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29.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4.xml" ContentType="application/vnd.openxmlformats-officedocument.drawing+xml"/>
  <Override PartName="/xl/comments24.xml" ContentType="application/vnd.openxmlformats-officedocument.spreadsheetml.comments+xml"/>
  <Override PartName="/xl/drawings/drawing35.xml" ContentType="application/vnd.openxmlformats-officedocument.drawing+xml"/>
  <Override PartName="/xl/comments25.xml" ContentType="application/vnd.openxmlformats-officedocument.spreadsheetml.comments+xml"/>
  <Override PartName="/xl/drawings/drawing36.xml" ContentType="application/vnd.openxmlformats-officedocument.drawing+xml"/>
  <Override PartName="/xl/comments26.xml" ContentType="application/vnd.openxmlformats-officedocument.spreadsheetml.comments+xml"/>
  <Override PartName="/xl/drawings/drawing37.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8.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codeName="ThisWorkbook" defaultThemeVersion="124226"/>
  <xr:revisionPtr revIDLastSave="0" documentId="13_ncr:1_{6F78EA2E-B6DD-4D89-817A-179B067E105E}" xr6:coauthVersionLast="47" xr6:coauthVersionMax="47" xr10:uidLastSave="{00000000-0000-0000-0000-000000000000}"/>
  <bookViews>
    <workbookView xWindow="-108" yWindow="-108" windowWidth="23256" windowHeight="12720" tabRatio="682" xr2:uid="{00000000-000D-0000-FFFF-FFFF00000000}"/>
  </bookViews>
  <sheets>
    <sheet name="索引" sheetId="123" r:id="rId1"/>
    <sheet name="1-1　特定事業所加算（居宅介護）" sheetId="167" r:id="rId2"/>
    <sheet name="1-2　特定事業所加算（重度訪問介護）" sheetId="168" r:id="rId3"/>
    <sheet name="1-3　特定事業所加算（同行援護）" sheetId="169" r:id="rId4"/>
    <sheet name="1-4　特定事業所加算（行動援護）" sheetId="170" r:id="rId5"/>
    <sheet name="2-1人員配置体制加算（共同生活援助）" sheetId="176" r:id="rId6"/>
    <sheet name="別添参考様式（人員配置体制確認表）" sheetId="177" r:id="rId7"/>
    <sheet name="別添参考様式（人員配置体制確認表 （記載例））" sheetId="178" r:id="rId8"/>
    <sheet name="参考表" sheetId="179" r:id="rId9"/>
    <sheet name="2-2人員配置体制加算（生活介護・療養介護）" sheetId="161" r:id="rId10"/>
    <sheet name="(参考)人員計算表" sheetId="187" r:id="rId11"/>
    <sheet name="3 福祉専門職員配置等加算（短期入所以外）" sheetId="34" r:id="rId12"/>
    <sheet name="3 -2福祉専門職員配置等加算（短期入所）" sheetId="82" r:id="rId13"/>
    <sheet name="4-1視覚・聴覚言語障害者支援体制加算(Ⅰ)" sheetId="135" r:id="rId14"/>
    <sheet name="4-2視覚・聴覚言語障害者支援体制加算(Ⅱ)" sheetId="136" r:id="rId15"/>
    <sheet name="5食事提供体制加算" sheetId="148" r:id="rId16"/>
    <sheet name="6 送迎加算" sheetId="50" r:id="rId17"/>
    <sheet name="７  栄養士配置加算・栄養マネジメント加算" sheetId="52" r:id="rId18"/>
    <sheet name="８ 医療連携体制加算（Ⅶ）" sheetId="36" r:id="rId19"/>
    <sheet name="８【記入例】 医療連携体制加算（Ⅶ）" sheetId="37" r:id="rId20"/>
    <sheet name="９-1 夜間支援等体制加算（ＧＨ）" sheetId="38" r:id="rId21"/>
    <sheet name="９-1【記入例】夜間支援等体制加算（ＧＨ）　" sheetId="39" r:id="rId22"/>
    <sheet name="厚労省【記載例】注釈つき" sheetId="189" r:id="rId23"/>
    <sheet name="９-2 ＧＨ利用者の数に関する調書" sheetId="68" r:id="rId24"/>
    <sheet name="10 地域生活移行" sheetId="40" r:id="rId25"/>
    <sheet name="(参考)人員計算表・共同生活援助" sheetId="188" r:id="rId26"/>
    <sheet name="11 通勤者生活支援加算" sheetId="41" r:id="rId27"/>
    <sheet name="12-1 重度障害者支援体制加算Ⅰ(施設入所)" sheetId="53" state="hidden" r:id="rId28"/>
    <sheet name="12-2 重度障害者支援体制加算Ⅱ(施設入所)" sheetId="69" state="hidden" r:id="rId29"/>
    <sheet name="12-3重度障害者支援加算（短期入所）" sheetId="142" r:id="rId30"/>
    <sheet name="12-5重度障害者支援加算（共同生活援助）" sheetId="143" r:id="rId31"/>
    <sheet name="13 夜勤職員配置体制加算" sheetId="54" r:id="rId32"/>
    <sheet name="14 夜間看護体制加算" sheetId="55" r:id="rId33"/>
    <sheet name="15 短期滞在・精神障害者退院支援施設" sheetId="57" r:id="rId34"/>
    <sheet name="16常勤看護職員配置等加算・看護職員配置加算" sheetId="147" r:id="rId35"/>
    <sheet name="17 地域移行支援体制加算・通勤者生活支援加算" sheetId="59" r:id="rId36"/>
    <sheet name="18 夜間防災・緊急時支援体制加算(宿泊型自立訓練)" sheetId="60" r:id="rId37"/>
    <sheet name="18 夜間支援体制等加算　記入例（宿泊型自立訓練）" sheetId="72" r:id="rId38"/>
    <sheet name="18 夜間支援体制等加算　注釈付き（宿泊型自立訓練）" sheetId="71" r:id="rId39"/>
    <sheet name="19-1 就労研修修了" sheetId="61" r:id="rId40"/>
    <sheet name="19-2 職場適応援助" sheetId="106" r:id="rId41"/>
    <sheet name="20就労移行支援体制加算（生活介護・自立訓練）" sheetId="190" r:id="rId42"/>
    <sheet name="20-1 就労移行支援体制加算（就Ａ）" sheetId="89" r:id="rId43"/>
    <sheet name="20-2 就労移行支援体制加算（就Ｂ）" sheetId="112" r:id="rId44"/>
    <sheet name="21 移行準備支援体制加算（Ⅰ）" sheetId="64" r:id="rId45"/>
    <sheet name="21移行準備支援体制加算 (記載例)" sheetId="192" r:id="rId46"/>
    <sheet name="22-1 重度者支援体制加算" sheetId="65" r:id="rId47"/>
    <sheet name="22-2重度者支援体制加算利用状況" sheetId="78" r:id="rId48"/>
    <sheet name="23 目標工賃" sheetId="66" r:id="rId49"/>
    <sheet name="23 目標工賃達成指導員加算　記入例" sheetId="74" r:id="rId50"/>
    <sheet name="24 延長支援加算" sheetId="67" r:id="rId51"/>
    <sheet name="26 サービス管理責任者配置等加算" sheetId="81" r:id="rId52"/>
    <sheet name="27 重度障害者支援加算（生活介護）" sheetId="83" state="hidden" r:id="rId53"/>
    <sheet name="27重度障害者支援加算（生活介護・施設入所支援）" sheetId="141" r:id="rId54"/>
    <sheet name="28 個別計画訓練支援加算（自立訓練（生活訓練））" sheetId="84" state="hidden" r:id="rId55"/>
    <sheet name="29 賃金向上達成指導員配置加算" sheetId="88" r:id="rId56"/>
    <sheet name="30 就労定着実績体制加算" sheetId="94" r:id="rId57"/>
    <sheet name="31精神障害者地域移行特別加算（共同生活援助）" sheetId="95" r:id="rId58"/>
    <sheet name="32 強度行動障害者地域移行特別加算（共同生活援助）" sheetId="96" r:id="rId59"/>
    <sheet name="33 社会生活支援特別加算（就労系・訓練系サービス）" sheetId="97" r:id="rId60"/>
    <sheet name="34常勤看護職員配置等加算・看護職員配置加算 " sheetId="175" r:id="rId61"/>
    <sheet name="旧34 看護職員配置加算" sheetId="98" state="hidden" r:id="rId62"/>
    <sheet name="35 夜勤職員加配加算（共同生活援助）" sheetId="99" r:id="rId63"/>
    <sheet name="36 リハビリテーション加算" sheetId="107" r:id="rId64"/>
    <sheet name="37 ピアサポート加算 (自立生活援助等)" sheetId="113" r:id="rId65"/>
    <sheet name="38 医療的ケア対応支援加算（共同生活援助）" sheetId="115" r:id="rId66"/>
    <sheet name="39 強度行動障害者体験利用加算（共同生活援助）" sheetId="116" r:id="rId67"/>
    <sheet name="40 居住支援連携体制加算（自立生活援助等）" sheetId="117" r:id="rId68"/>
    <sheet name="41口腔衛生管理体制加算（施設入所）" sheetId="118" r:id="rId69"/>
    <sheet name="42主任相談支援専門員配置加算" sheetId="140" r:id="rId70"/>
    <sheet name="70-1 ピアサポート実施加算（共同生活援助）" sheetId="124" r:id="rId71"/>
    <sheet name="70-2退居後ピアサポート実施加算" sheetId="125" r:id="rId72"/>
    <sheet name="71ピアサポート体制加算" sheetId="127" r:id="rId73"/>
    <sheet name="72-1リハビリテーション加算（生活介護）" sheetId="128" r:id="rId74"/>
    <sheet name="72-2リハビリテーション加算（自立訓練（機能訓練）" sheetId="129" r:id="rId75"/>
    <sheet name="73個別計画訓練支援加算 " sheetId="132" r:id="rId76"/>
    <sheet name="74相談系体制加算" sheetId="133" r:id="rId77"/>
    <sheet name="75高次脳機能障害者支援体制加算" sheetId="134" r:id="rId78"/>
    <sheet name="76自立生活支援加算Ⅲ" sheetId="137" r:id="rId79"/>
    <sheet name="別紙　参考書類 " sheetId="138" r:id="rId80"/>
    <sheet name="別紙　参考書類 (記載例と解説)" sheetId="139" r:id="rId81"/>
    <sheet name="77障害者支援施設等感染対策向上加算" sheetId="174" r:id="rId82"/>
    <sheet name="78地域移行支援体制加算" sheetId="162" r:id="rId83"/>
    <sheet name="79地域生活支援拠点等に関連する加算の届出 " sheetId="163" r:id="rId84"/>
    <sheet name="80地域生活支援拠点等機能強化加算" sheetId="164" r:id="rId85"/>
    <sheet name="81地域体制強化共同支援加算" sheetId="165" r:id="rId86"/>
    <sheet name="82通院支援加算" sheetId="166" r:id="rId87"/>
    <sheet name="83入院時情報提供書" sheetId="171" r:id="rId88"/>
    <sheet name="84入浴支援加算" sheetId="172" r:id="rId89"/>
    <sheet name="85目標工賃達成加算" sheetId="195" r:id="rId90"/>
    <sheet name="86日中活動支援加算" sheetId="193" r:id="rId91"/>
    <sheet name="就労移行支援・基本報酬" sheetId="85" r:id="rId92"/>
    <sheet name="（別添）「就労定着者の状況」（就労移行支援・基本報酬）" sheetId="87" r:id="rId93"/>
    <sheet name="就労移行支援・基本報酬 (養成)" sheetId="108" r:id="rId94"/>
    <sheet name="（別添）「就労定着者の状況」（就労移行支援・基本報酬） (養成" sheetId="109" r:id="rId95"/>
    <sheet name="就労継続支援A型・基本報酬算定区分" sheetId="86" r:id="rId96"/>
    <sheet name="スコア公表様式（全体表)" sheetId="182" r:id="rId97"/>
    <sheet name="スコア公表様式（全体表）＜作成用＞" sheetId="183" r:id="rId98"/>
    <sheet name="スコア公表様式（実績）" sheetId="184" r:id="rId99"/>
    <sheet name="スコア公表様式（実績）＜作成用＞" sheetId="185" r:id="rId100"/>
    <sheet name="地域連携活動実施状況報告書" sheetId="180" r:id="rId101"/>
    <sheet name="利用者の知識・能力向上に係る実施状況報告書" sheetId="181" r:id="rId102"/>
    <sheet name="就労継続支援Ｂ型・基本報酬算定区分" sheetId="186" r:id="rId103"/>
    <sheet name="別添ピアサポーターの配置に関する届出書（就Ｂ）" sheetId="111" r:id="rId104"/>
    <sheet name="就労定着支援・基本報酬算定区分" sheetId="91" r:id="rId105"/>
    <sheet name="（別添１）就労定着支援・基本報酬" sheetId="92" r:id="rId106"/>
    <sheet name="（別添２）就労定着支援・基本報酬（新規指定）" sheetId="93" r:id="rId107"/>
    <sheet name="地域移行支援サービス費（Ⅰ）（Ⅱ）（Ⅲ）（地域移行）" sheetId="100" r:id="rId108"/>
    <sheet name="ピアサポート実施加算（自立訓練・就労継続B型）" sheetId="126" r:id="rId109"/>
    <sheet name="機能強化型サービス費（単独）" sheetId="130" r:id="rId110"/>
    <sheet name="機能強化型サービス費（協働）" sheetId="131" r:id="rId111"/>
    <sheet name="（別添）就Ａスコア表" sheetId="110" state="hidden" r:id="rId112"/>
    <sheet name="25-3 体制加算届出様式（相談支援）" sheetId="102" state="hidden" r:id="rId113"/>
    <sheet name="（旧）機能強化型サービス利用支援費" sheetId="120" state="hidden" r:id="rId114"/>
    <sheet name="旧1-1 特定（居宅介護）" sheetId="42" state="hidden" r:id="rId115"/>
    <sheet name="旧1-2 特定（重度訪問介護)" sheetId="43" state="hidden" r:id="rId116"/>
    <sheet name="旧1-3 特定(同行援護) " sheetId="44" state="hidden" r:id="rId117"/>
    <sheet name="旧1-4 特定(行動援護)" sheetId="45" state="hidden" r:id="rId118"/>
    <sheet name="旧2-1 人員配置体制加算（療養介護）" sheetId="46" state="hidden" r:id="rId119"/>
    <sheet name="旧2-2　人員配置体制加算" sheetId="47" state="hidden" r:id="rId120"/>
    <sheet name="（参考様式）生活介護　人員配置体制加算" sheetId="121" state="hidden" r:id="rId121"/>
    <sheet name="旧4 視覚聴覚" sheetId="48" state="hidden" r:id="rId122"/>
    <sheet name="旧5 食事提供" sheetId="49" state="hidden" r:id="rId123"/>
    <sheet name="旧12-3 重度障害者支援体制加算(短期入所)" sheetId="70" state="hidden" r:id="rId124"/>
    <sheet name="旧12-4重度障害者支援加算（共同生活援助）" sheetId="77" state="hidden" r:id="rId125"/>
    <sheet name="12-4重度障害者支援加算（記入例・共同生活援助）" sheetId="114" state="hidden" r:id="rId126"/>
    <sheet name="参考様式 (共同生活援助)" sheetId="122" state="hidden" r:id="rId127"/>
    <sheet name="旧12-5 重度障害者支援加算（共同生活援助）" sheetId="35" state="hidden" r:id="rId128"/>
    <sheet name="旧16 常勤看護職員等配置加算" sheetId="58" state="hidden" r:id="rId129"/>
    <sheet name="旧42主任相談支援専門員配置加算" sheetId="119" state="hidden" r:id="rId130"/>
  </sheets>
  <externalReferences>
    <externalReference r:id="rId131"/>
    <externalReference r:id="rId132"/>
    <externalReference r:id="rId133"/>
  </externalReferences>
  <definedNames>
    <definedName name="_____________________________________________________________________kk29">#REF!</definedName>
    <definedName name="____________________________________________________________________kk29" localSheetId="41">#REF!</definedName>
    <definedName name="____________________________________________________________________kk29">#REF!</definedName>
    <definedName name="___________________________________________________________________kk29" localSheetId="4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 localSheetId="41">#REF!</definedName>
    <definedName name="_____________kk29">#REF!</definedName>
    <definedName name="____________kk06">#REF!</definedName>
    <definedName name="____________kk29">#REF!</definedName>
    <definedName name="___________kk06">#REF!</definedName>
    <definedName name="___________kk29" localSheetId="41">#REF!</definedName>
    <definedName name="___________kk29">#REF!</definedName>
    <definedName name="__________kk06" localSheetId="41">#REF!</definedName>
    <definedName name="__________kk06">#REF!</definedName>
    <definedName name="__________kk29">#REF!</definedName>
    <definedName name="_________kk06" localSheetId="41">#REF!</definedName>
    <definedName name="_________kk06">#REF!</definedName>
    <definedName name="_________kk29" localSheetId="41">#REF!</definedName>
    <definedName name="_________kk29">#REF!</definedName>
    <definedName name="________kk06" localSheetId="41">#REF!</definedName>
    <definedName name="________kk06">#REF!</definedName>
    <definedName name="________kk29" localSheetId="41">#REF!</definedName>
    <definedName name="________kk29">#REF!</definedName>
    <definedName name="_______kk06" localSheetId="41">#REF!</definedName>
    <definedName name="_______kk06">#REF!</definedName>
    <definedName name="_______kk29" localSheetId="41">#REF!</definedName>
    <definedName name="_______kk29">#REF!</definedName>
    <definedName name="______kk06" localSheetId="41">#REF!</definedName>
    <definedName name="______kk06">#REF!</definedName>
    <definedName name="______kk29" localSheetId="41">#REF!</definedName>
    <definedName name="______kk29">#REF!</definedName>
    <definedName name="_____kk06" localSheetId="41">#REF!</definedName>
    <definedName name="_____kk06">#REF!</definedName>
    <definedName name="_____kk29" localSheetId="41">#REF!</definedName>
    <definedName name="_____kk29">#REF!</definedName>
    <definedName name="____kk06" localSheetId="41">#REF!</definedName>
    <definedName name="____kk06">#REF!</definedName>
    <definedName name="____kk29" localSheetId="41">#REF!</definedName>
    <definedName name="____kk29">#REF!</definedName>
    <definedName name="___kk06" localSheetId="41">#REF!</definedName>
    <definedName name="___kk06" localSheetId="7">#REF!</definedName>
    <definedName name="___kk06" localSheetId="6">#REF!</definedName>
    <definedName name="___kk06">#REF!</definedName>
    <definedName name="___kk29" localSheetId="41">#REF!</definedName>
    <definedName name="___kk29" localSheetId="7">#REF!</definedName>
    <definedName name="___kk29" localSheetId="6">#REF!</definedName>
    <definedName name="___kk29">#REF!</definedName>
    <definedName name="__08">#N/A</definedName>
    <definedName name="__kk06" localSheetId="41">#REF!</definedName>
    <definedName name="__kk06" localSheetId="7">#REF!</definedName>
    <definedName name="__kk06" localSheetId="6">#REF!</definedName>
    <definedName name="__kk06">#REF!</definedName>
    <definedName name="__kk29" localSheetId="41">#REF!</definedName>
    <definedName name="__kk29" localSheetId="7">#REF!</definedName>
    <definedName name="__kk29" localSheetId="6">#REF!</definedName>
    <definedName name="__kk29">#REF!</definedName>
    <definedName name="_kk06" localSheetId="41">#REF!</definedName>
    <definedName name="_kk06" localSheetId="84">#REF!</definedName>
    <definedName name="_kk06" localSheetId="7">#REF!</definedName>
    <definedName name="_kk06" localSheetId="6">#REF!</definedName>
    <definedName name="_kk06">#REF!</definedName>
    <definedName name="_kk29" localSheetId="41">#REF!</definedName>
    <definedName name="_kk29" localSheetId="84">#REF!</definedName>
    <definedName name="_kk29" localSheetId="7">#REF!</definedName>
    <definedName name="_kk29" localSheetId="6">#REF!</definedName>
    <definedName name="_kk29">#REF!</definedName>
    <definedName name="②従業者の員数">#REF!</definedName>
    <definedName name="a" localSheetId="94">#REF!</definedName>
    <definedName name="a" localSheetId="33">#REF!</definedName>
    <definedName name="a" localSheetId="40">#REF!</definedName>
    <definedName name="a" localSheetId="43">#REF!</definedName>
    <definedName name="a" localSheetId="63">#REF!</definedName>
    <definedName name="a" localSheetId="64">#REF!</definedName>
    <definedName name="a" localSheetId="67">#REF!</definedName>
    <definedName name="a" localSheetId="126">#REF!</definedName>
    <definedName name="a" localSheetId="93">#REF!</definedName>
    <definedName name="a">#REF!</definedName>
    <definedName name="aa">#REF!</definedName>
    <definedName name="aaaaa">#REF!</definedName>
    <definedName name="aaaaaaaaaaaaa">#REF!</definedName>
    <definedName name="asasasasasasa">#REF!</definedName>
    <definedName name="Avrg" localSheetId="94">#REF!</definedName>
    <definedName name="Avrg" localSheetId="33">#REF!</definedName>
    <definedName name="Avrg" localSheetId="40">#REF!</definedName>
    <definedName name="Avrg" localSheetId="43">#REF!</definedName>
    <definedName name="Avrg" localSheetId="41">#REF!</definedName>
    <definedName name="Avrg" localSheetId="63">#REF!</definedName>
    <definedName name="Avrg" localSheetId="64">#REF!</definedName>
    <definedName name="Avrg" localSheetId="67">#REF!</definedName>
    <definedName name="Avrg" localSheetId="84">#REF!</definedName>
    <definedName name="Avrg" localSheetId="126">#REF!</definedName>
    <definedName name="Avrg" localSheetId="93">#REF!</definedName>
    <definedName name="Avrg" localSheetId="7">#REF!</definedName>
    <definedName name="Avrg" localSheetId="6">#REF!</definedName>
    <definedName name="Avrg">#REF!</definedName>
    <definedName name="avrg1" localSheetId="41">#REF!</definedName>
    <definedName name="avrg1" localSheetId="84">#REF!</definedName>
    <definedName name="avrg1" localSheetId="7">#REF!</definedName>
    <definedName name="avrg1" localSheetId="6">#REF!</definedName>
    <definedName name="avrg1">#REF!</definedName>
    <definedName name="b" localSheetId="94">#REF!</definedName>
    <definedName name="b" localSheetId="33">#REF!</definedName>
    <definedName name="b" localSheetId="40">#REF!</definedName>
    <definedName name="b" localSheetId="43">#REF!</definedName>
    <definedName name="b" localSheetId="63">#REF!</definedName>
    <definedName name="b" localSheetId="64">#REF!</definedName>
    <definedName name="b" localSheetId="67">#REF!</definedName>
    <definedName name="b" localSheetId="126">#REF!</definedName>
    <definedName name="b" localSheetId="93">#REF!</definedName>
    <definedName name="b">#REF!</definedName>
    <definedName name="chiba">#REF!</definedName>
    <definedName name="CSV_サービス情報" localSheetId="94">#REF!</definedName>
    <definedName name="CSV_サービス情報" localSheetId="33">#REF!</definedName>
    <definedName name="CSV_サービス情報" localSheetId="40">#REF!</definedName>
    <definedName name="CSV_サービス情報" localSheetId="43">#REF!</definedName>
    <definedName name="CSV_サービス情報" localSheetId="63">#REF!</definedName>
    <definedName name="CSV_サービス情報" localSheetId="64">#REF!</definedName>
    <definedName name="CSV_サービス情報" localSheetId="67">#REF!</definedName>
    <definedName name="CSV_サービス情報" localSheetId="126">#REF!</definedName>
    <definedName name="CSV_サービス情報" localSheetId="93">#REF!</definedName>
    <definedName name="CSV_サービス情報">#REF!</definedName>
    <definedName name="CSV_口座振込依頼書" localSheetId="94">#REF!</definedName>
    <definedName name="CSV_口座振込依頼書" localSheetId="33">#REF!</definedName>
    <definedName name="CSV_口座振込依頼書" localSheetId="40">#REF!</definedName>
    <definedName name="CSV_口座振込依頼書" localSheetId="43">#REF!</definedName>
    <definedName name="CSV_口座振込依頼書" localSheetId="63">#REF!</definedName>
    <definedName name="CSV_口座振込依頼書" localSheetId="64">#REF!</definedName>
    <definedName name="CSV_口座振込依頼書" localSheetId="67">#REF!</definedName>
    <definedName name="CSV_口座振込依頼書" localSheetId="126">#REF!</definedName>
    <definedName name="CSV_口座振込依頼書" localSheetId="93">#REF!</definedName>
    <definedName name="CSV_口座振込依頼書">#REF!</definedName>
    <definedName name="CSV_追加情報" localSheetId="94">#REF!</definedName>
    <definedName name="CSV_追加情報" localSheetId="33">#REF!</definedName>
    <definedName name="CSV_追加情報" localSheetId="40">#REF!</definedName>
    <definedName name="CSV_追加情報" localSheetId="43">#REF!</definedName>
    <definedName name="CSV_追加情報" localSheetId="63">#REF!</definedName>
    <definedName name="CSV_追加情報" localSheetId="64">#REF!</definedName>
    <definedName name="CSV_追加情報" localSheetId="67">#REF!</definedName>
    <definedName name="CSV_追加情報" localSheetId="126">#REF!</definedName>
    <definedName name="CSV_追加情報" localSheetId="93">#REF!</definedName>
    <definedName name="CSV_追加情報">#REF!</definedName>
    <definedName name="CSV_付表１" localSheetId="94">#REF!</definedName>
    <definedName name="CSV_付表１" localSheetId="33">#REF!</definedName>
    <definedName name="CSV_付表１" localSheetId="40">#REF!</definedName>
    <definedName name="CSV_付表１" localSheetId="43">#REF!</definedName>
    <definedName name="CSV_付表１" localSheetId="63">#REF!</definedName>
    <definedName name="CSV_付表１" localSheetId="64">#REF!</definedName>
    <definedName name="CSV_付表１" localSheetId="67">#REF!</definedName>
    <definedName name="CSV_付表１" localSheetId="126">#REF!</definedName>
    <definedName name="CSV_付表１" localSheetId="93">#REF!</definedName>
    <definedName name="CSV_付表１">#REF!</definedName>
    <definedName name="CSV_付表１＿２" localSheetId="94">#REF!</definedName>
    <definedName name="CSV_付表１＿２" localSheetId="33">#REF!</definedName>
    <definedName name="CSV_付表１＿２" localSheetId="40">#REF!</definedName>
    <definedName name="CSV_付表１＿２" localSheetId="43">#REF!</definedName>
    <definedName name="CSV_付表１＿２" localSheetId="63">#REF!</definedName>
    <definedName name="CSV_付表１＿２" localSheetId="64">#REF!</definedName>
    <definedName name="CSV_付表１＿２" localSheetId="67">#REF!</definedName>
    <definedName name="CSV_付表１＿２" localSheetId="126">#REF!</definedName>
    <definedName name="CSV_付表１＿２" localSheetId="93">#REF!</definedName>
    <definedName name="CSV_付表１＿２">#REF!</definedName>
    <definedName name="CSV_付表１０" localSheetId="94">#REF!</definedName>
    <definedName name="CSV_付表１０" localSheetId="33">#REF!</definedName>
    <definedName name="CSV_付表１０" localSheetId="40">#REF!</definedName>
    <definedName name="CSV_付表１０" localSheetId="43">#REF!</definedName>
    <definedName name="CSV_付表１０" localSheetId="63">#REF!</definedName>
    <definedName name="CSV_付表１０" localSheetId="64">#REF!</definedName>
    <definedName name="CSV_付表１０" localSheetId="67">#REF!</definedName>
    <definedName name="CSV_付表１０" localSheetId="126">#REF!</definedName>
    <definedName name="CSV_付表１０" localSheetId="93">#REF!</definedName>
    <definedName name="CSV_付表１０">#REF!</definedName>
    <definedName name="CSV_付表１０＿２" localSheetId="94">#REF!</definedName>
    <definedName name="CSV_付表１０＿２" localSheetId="33">#REF!</definedName>
    <definedName name="CSV_付表１０＿２" localSheetId="40">#REF!</definedName>
    <definedName name="CSV_付表１０＿２" localSheetId="43">#REF!</definedName>
    <definedName name="CSV_付表１０＿２" localSheetId="63">#REF!</definedName>
    <definedName name="CSV_付表１０＿２" localSheetId="64">#REF!</definedName>
    <definedName name="CSV_付表１０＿２" localSheetId="67">#REF!</definedName>
    <definedName name="CSV_付表１０＿２" localSheetId="126">#REF!</definedName>
    <definedName name="CSV_付表１０＿２" localSheetId="93">#REF!</definedName>
    <definedName name="CSV_付表１０＿２">#REF!</definedName>
    <definedName name="CSV_付表１１" localSheetId="94">#REF!</definedName>
    <definedName name="CSV_付表１１" localSheetId="33">#REF!</definedName>
    <definedName name="CSV_付表１１" localSheetId="40">#REF!</definedName>
    <definedName name="CSV_付表１１" localSheetId="43">#REF!</definedName>
    <definedName name="CSV_付表１１" localSheetId="63">#REF!</definedName>
    <definedName name="CSV_付表１１" localSheetId="64">#REF!</definedName>
    <definedName name="CSV_付表１１" localSheetId="67">#REF!</definedName>
    <definedName name="CSV_付表１１" localSheetId="126">#REF!</definedName>
    <definedName name="CSV_付表１１" localSheetId="93">#REF!</definedName>
    <definedName name="CSV_付表１１">#REF!</definedName>
    <definedName name="CSV_付表１１＿２" localSheetId="94">#REF!</definedName>
    <definedName name="CSV_付表１１＿２" localSheetId="33">#REF!</definedName>
    <definedName name="CSV_付表１１＿２" localSheetId="40">#REF!</definedName>
    <definedName name="CSV_付表１１＿２" localSheetId="43">#REF!</definedName>
    <definedName name="CSV_付表１１＿２" localSheetId="63">#REF!</definedName>
    <definedName name="CSV_付表１１＿２" localSheetId="64">#REF!</definedName>
    <definedName name="CSV_付表１１＿２" localSheetId="67">#REF!</definedName>
    <definedName name="CSV_付表１１＿２" localSheetId="126">#REF!</definedName>
    <definedName name="CSV_付表１１＿２" localSheetId="93">#REF!</definedName>
    <definedName name="CSV_付表１１＿２">#REF!</definedName>
    <definedName name="CSV_付表１２" localSheetId="94">#REF!</definedName>
    <definedName name="CSV_付表１２" localSheetId="33">#REF!</definedName>
    <definedName name="CSV_付表１２" localSheetId="40">#REF!</definedName>
    <definedName name="CSV_付表１２" localSheetId="43">#REF!</definedName>
    <definedName name="CSV_付表１２" localSheetId="63">#REF!</definedName>
    <definedName name="CSV_付表１２" localSheetId="64">#REF!</definedName>
    <definedName name="CSV_付表１２" localSheetId="67">#REF!</definedName>
    <definedName name="CSV_付表１２" localSheetId="126">#REF!</definedName>
    <definedName name="CSV_付表１２" localSheetId="93">#REF!</definedName>
    <definedName name="CSV_付表１２">#REF!</definedName>
    <definedName name="CSV_付表１２＿２" localSheetId="94">#REF!</definedName>
    <definedName name="CSV_付表１２＿２" localSheetId="33">#REF!</definedName>
    <definedName name="CSV_付表１２＿２" localSheetId="40">#REF!</definedName>
    <definedName name="CSV_付表１２＿２" localSheetId="43">#REF!</definedName>
    <definedName name="CSV_付表１２＿２" localSheetId="63">#REF!</definedName>
    <definedName name="CSV_付表１２＿２" localSheetId="64">#REF!</definedName>
    <definedName name="CSV_付表１２＿２" localSheetId="67">#REF!</definedName>
    <definedName name="CSV_付表１２＿２" localSheetId="126">#REF!</definedName>
    <definedName name="CSV_付表１２＿２" localSheetId="93">#REF!</definedName>
    <definedName name="CSV_付表１２＿２">#REF!</definedName>
    <definedName name="CSV_付表１３その１" localSheetId="94">#REF!</definedName>
    <definedName name="CSV_付表１３その１" localSheetId="33">#REF!</definedName>
    <definedName name="CSV_付表１３その１" localSheetId="40">#REF!</definedName>
    <definedName name="CSV_付表１３その１" localSheetId="43">#REF!</definedName>
    <definedName name="CSV_付表１３その１" localSheetId="63">#REF!</definedName>
    <definedName name="CSV_付表１３その１" localSheetId="64">#REF!</definedName>
    <definedName name="CSV_付表１３その１" localSheetId="67">#REF!</definedName>
    <definedName name="CSV_付表１３その１" localSheetId="126">#REF!</definedName>
    <definedName name="CSV_付表１３その１" localSheetId="93">#REF!</definedName>
    <definedName name="CSV_付表１３その１">#REF!</definedName>
    <definedName name="CSV_付表１３その２" localSheetId="94">#REF!</definedName>
    <definedName name="CSV_付表１３その２" localSheetId="33">#REF!</definedName>
    <definedName name="CSV_付表１３その２" localSheetId="40">#REF!</definedName>
    <definedName name="CSV_付表１３その２" localSheetId="43">#REF!</definedName>
    <definedName name="CSV_付表１３その２" localSheetId="63">#REF!</definedName>
    <definedName name="CSV_付表１３その２" localSheetId="64">#REF!</definedName>
    <definedName name="CSV_付表１３その２" localSheetId="67">#REF!</definedName>
    <definedName name="CSV_付表１３その２" localSheetId="126">#REF!</definedName>
    <definedName name="CSV_付表１３その２" localSheetId="93">#REF!</definedName>
    <definedName name="CSV_付表１３その２">#REF!</definedName>
    <definedName name="CSV_付表１４" localSheetId="94">#REF!</definedName>
    <definedName name="CSV_付表１４" localSheetId="33">#REF!</definedName>
    <definedName name="CSV_付表１４" localSheetId="40">#REF!</definedName>
    <definedName name="CSV_付表１４" localSheetId="43">#REF!</definedName>
    <definedName name="CSV_付表１４" localSheetId="63">#REF!</definedName>
    <definedName name="CSV_付表１４" localSheetId="64">#REF!</definedName>
    <definedName name="CSV_付表１４" localSheetId="67">#REF!</definedName>
    <definedName name="CSV_付表１４" localSheetId="126">#REF!</definedName>
    <definedName name="CSV_付表１４" localSheetId="93">#REF!</definedName>
    <definedName name="CSV_付表１４">#REF!</definedName>
    <definedName name="CSV_付表２" localSheetId="94">#REF!</definedName>
    <definedName name="CSV_付表２" localSheetId="33">#REF!</definedName>
    <definedName name="CSV_付表２" localSheetId="40">#REF!</definedName>
    <definedName name="CSV_付表２" localSheetId="43">#REF!</definedName>
    <definedName name="CSV_付表２" localSheetId="63">#REF!</definedName>
    <definedName name="CSV_付表２" localSheetId="64">#REF!</definedName>
    <definedName name="CSV_付表２" localSheetId="67">#REF!</definedName>
    <definedName name="CSV_付表２" localSheetId="126">#REF!</definedName>
    <definedName name="CSV_付表２" localSheetId="93">#REF!</definedName>
    <definedName name="CSV_付表２">#REF!</definedName>
    <definedName name="CSV_付表３" localSheetId="94">#REF!</definedName>
    <definedName name="CSV_付表３" localSheetId="33">#REF!</definedName>
    <definedName name="CSV_付表３" localSheetId="40">#REF!</definedName>
    <definedName name="CSV_付表３" localSheetId="43">#REF!</definedName>
    <definedName name="CSV_付表３" localSheetId="63">#REF!</definedName>
    <definedName name="CSV_付表３" localSheetId="64">#REF!</definedName>
    <definedName name="CSV_付表３" localSheetId="67">#REF!</definedName>
    <definedName name="CSV_付表３" localSheetId="126">#REF!</definedName>
    <definedName name="CSV_付表３" localSheetId="93">#REF!</definedName>
    <definedName name="CSV_付表３">#REF!</definedName>
    <definedName name="CSV_付表３＿２" localSheetId="94">#REF!</definedName>
    <definedName name="CSV_付表３＿２" localSheetId="33">#REF!</definedName>
    <definedName name="CSV_付表３＿２" localSheetId="40">#REF!</definedName>
    <definedName name="CSV_付表３＿２" localSheetId="43">#REF!</definedName>
    <definedName name="CSV_付表３＿２" localSheetId="63">#REF!</definedName>
    <definedName name="CSV_付表３＿２" localSheetId="64">#REF!</definedName>
    <definedName name="CSV_付表３＿２" localSheetId="67">#REF!</definedName>
    <definedName name="CSV_付表３＿２" localSheetId="126">#REF!</definedName>
    <definedName name="CSV_付表３＿２" localSheetId="93">#REF!</definedName>
    <definedName name="CSV_付表３＿２">#REF!</definedName>
    <definedName name="CSV_付表４" localSheetId="94">#REF!</definedName>
    <definedName name="CSV_付表４" localSheetId="33">#REF!</definedName>
    <definedName name="CSV_付表４" localSheetId="40">#REF!</definedName>
    <definedName name="CSV_付表４" localSheetId="43">#REF!</definedName>
    <definedName name="CSV_付表４" localSheetId="63">#REF!</definedName>
    <definedName name="CSV_付表４" localSheetId="64">#REF!</definedName>
    <definedName name="CSV_付表４" localSheetId="67">#REF!</definedName>
    <definedName name="CSV_付表４" localSheetId="126">#REF!</definedName>
    <definedName name="CSV_付表４" localSheetId="93">#REF!</definedName>
    <definedName name="CSV_付表４">#REF!</definedName>
    <definedName name="CSV_付表５" localSheetId="94">#REF!</definedName>
    <definedName name="CSV_付表５" localSheetId="33">#REF!</definedName>
    <definedName name="CSV_付表５" localSheetId="40">#REF!</definedName>
    <definedName name="CSV_付表５" localSheetId="43">#REF!</definedName>
    <definedName name="CSV_付表５" localSheetId="63">#REF!</definedName>
    <definedName name="CSV_付表５" localSheetId="64">#REF!</definedName>
    <definedName name="CSV_付表５" localSheetId="67">#REF!</definedName>
    <definedName name="CSV_付表５" localSheetId="126">#REF!</definedName>
    <definedName name="CSV_付表５" localSheetId="93">#REF!</definedName>
    <definedName name="CSV_付表５">#REF!</definedName>
    <definedName name="CSV_付表６" localSheetId="94">#REF!</definedName>
    <definedName name="CSV_付表６" localSheetId="33">#REF!</definedName>
    <definedName name="CSV_付表６" localSheetId="40">#REF!</definedName>
    <definedName name="CSV_付表６" localSheetId="43">#REF!</definedName>
    <definedName name="CSV_付表６" localSheetId="63">#REF!</definedName>
    <definedName name="CSV_付表６" localSheetId="64">#REF!</definedName>
    <definedName name="CSV_付表６" localSheetId="67">#REF!</definedName>
    <definedName name="CSV_付表６" localSheetId="126">#REF!</definedName>
    <definedName name="CSV_付表６" localSheetId="93">#REF!</definedName>
    <definedName name="CSV_付表６">#REF!</definedName>
    <definedName name="CSV_付表７" localSheetId="94">#REF!</definedName>
    <definedName name="CSV_付表７" localSheetId="33">#REF!</definedName>
    <definedName name="CSV_付表７" localSheetId="40">#REF!</definedName>
    <definedName name="CSV_付表７" localSheetId="43">#REF!</definedName>
    <definedName name="CSV_付表７" localSheetId="63">#REF!</definedName>
    <definedName name="CSV_付表７" localSheetId="64">#REF!</definedName>
    <definedName name="CSV_付表７" localSheetId="67">#REF!</definedName>
    <definedName name="CSV_付表７" localSheetId="126">#REF!</definedName>
    <definedName name="CSV_付表７" localSheetId="93">#REF!</definedName>
    <definedName name="CSV_付表７">#REF!</definedName>
    <definedName name="CSV_付表８その１" localSheetId="94">#REF!</definedName>
    <definedName name="CSV_付表８その１" localSheetId="33">#REF!</definedName>
    <definedName name="CSV_付表８その１" localSheetId="40">#REF!</definedName>
    <definedName name="CSV_付表８その１" localSheetId="43">#REF!</definedName>
    <definedName name="CSV_付表８その１" localSheetId="63">#REF!</definedName>
    <definedName name="CSV_付表８その１" localSheetId="64">#REF!</definedName>
    <definedName name="CSV_付表８その１" localSheetId="67">#REF!</definedName>
    <definedName name="CSV_付表８その１" localSheetId="126">#REF!</definedName>
    <definedName name="CSV_付表８その１" localSheetId="93">#REF!</definedName>
    <definedName name="CSV_付表８その１">#REF!</definedName>
    <definedName name="CSV_付表８その２" localSheetId="94">#REF!</definedName>
    <definedName name="CSV_付表８その２" localSheetId="33">#REF!</definedName>
    <definedName name="CSV_付表８その２" localSheetId="40">#REF!</definedName>
    <definedName name="CSV_付表８その２" localSheetId="43">#REF!</definedName>
    <definedName name="CSV_付表８その２" localSheetId="63">#REF!</definedName>
    <definedName name="CSV_付表８その２" localSheetId="64">#REF!</definedName>
    <definedName name="CSV_付表８その２" localSheetId="67">#REF!</definedName>
    <definedName name="CSV_付表８その２" localSheetId="126">#REF!</definedName>
    <definedName name="CSV_付表８その２" localSheetId="93">#REF!</definedName>
    <definedName name="CSV_付表８その２">#REF!</definedName>
    <definedName name="CSV_付表８その３" localSheetId="94">#REF!</definedName>
    <definedName name="CSV_付表８その３" localSheetId="33">#REF!</definedName>
    <definedName name="CSV_付表８その３" localSheetId="40">#REF!</definedName>
    <definedName name="CSV_付表８その３" localSheetId="43">#REF!</definedName>
    <definedName name="CSV_付表８その３" localSheetId="63">#REF!</definedName>
    <definedName name="CSV_付表８その３" localSheetId="64">#REF!</definedName>
    <definedName name="CSV_付表８その３" localSheetId="67">#REF!</definedName>
    <definedName name="CSV_付表８その３" localSheetId="126">#REF!</definedName>
    <definedName name="CSV_付表８その３" localSheetId="93">#REF!</definedName>
    <definedName name="CSV_付表８その３">#REF!</definedName>
    <definedName name="CSV_付表９" localSheetId="94">#REF!</definedName>
    <definedName name="CSV_付表９" localSheetId="33">#REF!</definedName>
    <definedName name="CSV_付表９" localSheetId="40">#REF!</definedName>
    <definedName name="CSV_付表９" localSheetId="43">#REF!</definedName>
    <definedName name="CSV_付表９" localSheetId="63">#REF!</definedName>
    <definedName name="CSV_付表９" localSheetId="64">#REF!</definedName>
    <definedName name="CSV_付表９" localSheetId="67">#REF!</definedName>
    <definedName name="CSV_付表９" localSheetId="126">#REF!</definedName>
    <definedName name="CSV_付表９" localSheetId="93">#REF!</definedName>
    <definedName name="CSV_付表９">#REF!</definedName>
    <definedName name="CSV_付表９＿２" localSheetId="94">#REF!</definedName>
    <definedName name="CSV_付表９＿２" localSheetId="33">#REF!</definedName>
    <definedName name="CSV_付表９＿２" localSheetId="40">#REF!</definedName>
    <definedName name="CSV_付表９＿２" localSheetId="43">#REF!</definedName>
    <definedName name="CSV_付表９＿２" localSheetId="63">#REF!</definedName>
    <definedName name="CSV_付表９＿２" localSheetId="64">#REF!</definedName>
    <definedName name="CSV_付表９＿２" localSheetId="67">#REF!</definedName>
    <definedName name="CSV_付表９＿２" localSheetId="126">#REF!</definedName>
    <definedName name="CSV_付表９＿２" localSheetId="93">#REF!</definedName>
    <definedName name="CSV_付表９＿２">#REF!</definedName>
    <definedName name="CSV_様式第１号" localSheetId="94">#REF!</definedName>
    <definedName name="CSV_様式第１号" localSheetId="33">#REF!</definedName>
    <definedName name="CSV_様式第１号" localSheetId="40">#REF!</definedName>
    <definedName name="CSV_様式第１号" localSheetId="43">#REF!</definedName>
    <definedName name="CSV_様式第１号" localSheetId="63">#REF!</definedName>
    <definedName name="CSV_様式第１号" localSheetId="64">#REF!</definedName>
    <definedName name="CSV_様式第１号" localSheetId="67">#REF!</definedName>
    <definedName name="CSV_様式第１号" localSheetId="126">#REF!</definedName>
    <definedName name="CSV_様式第１号" localSheetId="93">#REF!</definedName>
    <definedName name="CSV_様式第１号">#REF!</definedName>
    <definedName name="d" localSheetId="94">#REF!</definedName>
    <definedName name="d" localSheetId="33">#REF!</definedName>
    <definedName name="d" localSheetId="40">#REF!</definedName>
    <definedName name="d" localSheetId="43">#REF!</definedName>
    <definedName name="d" localSheetId="63">#REF!</definedName>
    <definedName name="d" localSheetId="64">#REF!</definedName>
    <definedName name="d" localSheetId="67">#REF!</definedName>
    <definedName name="d" localSheetId="126">#REF!</definedName>
    <definedName name="d" localSheetId="93">#REF!</definedName>
    <definedName name="d">#REF!</definedName>
    <definedName name="e">#REF!</definedName>
    <definedName name="Excel_BuiltIn_Print_Area" localSheetId="13">'4-1視覚・聴覚言語障害者支援体制加算(Ⅰ)'!$A$4:$AK$49</definedName>
    <definedName name="Excel_BuiltIn_Print_Area" localSheetId="14">'4-2視覚・聴覚言語障害者支援体制加算(Ⅱ)'!$A$4:$AK$49</definedName>
    <definedName name="Excel_BuiltIn_Print_Area" localSheetId="77">'75高次脳機能障害者支援体制加算'!$A$4:$AM$35</definedName>
    <definedName name="houjin" localSheetId="94">#REF!</definedName>
    <definedName name="houjin" localSheetId="33">#REF!</definedName>
    <definedName name="houjin" localSheetId="40">#REF!</definedName>
    <definedName name="houjin" localSheetId="43">#REF!</definedName>
    <definedName name="houjin" localSheetId="41">#REF!</definedName>
    <definedName name="houjin" localSheetId="63">#REF!</definedName>
    <definedName name="houjin" localSheetId="64">#REF!</definedName>
    <definedName name="houjin" localSheetId="67">#REF!</definedName>
    <definedName name="houjin" localSheetId="77">#REF!</definedName>
    <definedName name="houjin" localSheetId="126">#REF!</definedName>
    <definedName name="houjin" localSheetId="93">#REF!</definedName>
    <definedName name="houjin">#REF!</definedName>
    <definedName name="i">#REF!</definedName>
    <definedName name="ｊ" localSheetId="67">#REF!</definedName>
    <definedName name="ｊ" localSheetId="126">#REF!</definedName>
    <definedName name="ｊ">#REF!</definedName>
    <definedName name="jigyoumeishou" localSheetId="94">#REF!</definedName>
    <definedName name="jigyoumeishou" localSheetId="33">#REF!</definedName>
    <definedName name="jigyoumeishou" localSheetId="40">#REF!</definedName>
    <definedName name="jigyoumeishou" localSheetId="43">#REF!</definedName>
    <definedName name="jigyoumeishou" localSheetId="41">#REF!</definedName>
    <definedName name="jigyoumeishou" localSheetId="63">#REF!</definedName>
    <definedName name="jigyoumeishou" localSheetId="64">#REF!</definedName>
    <definedName name="jigyoumeishou" localSheetId="67">#REF!</definedName>
    <definedName name="jigyoumeishou" localSheetId="77">#REF!</definedName>
    <definedName name="jigyoumeishou" localSheetId="126">#REF!</definedName>
    <definedName name="jigyoumeishou" localSheetId="93">#REF!</definedName>
    <definedName name="jigyoumeishou">#REF!</definedName>
    <definedName name="jiritu" localSheetId="41">#REF!</definedName>
    <definedName name="jiritu" localSheetId="84">#REF!</definedName>
    <definedName name="jiritu" localSheetId="7">#REF!</definedName>
    <definedName name="jiritu" localSheetId="6">#REF!</definedName>
    <definedName name="jiritu">#REF!</definedName>
    <definedName name="ｋ">#N/A</definedName>
    <definedName name="kanagawaken" localSheetId="94">#REF!</definedName>
    <definedName name="kanagawaken" localSheetId="33">#REF!</definedName>
    <definedName name="kanagawaken" localSheetId="40">#REF!</definedName>
    <definedName name="kanagawaken" localSheetId="43">#REF!</definedName>
    <definedName name="kanagawaken" localSheetId="41">#REF!</definedName>
    <definedName name="kanagawaken" localSheetId="63">#REF!</definedName>
    <definedName name="kanagawaken" localSheetId="64">#REF!</definedName>
    <definedName name="kanagawaken" localSheetId="67">#REF!</definedName>
    <definedName name="kanagawaken" localSheetId="126">#REF!</definedName>
    <definedName name="kanagawaken" localSheetId="93">#REF!</definedName>
    <definedName name="kanagawaken">#REF!</definedName>
    <definedName name="kawasaki" localSheetId="94">#REF!</definedName>
    <definedName name="kawasaki" localSheetId="33">#REF!</definedName>
    <definedName name="kawasaki" localSheetId="40">#REF!</definedName>
    <definedName name="kawasaki" localSheetId="43">#REF!</definedName>
    <definedName name="kawasaki" localSheetId="41">#REF!</definedName>
    <definedName name="kawasaki" localSheetId="63">#REF!</definedName>
    <definedName name="kawasaki" localSheetId="64">#REF!</definedName>
    <definedName name="kawasaki" localSheetId="67">#REF!</definedName>
    <definedName name="kawasaki" localSheetId="126">#REF!</definedName>
    <definedName name="kawasaki" localSheetId="93">#REF!</definedName>
    <definedName name="kawasaki">#REF!</definedName>
    <definedName name="KK_03" localSheetId="94">#REF!</definedName>
    <definedName name="KK_03" localSheetId="33">#REF!</definedName>
    <definedName name="KK_03" localSheetId="40">#REF!</definedName>
    <definedName name="KK_03" localSheetId="43">#REF!</definedName>
    <definedName name="KK_03" localSheetId="41">#REF!</definedName>
    <definedName name="KK_03" localSheetId="63">#REF!</definedName>
    <definedName name="KK_03" localSheetId="64">#REF!</definedName>
    <definedName name="KK_03" localSheetId="67">#REF!</definedName>
    <definedName name="KK_03" localSheetId="126">#REF!</definedName>
    <definedName name="KK_03" localSheetId="93">#REF!</definedName>
    <definedName name="KK_03" localSheetId="7">#REF!</definedName>
    <definedName name="KK_03" localSheetId="6">#REF!</definedName>
    <definedName name="KK_03">#REF!</definedName>
    <definedName name="kk_04" localSheetId="41">#REF!</definedName>
    <definedName name="kk_04" localSheetId="84">#REF!</definedName>
    <definedName name="kk_04" localSheetId="7">#REF!</definedName>
    <definedName name="kk_04" localSheetId="6">#REF!</definedName>
    <definedName name="kk_04">#REF!</definedName>
    <definedName name="KK_06" localSheetId="94">#REF!</definedName>
    <definedName name="KK_06" localSheetId="33">#REF!</definedName>
    <definedName name="KK_06" localSheetId="40">#REF!</definedName>
    <definedName name="KK_06" localSheetId="43">#REF!</definedName>
    <definedName name="KK_06" localSheetId="41">#REF!</definedName>
    <definedName name="KK_06" localSheetId="63">#REF!</definedName>
    <definedName name="KK_06" localSheetId="64">#REF!</definedName>
    <definedName name="KK_06" localSheetId="67">#REF!</definedName>
    <definedName name="KK_06" localSheetId="126">#REF!</definedName>
    <definedName name="KK_06" localSheetId="93">#REF!</definedName>
    <definedName name="KK_06" localSheetId="7">#REF!</definedName>
    <definedName name="KK_06" localSheetId="6">#REF!</definedName>
    <definedName name="KK_06">#REF!</definedName>
    <definedName name="kk_07" localSheetId="41">#REF!</definedName>
    <definedName name="kk_07" localSheetId="84">#REF!</definedName>
    <definedName name="kk_07" localSheetId="7">#REF!</definedName>
    <definedName name="kk_07" localSheetId="6">#REF!</definedName>
    <definedName name="kk_07">#REF!</definedName>
    <definedName name="‐㏍08" localSheetId="41">#REF!</definedName>
    <definedName name="‐㏍08">#REF!</definedName>
    <definedName name="KK2_3" localSheetId="94">#REF!</definedName>
    <definedName name="KK2_3" localSheetId="33">#REF!</definedName>
    <definedName name="KK2_3" localSheetId="40">#REF!</definedName>
    <definedName name="KK2_3" localSheetId="43">#REF!</definedName>
    <definedName name="KK2_3" localSheetId="41">#REF!</definedName>
    <definedName name="KK2_3" localSheetId="63">#REF!</definedName>
    <definedName name="KK2_3" localSheetId="64">#REF!</definedName>
    <definedName name="KK2_3" localSheetId="67">#REF!</definedName>
    <definedName name="KK2_3" localSheetId="126">#REF!</definedName>
    <definedName name="KK2_3" localSheetId="93">#REF!</definedName>
    <definedName name="KK2_3" localSheetId="7">#REF!</definedName>
    <definedName name="KK2_3" localSheetId="6">#REF!</definedName>
    <definedName name="KK2_3">#REF!</definedName>
    <definedName name="ｋｋｋｋ" localSheetId="94">#REF!</definedName>
    <definedName name="ｋｋｋｋ" localSheetId="33">#REF!</definedName>
    <definedName name="ｋｋｋｋ" localSheetId="40">#REF!</definedName>
    <definedName name="ｋｋｋｋ" localSheetId="43">#REF!</definedName>
    <definedName name="ｋｋｋｋ" localSheetId="41">#REF!</definedName>
    <definedName name="ｋｋｋｋ" localSheetId="63">#REF!</definedName>
    <definedName name="ｋｋｋｋ" localSheetId="64">#REF!</definedName>
    <definedName name="ｋｋｋｋ" localSheetId="67">#REF!</definedName>
    <definedName name="ｋｋｋｋ" localSheetId="126">#REF!</definedName>
    <definedName name="ｋｋｋｋ" localSheetId="93">#REF!</definedName>
    <definedName name="ｋｋｋｋ">#REF!</definedName>
    <definedName name="nn">#REF!</definedName>
    <definedName name="o">#REF!</definedName>
    <definedName name="ｐ" localSheetId="67">#REF!</definedName>
    <definedName name="ｐ" localSheetId="126">#REF!</definedName>
    <definedName name="ｐ">#REF!</definedName>
    <definedName name="_xlnm.Print_Area" localSheetId="120">'（参考様式）生活介護　人員配置体制加算'!$A$1:$L$43</definedName>
    <definedName name="_xlnm.Print_Area" localSheetId="92">'（別添）「就労定着者の状況」（就労移行支援・基本報酬）'!$A$1:$K$49</definedName>
    <definedName name="_xlnm.Print_Area" localSheetId="94">'（別添）「就労定着者の状況」（就労移行支援・基本報酬） (養成'!$A$1:$K$49</definedName>
    <definedName name="_xlnm.Print_Area" localSheetId="105">'（別添１）就労定着支援・基本報酬'!$A$1:$J$42</definedName>
    <definedName name="_xlnm.Print_Area" localSheetId="106">'（別添２）就労定着支援・基本報酬（新規指定）'!$A$1:$I$42</definedName>
    <definedName name="_xlnm.Print_Area" localSheetId="24">'10 地域生活移行'!$A$1:$D$17</definedName>
    <definedName name="_xlnm.Print_Area" localSheetId="1">'1-1　特定事業所加算（居宅介護）'!$B$2:$Y$68</definedName>
    <definedName name="_xlnm.Print_Area" localSheetId="2">'1-2　特定事業所加算（重度訪問介護）'!$B$2:$Y$67</definedName>
    <definedName name="_xlnm.Print_Area" localSheetId="27">'12-1 重度障害者支援体制加算Ⅰ(施設入所)'!$A$1:$AI$43</definedName>
    <definedName name="_xlnm.Print_Area" localSheetId="28">'12-2 重度障害者支援体制加算Ⅱ(施設入所)'!$A$1:$G$22</definedName>
    <definedName name="_xlnm.Print_Area" localSheetId="29">'12-3重度障害者支援加算（短期入所）'!$A$1:$J$20</definedName>
    <definedName name="_xlnm.Print_Area" localSheetId="30">'12-5重度障害者支援加算（共同生活援助）'!$A$1:$AH$49</definedName>
    <definedName name="_xlnm.Print_Area" localSheetId="3">'1-3　特定事業所加算（同行援護）'!$B$2:$Y$72</definedName>
    <definedName name="_xlnm.Print_Area" localSheetId="4">'1-4　特定事業所加算（行動援護）'!$B$2:$Y$72</definedName>
    <definedName name="_xlnm.Print_Area" localSheetId="35">'17 地域移行支援体制加算・通勤者生活支援加算'!$A$1:$H$56</definedName>
    <definedName name="_xlnm.Print_Area" localSheetId="37">'18 夜間支援体制等加算　記入例（宿泊型自立訓練）'!$A$1:$I$23</definedName>
    <definedName name="_xlnm.Print_Area" localSheetId="42">'20-1 就労移行支援体制加算（就Ａ）'!$A$1:$H$45</definedName>
    <definedName name="_xlnm.Print_Area" localSheetId="41">'20就労移行支援体制加算（生活介護・自立訓練）'!$A$1:$J$36</definedName>
    <definedName name="_xlnm.Print_Area" localSheetId="44">'21 移行準備支援体制加算（Ⅰ）'!$B$1:$H$23</definedName>
    <definedName name="_xlnm.Print_Area" localSheetId="45">'21移行準備支援体制加算 (記載例)'!$A$1:$I$20</definedName>
    <definedName name="_xlnm.Print_Area" localSheetId="5">'2-1人員配置体制加算（共同生活援助）'!$A$1:$L$43</definedName>
    <definedName name="_xlnm.Print_Area" localSheetId="46">'22-1 重度者支援体制加算'!$B$1:$AJ$20</definedName>
    <definedName name="_xlnm.Print_Area" localSheetId="9">'2-2人員配置体制加算（生活介護・療養介護）'!$A$1:$H$28</definedName>
    <definedName name="_xlnm.Print_Area" localSheetId="48">'23 目標工賃'!$A$1:$H$37</definedName>
    <definedName name="_xlnm.Print_Area" localSheetId="49">'23 目標工賃達成指導員加算　記入例'!$A$1:$K$34</definedName>
    <definedName name="_xlnm.Print_Area" localSheetId="112">'25-3 体制加算届出様式（相談支援）'!$A$1:$AA$41</definedName>
    <definedName name="_xlnm.Print_Area" localSheetId="51">'26 サービス管理責任者配置等加算'!$A$1:$H$29</definedName>
    <definedName name="_xlnm.Print_Area" localSheetId="52">'27 重度障害者支援加算（生活介護）'!$A$1:$H$24</definedName>
    <definedName name="_xlnm.Print_Area" localSheetId="53">'27重度障害者支援加算（生活介護・施設入所支援）'!$A$1:$I$22</definedName>
    <definedName name="_xlnm.Print_Area" localSheetId="54">'28 個別計画訓練支援加算（自立訓練（生活訓練））'!$A$1:$H$19</definedName>
    <definedName name="_xlnm.Print_Area" localSheetId="55">'29 賃金向上達成指導員配置加算'!$A$1:$AL$13</definedName>
    <definedName name="_xlnm.Print_Area" localSheetId="12">'3 -2福祉専門職員配置等加算（短期入所）'!$A$1:$H$32</definedName>
    <definedName name="_xlnm.Print_Area" localSheetId="11">'3 福祉専門職員配置等加算（短期入所以外）'!$A$1:$H$42</definedName>
    <definedName name="_xlnm.Print_Area" localSheetId="56">'30 就労定着実績体制加算'!$A$1:$K$50</definedName>
    <definedName name="_xlnm.Print_Area" localSheetId="57">'31精神障害者地域移行特別加算（共同生活援助）'!$A$1:$G$16</definedName>
    <definedName name="_xlnm.Print_Area" localSheetId="58">'32 強度行動障害者地域移行特別加算（共同生活援助）'!$A$1:$P$35</definedName>
    <definedName name="_xlnm.Print_Area" localSheetId="59">'33 社会生活支援特別加算（就労系・訓練系サービス）'!$A$1:$H$17</definedName>
    <definedName name="_xlnm.Print_Area" localSheetId="62">'35 夜勤職員加配加算（共同生活援助）'!$A$1:$G$20</definedName>
    <definedName name="_xlnm.Print_Area" localSheetId="63">'36 リハビリテーション加算'!$A$1:$H$17</definedName>
    <definedName name="_xlnm.Print_Area" localSheetId="64">'37 ピアサポート加算 (自立生活援助等)'!$A$1:$H$33</definedName>
    <definedName name="_xlnm.Print_Area" localSheetId="67">'40 居住支援連携体制加算（自立生活援助等）'!$A$1:$I$16</definedName>
    <definedName name="_xlnm.Print_Area" localSheetId="13">'4-1視覚・聴覚言語障害者支援体制加算(Ⅰ)'!$A$1:$AK$48</definedName>
    <definedName name="_xlnm.Print_Area" localSheetId="14">'4-2視覚・聴覚言語障害者支援体制加算(Ⅱ)'!$A$1:$AK$48</definedName>
    <definedName name="_xlnm.Print_Area" localSheetId="69">'42主任相談支援専門員配置加算'!$B$2:$Y$41</definedName>
    <definedName name="_xlnm.Print_Area" localSheetId="15">'5食事提供体制加算'!$A$1:$AK$29</definedName>
    <definedName name="_xlnm.Print_Area" localSheetId="16">'6 送迎加算'!$A$1:$G$19</definedName>
    <definedName name="_xlnm.Print_Area" localSheetId="70">'70-1 ピアサポート実施加算（共同生活援助）'!$A$1:$K$30</definedName>
    <definedName name="_xlnm.Print_Area" localSheetId="71">'70-2退居後ピアサポート実施加算'!$A$1:$K$27</definedName>
    <definedName name="_xlnm.Print_Area" localSheetId="72">'71ピアサポート体制加算'!$A$1:$K$37</definedName>
    <definedName name="_xlnm.Print_Area" localSheetId="73">'72-1リハビリテーション加算（生活介護）'!$A$1:$I$29</definedName>
    <definedName name="_xlnm.Print_Area" localSheetId="74">'72-2リハビリテーション加算（自立訓練（機能訓練）'!$A$1:$I$35</definedName>
    <definedName name="_xlnm.Print_Area" localSheetId="75">'73個別計画訓練支援加算 '!$A$1:$J$31</definedName>
    <definedName name="_xlnm.Print_Area" localSheetId="76">'74相談系体制加算'!$A$2:$Y$70</definedName>
    <definedName name="_xlnm.Print_Area" localSheetId="77">'75高次脳機能障害者支援体制加算'!$A$1:$AM$35</definedName>
    <definedName name="_xlnm.Print_Area" localSheetId="78">'76自立生活支援加算Ⅲ'!$B$2:$J$48</definedName>
    <definedName name="_xlnm.Print_Area" localSheetId="81">'77障害者支援施設等感染対策向上加算'!$A$1:$AL$49</definedName>
    <definedName name="_xlnm.Print_Area" localSheetId="82">'78地域移行支援体制加算'!$A$1:$F$11</definedName>
    <definedName name="_xlnm.Print_Area" localSheetId="83">'79地域生活支援拠点等に関連する加算の届出 '!$B$2:$AB$31</definedName>
    <definedName name="_xlnm.Print_Area" localSheetId="18">'８ 医療連携体制加算（Ⅶ）'!$A$1:$H$28</definedName>
    <definedName name="_xlnm.Print_Area" localSheetId="84">'80地域生活支援拠点等機能強化加算'!$A$1:$AD$56</definedName>
    <definedName name="_xlnm.Print_Area" localSheetId="85">'81地域体制強化共同支援加算'!$B$2:$Z$28</definedName>
    <definedName name="_xlnm.Print_Area" localSheetId="86">'82通院支援加算'!$A$1:$J$11</definedName>
    <definedName name="_xlnm.Print_Area" localSheetId="87">'83入院時情報提供書'!$A$1:$AK$100</definedName>
    <definedName name="_xlnm.Print_Area" localSheetId="88">'84入浴支援加算'!$A$1:$G$14</definedName>
    <definedName name="_xlnm.Print_Area" localSheetId="89">'85目標工賃達成加算'!$A$1:$H$25</definedName>
    <definedName name="_xlnm.Print_Area" localSheetId="90">'86日中活動支援加算'!$A$1:$H$14</definedName>
    <definedName name="_xlnm.Print_Area" localSheetId="20">'９-1 夜間支援等体制加算（ＧＨ）'!$A$1:$L$51</definedName>
    <definedName name="_xlnm.Print_Area" localSheetId="23">'９-2 ＧＨ利用者の数に関する調書'!$A$1:$M$39</definedName>
    <definedName name="_xlnm.Print_Area" localSheetId="98">'スコア公表様式（実績）'!$A$1:$AS$83</definedName>
    <definedName name="_xlnm.Print_Area" localSheetId="99">'スコア公表様式（実績）＜作成用＞'!$A$1:$AS$84</definedName>
    <definedName name="_xlnm.Print_Area" localSheetId="96">'スコア公表様式（全体表)'!$A$1:$V$62</definedName>
    <definedName name="_xlnm.Print_Area" localSheetId="97">'スコア公表様式（全体表）＜作成用＞'!$A$1:$V$62</definedName>
    <definedName name="_xlnm.Print_Area" localSheetId="108">'ピアサポート実施加算（自立訓練・就労継続B型）'!$A$1:$K$30</definedName>
    <definedName name="_xlnm.Print_Area" localSheetId="110">'機能強化型サービス費（協働）'!$A$2:$Y$65</definedName>
    <definedName name="_xlnm.Print_Area" localSheetId="109">'機能強化型サービス費（単独）'!$B$2:$Z$51</definedName>
    <definedName name="_xlnm.Print_Area" localSheetId="114">'旧1-1 特定（居宅介護）'!$A$1:$X$71</definedName>
    <definedName name="_xlnm.Print_Area" localSheetId="115">'旧1-2 特定（重度訪問介護)'!$A$1:$X$62</definedName>
    <definedName name="_xlnm.Print_Area" localSheetId="123">'旧12-3 重度障害者支援体制加算(短期入所)'!$A$1:$G$16</definedName>
    <definedName name="_xlnm.Print_Area" localSheetId="124">'旧12-4重度障害者支援加算（共同生活援助）'!$A$1:$AI$54</definedName>
    <definedName name="_xlnm.Print_Area" localSheetId="116">'旧1-3 特定(同行援護) '!$A$1:$X$63</definedName>
    <definedName name="_xlnm.Print_Area" localSheetId="117">'旧1-4 特定(行動援護)'!$B$1:$Y$61</definedName>
    <definedName name="_xlnm.Print_Area" localSheetId="61">'旧34 看護職員配置加算'!$A$1:$H$22</definedName>
    <definedName name="_xlnm.Print_Area" localSheetId="122">'旧5 食事提供'!$A$1:$AK$29</definedName>
    <definedName name="_xlnm.Print_Area" localSheetId="8">参考表!$A$1:$CC$38</definedName>
    <definedName name="_xlnm.Print_Area" localSheetId="126">'参考様式 (共同生活援助)'!$A$1:$L$43</definedName>
    <definedName name="_xlnm.Print_Area" localSheetId="91">就労移行支援・基本報酬!$A$1:$AM$60</definedName>
    <definedName name="_xlnm.Print_Area" localSheetId="93">'就労移行支援・基本報酬 (養成)'!$A$1:$AM$59</definedName>
    <definedName name="_xlnm.Print_Area" localSheetId="95">就労継続支援A型・基本報酬算定区分!$A$1:$AL$41</definedName>
    <definedName name="_xlnm.Print_Area" localSheetId="102">就労継続支援Ｂ型・基本報酬算定区分!$A$1:$AL$75</definedName>
    <definedName name="_xlnm.Print_Area" localSheetId="104">就労定着支援・基本報酬算定区分!$A$1:$AL$45</definedName>
    <definedName name="_xlnm.Print_Area" localSheetId="107">'地域移行支援サービス費（Ⅰ）（Ⅱ）（Ⅲ）（地域移行）'!$A$1:$H$17</definedName>
    <definedName name="_xlnm.Print_Area" localSheetId="79">'別紙　参考書類 '!$A$1:$BD$51</definedName>
    <definedName name="_xlnm.Print_Area" localSheetId="80">'別紙　参考書類 (記載例と解説)'!$A$1:$BD$51</definedName>
    <definedName name="_xlnm.Print_Area" localSheetId="103">'別添ピアサポーターの配置に関する届出書（就Ｂ）'!$A$1:$G$23</definedName>
    <definedName name="_xlnm.Print_Area" localSheetId="7">'別添参考様式（人員配置体制確認表 （記載例））'!$A$1:$BT$88</definedName>
    <definedName name="_xlnm.Print_Area" localSheetId="6">'別添参考様式（人員配置体制確認表）'!$A$1:$BT$89</definedName>
    <definedName name="q">#REF!</definedName>
    <definedName name="qq">#REF!</definedName>
    <definedName name="qwerty">#REF!</definedName>
    <definedName name="Roman_01" localSheetId="94">#REF!</definedName>
    <definedName name="Roman_01" localSheetId="33">#REF!</definedName>
    <definedName name="Roman_01" localSheetId="40">#REF!</definedName>
    <definedName name="Roman_01" localSheetId="43">#REF!</definedName>
    <definedName name="Roman_01" localSheetId="41">#REF!</definedName>
    <definedName name="Roman_01" localSheetId="63">#REF!</definedName>
    <definedName name="Roman_01" localSheetId="64">#REF!</definedName>
    <definedName name="Roman_01" localSheetId="67">#REF!</definedName>
    <definedName name="Roman_01" localSheetId="77">#REF!</definedName>
    <definedName name="Roman_01" localSheetId="84">#REF!</definedName>
    <definedName name="Roman_01" localSheetId="126">#REF!</definedName>
    <definedName name="Roman_01" localSheetId="93">#REF!</definedName>
    <definedName name="Roman_01" localSheetId="79">#REF!</definedName>
    <definedName name="Roman_01" localSheetId="80">#REF!</definedName>
    <definedName name="Roman_01" localSheetId="7">#REF!</definedName>
    <definedName name="Roman_01" localSheetId="6">#REF!</definedName>
    <definedName name="Roman_01">#REF!</definedName>
    <definedName name="Roman_02" localSheetId="41">#REF!</definedName>
    <definedName name="Roman_02">#REF!</definedName>
    <definedName name="Roman_03" localSheetId="94">#REF!</definedName>
    <definedName name="Roman_03" localSheetId="33">#REF!</definedName>
    <definedName name="Roman_03" localSheetId="40">#REF!</definedName>
    <definedName name="Roman_03" localSheetId="43">#REF!</definedName>
    <definedName name="Roman_03" localSheetId="41">#REF!</definedName>
    <definedName name="Roman_03" localSheetId="63">#REF!</definedName>
    <definedName name="Roman_03" localSheetId="64">#REF!</definedName>
    <definedName name="Roman_03" localSheetId="67">#REF!</definedName>
    <definedName name="Roman_03" localSheetId="77">#REF!</definedName>
    <definedName name="Roman_03" localSheetId="84">#REF!</definedName>
    <definedName name="Roman_03" localSheetId="126">#REF!</definedName>
    <definedName name="Roman_03" localSheetId="93">#REF!</definedName>
    <definedName name="Roman_03" localSheetId="79">#REF!</definedName>
    <definedName name="Roman_03" localSheetId="80">#REF!</definedName>
    <definedName name="Roman_03" localSheetId="7">#REF!</definedName>
    <definedName name="Roman_03" localSheetId="6">#REF!</definedName>
    <definedName name="Roman_03">#REF!</definedName>
    <definedName name="Roman_04" localSheetId="94">#REF!</definedName>
    <definedName name="Roman_04" localSheetId="33">#REF!</definedName>
    <definedName name="Roman_04" localSheetId="40">#REF!</definedName>
    <definedName name="Roman_04" localSheetId="43">#REF!</definedName>
    <definedName name="Roman_04" localSheetId="41">#REF!</definedName>
    <definedName name="Roman_04" localSheetId="63">#REF!</definedName>
    <definedName name="Roman_04" localSheetId="64">#REF!</definedName>
    <definedName name="Roman_04" localSheetId="67">#REF!</definedName>
    <definedName name="Roman_04" localSheetId="84">#REF!</definedName>
    <definedName name="Roman_04" localSheetId="126">#REF!</definedName>
    <definedName name="Roman_04" localSheetId="93">#REF!</definedName>
    <definedName name="Roman_04" localSheetId="79">#REF!</definedName>
    <definedName name="Roman_04" localSheetId="80">#REF!</definedName>
    <definedName name="Roman_04" localSheetId="7">#REF!</definedName>
    <definedName name="Roman_04" localSheetId="6">#REF!</definedName>
    <definedName name="Roman_04">#REF!</definedName>
    <definedName name="Roman_06" localSheetId="94">#REF!</definedName>
    <definedName name="Roman_06" localSheetId="33">#REF!</definedName>
    <definedName name="Roman_06" localSheetId="40">#REF!</definedName>
    <definedName name="Roman_06" localSheetId="43">#REF!</definedName>
    <definedName name="Roman_06" localSheetId="41">#REF!</definedName>
    <definedName name="Roman_06" localSheetId="63">#REF!</definedName>
    <definedName name="Roman_06" localSheetId="64">#REF!</definedName>
    <definedName name="Roman_06" localSheetId="67">#REF!</definedName>
    <definedName name="Roman_06" localSheetId="126">#REF!</definedName>
    <definedName name="Roman_06" localSheetId="93">#REF!</definedName>
    <definedName name="Roman_06" localSheetId="7">#REF!</definedName>
    <definedName name="Roman_06" localSheetId="6">#REF!</definedName>
    <definedName name="Roman_06">#REF!</definedName>
    <definedName name="roman_09" localSheetId="41">#REF!</definedName>
    <definedName name="roman_09" localSheetId="84">#REF!</definedName>
    <definedName name="roman_09" localSheetId="7">#REF!</definedName>
    <definedName name="roman_09" localSheetId="6">#REF!</definedName>
    <definedName name="roman_09">#REF!</definedName>
    <definedName name="roman_11" localSheetId="41">#REF!</definedName>
    <definedName name="roman_11" localSheetId="84">#REF!</definedName>
    <definedName name="roman_11" localSheetId="7">#REF!</definedName>
    <definedName name="roman_11" localSheetId="6">#REF!</definedName>
    <definedName name="roman_11">#REF!</definedName>
    <definedName name="roman11" localSheetId="41">#REF!</definedName>
    <definedName name="roman11" localSheetId="84">#REF!</definedName>
    <definedName name="roman11" localSheetId="7">#REF!</definedName>
    <definedName name="roman11" localSheetId="6">#REF!</definedName>
    <definedName name="roman11">#REF!</definedName>
    <definedName name="Roman2_1" localSheetId="94">#REF!</definedName>
    <definedName name="Roman2_1" localSheetId="33">#REF!</definedName>
    <definedName name="Roman2_1" localSheetId="40">#REF!</definedName>
    <definedName name="Roman2_1" localSheetId="43">#REF!</definedName>
    <definedName name="Roman2_1" localSheetId="41">#REF!</definedName>
    <definedName name="Roman2_1" localSheetId="63">#REF!</definedName>
    <definedName name="Roman2_1" localSheetId="64">#REF!</definedName>
    <definedName name="Roman2_1" localSheetId="67">#REF!</definedName>
    <definedName name="Roman2_1" localSheetId="126">#REF!</definedName>
    <definedName name="Roman2_1" localSheetId="93">#REF!</definedName>
    <definedName name="Roman2_1" localSheetId="7">#REF!</definedName>
    <definedName name="Roman2_1" localSheetId="6">#REF!</definedName>
    <definedName name="Roman2_1">#REF!</definedName>
    <definedName name="Roman2_3" localSheetId="94">#REF!</definedName>
    <definedName name="Roman2_3" localSheetId="33">#REF!</definedName>
    <definedName name="Roman2_3" localSheetId="40">#REF!</definedName>
    <definedName name="Roman2_3" localSheetId="43">#REF!</definedName>
    <definedName name="Roman2_3" localSheetId="41">#REF!</definedName>
    <definedName name="Roman2_3" localSheetId="63">#REF!</definedName>
    <definedName name="Roman2_3" localSheetId="64">#REF!</definedName>
    <definedName name="Roman2_3" localSheetId="67">#REF!</definedName>
    <definedName name="Roman2_3" localSheetId="126">#REF!</definedName>
    <definedName name="Roman2_3" localSheetId="93">#REF!</definedName>
    <definedName name="Roman2_3" localSheetId="7">#REF!</definedName>
    <definedName name="Roman2_3" localSheetId="6">#REF!</definedName>
    <definedName name="Roman2_3">#REF!</definedName>
    <definedName name="roman31" localSheetId="41">#REF!</definedName>
    <definedName name="roman31" localSheetId="84">#REF!</definedName>
    <definedName name="roman31" localSheetId="7">#REF!</definedName>
    <definedName name="roman31" localSheetId="6">#REF!</definedName>
    <definedName name="roman31">#REF!</definedName>
    <definedName name="roman33" localSheetId="41">#REF!</definedName>
    <definedName name="roman33" localSheetId="84">#REF!</definedName>
    <definedName name="roman33" localSheetId="7">#REF!</definedName>
    <definedName name="roman33" localSheetId="6">#REF!</definedName>
    <definedName name="roman33">#REF!</definedName>
    <definedName name="roman4_3" localSheetId="41">#REF!</definedName>
    <definedName name="roman4_3" localSheetId="84">#REF!</definedName>
    <definedName name="roman4_3" localSheetId="7">#REF!</definedName>
    <definedName name="roman4_3" localSheetId="6">#REF!</definedName>
    <definedName name="roman4_3">#REF!</definedName>
    <definedName name="roman43" localSheetId="41">#REF!</definedName>
    <definedName name="roman43">#REF!</definedName>
    <definedName name="roman7_1" localSheetId="41">#REF!</definedName>
    <definedName name="roman7_1" localSheetId="84">#REF!</definedName>
    <definedName name="roman7_1" localSheetId="7">#REF!</definedName>
    <definedName name="roman7_1" localSheetId="6">#REF!</definedName>
    <definedName name="roman7_1">#REF!</definedName>
    <definedName name="roman77" localSheetId="41">#REF!</definedName>
    <definedName name="roman77" localSheetId="84">#REF!</definedName>
    <definedName name="roman77" localSheetId="7">#REF!</definedName>
    <definedName name="roman77" localSheetId="6">#REF!</definedName>
    <definedName name="roman77">#REF!</definedName>
    <definedName name="romann_12" localSheetId="41">#REF!</definedName>
    <definedName name="romann_12" localSheetId="84">#REF!</definedName>
    <definedName name="romann_12" localSheetId="7">#REF!</definedName>
    <definedName name="romann_12" localSheetId="6">#REF!</definedName>
    <definedName name="romann_12">#REF!</definedName>
    <definedName name="romann_66" localSheetId="41">#REF!</definedName>
    <definedName name="romann_66" localSheetId="84">#REF!</definedName>
    <definedName name="romann_66" localSheetId="7">#REF!</definedName>
    <definedName name="romann_66" localSheetId="6">#REF!</definedName>
    <definedName name="romann_66">#REF!</definedName>
    <definedName name="romann33" localSheetId="41">#REF!</definedName>
    <definedName name="romann33" localSheetId="84">#REF!</definedName>
    <definedName name="romann33" localSheetId="7">#REF!</definedName>
    <definedName name="romann33" localSheetId="6">#REF!</definedName>
    <definedName name="romann33">#REF!</definedName>
    <definedName name="s">#REF!</definedName>
    <definedName name="sdsgfsgfs">#REF!</definedName>
    <definedName name="serv" localSheetId="41">#REF!</definedName>
    <definedName name="serv" localSheetId="84">#REF!</definedName>
    <definedName name="serv" localSheetId="7">#REF!</definedName>
    <definedName name="serv" localSheetId="6">#REF!</definedName>
    <definedName name="serv">#REF!</definedName>
    <definedName name="serv_" localSheetId="41">#REF!</definedName>
    <definedName name="serv_" localSheetId="84">#REF!</definedName>
    <definedName name="serv_" localSheetId="7">#REF!</definedName>
    <definedName name="serv_" localSheetId="6">#REF!</definedName>
    <definedName name="serv_">#REF!</definedName>
    <definedName name="Serv_LIST" localSheetId="94">#REF!</definedName>
    <definedName name="Serv_LIST" localSheetId="33">#REF!</definedName>
    <definedName name="Serv_LIST" localSheetId="40">#REF!</definedName>
    <definedName name="Serv_LIST" localSheetId="43">#REF!</definedName>
    <definedName name="Serv_LIST" localSheetId="41">#REF!</definedName>
    <definedName name="Serv_LIST" localSheetId="63">#REF!</definedName>
    <definedName name="Serv_LIST" localSheetId="64">#REF!</definedName>
    <definedName name="Serv_LIST" localSheetId="67">#REF!</definedName>
    <definedName name="Serv_LIST" localSheetId="126">#REF!</definedName>
    <definedName name="Serv_LIST" localSheetId="93">#REF!</definedName>
    <definedName name="Serv_LIST" localSheetId="7">#REF!</definedName>
    <definedName name="Serv_LIST" localSheetId="6">#REF!</definedName>
    <definedName name="Serv_LIST">#REF!</definedName>
    <definedName name="servo1" localSheetId="41">#REF!</definedName>
    <definedName name="servo1" localSheetId="84">#REF!</definedName>
    <definedName name="servo1" localSheetId="7">#REF!</definedName>
    <definedName name="servo1" localSheetId="6">#REF!</definedName>
    <definedName name="servo1">#REF!</definedName>
    <definedName name="siharai" localSheetId="94">#REF!</definedName>
    <definedName name="siharai" localSheetId="33">#REF!</definedName>
    <definedName name="siharai" localSheetId="40">#REF!</definedName>
    <definedName name="siharai" localSheetId="43">#REF!</definedName>
    <definedName name="siharai" localSheetId="41">#REF!</definedName>
    <definedName name="siharai" localSheetId="63">#REF!</definedName>
    <definedName name="siharai" localSheetId="64">#REF!</definedName>
    <definedName name="siharai" localSheetId="67">#REF!</definedName>
    <definedName name="siharai" localSheetId="126">#REF!</definedName>
    <definedName name="siharai" localSheetId="93">#REF!</definedName>
    <definedName name="siharai">#REF!</definedName>
    <definedName name="sikuchouson" localSheetId="94">#REF!</definedName>
    <definedName name="sikuchouson" localSheetId="33">#REF!</definedName>
    <definedName name="sikuchouson" localSheetId="40">#REF!</definedName>
    <definedName name="sikuchouson" localSheetId="43">#REF!</definedName>
    <definedName name="sikuchouson" localSheetId="41">#REF!</definedName>
    <definedName name="sikuchouson" localSheetId="63">#REF!</definedName>
    <definedName name="sikuchouson" localSheetId="64">#REF!</definedName>
    <definedName name="sikuchouson" localSheetId="67">#REF!</definedName>
    <definedName name="sikuchouson" localSheetId="126">#REF!</definedName>
    <definedName name="sikuchouson" localSheetId="93">#REF!</definedName>
    <definedName name="sikuchouson">#REF!</definedName>
    <definedName name="sinseisaki" localSheetId="94">#REF!</definedName>
    <definedName name="sinseisaki" localSheetId="33">#REF!</definedName>
    <definedName name="sinseisaki" localSheetId="40">#REF!</definedName>
    <definedName name="sinseisaki" localSheetId="43">#REF!</definedName>
    <definedName name="sinseisaki" localSheetId="41">#REF!</definedName>
    <definedName name="sinseisaki" localSheetId="63">#REF!</definedName>
    <definedName name="sinseisaki" localSheetId="64">#REF!</definedName>
    <definedName name="sinseisaki" localSheetId="67">#REF!</definedName>
    <definedName name="sinseisaki" localSheetId="126">#REF!</definedName>
    <definedName name="sinseisaki" localSheetId="93">#REF!</definedName>
    <definedName name="sinseisaki">#REF!</definedName>
    <definedName name="ss">#REF!</definedName>
    <definedName name="ssss">#REF!</definedName>
    <definedName name="sssss">#REF!</definedName>
    <definedName name="ssssssssss">#REF!</definedName>
    <definedName name="swwww">#REF!</definedName>
    <definedName name="t">#REF!</definedName>
    <definedName name="ｔａｂｉｅ＿04" localSheetId="41">#REF!</definedName>
    <definedName name="ｔａｂｉｅ＿04" localSheetId="84">#REF!</definedName>
    <definedName name="ｔａｂｉｅ＿04" localSheetId="7">#REF!</definedName>
    <definedName name="ｔａｂｉｅ＿04" localSheetId="6">#REF!</definedName>
    <definedName name="ｔａｂｉｅ＿04">#REF!</definedName>
    <definedName name="table_03" localSheetId="94">#REF!</definedName>
    <definedName name="table_03" localSheetId="33">#REF!</definedName>
    <definedName name="table_03" localSheetId="40">#REF!</definedName>
    <definedName name="table_03" localSheetId="43">#REF!</definedName>
    <definedName name="table_03" localSheetId="41">#REF!</definedName>
    <definedName name="table_03" localSheetId="63">#REF!</definedName>
    <definedName name="table_03" localSheetId="64">#REF!</definedName>
    <definedName name="table_03" localSheetId="67">#REF!</definedName>
    <definedName name="table_03" localSheetId="126">#REF!</definedName>
    <definedName name="table_03" localSheetId="93">#REF!</definedName>
    <definedName name="table_03" localSheetId="7">#REF!</definedName>
    <definedName name="table_03" localSheetId="6">#REF!</definedName>
    <definedName name="table_03">#REF!</definedName>
    <definedName name="table_06" localSheetId="94">#REF!</definedName>
    <definedName name="table_06" localSheetId="33">#REF!</definedName>
    <definedName name="table_06" localSheetId="40">#REF!</definedName>
    <definedName name="table_06" localSheetId="43">#REF!</definedName>
    <definedName name="table_06" localSheetId="41">#REF!</definedName>
    <definedName name="table_06" localSheetId="63">#REF!</definedName>
    <definedName name="table_06" localSheetId="64">#REF!</definedName>
    <definedName name="table_06" localSheetId="67">#REF!</definedName>
    <definedName name="table_06" localSheetId="126">#REF!</definedName>
    <definedName name="table_06" localSheetId="93">#REF!</definedName>
    <definedName name="table_06" localSheetId="7">#REF!</definedName>
    <definedName name="table_06" localSheetId="6">#REF!</definedName>
    <definedName name="table_06">#REF!</definedName>
    <definedName name="table2_3" localSheetId="94">#REF!</definedName>
    <definedName name="table2_3" localSheetId="33">#REF!</definedName>
    <definedName name="table2_3" localSheetId="40">#REF!</definedName>
    <definedName name="table2_3" localSheetId="43">#REF!</definedName>
    <definedName name="table2_3" localSheetId="41">#REF!</definedName>
    <definedName name="table2_3" localSheetId="63">#REF!</definedName>
    <definedName name="table2_3" localSheetId="64">#REF!</definedName>
    <definedName name="table2_3" localSheetId="67">#REF!</definedName>
    <definedName name="table2_3" localSheetId="126">#REF!</definedName>
    <definedName name="table2_3" localSheetId="93">#REF!</definedName>
    <definedName name="table2_3" localSheetId="7">#REF!</definedName>
    <definedName name="table2_3" localSheetId="6">#REF!</definedName>
    <definedName name="table2_3">#REF!</definedName>
    <definedName name="tanaka">#REF!</definedName>
    <definedName name="tanaka1">#REF!</definedName>
    <definedName name="tanaka2">#REF!</definedName>
    <definedName name="tapi2" localSheetId="41">#REF!</definedName>
    <definedName name="tapi2" localSheetId="84">#REF!</definedName>
    <definedName name="tapi2" localSheetId="7">#REF!</definedName>
    <definedName name="tapi2" localSheetId="6">#REF!</definedName>
    <definedName name="tapi2">#REF!</definedName>
    <definedName name="tebie_07" localSheetId="41">#REF!</definedName>
    <definedName name="tebie_07">#REF!</definedName>
    <definedName name="tebie_o7" localSheetId="41">#REF!</definedName>
    <definedName name="tebie_o7" localSheetId="84">#REF!</definedName>
    <definedName name="tebie_o7" localSheetId="7">#REF!</definedName>
    <definedName name="tebie_o7" localSheetId="6">#REF!</definedName>
    <definedName name="tebie_o7">#REF!</definedName>
    <definedName name="tebie07" localSheetId="41">#REF!</definedName>
    <definedName name="tebie07">#REF!</definedName>
    <definedName name="tebie08" localSheetId="41">#REF!</definedName>
    <definedName name="tebie08" localSheetId="84">#REF!</definedName>
    <definedName name="tebie08" localSheetId="7">#REF!</definedName>
    <definedName name="tebie08" localSheetId="6">#REF!</definedName>
    <definedName name="tebie08">#REF!</definedName>
    <definedName name="tebie33" localSheetId="41">#REF!</definedName>
    <definedName name="tebie33" localSheetId="84">#REF!</definedName>
    <definedName name="tebie33" localSheetId="7">#REF!</definedName>
    <definedName name="tebie33" localSheetId="6">#REF!</definedName>
    <definedName name="tebie33">#REF!</definedName>
    <definedName name="tebiroo" localSheetId="41">#REF!</definedName>
    <definedName name="tebiroo" localSheetId="84">#REF!</definedName>
    <definedName name="tebiroo" localSheetId="7">#REF!</definedName>
    <definedName name="tebiroo" localSheetId="6">#REF!</definedName>
    <definedName name="tebiroo">#REF!</definedName>
    <definedName name="teble" localSheetId="41">#REF!</definedName>
    <definedName name="teble" localSheetId="84">#REF!</definedName>
    <definedName name="teble" localSheetId="7">#REF!</definedName>
    <definedName name="teble" localSheetId="6">#REF!</definedName>
    <definedName name="teble">#REF!</definedName>
    <definedName name="teble_09" localSheetId="41">#REF!</definedName>
    <definedName name="teble_09" localSheetId="84">#REF!</definedName>
    <definedName name="teble_09" localSheetId="7">#REF!</definedName>
    <definedName name="teble_09" localSheetId="6">#REF!</definedName>
    <definedName name="teble_09">#REF!</definedName>
    <definedName name="teble77" localSheetId="41">#REF!</definedName>
    <definedName name="teble77" localSheetId="84">#REF!</definedName>
    <definedName name="teble77" localSheetId="7">#REF!</definedName>
    <definedName name="teble77" localSheetId="6">#REF!</definedName>
    <definedName name="teble77">#REF!</definedName>
    <definedName name="u">#REF!</definedName>
    <definedName name="w">#REF!</definedName>
    <definedName name="ww">#REF!</definedName>
    <definedName name="wwwwwwww">#REF!</definedName>
    <definedName name="xx">#REF!</definedName>
    <definedName name="xxx">#REF!</definedName>
    <definedName name="y">#REF!</definedName>
    <definedName name="yokohama" localSheetId="94">#REF!</definedName>
    <definedName name="yokohama" localSheetId="33">#REF!</definedName>
    <definedName name="yokohama" localSheetId="40">#REF!</definedName>
    <definedName name="yokohama" localSheetId="43">#REF!</definedName>
    <definedName name="yokohama" localSheetId="41">#REF!</definedName>
    <definedName name="yokohama" localSheetId="63">#REF!</definedName>
    <definedName name="yokohama" localSheetId="64">#REF!</definedName>
    <definedName name="yokohama" localSheetId="67">#REF!</definedName>
    <definedName name="yokohama" localSheetId="126">#REF!</definedName>
    <definedName name="yokohama" localSheetId="93">#REF!</definedName>
    <definedName name="yokohama">#REF!</definedName>
    <definedName name="z">#REF!</definedName>
    <definedName name="ア">#REF!</definedName>
    <definedName name="あ" localSheetId="41">#REF!</definedName>
    <definedName name="あ">#REF!</definedName>
    <definedName name="アアアア">#REF!</definedName>
    <definedName name="ああああああああああああ">#REF!</definedName>
    <definedName name="あいう">#REF!</definedName>
    <definedName name="こ" localSheetId="41">#REF!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ピ" localSheetId="67">#REF!</definedName>
    <definedName name="ピ" localSheetId="126">#REF!</definedName>
    <definedName name="ピ">#REF!</definedName>
    <definedName name="リハビリ" localSheetId="67">#REF!</definedName>
    <definedName name="リハビリ" localSheetId="126">#REF!</definedName>
    <definedName name="リハビリ">#REF!</definedName>
    <definedName name="確認">#N/A</definedName>
    <definedName name="看護時間" localSheetId="41">#REF!</definedName>
    <definedName name="看護時間">#REF!</definedName>
    <definedName name="山口県" localSheetId="94">#REF!</definedName>
    <definedName name="山口県" localSheetId="33">#REF!</definedName>
    <definedName name="山口県" localSheetId="40">#REF!</definedName>
    <definedName name="山口県" localSheetId="43">#REF!</definedName>
    <definedName name="山口県" localSheetId="63">#REF!</definedName>
    <definedName name="山口県" localSheetId="64">#REF!</definedName>
    <definedName name="山口県" localSheetId="67">#REF!</definedName>
    <definedName name="山口県" localSheetId="126">#REF!</definedName>
    <definedName name="山口県" localSheetId="93">#REF!</definedName>
    <definedName name="山口県">#REF!</definedName>
    <definedName name="種類">[3]サービス種類一覧!$A$4:$A$20</definedName>
    <definedName name="食事" localSheetId="41">#REF!</definedName>
    <definedName name="食事" localSheetId="84">#REF!</definedName>
    <definedName name="食事" localSheetId="7">#REF!</definedName>
    <definedName name="食事" localSheetId="6">#REF!</definedName>
    <definedName name="食事">#REF!</definedName>
    <definedName name="体制等状況一覧" localSheetId="41">#REF!</definedName>
    <definedName name="体制等状況一覧">#REF!</definedName>
    <definedName name="町っ油" localSheetId="41">#REF!</definedName>
    <definedName name="町っ油" localSheetId="84">#REF!</definedName>
    <definedName name="町っ油" localSheetId="7">#REF!</definedName>
    <definedName name="町っ油" localSheetId="6">#REF!</definedName>
    <definedName name="町っ油">#REF!</definedName>
    <definedName name="利用日数記入例" localSheetId="41">#REF!</definedName>
    <definedName name="利用日数記入例" localSheetId="84">#REF!</definedName>
    <definedName name="利用日数記入例" localSheetId="7">#REF!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188" l="1"/>
  <c r="N34" i="188"/>
  <c r="M34" i="188"/>
  <c r="L34" i="188"/>
  <c r="K34" i="188"/>
  <c r="J34" i="188"/>
  <c r="I34" i="188"/>
  <c r="H34" i="188"/>
  <c r="G34" i="188"/>
  <c r="F34" i="188"/>
  <c r="E34" i="188"/>
  <c r="D34" i="188"/>
  <c r="Q33" i="188"/>
  <c r="Q32" i="188"/>
  <c r="Q31" i="188"/>
  <c r="Q30" i="188"/>
  <c r="Q29" i="188"/>
  <c r="Q28" i="188"/>
  <c r="O13" i="188"/>
  <c r="N13" i="188"/>
  <c r="M13" i="188"/>
  <c r="L13" i="188"/>
  <c r="K13" i="188"/>
  <c r="J13" i="188"/>
  <c r="I13" i="188"/>
  <c r="H13" i="188"/>
  <c r="G13" i="188"/>
  <c r="F13" i="188"/>
  <c r="E13" i="188"/>
  <c r="D13" i="188"/>
  <c r="Q12" i="188"/>
  <c r="O19" i="188" s="1"/>
  <c r="S19" i="188" s="1"/>
  <c r="Q11" i="188"/>
  <c r="O18" i="188" s="1"/>
  <c r="S18" i="188" s="1"/>
  <c r="Q10" i="188"/>
  <c r="O17" i="188" s="1"/>
  <c r="S17" i="188" s="1"/>
  <c r="Q9" i="188"/>
  <c r="O16" i="188" s="1"/>
  <c r="S16" i="188" s="1"/>
  <c r="Q8" i="188"/>
  <c r="Q7" i="188"/>
  <c r="Q13" i="188" s="1"/>
  <c r="U7" i="188" s="1"/>
  <c r="D16" i="188" s="1"/>
  <c r="H16" i="188" s="1"/>
  <c r="O29" i="187"/>
  <c r="N29" i="187"/>
  <c r="M29" i="187"/>
  <c r="L29" i="187"/>
  <c r="K29" i="187"/>
  <c r="J29" i="187"/>
  <c r="I29" i="187"/>
  <c r="H29" i="187"/>
  <c r="G29" i="187"/>
  <c r="F29" i="187"/>
  <c r="E29" i="187"/>
  <c r="D29" i="187"/>
  <c r="Q29" i="187" s="1"/>
  <c r="O28" i="187"/>
  <c r="O30" i="187" s="1"/>
  <c r="N28" i="187"/>
  <c r="N30" i="187" s="1"/>
  <c r="M28" i="187"/>
  <c r="M30" i="187" s="1"/>
  <c r="L28" i="187"/>
  <c r="L30" i="187" s="1"/>
  <c r="K28" i="187"/>
  <c r="K30" i="187" s="1"/>
  <c r="J28" i="187"/>
  <c r="J30" i="187" s="1"/>
  <c r="I28" i="187"/>
  <c r="I30" i="187" s="1"/>
  <c r="H28" i="187"/>
  <c r="H30" i="187" s="1"/>
  <c r="G28" i="187"/>
  <c r="G30" i="187" s="1"/>
  <c r="F28" i="187"/>
  <c r="F30" i="187" s="1"/>
  <c r="E28" i="187"/>
  <c r="E30" i="187" s="1"/>
  <c r="D28" i="187"/>
  <c r="Q27" i="187"/>
  <c r="O12" i="187"/>
  <c r="N12" i="187"/>
  <c r="M12" i="187"/>
  <c r="L12" i="187"/>
  <c r="K12" i="187"/>
  <c r="J12" i="187"/>
  <c r="I12" i="187"/>
  <c r="H12" i="187"/>
  <c r="G12" i="187"/>
  <c r="F12" i="187"/>
  <c r="E12" i="187"/>
  <c r="D12" i="187"/>
  <c r="Q11" i="187"/>
  <c r="Q10" i="187"/>
  <c r="Q9" i="187"/>
  <c r="Q8" i="187"/>
  <c r="Q7" i="187"/>
  <c r="Y51" i="186"/>
  <c r="Y53" i="186"/>
  <c r="Y55" i="186"/>
  <c r="AP74" i="186"/>
  <c r="S20" i="188" l="1"/>
  <c r="Q34" i="188"/>
  <c r="U28" i="188" s="1"/>
  <c r="Q12" i="187"/>
  <c r="D30" i="187"/>
  <c r="Q30" i="187" s="1"/>
  <c r="Q28" i="187"/>
  <c r="AD54" i="186"/>
  <c r="AD52" i="186"/>
  <c r="AD60" i="186"/>
  <c r="AD62" i="186"/>
  <c r="H52" i="183"/>
  <c r="I36" i="183" s="1"/>
  <c r="U45" i="183"/>
  <c r="U40" i="183"/>
  <c r="U35" i="183"/>
  <c r="T32" i="183"/>
  <c r="U12" i="183" s="1"/>
  <c r="I22" i="183"/>
  <c r="I12" i="183"/>
  <c r="U12" i="182"/>
  <c r="BR28" i="179"/>
  <c r="BO28" i="179"/>
  <c r="BL28" i="179"/>
  <c r="BI28" i="179"/>
  <c r="BF28" i="179"/>
  <c r="BC28" i="179"/>
  <c r="AZ28" i="179"/>
  <c r="AW28" i="179"/>
  <c r="AT28" i="179"/>
  <c r="AQ28" i="179"/>
  <c r="AK28" i="179"/>
  <c r="AH28" i="179"/>
  <c r="AB28" i="179"/>
  <c r="Y28" i="179"/>
  <c r="S28" i="179"/>
  <c r="M28" i="179"/>
  <c r="BU27" i="179"/>
  <c r="BU26" i="179"/>
  <c r="BU25" i="179"/>
  <c r="BU24" i="179"/>
  <c r="BU23" i="179"/>
  <c r="BU22" i="179"/>
  <c r="BU21" i="179"/>
  <c r="BU20" i="179"/>
  <c r="BU19" i="179"/>
  <c r="BU18" i="179"/>
  <c r="BU17" i="179"/>
  <c r="BU16" i="179"/>
  <c r="BU28" i="179" s="1"/>
  <c r="BY5" i="179"/>
  <c r="AX73" i="178"/>
  <c r="AW73" i="178"/>
  <c r="AV73" i="178"/>
  <c r="AU73" i="178"/>
  <c r="AT73" i="178"/>
  <c r="AS73" i="178"/>
  <c r="AR73" i="178"/>
  <c r="AQ73" i="178"/>
  <c r="AP73" i="178"/>
  <c r="AO73" i="178"/>
  <c r="AN73" i="178"/>
  <c r="AM73" i="178"/>
  <c r="AL73" i="178"/>
  <c r="AK73" i="178"/>
  <c r="AJ73" i="178"/>
  <c r="AI73" i="178"/>
  <c r="AH73" i="178"/>
  <c r="AG73" i="178"/>
  <c r="AF73" i="178"/>
  <c r="AE73" i="178"/>
  <c r="AD73" i="178"/>
  <c r="AC73" i="178"/>
  <c r="AB73" i="178"/>
  <c r="AA73" i="178"/>
  <c r="Z73" i="178"/>
  <c r="Y73" i="178"/>
  <c r="X73" i="178"/>
  <c r="W73" i="178"/>
  <c r="AY72" i="178"/>
  <c r="BB72" i="178" s="1"/>
  <c r="AY71" i="178"/>
  <c r="BB71" i="178" s="1"/>
  <c r="AY70" i="178"/>
  <c r="BB70" i="178" s="1"/>
  <c r="AY69" i="178"/>
  <c r="BB69" i="178" s="1"/>
  <c r="AY68" i="178"/>
  <c r="BB68" i="178" s="1"/>
  <c r="AY67" i="178"/>
  <c r="BB67" i="178" s="1"/>
  <c r="AY66" i="178"/>
  <c r="BB66" i="178" s="1"/>
  <c r="AY65" i="178"/>
  <c r="AY73" i="178" s="1"/>
  <c r="AX59" i="178"/>
  <c r="AW59" i="178"/>
  <c r="AV59" i="178"/>
  <c r="AU59" i="178"/>
  <c r="AT59" i="178"/>
  <c r="AS59" i="178"/>
  <c r="AR59" i="178"/>
  <c r="AQ59" i="178"/>
  <c r="AP59" i="178"/>
  <c r="AO59" i="178"/>
  <c r="AN59" i="178"/>
  <c r="AM59" i="178"/>
  <c r="AL59" i="178"/>
  <c r="AK59" i="178"/>
  <c r="AJ59" i="178"/>
  <c r="AI59" i="178"/>
  <c r="AH59" i="178"/>
  <c r="AG59" i="178"/>
  <c r="AF59" i="178"/>
  <c r="AE59" i="178"/>
  <c r="AD59" i="178"/>
  <c r="AC59" i="178"/>
  <c r="AB59" i="178"/>
  <c r="AA59" i="178"/>
  <c r="Z59" i="178"/>
  <c r="Y59" i="178"/>
  <c r="X59" i="178"/>
  <c r="W59" i="178"/>
  <c r="AX58" i="178"/>
  <c r="AW58" i="178"/>
  <c r="AV58" i="178"/>
  <c r="AU58" i="178"/>
  <c r="AT58" i="178"/>
  <c r="AS58" i="178"/>
  <c r="AR58" i="178"/>
  <c r="AQ58" i="178"/>
  <c r="AP58" i="178"/>
  <c r="AO58" i="178"/>
  <c r="AN58" i="178"/>
  <c r="AM58" i="178"/>
  <c r="AL58" i="178"/>
  <c r="AK58" i="178"/>
  <c r="AJ58" i="178"/>
  <c r="AI58" i="178"/>
  <c r="AH58" i="178"/>
  <c r="AG58" i="178"/>
  <c r="AF58" i="178"/>
  <c r="AE58" i="178"/>
  <c r="AD58" i="178"/>
  <c r="AC58" i="178"/>
  <c r="AB58" i="178"/>
  <c r="AA58" i="178"/>
  <c r="Z58" i="178"/>
  <c r="Y58" i="178"/>
  <c r="X58" i="178"/>
  <c r="W58" i="178"/>
  <c r="AY57" i="178"/>
  <c r="BB57" i="178" s="1"/>
  <c r="AY56" i="178"/>
  <c r="BB56" i="178" s="1"/>
  <c r="AY55" i="178"/>
  <c r="BB55" i="178" s="1"/>
  <c r="AY54" i="178"/>
  <c r="BB54" i="178" s="1"/>
  <c r="AY53" i="178"/>
  <c r="BB53" i="178" s="1"/>
  <c r="AY52" i="178"/>
  <c r="BB52" i="178" s="1"/>
  <c r="AY51" i="178"/>
  <c r="BB51" i="178" s="1"/>
  <c r="AY50" i="178"/>
  <c r="BB50" i="178" s="1"/>
  <c r="AY49" i="178"/>
  <c r="BB49" i="178" s="1"/>
  <c r="AY48" i="178"/>
  <c r="BB48" i="178" s="1"/>
  <c r="AY47" i="178"/>
  <c r="BB47" i="178" s="1"/>
  <c r="AY46" i="178"/>
  <c r="BB46" i="178" s="1"/>
  <c r="AY45" i="178"/>
  <c r="BB45" i="178" s="1"/>
  <c r="AY44" i="178"/>
  <c r="BB44" i="178" s="1"/>
  <c r="AY43" i="178"/>
  <c r="BB43" i="178" s="1"/>
  <c r="AY42" i="178"/>
  <c r="BB42" i="178" s="1"/>
  <c r="AY41" i="178"/>
  <c r="BB41" i="178" s="1"/>
  <c r="AY40" i="178"/>
  <c r="BB40" i="178" s="1"/>
  <c r="AY39" i="178"/>
  <c r="BB39" i="178" s="1"/>
  <c r="AY38" i="178"/>
  <c r="AY37" i="178"/>
  <c r="AY58" i="178" s="1"/>
  <c r="AE16" i="178"/>
  <c r="AL16" i="178" s="1"/>
  <c r="AV15" i="178"/>
  <c r="AZ15" i="178" s="1"/>
  <c r="AE15" i="178"/>
  <c r="AL15" i="178" s="1"/>
  <c r="L15" i="178"/>
  <c r="BA9" i="178"/>
  <c r="AW9" i="178"/>
  <c r="AS9" i="178"/>
  <c r="AO9" i="178"/>
  <c r="AK9" i="178"/>
  <c r="AG9" i="178"/>
  <c r="BE8" i="178"/>
  <c r="L8" i="178"/>
  <c r="BE7" i="178"/>
  <c r="BE6" i="178"/>
  <c r="AE14" i="178" s="1"/>
  <c r="AX73" i="177"/>
  <c r="AW73" i="177"/>
  <c r="AV73" i="177"/>
  <c r="AU73" i="177"/>
  <c r="AT73" i="177"/>
  <c r="AS73" i="177"/>
  <c r="AR73" i="177"/>
  <c r="AQ73" i="177"/>
  <c r="AP73" i="177"/>
  <c r="AO73" i="177"/>
  <c r="AN73" i="177"/>
  <c r="AM73" i="177"/>
  <c r="AL73" i="177"/>
  <c r="AK73" i="177"/>
  <c r="AJ73" i="177"/>
  <c r="AI73" i="177"/>
  <c r="AH73" i="177"/>
  <c r="AG73" i="177"/>
  <c r="AF73" i="177"/>
  <c r="AE73" i="177"/>
  <c r="AD73" i="177"/>
  <c r="AC73" i="177"/>
  <c r="AB73" i="177"/>
  <c r="AA73" i="177"/>
  <c r="Z73" i="177"/>
  <c r="Y73" i="177"/>
  <c r="X73" i="177"/>
  <c r="W73" i="177"/>
  <c r="AY72" i="177"/>
  <c r="BB72" i="177" s="1"/>
  <c r="AY71" i="177"/>
  <c r="BB71" i="177" s="1"/>
  <c r="AY70" i="177"/>
  <c r="BB70" i="177" s="1"/>
  <c r="AY69" i="177"/>
  <c r="BB69" i="177" s="1"/>
  <c r="AY68" i="177"/>
  <c r="BB68" i="177" s="1"/>
  <c r="AY67" i="177"/>
  <c r="BB67" i="177" s="1"/>
  <c r="AY66" i="177"/>
  <c r="BB66" i="177" s="1"/>
  <c r="AY65" i="177"/>
  <c r="AY73" i="177" s="1"/>
  <c r="AX59" i="177"/>
  <c r="AW59" i="177"/>
  <c r="AV59" i="177"/>
  <c r="AU59" i="177"/>
  <c r="AT59" i="177"/>
  <c r="AS59" i="177"/>
  <c r="AR59" i="177"/>
  <c r="AQ59" i="177"/>
  <c r="AP59" i="177"/>
  <c r="AO59" i="177"/>
  <c r="AN59" i="177"/>
  <c r="AM59" i="177"/>
  <c r="AL59" i="177"/>
  <c r="AK59" i="177"/>
  <c r="AJ59" i="177"/>
  <c r="AI59" i="177"/>
  <c r="AH59" i="177"/>
  <c r="AG59" i="177"/>
  <c r="AF59" i="177"/>
  <c r="AE59" i="177"/>
  <c r="AD59" i="177"/>
  <c r="AC59" i="177"/>
  <c r="AB59" i="177"/>
  <c r="AA59" i="177"/>
  <c r="Z59" i="177"/>
  <c r="Y59" i="177"/>
  <c r="X59" i="177"/>
  <c r="W59" i="177"/>
  <c r="AX58" i="177"/>
  <c r="AW58" i="177"/>
  <c r="AV58" i="177"/>
  <c r="AU58" i="177"/>
  <c r="AT58" i="177"/>
  <c r="AS58" i="177"/>
  <c r="AR58" i="177"/>
  <c r="AQ58" i="177"/>
  <c r="AP58" i="177"/>
  <c r="AO58" i="177"/>
  <c r="AN58" i="177"/>
  <c r="AM58" i="177"/>
  <c r="AL58" i="177"/>
  <c r="AK58" i="177"/>
  <c r="AJ58" i="177"/>
  <c r="AI58" i="177"/>
  <c r="AH58" i="177"/>
  <c r="AG58" i="177"/>
  <c r="AF58" i="177"/>
  <c r="AE58" i="177"/>
  <c r="AD58" i="177"/>
  <c r="AC58" i="177"/>
  <c r="AB58" i="177"/>
  <c r="AA58" i="177"/>
  <c r="Z58" i="177"/>
  <c r="Y58" i="177"/>
  <c r="X58" i="177"/>
  <c r="W58" i="177"/>
  <c r="AY57" i="177"/>
  <c r="BB57" i="177" s="1"/>
  <c r="AY56" i="177"/>
  <c r="BB56" i="177" s="1"/>
  <c r="AY55" i="177"/>
  <c r="BB55" i="177" s="1"/>
  <c r="AY54" i="177"/>
  <c r="BB54" i="177" s="1"/>
  <c r="AY53" i="177"/>
  <c r="BB53" i="177" s="1"/>
  <c r="AY52" i="177"/>
  <c r="BB52" i="177" s="1"/>
  <c r="AY51" i="177"/>
  <c r="BB51" i="177" s="1"/>
  <c r="AY50" i="177"/>
  <c r="BB50" i="177" s="1"/>
  <c r="AY49" i="177"/>
  <c r="BB49" i="177" s="1"/>
  <c r="AY48" i="177"/>
  <c r="BB48" i="177" s="1"/>
  <c r="AY47" i="177"/>
  <c r="BB47" i="177" s="1"/>
  <c r="AY46" i="177"/>
  <c r="BB46" i="177" s="1"/>
  <c r="AY45" i="177"/>
  <c r="BB45" i="177" s="1"/>
  <c r="AY44" i="177"/>
  <c r="BB44" i="177" s="1"/>
  <c r="AY43" i="177"/>
  <c r="BB43" i="177" s="1"/>
  <c r="BB58" i="177" s="1"/>
  <c r="AY42" i="177"/>
  <c r="BB42" i="177" s="1"/>
  <c r="AY41" i="177"/>
  <c r="AY40" i="177"/>
  <c r="BB40" i="177" s="1"/>
  <c r="AY39" i="177"/>
  <c r="BB39" i="177" s="1"/>
  <c r="AY38" i="177"/>
  <c r="AY59" i="177" s="1"/>
  <c r="AY37" i="177"/>
  <c r="AE16" i="177"/>
  <c r="AI16" i="177" s="1"/>
  <c r="AV15" i="177"/>
  <c r="BC15" i="177" s="1"/>
  <c r="AE15" i="177"/>
  <c r="AI15" i="177" s="1"/>
  <c r="L15" i="177"/>
  <c r="AV14" i="177"/>
  <c r="AZ14" i="177" s="1"/>
  <c r="AE14" i="177"/>
  <c r="BA9" i="177"/>
  <c r="AW9" i="177"/>
  <c r="AS9" i="177"/>
  <c r="AO9" i="177"/>
  <c r="AK9" i="177"/>
  <c r="AG9" i="177"/>
  <c r="BE8" i="177"/>
  <c r="L8" i="177"/>
  <c r="BE7" i="177"/>
  <c r="BE6" i="177"/>
  <c r="BE9" i="177" s="1"/>
  <c r="I31" i="176"/>
  <c r="I30" i="176"/>
  <c r="I18" i="176"/>
  <c r="I26" i="176" s="1"/>
  <c r="I33" i="176" s="1"/>
  <c r="I17" i="176"/>
  <c r="I25" i="176" s="1"/>
  <c r="BB41" i="177" l="1"/>
  <c r="AY58" i="177"/>
  <c r="D38" i="188"/>
  <c r="H38" i="188" s="1"/>
  <c r="D37" i="188"/>
  <c r="H37" i="188" s="1"/>
  <c r="S29" i="187"/>
  <c r="U30" i="187" s="1"/>
  <c r="U7" i="187"/>
  <c r="D17" i="187" s="1"/>
  <c r="Q14" i="187"/>
  <c r="AL14" i="177"/>
  <c r="AI14" i="177"/>
  <c r="AI17" i="177" s="1"/>
  <c r="BB37" i="177"/>
  <c r="BB38" i="177"/>
  <c r="BE43" i="177"/>
  <c r="BE58" i="177" s="1"/>
  <c r="BB38" i="178"/>
  <c r="AY59" i="178"/>
  <c r="S29" i="179"/>
  <c r="Y29" i="179"/>
  <c r="AB29" i="179"/>
  <c r="AH29" i="179"/>
  <c r="AK29" i="179"/>
  <c r="AQ29" i="179"/>
  <c r="AT29" i="179"/>
  <c r="AW29" i="179"/>
  <c r="AZ29" i="179"/>
  <c r="BC29" i="179"/>
  <c r="BF29" i="179"/>
  <c r="BI29" i="179"/>
  <c r="BL29" i="179"/>
  <c r="BO29" i="179"/>
  <c r="BR29" i="179"/>
  <c r="AZ15" i="177"/>
  <c r="BC14" i="177"/>
  <c r="O57" i="183"/>
  <c r="BH43" i="177"/>
  <c r="BH51" i="177"/>
  <c r="BE51" i="177"/>
  <c r="AV16" i="177" s="1"/>
  <c r="AV17" i="177" s="1"/>
  <c r="S30" i="179"/>
  <c r="BU29" i="179"/>
  <c r="BY32" i="179" s="1"/>
  <c r="AK30" i="179"/>
  <c r="BE51" i="178"/>
  <c r="AV16" i="178" s="1"/>
  <c r="BH51" i="178"/>
  <c r="BC30" i="179"/>
  <c r="AI14" i="178"/>
  <c r="AE17" i="178"/>
  <c r="AL14" i="178"/>
  <c r="AL17" i="178" s="1"/>
  <c r="BB58" i="178"/>
  <c r="BH43" i="178"/>
  <c r="BE43" i="178"/>
  <c r="AD31" i="177"/>
  <c r="AS26" i="177"/>
  <c r="M26" i="177"/>
  <c r="BJ31" i="177"/>
  <c r="BI26" i="177"/>
  <c r="AC26" i="177"/>
  <c r="N31" i="177"/>
  <c r="AT31" i="177"/>
  <c r="BG10" i="177"/>
  <c r="AB30" i="179"/>
  <c r="AT30" i="179"/>
  <c r="AL15" i="177"/>
  <c r="AL16" i="177"/>
  <c r="AE17" i="177"/>
  <c r="BE9" i="178"/>
  <c r="AI15" i="178"/>
  <c r="BC15" i="178"/>
  <c r="AI16" i="178"/>
  <c r="BB37" i="178"/>
  <c r="BB59" i="178" s="1"/>
  <c r="BB65" i="178"/>
  <c r="BB65" i="177"/>
  <c r="BB59" i="177" l="1"/>
  <c r="D36" i="187"/>
  <c r="H36" i="187" s="1"/>
  <c r="D35" i="187"/>
  <c r="H35" i="187" s="1"/>
  <c r="D34" i="187"/>
  <c r="H34" i="187" s="1"/>
  <c r="D33" i="187"/>
  <c r="H33" i="187" s="1"/>
  <c r="D19" i="187"/>
  <c r="H19" i="187" s="1"/>
  <c r="D18" i="187"/>
  <c r="H18" i="187" s="1"/>
  <c r="H17" i="187"/>
  <c r="AL17" i="177"/>
  <c r="BL30" i="179"/>
  <c r="AS27" i="177"/>
  <c r="AO27" i="177" s="1"/>
  <c r="M27" i="177"/>
  <c r="I27" i="177" s="1"/>
  <c r="BI27" i="177"/>
  <c r="BE27" i="177" s="1"/>
  <c r="AC27" i="177"/>
  <c r="Y27" i="177" s="1"/>
  <c r="BI26" i="178"/>
  <c r="AC26" i="178"/>
  <c r="BG10" i="178"/>
  <c r="AS26" i="178"/>
  <c r="M26" i="178"/>
  <c r="I26" i="177"/>
  <c r="BE58" i="178"/>
  <c r="AV14" i="178"/>
  <c r="AZ16" i="178"/>
  <c r="BC16" i="178"/>
  <c r="BH58" i="177"/>
  <c r="BB73" i="177"/>
  <c r="BE65" i="177"/>
  <c r="BE73" i="177" s="1"/>
  <c r="Y26" i="177"/>
  <c r="AO26" i="177"/>
  <c r="BH58" i="178"/>
  <c r="AI17" i="178"/>
  <c r="AS27" i="178" s="1"/>
  <c r="AO27" i="178" s="1"/>
  <c r="BC16" i="177"/>
  <c r="BC17" i="177" s="1"/>
  <c r="AZ16" i="177"/>
  <c r="AZ17" i="177" s="1"/>
  <c r="BB73" i="178"/>
  <c r="BE65" i="178"/>
  <c r="BE73" i="178" s="1"/>
  <c r="BE26" i="177"/>
  <c r="Y26" i="178" l="1"/>
  <c r="AC27" i="178"/>
  <c r="Y27" i="178" s="1"/>
  <c r="BI27" i="178"/>
  <c r="BE27" i="178" s="1"/>
  <c r="M27" i="178"/>
  <c r="I27" i="178" s="1"/>
  <c r="AO26" i="178"/>
  <c r="BQ14" i="178"/>
  <c r="BE26" i="178"/>
  <c r="AS28" i="177"/>
  <c r="M28" i="177"/>
  <c r="BI28" i="177"/>
  <c r="AC28" i="177"/>
  <c r="Y28" i="177" s="1"/>
  <c r="Y29" i="177" s="1"/>
  <c r="BQ14" i="177"/>
  <c r="BC14" i="178"/>
  <c r="BC17" i="178" s="1"/>
  <c r="AZ14" i="178"/>
  <c r="AZ17" i="178" s="1"/>
  <c r="AS28" i="178" s="1"/>
  <c r="AV17" i="178"/>
  <c r="I26" i="178"/>
  <c r="AO28" i="178" l="1"/>
  <c r="AS29" i="178"/>
  <c r="BM14" i="177"/>
  <c r="BM15" i="177" s="1"/>
  <c r="BQ15" i="177"/>
  <c r="AO28" i="177"/>
  <c r="AO29" i="177" s="1"/>
  <c r="AS29" i="177"/>
  <c r="BQ15" i="178"/>
  <c r="BM14" i="178"/>
  <c r="BM15" i="178" s="1"/>
  <c r="AO29" i="178"/>
  <c r="AT31" i="178" s="1"/>
  <c r="AC29" i="177"/>
  <c r="AC28" i="178"/>
  <c r="Y28" i="178" s="1"/>
  <c r="Y29" i="178" s="1"/>
  <c r="AD31" i="178" s="1"/>
  <c r="BE28" i="177"/>
  <c r="BE29" i="177" s="1"/>
  <c r="BI29" i="177"/>
  <c r="M28" i="178"/>
  <c r="BI28" i="178"/>
  <c r="I28" i="177"/>
  <c r="I29" i="177" s="1"/>
  <c r="M29" i="177"/>
  <c r="AC29" i="178"/>
  <c r="I28" i="178" l="1"/>
  <c r="I29" i="178" s="1"/>
  <c r="N31" i="178" s="1"/>
  <c r="M29" i="178"/>
  <c r="BE28" i="178"/>
  <c r="BE29" i="178" s="1"/>
  <c r="BJ31" i="178" s="1"/>
  <c r="BI29" i="178"/>
  <c r="Y43" i="164" l="1"/>
  <c r="Y28" i="164"/>
  <c r="Y45" i="164" l="1"/>
  <c r="AO33" i="139"/>
  <c r="AJ33" i="139"/>
  <c r="AE33" i="139"/>
  <c r="Z33" i="139"/>
  <c r="U33" i="139"/>
  <c r="P33" i="139"/>
  <c r="J33" i="139"/>
  <c r="AT32" i="139"/>
  <c r="AT31" i="139"/>
  <c r="AT30" i="139"/>
  <c r="AT29" i="139"/>
  <c r="AT28" i="139"/>
  <c r="AT27" i="139"/>
  <c r="AT26" i="139"/>
  <c r="AT25" i="139"/>
  <c r="AT24" i="139"/>
  <c r="AT23" i="139"/>
  <c r="AT22" i="139"/>
  <c r="AT21" i="139"/>
  <c r="AT33" i="139" s="1"/>
  <c r="E17" i="139"/>
  <c r="AD16" i="139"/>
  <c r="AX15" i="139"/>
  <c r="AH13" i="139"/>
  <c r="AK10" i="139"/>
  <c r="U45" i="138"/>
  <c r="AD49" i="138" s="1"/>
  <c r="AO33" i="138"/>
  <c r="AJ33" i="138"/>
  <c r="AE33" i="138"/>
  <c r="Z33" i="138"/>
  <c r="U33" i="138"/>
  <c r="P33" i="138"/>
  <c r="J33" i="138"/>
  <c r="AT32" i="138"/>
  <c r="AT31" i="138"/>
  <c r="AT30" i="138"/>
  <c r="AT29" i="138"/>
  <c r="AT28" i="138"/>
  <c r="AT27" i="138"/>
  <c r="AT26" i="138"/>
  <c r="AT25" i="138"/>
  <c r="AT24" i="138"/>
  <c r="AT23" i="138"/>
  <c r="AT22" i="138"/>
  <c r="AT21" i="138"/>
  <c r="E17" i="138"/>
  <c r="AD16" i="138"/>
  <c r="AX15" i="138"/>
  <c r="BB16" i="138" s="1"/>
  <c r="AH13" i="138"/>
  <c r="AK10" i="138"/>
  <c r="J41" i="137"/>
  <c r="I41" i="137"/>
  <c r="I42" i="137" s="1"/>
  <c r="J36" i="137"/>
  <c r="I36" i="137"/>
  <c r="I37" i="137" s="1"/>
  <c r="J31" i="137"/>
  <c r="I31" i="137"/>
  <c r="I32" i="137" s="1"/>
  <c r="J26" i="137"/>
  <c r="I26" i="137"/>
  <c r="I27" i="137" s="1"/>
  <c r="E21" i="137" a="1"/>
  <c r="E21" i="137" s="1"/>
  <c r="AT33" i="138" l="1"/>
  <c r="P34" i="138"/>
  <c r="U34" i="138"/>
  <c r="Z34" i="138"/>
  <c r="AE34" i="138"/>
  <c r="AJ34" i="138"/>
  <c r="AO34" i="138"/>
  <c r="U45" i="139"/>
  <c r="AD49" i="139" s="1"/>
  <c r="BB16" i="139"/>
  <c r="P34" i="139"/>
  <c r="U34" i="139"/>
  <c r="Z34" i="139"/>
  <c r="AE34" i="139"/>
  <c r="AJ34" i="139"/>
  <c r="AO34" i="139"/>
  <c r="AT34" i="139"/>
  <c r="AX35" i="139" s="1"/>
  <c r="AT34" i="138"/>
  <c r="AX35" i="138" s="1"/>
  <c r="S28" i="136" l="1"/>
  <c r="AE25" i="136"/>
  <c r="S13" i="136" s="1"/>
  <c r="S12" i="136"/>
  <c r="S28" i="135"/>
  <c r="AE25" i="135"/>
  <c r="S13" i="135"/>
  <c r="S12" i="135"/>
  <c r="S18" i="134"/>
  <c r="S13" i="134"/>
  <c r="S12" i="134"/>
  <c r="G17" i="122" l="1"/>
  <c r="G16" i="122"/>
  <c r="G15" i="122"/>
  <c r="G27" i="122" s="1"/>
  <c r="K27" i="122" s="1"/>
  <c r="G14" i="122"/>
  <c r="G28" i="122" s="1"/>
  <c r="K28" i="122" s="1"/>
  <c r="G13" i="122"/>
  <c r="G29" i="122" s="1"/>
  <c r="K29" i="122" s="1"/>
  <c r="G12" i="122"/>
  <c r="G30" i="122" s="1"/>
  <c r="K30" i="122" s="1"/>
  <c r="K31" i="122" l="1"/>
  <c r="G18" i="122"/>
  <c r="G9" i="122" s="1"/>
  <c r="H14" i="121"/>
  <c r="H15" i="121"/>
  <c r="H16" i="121"/>
  <c r="H13" i="121"/>
  <c r="H12" i="121"/>
  <c r="G24" i="122" l="1"/>
  <c r="K24" i="122" s="1"/>
  <c r="G22" i="122"/>
  <c r="K22" i="122" s="1"/>
  <c r="G23" i="122"/>
  <c r="K23" i="122" s="1"/>
  <c r="H17" i="121"/>
  <c r="H9" i="121" s="1"/>
  <c r="H20" i="121"/>
  <c r="H19" i="121"/>
  <c r="H30" i="121" l="1"/>
  <c r="L30" i="121" s="1"/>
  <c r="H29" i="121"/>
  <c r="L29" i="121" s="1"/>
  <c r="H31" i="121"/>
  <c r="L31" i="121" s="1"/>
  <c r="H23" i="121"/>
  <c r="H21" i="121"/>
  <c r="G58" i="110"/>
  <c r="B58" i="110"/>
  <c r="H56" i="110"/>
  <c r="I32" i="110" s="1"/>
  <c r="U48" i="110" s="1"/>
  <c r="U40" i="110"/>
  <c r="U50" i="110" s="1"/>
  <c r="S38" i="110"/>
  <c r="K38" i="110"/>
  <c r="T36" i="110"/>
  <c r="U12" i="110" s="1"/>
  <c r="U49" i="110" s="1"/>
  <c r="I22" i="110"/>
  <c r="U47" i="110" s="1"/>
  <c r="I12" i="110"/>
  <c r="U46" i="110" s="1"/>
  <c r="B47" i="109"/>
  <c r="B46" i="109"/>
  <c r="B45" i="109"/>
  <c r="B44" i="109"/>
  <c r="B43" i="109"/>
  <c r="B42" i="109"/>
  <c r="B41" i="109"/>
  <c r="B40" i="109"/>
  <c r="B39" i="109"/>
  <c r="B38" i="109"/>
  <c r="B37" i="109"/>
  <c r="B36" i="109"/>
  <c r="B35" i="109"/>
  <c r="B34" i="109"/>
  <c r="B33" i="109"/>
  <c r="B32" i="109"/>
  <c r="B31" i="109"/>
  <c r="B30" i="109"/>
  <c r="B29" i="109"/>
  <c r="B28" i="109"/>
  <c r="B27" i="109"/>
  <c r="B26" i="109"/>
  <c r="B25" i="109"/>
  <c r="B24" i="109"/>
  <c r="B23" i="109"/>
  <c r="B22" i="109"/>
  <c r="B21" i="109"/>
  <c r="B20" i="109"/>
  <c r="B19" i="109"/>
  <c r="B18" i="109"/>
  <c r="B17" i="109"/>
  <c r="B16" i="109"/>
  <c r="B15" i="109"/>
  <c r="B14" i="109"/>
  <c r="B13" i="109"/>
  <c r="B12" i="109"/>
  <c r="B11" i="109"/>
  <c r="B10" i="109"/>
  <c r="B9" i="109"/>
  <c r="B8" i="109"/>
  <c r="B47" i="87"/>
  <c r="B46" i="87"/>
  <c r="B45" i="87"/>
  <c r="B44" i="87"/>
  <c r="B43" i="87"/>
  <c r="B42" i="87"/>
  <c r="B41" i="87"/>
  <c r="B40" i="87"/>
  <c r="B39" i="87"/>
  <c r="B38" i="87"/>
  <c r="B37" i="87"/>
  <c r="B36" i="87"/>
  <c r="B35" i="87"/>
  <c r="B34" i="87"/>
  <c r="B33" i="87"/>
  <c r="B32" i="87"/>
  <c r="B31" i="87"/>
  <c r="B30" i="87"/>
  <c r="B29" i="87"/>
  <c r="B28" i="87"/>
  <c r="B27" i="87"/>
  <c r="B26" i="87"/>
  <c r="B25" i="87"/>
  <c r="B24" i="87"/>
  <c r="B23" i="87"/>
  <c r="B22" i="87"/>
  <c r="B21" i="87"/>
  <c r="B20" i="87"/>
  <c r="B19" i="87"/>
  <c r="B18" i="87"/>
  <c r="B17" i="87"/>
  <c r="B16" i="87"/>
  <c r="B15" i="87"/>
  <c r="B14" i="87"/>
  <c r="B13" i="87"/>
  <c r="B12" i="87"/>
  <c r="B11" i="87"/>
  <c r="B10" i="87"/>
  <c r="B9" i="87"/>
  <c r="B8" i="87"/>
  <c r="K54" i="110" l="1"/>
  <c r="L49" i="45"/>
  <c r="L50" i="44"/>
  <c r="M49" i="43" l="1"/>
  <c r="M27" i="78" l="1"/>
  <c r="L27" i="78"/>
  <c r="K27" i="78"/>
  <c r="J27" i="78"/>
  <c r="I27" i="78"/>
  <c r="H27" i="78"/>
  <c r="G27" i="78"/>
  <c r="F27" i="78"/>
  <c r="E27" i="78"/>
  <c r="D27" i="78"/>
  <c r="C27" i="78"/>
  <c r="B27" i="78"/>
  <c r="N26" i="78" l="1"/>
  <c r="N25" i="78"/>
  <c r="N24" i="78"/>
  <c r="N23" i="78"/>
  <c r="N22" i="78"/>
  <c r="N21" i="78"/>
  <c r="N20" i="78"/>
  <c r="N19" i="78"/>
  <c r="N18" i="78"/>
  <c r="N17" i="78"/>
  <c r="N16" i="78"/>
  <c r="N15" i="78"/>
  <c r="N14" i="78"/>
  <c r="N13" i="78"/>
  <c r="N12" i="78"/>
  <c r="N11" i="78"/>
  <c r="N10" i="78"/>
  <c r="N9" i="78"/>
  <c r="N8" i="78"/>
  <c r="N7" i="78"/>
  <c r="N27" i="78" l="1"/>
  <c r="N28" i="78" s="1"/>
  <c r="G30" i="74"/>
  <c r="F21" i="68" l="1"/>
  <c r="B21" i="68"/>
  <c r="R6" i="53"/>
  <c r="R6" i="48"/>
  <c r="AF32" i="35"/>
  <c r="AF20" i="35"/>
  <c r="X20" i="35"/>
  <c r="J21"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9" authorId="0" shapeId="0" xr:uid="{F8090FD6-D351-41C7-A088-80B49352EE16}">
      <text>
        <r>
          <rPr>
            <b/>
            <sz val="11"/>
            <color indexed="81"/>
            <rFont val="MS P ゴシック"/>
            <family val="3"/>
            <charset val="128"/>
          </rPr>
          <t>介　護　包　括　型　12：1→加算Ⅰ
　　　　　　　　　　30：1→加算Ⅱ
日中サービス支援型　7.5:1→加算Ⅴ
　　　　　　　　　　20：1→加算Ⅵ
外　部　委　託　型　12：1→加算ⅩⅢ
　　　　　　　　　　30：1→加算ⅩⅣ</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ED6A3C6D-8B28-493C-AEB9-CFDA95DDC490}">
      <text>
        <r>
          <rPr>
            <b/>
            <sz val="9"/>
            <color indexed="81"/>
            <rFont val="MS P ゴシック"/>
            <family val="3"/>
            <charset val="128"/>
          </rPr>
          <t xml:space="preserve">施設外支援実施状況（移行準備支援体制加算に係る届出書）
どっち？確認する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9" authorId="0" shapeId="0" xr:uid="{00000000-0006-0000-31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5" authorId="0" shapeId="0" xr:uid="{00000000-0006-0000-3200-000001000000}">
      <text>
        <r>
          <rPr>
            <b/>
            <sz val="9"/>
            <color indexed="81"/>
            <rFont val="MS P ゴシック"/>
            <family val="3"/>
            <charset val="128"/>
          </rPr>
          <t>〇当初届出している有資格者等を変更され、変更後の職員の資格証等を未提出の場合は、提出してください。</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00000000-0006-0000-3500-000001000000}">
      <text>
        <r>
          <rPr>
            <b/>
            <sz val="9"/>
            <color indexed="81"/>
            <rFont val="MS P ゴシック"/>
            <family val="3"/>
            <charset val="128"/>
          </rPr>
          <t>〇当初届出している有資格者等を変更され、変更後の職員の資格証等を未提出の場合は、提出してください。</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00000000-0006-0000-36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2" authorId="0" shapeId="0" xr:uid="{00000000-0006-0000-3700-000001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4" authorId="0" shapeId="0" xr:uid="{00000000-0006-0000-3800-000001000000}">
      <text>
        <r>
          <rPr>
            <b/>
            <sz val="9"/>
            <color indexed="81"/>
            <rFont val="MS P ゴシック"/>
            <family val="3"/>
            <charset val="128"/>
          </rPr>
          <t>エクセルシート内でリンクします。</t>
        </r>
      </text>
    </comment>
    <comment ref="C19" authorId="0" shapeId="0" xr:uid="{00000000-0006-0000-3800-000002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4" authorId="0" shapeId="0" xr:uid="{00000000-0006-0000-3A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9" authorId="0" shapeId="0" xr:uid="{00000000-0006-0000-3C00-000001000000}">
      <text>
        <r>
          <rPr>
            <b/>
            <sz val="9"/>
            <color indexed="81"/>
            <rFont val="MS P ゴシック"/>
            <family val="3"/>
            <charset val="128"/>
          </rPr>
          <t>〇当初届出している有資格者を変更され、変更後の職員の資格証を未提出の場合は、提出してください。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32" authorId="0" shapeId="0" xr:uid="{00000000-0006-0000-3D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8" authorId="0" shapeId="0" xr:uid="{00000000-0006-0000-08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7" authorId="0" shapeId="0" xr:uid="{F5C70C24-3A32-47CB-B430-9055A4B7238B}">
      <text>
        <r>
          <rPr>
            <b/>
            <sz val="9"/>
            <color indexed="81"/>
            <rFont val="MS P ゴシック"/>
            <family val="3"/>
            <charset val="128"/>
          </rPr>
          <t>〇当初届出している研修修了者等を変更され、変更後の職員の修了証等を未提出の場合は、提出してください。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2" authorId="0" shapeId="0" xr:uid="{00000000-0006-0000-4C00-000001000000}">
      <text>
        <r>
          <rPr>
            <b/>
            <sz val="9"/>
            <color indexed="81"/>
            <rFont val="MS P ゴシック"/>
            <family val="3"/>
            <charset val="128"/>
          </rPr>
          <t>〇当初届出している有資格者等を変更され、変更後の職員の資格証等を未提出の場合は、提出してください。</t>
        </r>
        <r>
          <rPr>
            <sz val="9"/>
            <color indexed="81"/>
            <rFont val="MS P 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1" authorId="0" shapeId="0" xr:uid="{00000000-0006-0000-2F00-000001000000}">
      <text>
        <r>
          <rPr>
            <b/>
            <sz val="9"/>
            <color indexed="81"/>
            <rFont val="MS P ゴシック"/>
            <family val="3"/>
            <charset val="128"/>
          </rPr>
          <t>〇当初届出している研修修了者を変更され、変更後の職員の研修修了証を未提出の場合は、提出してください。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2" authorId="0" shapeId="0" xr:uid="{00000000-0006-0000-4D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3" authorId="0" shapeId="0" xr:uid="{00000000-0006-0000-01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2" authorId="0" shapeId="0" xr:uid="{00000000-0006-0000-02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4" authorId="0" shapeId="0" xr:uid="{00000000-0006-0000-03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2" authorId="0" shapeId="0" xr:uid="{00000000-0006-0000-04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8" authorId="0" shapeId="0" xr:uid="{00000000-0006-0000-0600-000001000000}">
      <text>
        <r>
          <rPr>
            <b/>
            <sz val="9"/>
            <color indexed="81"/>
            <rFont val="MS P ゴシック"/>
            <family val="3"/>
            <charset val="128"/>
          </rPr>
          <t xml:space="preserve">エクセルシート内でリンクします。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700-000001000000}">
      <text>
        <r>
          <rPr>
            <b/>
            <sz val="9"/>
            <color indexed="81"/>
            <rFont val="MS P ゴシック"/>
            <family val="3"/>
            <charset val="128"/>
          </rPr>
          <t>個人名の記入は</t>
        </r>
        <r>
          <rPr>
            <b/>
            <sz val="9"/>
            <color indexed="10"/>
            <rFont val="MS P ゴシック"/>
            <family val="3"/>
            <charset val="128"/>
          </rPr>
          <t>不要</t>
        </r>
        <r>
          <rPr>
            <b/>
            <sz val="9"/>
            <color indexed="81"/>
            <rFont val="MS P ゴシック"/>
            <family val="3"/>
            <charset val="128"/>
          </rPr>
          <t>です。</t>
        </r>
      </text>
    </comment>
    <comment ref="C3" authorId="0" shapeId="0" xr:uid="{00000000-0006-0000-0700-000002000000}">
      <text>
        <r>
          <rPr>
            <b/>
            <sz val="9"/>
            <color indexed="81"/>
            <rFont val="MS P ゴシック"/>
            <family val="3"/>
            <charset val="128"/>
          </rPr>
          <t>障害程度区分
各利用者の２～６の区分を入力</t>
        </r>
      </text>
    </comment>
    <comment ref="D3" authorId="0" shapeId="0" xr:uid="{00000000-0006-0000-0700-000003000000}">
      <text>
        <r>
          <rPr>
            <b/>
            <sz val="9"/>
            <color indexed="81"/>
            <rFont val="MS P ゴシック"/>
            <family val="3"/>
            <charset val="128"/>
          </rPr>
          <t>各利用者の前年度利用日数を入力</t>
        </r>
      </text>
    </comment>
    <comment ref="E3" authorId="0" shapeId="0" xr:uid="{00000000-0006-0000-0700-000004000000}">
      <text>
        <r>
          <rPr>
            <b/>
            <sz val="9"/>
            <color indexed="81"/>
            <rFont val="MS P ゴシック"/>
            <family val="3"/>
            <charset val="128"/>
          </rPr>
          <t>該当者の前年度利用日数を入力</t>
        </r>
      </text>
    </comment>
    <comment ref="H4" authorId="0" shapeId="0" xr:uid="{00000000-0006-0000-0700-000005000000}">
      <text>
        <r>
          <rPr>
            <sz val="9"/>
            <color indexed="10"/>
            <rFont val="MS P ゴシック"/>
            <family val="3"/>
            <charset val="128"/>
          </rPr>
          <t>プルダウンメニューから選択できます。</t>
        </r>
      </text>
    </comment>
    <comment ref="I5" authorId="0" shapeId="0" xr:uid="{00000000-0006-0000-0700-000006000000}">
      <text>
        <r>
          <rPr>
            <b/>
            <sz val="9"/>
            <color indexed="10"/>
            <rFont val="MS P ゴシック"/>
            <family val="3"/>
            <charset val="128"/>
          </rPr>
          <t>プルダウンメニューから選択できます。</t>
        </r>
      </text>
    </comment>
    <comment ref="K5" authorId="0" shapeId="0" xr:uid="{00000000-0006-0000-0700-000007000000}">
      <text>
        <r>
          <rPr>
            <b/>
            <sz val="9"/>
            <color indexed="10"/>
            <rFont val="MS P ゴシック"/>
            <family val="3"/>
            <charset val="128"/>
          </rPr>
          <t>プルダウンメニューから選択できます。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3" authorId="0" shapeId="0" xr:uid="{00000000-0006-0000-09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54" authorId="0" shapeId="0" xr:uid="{00000000-0006-0000-19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1B00-000001000000}">
      <text>
        <r>
          <rPr>
            <b/>
            <sz val="9"/>
            <color indexed="81"/>
            <rFont val="MS P ゴシック"/>
            <family val="3"/>
            <charset val="128"/>
          </rPr>
          <t>個人名の記入は</t>
        </r>
        <r>
          <rPr>
            <b/>
            <sz val="9"/>
            <color indexed="10"/>
            <rFont val="MS P ゴシック"/>
            <family val="3"/>
            <charset val="128"/>
          </rPr>
          <t>不要</t>
        </r>
        <r>
          <rPr>
            <b/>
            <sz val="9"/>
            <color indexed="81"/>
            <rFont val="MS P ゴシック"/>
            <family val="3"/>
            <charset val="128"/>
          </rPr>
          <t>です。</t>
        </r>
      </text>
    </comment>
    <comment ref="C3" authorId="0" shapeId="0" xr:uid="{00000000-0006-0000-1B00-000002000000}">
      <text>
        <r>
          <rPr>
            <b/>
            <sz val="9"/>
            <color indexed="81"/>
            <rFont val="MS P ゴシック"/>
            <family val="3"/>
            <charset val="128"/>
          </rPr>
          <t>障害程度区分
各利用者の１～６の区分を入力
※区分1以下は１で入力</t>
        </r>
      </text>
    </comment>
    <comment ref="D3" authorId="0" shapeId="0" xr:uid="{00000000-0006-0000-1B00-000003000000}">
      <text>
        <r>
          <rPr>
            <b/>
            <sz val="9"/>
            <color indexed="81"/>
            <rFont val="MS P ゴシック"/>
            <family val="3"/>
            <charset val="128"/>
          </rPr>
          <t>各利用者の前年度利用日数を入力</t>
        </r>
      </text>
    </comment>
    <comment ref="G4" authorId="0" shapeId="0" xr:uid="{00000000-0006-0000-1B00-000004000000}">
      <text>
        <r>
          <rPr>
            <sz val="9"/>
            <color indexed="10"/>
            <rFont val="MS P ゴシック"/>
            <family val="3"/>
            <charset val="128"/>
          </rPr>
          <t>プルダウンメニューから選択できます。</t>
        </r>
      </text>
    </comment>
    <comment ref="H5" authorId="0" shapeId="0" xr:uid="{00000000-0006-0000-1B00-000005000000}">
      <text>
        <r>
          <rPr>
            <b/>
            <sz val="9"/>
            <color indexed="10"/>
            <rFont val="MS P ゴシック"/>
            <family val="3"/>
            <charset val="128"/>
          </rPr>
          <t>プルダウンメニューから選択できます。</t>
        </r>
      </text>
    </comment>
    <comment ref="J5" authorId="0" shapeId="0" xr:uid="{00000000-0006-0000-1B00-000006000000}">
      <text>
        <r>
          <rPr>
            <b/>
            <sz val="9"/>
            <color indexed="10"/>
            <rFont val="MS P ゴシック"/>
            <family val="3"/>
            <charset val="128"/>
          </rPr>
          <t>プルダウンメニューから選択できます。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4" authorId="0" shapeId="0" xr:uid="{00000000-0006-0000-1C00-000001000000}">
      <text>
        <r>
          <rPr>
            <b/>
            <sz val="9"/>
            <color indexed="81"/>
            <rFont val="MS P ゴシック"/>
            <family val="3"/>
            <charset val="128"/>
          </rPr>
          <t>〇当初届出している研修修了者を変更され、変更後の職員の研修修了証を未提出の場合は、提出してください。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6" authorId="0" shapeId="0" xr:uid="{00000000-0006-0000-2000-000001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D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5" authorId="0" shapeId="0" xr:uid="{00000000-0006-0000-1400-000002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I48" authorId="0" shapeId="0" xr:uid="{4C58F141-0FCA-40D5-A2DB-29224E202F66}">
      <text>
        <r>
          <rPr>
            <sz val="9"/>
            <color indexed="81"/>
            <rFont val="MS P ゴシック"/>
            <family val="3"/>
            <charset val="128"/>
          </rPr>
          <t xml:space="preserve">エクセルシート内でリンクします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2" authorId="0" shapeId="0" xr:uid="{00000000-0006-0000-1E00-000001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8" authorId="0" shapeId="0" xr:uid="{1AE95DEF-0E57-4CB8-9E36-ED69560ED869}">
      <text>
        <r>
          <rPr>
            <b/>
            <sz val="18"/>
            <color indexed="10"/>
            <rFont val="MS P ゴシック"/>
            <family val="3"/>
            <charset val="128"/>
          </rPr>
          <t>法人印必須</t>
        </r>
        <r>
          <rPr>
            <sz val="18"/>
            <color indexed="81"/>
            <rFont val="MS P ゴシック"/>
            <family val="3"/>
            <charset val="128"/>
          </rPr>
          <t xml:space="preserve">
</t>
        </r>
      </text>
    </comment>
    <comment ref="B23" authorId="0" shapeId="0" xr:uid="{00000000-0006-0000-25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5" authorId="0" shapeId="0" xr:uid="{00000000-0006-0000-2600-000001000000}">
      <text>
        <r>
          <rPr>
            <sz val="9"/>
            <color indexed="81"/>
            <rFont val="MS P ゴシック"/>
            <family val="3"/>
            <charset val="128"/>
          </rPr>
          <t xml:space="preserve">
〇当初届出している研修修了者を変更され、変更後の職員の研修修了証を未提出の場合は、提出してください。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<sst xmlns="http://schemas.openxmlformats.org/spreadsheetml/2006/main" count="7104" uniqueCount="3285">
  <si>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7"/>
  </si>
  <si>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7"/>
  </si>
  <si>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</si>
  <si>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</si>
  <si>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</si>
  <si>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</si>
  <si>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</si>
  <si>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</si>
  <si>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</si>
  <si>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</si>
  <si>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</si>
  <si>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7"/>
  </si>
  <si>
    <t>雇用されている事業所名</t>
    <phoneticPr fontId="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</si>
  <si>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</si>
  <si>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</si>
  <si>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実務経験及び研修証明書</t>
    <rPh sb="0" eb="2">
      <t>ジツム</t>
    </rPh>
    <rPh sb="2" eb="4">
      <t>ケイケン</t>
    </rPh>
    <rPh sb="4" eb="5">
      <t>オヨ</t>
    </rPh>
    <rPh sb="6" eb="8">
      <t>ケンシュウ</t>
    </rPh>
    <rPh sb="8" eb="11">
      <t>ショウメイショ</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</si>
  <si>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</si>
  <si>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</si>
  <si>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</si>
  <si>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</si>
  <si>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</si>
  <si>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7" eb="48">
      <t>ネン</t>
    </rPh>
    <rPh sb="54" eb="55">
      <t>ガツ</t>
    </rPh>
    <rPh sb="61" eb="62">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</si>
  <si>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</si>
  <si>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</si>
  <si>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</si>
  <si>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</si>
  <si>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</si>
  <si>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</si>
  <si>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</si>
  <si>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</si>
  <si>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</si>
  <si>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</si>
  <si>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</si>
  <si>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</si>
  <si>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</si>
  <si>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</si>
  <si>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</si>
  <si>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</si>
  <si>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</si>
  <si>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</si>
  <si>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</si>
  <si>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</si>
  <si>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</si>
  <si>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</si>
  <si>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</si>
  <si>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</si>
  <si>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</si>
  <si>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</si>
  <si>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</si>
  <si>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運営規定上の営業時間</t>
    <rPh sb="0" eb="2">
      <t>ウンエイ</t>
    </rPh>
    <rPh sb="2" eb="4">
      <t>キテイ</t>
    </rPh>
    <rPh sb="4" eb="5">
      <t>ジョウ</t>
    </rPh>
    <rPh sb="6" eb="8">
      <t>エイギョウ</t>
    </rPh>
    <rPh sb="8" eb="10">
      <t>ジカン</t>
    </rPh>
    <phoneticPr fontId="7"/>
  </si>
  <si>
    <t>年齢</t>
    <rPh sb="0" eb="2">
      <t>ネンレイ</t>
    </rPh>
    <phoneticPr fontId="7"/>
  </si>
  <si>
    <t>利用時間</t>
    <rPh sb="0" eb="2">
      <t>リヨウ</t>
    </rPh>
    <rPh sb="2" eb="4">
      <t>ジカン</t>
    </rPh>
    <phoneticPr fontId="7"/>
  </si>
  <si>
    <t>備考</t>
    <rPh sb="0" eb="2">
      <t>ビコウ</t>
    </rPh>
    <phoneticPr fontId="7"/>
  </si>
  <si>
    <t xml:space="preserve">※　運営規程の営業時間を超えて支援を行うものとして、加算を算定する場合に届け出ること。
</t>
    <phoneticPr fontId="7"/>
  </si>
  <si>
    <r>
      <rPr>
        <b/>
        <sz val="18"/>
        <color indexed="8"/>
        <rFont val="ＭＳ Ｐゴシック"/>
        <family val="3"/>
        <charset val="128"/>
      </rPr>
      <t>共同生活援助（グループホーム）事業所における利用者の数に関する調書</t>
    </r>
    <rPh sb="0" eb="2">
      <t>キョウドウ</t>
    </rPh>
    <rPh sb="2" eb="4">
      <t>セイカツ</t>
    </rPh>
    <rPh sb="4" eb="6">
      <t>エンジョ</t>
    </rPh>
    <rPh sb="15" eb="18">
      <t>ジギョウショ</t>
    </rPh>
    <rPh sb="22" eb="25">
      <t>リヨウシャ</t>
    </rPh>
    <rPh sb="26" eb="27">
      <t>カズ</t>
    </rPh>
    <phoneticPr fontId="7"/>
  </si>
  <si>
    <t>（夜間支援等体制加算用）</t>
    <rPh sb="1" eb="3">
      <t>ヤカン</t>
    </rPh>
    <rPh sb="3" eb="5">
      <t>シエン</t>
    </rPh>
    <rPh sb="5" eb="6">
      <t>トウ</t>
    </rPh>
    <rPh sb="6" eb="8">
      <t>タイセイ</t>
    </rPh>
    <rPh sb="8" eb="10">
      <t>カサン</t>
    </rPh>
    <rPh sb="10" eb="11">
      <t>ヨウ</t>
    </rPh>
    <phoneticPr fontId="7"/>
  </si>
  <si>
    <r>
      <rPr>
        <b/>
        <sz val="13"/>
        <color indexed="8"/>
        <rFont val="ＭＳ Ｐゴシック"/>
        <family val="3"/>
        <charset val="128"/>
      </rPr>
      <t>共同生活住居名</t>
    </r>
    <rPh sb="0" eb="2">
      <t>キョウドウ</t>
    </rPh>
    <rPh sb="2" eb="4">
      <t>セイカツ</t>
    </rPh>
    <rPh sb="4" eb="6">
      <t>ジュウキョ</t>
    </rPh>
    <rPh sb="6" eb="7">
      <t>メイ</t>
    </rPh>
    <phoneticPr fontId="7"/>
  </si>
  <si>
    <t>（定員</t>
    <rPh sb="1" eb="3">
      <t>テイイン</t>
    </rPh>
    <phoneticPr fontId="7"/>
  </si>
  <si>
    <t>名）</t>
    <rPh sb="0" eb="1">
      <t>メイ</t>
    </rPh>
    <phoneticPr fontId="7"/>
  </si>
  <si>
    <t>■　人員配置の基礎となる利用者数</t>
    <rPh sb="2" eb="4">
      <t>ジンイン</t>
    </rPh>
    <rPh sb="4" eb="6">
      <t>ハイチ</t>
    </rPh>
    <rPh sb="7" eb="9">
      <t>キソ</t>
    </rPh>
    <rPh sb="12" eb="15">
      <t>リヨウシャ</t>
    </rPh>
    <rPh sb="15" eb="16">
      <t>スウ</t>
    </rPh>
    <phoneticPr fontId="7"/>
  </si>
  <si>
    <t>４月</t>
    <rPh sb="1" eb="2">
      <t>ガツ</t>
    </rPh>
    <phoneticPr fontId="7"/>
  </si>
  <si>
    <t>５月</t>
  </si>
  <si>
    <t>６月</t>
  </si>
  <si>
    <t>７月</t>
  </si>
  <si>
    <t>８月</t>
  </si>
  <si>
    <t>９月</t>
  </si>
  <si>
    <t>延べ利用者数（人）</t>
    <rPh sb="0" eb="1">
      <t>ノ</t>
    </rPh>
    <rPh sb="2" eb="5">
      <t>リヨウシャ</t>
    </rPh>
    <rPh sb="5" eb="6">
      <t>スウ</t>
    </rPh>
    <rPh sb="7" eb="8">
      <t>ニン</t>
    </rPh>
    <phoneticPr fontId="7"/>
  </si>
  <si>
    <t>開所日数（日）</t>
    <rPh sb="0" eb="2">
      <t>カイショ</t>
    </rPh>
    <rPh sb="2" eb="4">
      <t>ニッスウ</t>
    </rPh>
    <rPh sb="5" eb="6">
      <t>ニチ</t>
    </rPh>
    <phoneticPr fontId="7"/>
  </si>
  <si>
    <t>１０月</t>
    <rPh sb="2" eb="3">
      <t>ガツ</t>
    </rPh>
    <phoneticPr fontId="7"/>
  </si>
  <si>
    <t>１１月</t>
  </si>
  <si>
    <t>１２月</t>
  </si>
  <si>
    <t>１月</t>
  </si>
  <si>
    <t>２月</t>
  </si>
  <si>
    <t>３月</t>
  </si>
  <si>
    <t>延べ利用者数　　　　　の計（A）</t>
    <rPh sb="0" eb="1">
      <t>ノ</t>
    </rPh>
    <rPh sb="2" eb="5">
      <t>リヨウシャ</t>
    </rPh>
    <rPh sb="5" eb="6">
      <t>スウ</t>
    </rPh>
    <rPh sb="12" eb="13">
      <t>ケイ</t>
    </rPh>
    <phoneticPr fontId="7"/>
  </si>
  <si>
    <t>開所日数　　　　の計（Ｂ）</t>
    <rPh sb="0" eb="2">
      <t>カイショ</t>
    </rPh>
    <rPh sb="2" eb="4">
      <t>ニッスウ</t>
    </rPh>
    <rPh sb="9" eb="10">
      <t>ケイ</t>
    </rPh>
    <phoneticPr fontId="7"/>
  </si>
  <si>
    <t>日</t>
    <rPh sb="0" eb="1">
      <t>ニチ</t>
    </rPh>
    <phoneticPr fontId="7"/>
  </si>
  <si>
    <t>A ÷ B</t>
    <phoneticPr fontId="7"/>
  </si>
  <si>
    <t>（小数点２位以下切り上げ）</t>
    <rPh sb="1" eb="4">
      <t>ショウスウテン</t>
    </rPh>
    <rPh sb="5" eb="6">
      <t>イ</t>
    </rPh>
    <rPh sb="6" eb="8">
      <t>イカ</t>
    </rPh>
    <rPh sb="8" eb="9">
      <t>キ</t>
    </rPh>
    <rPh sb="10" eb="11">
      <t>ア</t>
    </rPh>
    <phoneticPr fontId="7"/>
  </si>
  <si>
    <t>※１　各共同生活住居ごとに作成してください。 なお、他に同等の内容が把握できる資料が整理されている場合、その資料</t>
    <rPh sb="3" eb="4">
      <t>カク</t>
    </rPh>
    <rPh sb="4" eb="6">
      <t>キョウドウ</t>
    </rPh>
    <rPh sb="6" eb="8">
      <t>セイカツ</t>
    </rPh>
    <rPh sb="8" eb="10">
      <t>ジュウキョ</t>
    </rPh>
    <phoneticPr fontId="7"/>
  </si>
  <si>
    <t>　　 に代えることができるものとします。</t>
    <phoneticPr fontId="7"/>
  </si>
  <si>
    <t>※２　当該年度の前年度分について作成してください。</t>
  </si>
  <si>
    <t>※３　新たに事業を開始・再開した事業所で、前年度の実績が1年未満の場合(前年度実績が全くない場合も含む。)の利用　　</t>
    <phoneticPr fontId="7"/>
  </si>
  <si>
    <t>　　者数については、以下のとおりとしてください。</t>
    <phoneticPr fontId="7"/>
  </si>
  <si>
    <t>　　・新設又は増床、定員増の時点から６月未満の間は、便宜上、利用定員の90％を利用者の数等とする。</t>
    <phoneticPr fontId="7"/>
  </si>
  <si>
    <t>　　・新設又は増床、定員増の時点から６月以上１年未満の間は、直近の６月における全利用者の延べ数を当該６月間の　　　</t>
    <phoneticPr fontId="7"/>
  </si>
  <si>
    <t>　　　開所日数で除して得た数とする。</t>
    <phoneticPr fontId="7"/>
  </si>
  <si>
    <t>　　・新設又は増床の時点から１年以上経過している場合は、直近１年間における全利用者等の延べ数を当該１年間の開　　　</t>
    <phoneticPr fontId="7"/>
  </si>
  <si>
    <t>　　　所日数で除して得た数とする。</t>
    <phoneticPr fontId="7"/>
  </si>
  <si>
    <t>　　・減少の場合には、減少後の実績が３月以上あるときは、減少後の利用者の数等の延べ数を当該３月間の開所日数で　　　</t>
    <phoneticPr fontId="7"/>
  </si>
  <si>
    <t xml:space="preserve">　　　除して得た数とする。 </t>
    <phoneticPr fontId="7"/>
  </si>
  <si>
    <t>※４　平均利用者数の算定に当たっては、入居した日を含み、退居した日は含まないものとする。</t>
    <rPh sb="19" eb="21">
      <t>ニュウキョ</t>
    </rPh>
    <rPh sb="28" eb="30">
      <t>タイキョ</t>
    </rPh>
    <phoneticPr fontId="7"/>
  </si>
  <si>
    <t>他事業所との併任</t>
    <phoneticPr fontId="7"/>
  </si>
  <si>
    <t>訪問看護ステーションＡ</t>
    <phoneticPr fontId="7"/>
  </si>
  <si>
    <t>▲▲県■■市◆◆×－×－×</t>
    <phoneticPr fontId="7"/>
  </si>
  <si>
    <t>毎週金曜日、10:00～12:00</t>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</si>
  <si>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</si>
  <si>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</si>
  <si>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強度行動障害支援者養成研修（実践研修）修了者　氏名</t>
    <rPh sb="23" eb="25">
      <t>シメイ</t>
    </rPh>
    <phoneticPr fontId="5"/>
  </si>
  <si>
    <t>支援計画シート等の作成　　　有・無</t>
    <rPh sb="9" eb="11">
      <t>サクセイ</t>
    </rPh>
    <rPh sb="14" eb="15">
      <t>ウ</t>
    </rPh>
    <rPh sb="16" eb="17">
      <t>ム</t>
    </rPh>
    <phoneticPr fontId="5"/>
  </si>
  <si>
    <t>強度行動障害支援者養成研修（基礎研修）修了者</t>
    <phoneticPr fontId="5"/>
  </si>
  <si>
    <t>事業所番号</t>
    <rPh sb="0" eb="3">
      <t>ジギョウショ</t>
    </rPh>
    <rPh sb="3" eb="5">
      <t>バンゴウ</t>
    </rPh>
    <phoneticPr fontId="7"/>
  </si>
  <si>
    <t>連絡先</t>
    <rPh sb="0" eb="3">
      <t>レンラクサキ</t>
    </rPh>
    <phoneticPr fontId="7"/>
  </si>
  <si>
    <t>電話番号</t>
    <rPh sb="0" eb="2">
      <t>デンワ</t>
    </rPh>
    <rPh sb="2" eb="4">
      <t>バンゴウ</t>
    </rPh>
    <phoneticPr fontId="7"/>
  </si>
  <si>
    <t>ＦＡＸ番号</t>
    <rPh sb="3" eb="5">
      <t>バンゴウ</t>
    </rPh>
    <phoneticPr fontId="7"/>
  </si>
  <si>
    <t>氏名</t>
    <rPh sb="0" eb="2">
      <t>シメイ</t>
    </rPh>
    <phoneticPr fontId="7"/>
  </si>
  <si>
    <t>定員</t>
    <rPh sb="0" eb="2">
      <t>テイイン</t>
    </rPh>
    <phoneticPr fontId="7"/>
  </si>
  <si>
    <t>職種</t>
    <rPh sb="0" eb="2">
      <t>ショクシュ</t>
    </rPh>
    <phoneticPr fontId="7"/>
  </si>
  <si>
    <t>勤務形態</t>
    <rPh sb="0" eb="2">
      <t>キンム</t>
    </rPh>
    <rPh sb="2" eb="4">
      <t>ケイタイ</t>
    </rPh>
    <phoneticPr fontId="7"/>
  </si>
  <si>
    <t>合計</t>
    <rPh sb="0" eb="2">
      <t>ゴウケイ</t>
    </rPh>
    <phoneticPr fontId="7"/>
  </si>
  <si>
    <t>人</t>
    <rPh sb="0" eb="1">
      <t>ニン</t>
    </rPh>
    <phoneticPr fontId="7"/>
  </si>
  <si>
    <t>事業所の名称</t>
    <rPh sb="0" eb="3">
      <t>ジギョウショ</t>
    </rPh>
    <rPh sb="4" eb="6">
      <t>メイショウ</t>
    </rPh>
    <phoneticPr fontId="7"/>
  </si>
  <si>
    <t>事業所の所在地</t>
    <rPh sb="0" eb="3">
      <t>ジギョウショ</t>
    </rPh>
    <rPh sb="4" eb="7">
      <t>ショザイチ</t>
    </rPh>
    <phoneticPr fontId="7"/>
  </si>
  <si>
    <t>担当者名</t>
    <rPh sb="0" eb="4">
      <t>タントウシャメイ</t>
    </rPh>
    <phoneticPr fontId="7"/>
  </si>
  <si>
    <t>共同生活住居の状況</t>
    <rPh sb="0" eb="2">
      <t>キョウドウ</t>
    </rPh>
    <rPh sb="2" eb="4">
      <t>セイカツ</t>
    </rPh>
    <rPh sb="4" eb="6">
      <t>ジュウキョ</t>
    </rPh>
    <rPh sb="7" eb="9">
      <t>ジョウキョウ</t>
    </rPh>
    <phoneticPr fontId="7"/>
  </si>
  <si>
    <t>共同生活住居の名称</t>
    <rPh sb="0" eb="2">
      <t>キョウドウ</t>
    </rPh>
    <rPh sb="2" eb="4">
      <t>セイカツ</t>
    </rPh>
    <rPh sb="4" eb="6">
      <t>ジュウキョ</t>
    </rPh>
    <rPh sb="7" eb="9">
      <t>メイショウ</t>
    </rPh>
    <phoneticPr fontId="7"/>
  </si>
  <si>
    <t>住所</t>
    <rPh sb="0" eb="2">
      <t>ジュウショ</t>
    </rPh>
    <phoneticPr fontId="7"/>
  </si>
  <si>
    <t>大規模住居減算の該当の有無</t>
    <rPh sb="0" eb="3">
      <t>ダイキボ</t>
    </rPh>
    <rPh sb="3" eb="5">
      <t>ジュウキョ</t>
    </rPh>
    <rPh sb="5" eb="7">
      <t>ゲンサン</t>
    </rPh>
    <rPh sb="8" eb="10">
      <t>ガイトウ</t>
    </rPh>
    <rPh sb="11" eb="13">
      <t>ウム</t>
    </rPh>
    <phoneticPr fontId="7"/>
  </si>
  <si>
    <t>（記載例）○○ホーム</t>
    <rPh sb="1" eb="3">
      <t>キサイ</t>
    </rPh>
    <rPh sb="3" eb="4">
      <t>レイ</t>
    </rPh>
    <phoneticPr fontId="7"/>
  </si>
  <si>
    <t>○○市○○町○－○</t>
    <phoneticPr fontId="7"/>
  </si>
  <si>
    <t>４人</t>
    <rPh sb="1" eb="2">
      <t>ニン</t>
    </rPh>
    <phoneticPr fontId="7"/>
  </si>
  <si>
    <t>○○ハイツ</t>
    <phoneticPr fontId="7"/>
  </si>
  <si>
    <t>２０人</t>
    <rPh sb="2" eb="3">
      <t>ニン</t>
    </rPh>
    <phoneticPr fontId="7"/>
  </si>
  <si>
    <t>○</t>
    <phoneticPr fontId="7"/>
  </si>
  <si>
    <t>重度障害者の状況</t>
    <rPh sb="0" eb="2">
      <t>ジュウド</t>
    </rPh>
    <rPh sb="2" eb="4">
      <t>ショウガイ</t>
    </rPh>
    <rPh sb="4" eb="5">
      <t>モノ</t>
    </rPh>
    <rPh sb="6" eb="8">
      <t>ジョウキョウ</t>
    </rPh>
    <phoneticPr fontId="7"/>
  </si>
  <si>
    <t>居住する共同生活住居の名称</t>
    <rPh sb="0" eb="2">
      <t>キョジュウ</t>
    </rPh>
    <rPh sb="4" eb="6">
      <t>キョウドウ</t>
    </rPh>
    <rPh sb="6" eb="8">
      <t>セイカツ</t>
    </rPh>
    <rPh sb="8" eb="10">
      <t>ジュウキョ</t>
    </rPh>
    <rPh sb="11" eb="13">
      <t>メイショウ</t>
    </rPh>
    <phoneticPr fontId="7"/>
  </si>
  <si>
    <t>障害程度区分</t>
    <rPh sb="0" eb="2">
      <t>ショウガイ</t>
    </rPh>
    <rPh sb="2" eb="4">
      <t>テイド</t>
    </rPh>
    <rPh sb="4" eb="6">
      <t>クブン</t>
    </rPh>
    <phoneticPr fontId="7"/>
  </si>
  <si>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7"/>
  </si>
  <si>
    <t>（記載例）○○　○○</t>
    <rPh sb="1" eb="3">
      <t>キサイ</t>
    </rPh>
    <rPh sb="3" eb="4">
      <t>レイ</t>
    </rPh>
    <phoneticPr fontId="7"/>
  </si>
  <si>
    <t>○○ホーム</t>
    <phoneticPr fontId="7"/>
  </si>
  <si>
    <t>区分４</t>
    <rPh sb="0" eb="2">
      <t>クブン</t>
    </rPh>
    <phoneticPr fontId="7"/>
  </si>
  <si>
    <t>○○　○○</t>
    <phoneticPr fontId="7"/>
  </si>
  <si>
    <t>○○ハイツ</t>
    <phoneticPr fontId="7"/>
  </si>
  <si>
    <t>区分５</t>
    <rPh sb="0" eb="2">
      <t>クブン</t>
    </rPh>
    <phoneticPr fontId="7"/>
  </si>
  <si>
    <t>○○コーポ</t>
    <phoneticPr fontId="7"/>
  </si>
  <si>
    <t>区分６</t>
    <rPh sb="0" eb="2">
      <t>クブン</t>
    </rPh>
    <phoneticPr fontId="7"/>
  </si>
  <si>
    <t>○</t>
    <phoneticPr fontId="7"/>
  </si>
  <si>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7"/>
  </si>
  <si>
    <t>事業所所在地</t>
    <rPh sb="0" eb="3">
      <t>ジギョウショ</t>
    </rPh>
    <rPh sb="3" eb="6">
      <t>ショザイチ</t>
    </rPh>
    <phoneticPr fontId="7"/>
  </si>
  <si>
    <t>異動区分</t>
    <rPh sb="0" eb="2">
      <t>イドウ</t>
    </rPh>
    <rPh sb="2" eb="4">
      <t>クブン</t>
    </rPh>
    <phoneticPr fontId="7"/>
  </si>
  <si>
    <t>１　新規　　　　　　　　　２　変更　　　　　　　　　　３　終了</t>
  </si>
  <si>
    <t>配置する看護師の数（人）</t>
    <rPh sb="4" eb="7">
      <t>カンゴシ</t>
    </rPh>
    <rPh sb="8" eb="9">
      <t>カズ</t>
    </rPh>
    <rPh sb="10" eb="11">
      <t>ニン</t>
    </rPh>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</si>
  <si>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</si>
  <si>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</si>
  <si>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</si>
  <si>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</si>
  <si>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</si>
  <si>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</si>
  <si>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</si>
  <si>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注３　事業所の職員として看護師を確保している場合については、看護師であることを
　　　証明する資格証等の写しを添付してください。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43" eb="45">
      <t>ショウメイ</t>
    </rPh>
    <rPh sb="47" eb="49">
      <t>シカク</t>
    </rPh>
    <rPh sb="49" eb="51">
      <t>ショウナド</t>
    </rPh>
    <rPh sb="52" eb="53">
      <t>ウツ</t>
    </rPh>
    <rPh sb="55" eb="57">
      <t>テンプ</t>
    </rPh>
    <phoneticPr fontId="7"/>
  </si>
  <si>
    <t>注４　病院・診療所・訪問看護ステーション等との連携により看護師を確保している場
　　　合については、病院・診療所・訪問看護ステーション等との契約書等の写しを添
　　　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39">
      <t>バ</t>
    </rPh>
    <rPh sb="43" eb="44">
      <t>ゴウ</t>
    </rPh>
    <rPh sb="67" eb="68">
      <t>トウ</t>
    </rPh>
    <rPh sb="70" eb="73">
      <t>ケイヤクショ</t>
    </rPh>
    <rPh sb="73" eb="74">
      <t>トウ</t>
    </rPh>
    <rPh sb="75" eb="76">
      <t>ウツ</t>
    </rPh>
    <rPh sb="78" eb="79">
      <t>テン</t>
    </rPh>
    <rPh sb="83" eb="84">
      <t>フ</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</si>
  <si>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</si>
  <si>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t>
    <phoneticPr fontId="7"/>
  </si>
  <si>
    <t>○○事業所</t>
    <rPh sb="2" eb="5">
      <t>ジギョウショ</t>
    </rPh>
    <phoneticPr fontId="7"/>
  </si>
  <si>
    <t>△△府□□市◇◇×－×－×</t>
    <rPh sb="2" eb="3">
      <t>フ</t>
    </rPh>
    <rPh sb="5" eb="6">
      <t>シ</t>
    </rPh>
    <phoneticPr fontId="7"/>
  </si>
  <si>
    <t>看護師の配置状況（事業所の職員として看護師を確保している場合）</t>
    <phoneticPr fontId="7"/>
  </si>
  <si>
    <t>１人</t>
    <rPh sb="1" eb="2">
      <t>ニン</t>
    </rPh>
    <phoneticPr fontId="7"/>
  </si>
  <si>
    <t>注２　「看護師の勤務状況」欄は、本届出を行う事業所における看護師の勤務状況を
　　　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42" eb="44">
      <t>キサイ</t>
    </rPh>
    <rPh sb="59" eb="61">
      <t>マイシュウ</t>
    </rPh>
    <rPh sb="61" eb="64">
      <t>キンヨウビ</t>
    </rPh>
    <rPh sb="78" eb="79">
      <t>レイ</t>
    </rPh>
    <rPh sb="81" eb="82">
      <t>ツキ</t>
    </rPh>
    <rPh sb="83" eb="84">
      <t>カイ</t>
    </rPh>
    <rPh sb="86" eb="87">
      <t>カイ</t>
    </rPh>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</si>
  <si>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</si>
  <si>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事業所名</t>
    <rPh sb="0" eb="3">
      <t>ジギョウショ</t>
    </rPh>
    <rPh sb="3" eb="4">
      <t>メイ</t>
    </rPh>
    <phoneticPr fontId="7"/>
  </si>
  <si>
    <t>1　新規　　　　　　２　変更　　　　　３　終了</t>
    <rPh sb="2" eb="4">
      <t>シンキ</t>
    </rPh>
    <rPh sb="12" eb="14">
      <t>ヘンコウ</t>
    </rPh>
    <rPh sb="21" eb="23">
      <t>シュウリョウ</t>
    </rPh>
    <phoneticPr fontId="7"/>
  </si>
  <si>
    <t>要件の有無</t>
    <rPh sb="0" eb="2">
      <t>ヨウケン</t>
    </rPh>
    <rPh sb="3" eb="5">
      <t>ウム</t>
    </rPh>
    <phoneticPr fontId="7"/>
  </si>
  <si>
    <t>１　有
２　無</t>
    <rPh sb="2" eb="3">
      <t>ア</t>
    </rPh>
    <rPh sb="7" eb="8">
      <t>ナ</t>
    </rPh>
    <phoneticPr fontId="7"/>
  </si>
  <si>
    <t>１　有
２　無　</t>
    <rPh sb="2" eb="3">
      <t>ア</t>
    </rPh>
    <rPh sb="7" eb="8">
      <t>ナ</t>
    </rPh>
    <phoneticPr fontId="7"/>
  </si>
  <si>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6" eb="17">
      <t>ドウ</t>
    </rPh>
    <rPh sb="17" eb="19">
      <t>セイカツ</t>
    </rPh>
    <rPh sb="19" eb="21">
      <t>エンジョ</t>
    </rPh>
    <rPh sb="21" eb="24">
      <t>ジギョウショ</t>
    </rPh>
    <phoneticPr fontId="7"/>
  </si>
  <si>
    <t>１　新規　　　　　　　　２　変更　　　　　　　　３　終了</t>
    <rPh sb="2" eb="4">
      <t>シンキ</t>
    </rPh>
    <rPh sb="14" eb="16">
      <t>ヘンコウ</t>
    </rPh>
    <rPh sb="26" eb="28">
      <t>シュウリョウ</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</si>
  <si>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</si>
  <si>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</si>
  <si>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</si>
  <si>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</si>
  <si>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通勤者生活支援に係る体制</t>
    <rPh sb="0" eb="3">
      <t>ツウキンシャ</t>
    </rPh>
    <rPh sb="3" eb="5">
      <t>セイカツ</t>
    </rPh>
    <rPh sb="5" eb="7">
      <t>シエン</t>
    </rPh>
    <rPh sb="8" eb="9">
      <t>カカ</t>
    </rPh>
    <rPh sb="10" eb="12">
      <t>タイセイ</t>
    </rPh>
    <phoneticPr fontId="7"/>
  </si>
  <si>
    <t>前年度の平均利用者数のうち５０％（人）</t>
    <rPh sb="0" eb="3">
      <t>ゼンネンド</t>
    </rPh>
    <rPh sb="4" eb="6">
      <t>ヘイキン</t>
    </rPh>
    <rPh sb="6" eb="9">
      <t>リヨウシャ</t>
    </rPh>
    <rPh sb="9" eb="10">
      <t>スウ</t>
    </rPh>
    <phoneticPr fontId="7"/>
  </si>
  <si>
    <t>氏　　名</t>
    <rPh sb="0" eb="1">
      <t>シ</t>
    </rPh>
    <rPh sb="3" eb="4">
      <t>メイ</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</si>
  <si>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</si>
  <si>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</si>
  <si>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</si>
  <si>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</si>
  <si>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常勤</t>
    <rPh sb="0" eb="2">
      <t>ジョウキン</t>
    </rPh>
    <phoneticPr fontId="7"/>
  </si>
  <si>
    <t>非常勤</t>
    <rPh sb="0" eb="3">
      <t>ヒジョウキン</t>
    </rPh>
    <phoneticPr fontId="7"/>
  </si>
  <si>
    <t>人員配置体制加算に関する届出書（療養介護）</t>
    <rPh sb="0" eb="2">
      <t>ジンイン</t>
    </rPh>
    <rPh sb="2" eb="4">
      <t>ハイチ</t>
    </rPh>
    <rPh sb="4" eb="6">
      <t>タイセイ</t>
    </rPh>
    <rPh sb="6" eb="8">
      <t>カサン</t>
    </rPh>
    <rPh sb="9" eb="10">
      <t>カン</t>
    </rPh>
    <rPh sb="12" eb="14">
      <t>トドケデ</t>
    </rPh>
    <rPh sb="14" eb="15">
      <t>ショ</t>
    </rPh>
    <rPh sb="16" eb="18">
      <t>リョウヨウ</t>
    </rPh>
    <rPh sb="18" eb="20">
      <t>カイゴ</t>
    </rPh>
    <phoneticPr fontId="7"/>
  </si>
  <si>
    <t>１　異動区分</t>
    <rPh sb="2" eb="4">
      <t>イドウ</t>
    </rPh>
    <rPh sb="4" eb="6">
      <t>クブン</t>
    </rPh>
    <phoneticPr fontId="7"/>
  </si>
  <si>
    <t>１　新規　　　　　　　　　２　変更　　　　　　　　　　３　終了</t>
    <rPh sb="2" eb="4">
      <t>シンキ</t>
    </rPh>
    <rPh sb="15" eb="17">
      <t>ヘンコウ</t>
    </rPh>
    <rPh sb="29" eb="31">
      <t>シュウリョウ</t>
    </rPh>
    <phoneticPr fontId="7"/>
  </si>
  <si>
    <t>２　申請する加算区分</t>
    <rPh sb="2" eb="4">
      <t>シンセイ</t>
    </rPh>
    <rPh sb="6" eb="8">
      <t>カサン</t>
    </rPh>
    <rPh sb="8" eb="10">
      <t>クブン</t>
    </rPh>
    <phoneticPr fontId="7"/>
  </si>
  <si>
    <t>人員配置体制加算（　　　　Ⅰ　　　　・　　　　Ⅱ　　　　　　　）</t>
    <rPh sb="0" eb="2">
      <t>ジンイン</t>
    </rPh>
    <rPh sb="2" eb="4">
      <t>ハイチ</t>
    </rPh>
    <rPh sb="4" eb="6">
      <t>タイセイ</t>
    </rPh>
    <rPh sb="6" eb="8">
      <t>カサン</t>
    </rPh>
    <phoneticPr fontId="7"/>
  </si>
  <si>
    <t>３　利用者数</t>
    <rPh sb="2" eb="5">
      <t>リヨウシャ</t>
    </rPh>
    <rPh sb="5" eb="6">
      <t>スウ</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</si>
  <si>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</si>
  <si>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</si>
  <si>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４　人員配置の状況</t>
    <rPh sb="2" eb="4">
      <t>ジンイン</t>
    </rPh>
    <rPh sb="4" eb="6">
      <t>ハイチ</t>
    </rPh>
    <rPh sb="7" eb="9">
      <t>ジョウキョウ</t>
    </rPh>
    <phoneticPr fontId="7"/>
  </si>
  <si>
    <t>5　人員体制</t>
    <rPh sb="2" eb="4">
      <t>ジンイン</t>
    </rPh>
    <rPh sb="4" eb="6">
      <t>タイセイ</t>
    </rPh>
    <phoneticPr fontId="7"/>
  </si>
  <si>
    <t>常勤換算で（　　　１．７：１　　　　・　　　　２．５：１　　　　）以上</t>
    <rPh sb="0" eb="2">
      <t>ジョウキン</t>
    </rPh>
    <rPh sb="2" eb="4">
      <t>カンザン</t>
    </rPh>
    <rPh sb="33" eb="35">
      <t>イジョウ</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</si>
  <si>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</si>
  <si>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　　２　「申請する加算区分」には、該当する番号（Ⅰ～Ⅱ）に○を付してください。</t>
    <rPh sb="5" eb="7">
      <t>シンセイ</t>
    </rPh>
    <rPh sb="9" eb="11">
      <t>カサン</t>
    </rPh>
    <rPh sb="11" eb="13">
      <t>クブン</t>
    </rPh>
    <rPh sb="17" eb="19">
      <t>ガイトウ</t>
    </rPh>
    <rPh sb="21" eb="23">
      <t>バンゴウ</t>
    </rPh>
    <rPh sb="31" eb="32">
      <t>フ</t>
    </rPh>
    <phoneticPr fontId="7"/>
  </si>
  <si>
    <t>　　３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7"/>
  </si>
  <si>
    <t>　　４　「人員体制」には、該当する人員体制に○を付してください。</t>
    <rPh sb="5" eb="7">
      <t>ジンイン</t>
    </rPh>
    <rPh sb="7" eb="9">
      <t>タイセイ</t>
    </rPh>
    <rPh sb="13" eb="15">
      <t>ガイトウ</t>
    </rPh>
    <rPh sb="17" eb="19">
      <t>ジンイン</t>
    </rPh>
    <rPh sb="19" eb="21">
      <t>タイセイ</t>
    </rPh>
    <rPh sb="24" eb="25">
      <t>フ</t>
    </rPh>
    <phoneticPr fontId="7"/>
  </si>
  <si>
    <t>　  ５　ここでいう常勤とは、「障害者自立支援法に基づく指定障害福祉サービスの事業等の人員、</t>
    <rPh sb="10" eb="12">
      <t>ジョウキン</t>
    </rPh>
    <rPh sb="16" eb="19">
      <t>ショウガイシャ</t>
    </rPh>
    <rPh sb="19" eb="21">
      <t>ジリツ</t>
    </rPh>
    <rPh sb="21" eb="23">
      <t>シエン</t>
    </rPh>
    <rPh sb="23" eb="24">
      <t>ホウ</t>
    </rPh>
    <rPh sb="25" eb="26">
      <t>モト</t>
    </rPh>
    <rPh sb="28" eb="30">
      <t>シテイ</t>
    </rPh>
    <rPh sb="30" eb="32">
      <t>ショウガイ</t>
    </rPh>
    <rPh sb="32" eb="34">
      <t>フクシ</t>
    </rPh>
    <rPh sb="39" eb="41">
      <t>ジギョウ</t>
    </rPh>
    <rPh sb="41" eb="42">
      <t>トウ</t>
    </rPh>
    <rPh sb="43" eb="45">
      <t>ジンイン</t>
    </rPh>
    <phoneticPr fontId="7"/>
  </si>
  <si>
    <t>　　　設備及び運営に関する基準について（平成１８年１２月６日厚生労働省社会・援護局障害保健</t>
    <rPh sb="13" eb="15">
      <t>キジュン</t>
    </rPh>
    <rPh sb="20" eb="22">
      <t>ヘイセイ</t>
    </rPh>
    <rPh sb="24" eb="25">
      <t>ネン</t>
    </rPh>
    <rPh sb="27" eb="28">
      <t>ガツ</t>
    </rPh>
    <rPh sb="29" eb="30">
      <t>ニチ</t>
    </rPh>
    <rPh sb="30" eb="32">
      <t>コウセイ</t>
    </rPh>
    <rPh sb="32" eb="35">
      <t>ロウドウショウ</t>
    </rPh>
    <rPh sb="35" eb="37">
      <t>シャカイ</t>
    </rPh>
    <rPh sb="38" eb="40">
      <t>エンゴ</t>
    </rPh>
    <rPh sb="40" eb="41">
      <t>キョク</t>
    </rPh>
    <rPh sb="41" eb="43">
      <t>ショウガイ</t>
    </rPh>
    <rPh sb="43" eb="45">
      <t>ホケン</t>
    </rPh>
    <phoneticPr fontId="7"/>
  </si>
  <si>
    <t>　　　福祉部長通知」）第二の２の（３）に定義する「常勤」をいう。</t>
    <rPh sb="25" eb="27">
      <t>ジョウキン</t>
    </rPh>
    <phoneticPr fontId="7"/>
  </si>
  <si>
    <t>　  ６　人員配置体制加算を算定できる事業所は、平成24年3月31日において現に存する重症</t>
    <rPh sb="5" eb="7">
      <t>ジンイン</t>
    </rPh>
    <rPh sb="7" eb="9">
      <t>ハイチ</t>
    </rPh>
    <rPh sb="9" eb="11">
      <t>タイセイ</t>
    </rPh>
    <rPh sb="11" eb="13">
      <t>カサン</t>
    </rPh>
    <rPh sb="14" eb="16">
      <t>サンテイ</t>
    </rPh>
    <rPh sb="19" eb="22">
      <t>ジギョウショ</t>
    </rPh>
    <rPh sb="24" eb="26">
      <t>ヘイセイ</t>
    </rPh>
    <rPh sb="28" eb="29">
      <t>ネン</t>
    </rPh>
    <rPh sb="30" eb="31">
      <t>ガツ</t>
    </rPh>
    <rPh sb="33" eb="34">
      <t>ヒ</t>
    </rPh>
    <rPh sb="38" eb="39">
      <t>ゲン</t>
    </rPh>
    <rPh sb="40" eb="41">
      <t>ソン</t>
    </rPh>
    <rPh sb="43" eb="45">
      <t>ジュウショウ</t>
    </rPh>
    <phoneticPr fontId="7"/>
  </si>
  <si>
    <t>　  　心身障害児施設又は指定医療機関が指定療養介護事業所に転換する場合であって、経過</t>
    <rPh sb="4" eb="6">
      <t>シンシン</t>
    </rPh>
    <rPh sb="6" eb="9">
      <t>ショウガイジ</t>
    </rPh>
    <rPh sb="9" eb="11">
      <t>シセツ</t>
    </rPh>
    <rPh sb="11" eb="12">
      <t>マタ</t>
    </rPh>
    <rPh sb="13" eb="15">
      <t>シテイ</t>
    </rPh>
    <rPh sb="15" eb="17">
      <t>イリョウ</t>
    </rPh>
    <rPh sb="17" eb="19">
      <t>キカン</t>
    </rPh>
    <rPh sb="20" eb="22">
      <t>シテイ</t>
    </rPh>
    <rPh sb="22" eb="24">
      <t>リョウヨウ</t>
    </rPh>
    <rPh sb="24" eb="26">
      <t>カイゴ</t>
    </rPh>
    <rPh sb="26" eb="29">
      <t>ジギョウショ</t>
    </rPh>
    <rPh sb="30" eb="32">
      <t>テンカン</t>
    </rPh>
    <rPh sb="34" eb="36">
      <t>バアイ</t>
    </rPh>
    <rPh sb="41" eb="43">
      <t>ケイカ</t>
    </rPh>
    <phoneticPr fontId="7"/>
  </si>
  <si>
    <t>　  　的療養介護サービス費（Ⅰ）又は療養介護サービス費（Ⅱ）を算定している事業所のう</t>
    <rPh sb="4" eb="5">
      <t>テキ</t>
    </rPh>
    <rPh sb="5" eb="7">
      <t>リョウヨウ</t>
    </rPh>
    <rPh sb="7" eb="9">
      <t>カイゴ</t>
    </rPh>
    <rPh sb="13" eb="14">
      <t>ヒ</t>
    </rPh>
    <rPh sb="17" eb="18">
      <t>マタ</t>
    </rPh>
    <rPh sb="19" eb="21">
      <t>リョウヨウ</t>
    </rPh>
    <rPh sb="21" eb="23">
      <t>カイゴ</t>
    </rPh>
    <rPh sb="27" eb="28">
      <t>ヒ</t>
    </rPh>
    <rPh sb="32" eb="34">
      <t>サンテイ</t>
    </rPh>
    <rPh sb="38" eb="41">
      <t>ジギョウショ</t>
    </rPh>
    <phoneticPr fontId="7"/>
  </si>
  <si>
    <t>　  　ち、別に厚生労働大臣が定める施設基準を満たしていること。</t>
    <rPh sb="23" eb="24">
      <t>ミ</t>
    </rPh>
    <phoneticPr fontId="7"/>
  </si>
  <si>
    <t>事業所・施設の名称</t>
    <rPh sb="0" eb="3">
      <t>ジギョウショ</t>
    </rPh>
    <rPh sb="4" eb="6">
      <t>シセツ</t>
    </rPh>
    <rPh sb="7" eb="9">
      <t>メイショウ</t>
    </rPh>
    <phoneticPr fontId="7"/>
  </si>
  <si>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7"/>
  </si>
  <si>
    <t>うち３０％</t>
    <phoneticPr fontId="7"/>
  </si>
  <si>
    <t>手帳の種類</t>
    <rPh sb="0" eb="2">
      <t>テチョウ</t>
    </rPh>
    <rPh sb="3" eb="5">
      <t>シュルイ</t>
    </rPh>
    <phoneticPr fontId="7"/>
  </si>
  <si>
    <t>手帳の等級</t>
    <rPh sb="0" eb="2">
      <t>テチョウ</t>
    </rPh>
    <rPh sb="3" eb="5">
      <t>トウキュウ</t>
    </rPh>
    <phoneticPr fontId="7"/>
  </si>
  <si>
    <t>（記載例）　　○○　○○○</t>
    <rPh sb="1" eb="3">
      <t>キサイ</t>
    </rPh>
    <rPh sb="3" eb="4">
      <t>レイ</t>
    </rPh>
    <phoneticPr fontId="7"/>
  </si>
  <si>
    <t>身体障害者手帳（視覚）</t>
    <rPh sb="0" eb="2">
      <t>シンタイ</t>
    </rPh>
    <rPh sb="2" eb="5">
      <t>ショウガイシャ</t>
    </rPh>
    <rPh sb="5" eb="7">
      <t>テチョウ</t>
    </rPh>
    <rPh sb="8" eb="10">
      <t>シカク</t>
    </rPh>
    <phoneticPr fontId="7"/>
  </si>
  <si>
    <t>１級</t>
    <rPh sb="1" eb="2">
      <t>キュウ</t>
    </rPh>
    <phoneticPr fontId="7"/>
  </si>
  <si>
    <t>　　食事提供体制加算に係る体制</t>
    <rPh sb="2" eb="4">
      <t>ショクジ</t>
    </rPh>
    <rPh sb="4" eb="6">
      <t>テイキョウ</t>
    </rPh>
    <rPh sb="6" eb="8">
      <t>タイセイ</t>
    </rPh>
    <rPh sb="8" eb="10">
      <t>カサン</t>
    </rPh>
    <rPh sb="11" eb="12">
      <t>カカワ</t>
    </rPh>
    <rPh sb="13" eb="15">
      <t>タイセイ</t>
    </rPh>
    <phoneticPr fontId="7"/>
  </si>
  <si>
    <t>サービスの種類</t>
    <rPh sb="5" eb="7">
      <t>シュルイ</t>
    </rPh>
    <phoneticPr fontId="7"/>
  </si>
  <si>
    <t>事業所・施設の所在地</t>
    <rPh sb="0" eb="3">
      <t>ジギョウショ</t>
    </rPh>
    <rPh sb="4" eb="6">
      <t>シセツ</t>
    </rPh>
    <rPh sb="7" eb="10">
      <t>ショザイチ</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</si>
  <si>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</si>
  <si>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</si>
  <si>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</si>
  <si>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栄養士</t>
    <rPh sb="0" eb="3">
      <t>エイヨウシ</t>
    </rPh>
    <phoneticPr fontId="7"/>
  </si>
  <si>
    <t>調理員</t>
    <rPh sb="0" eb="3">
      <t>チョウリイン</t>
    </rPh>
    <phoneticPr fontId="7"/>
  </si>
  <si>
    <t>その他（　　　　　　）</t>
    <rPh sb="2" eb="3">
      <t>タ</t>
    </rPh>
    <phoneticPr fontId="7"/>
  </si>
  <si>
    <t>業務委託部分</t>
    <rPh sb="0" eb="2">
      <t>ギョウム</t>
    </rPh>
    <rPh sb="2" eb="4">
      <t>イタク</t>
    </rPh>
    <rPh sb="4" eb="6">
      <t>ブブン</t>
    </rPh>
    <phoneticPr fontId="7"/>
  </si>
  <si>
    <t>業務委託の内容</t>
    <rPh sb="0" eb="2">
      <t>ギョウム</t>
    </rPh>
    <rPh sb="2" eb="4">
      <t>イタク</t>
    </rPh>
    <rPh sb="5" eb="7">
      <t>ナイヨウ</t>
    </rPh>
    <phoneticPr fontId="7"/>
  </si>
  <si>
    <t>業務委託先</t>
    <rPh sb="0" eb="2">
      <t>ギョウム</t>
    </rPh>
    <rPh sb="2" eb="5">
      <t>イタクサキ</t>
    </rPh>
    <phoneticPr fontId="7"/>
  </si>
  <si>
    <t>委託業務の内容</t>
    <rPh sb="0" eb="2">
      <t>イタク</t>
    </rPh>
    <rPh sb="2" eb="4">
      <t>ギョウム</t>
    </rPh>
    <rPh sb="5" eb="7">
      <t>ナイヨウ</t>
    </rPh>
    <phoneticPr fontId="7"/>
  </si>
  <si>
    <t>適切な食事提供の確保方策</t>
    <rPh sb="0" eb="2">
      <t>テキセツ</t>
    </rPh>
    <rPh sb="3" eb="5">
      <t>ショクジ</t>
    </rPh>
    <rPh sb="5" eb="7">
      <t>テイキョウ</t>
    </rPh>
    <rPh sb="8" eb="10">
      <t>カクホ</t>
    </rPh>
    <rPh sb="10" eb="12">
      <t>ホウサク</t>
    </rPh>
    <phoneticPr fontId="7"/>
  </si>
  <si>
    <t>注１　業務委託を行っている場合の人員配置は、事業所・施設で適切な食事提供が行われるための管理等</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7"/>
  </si>
  <si>
    <t>　　に関わる職員の状況を記載してください。</t>
    <rPh sb="3" eb="4">
      <t>カカ</t>
    </rPh>
    <rPh sb="6" eb="8">
      <t>ショクイン</t>
    </rPh>
    <rPh sb="9" eb="11">
      <t>ジョウキョウ</t>
    </rPh>
    <rPh sb="12" eb="14">
      <t>キサイ</t>
    </rPh>
    <phoneticPr fontId="7"/>
  </si>
  <si>
    <t>注２　外部委託を行う場合の適切な食事提供の確保方策欄は、献立に関する事業所・施設の関与、委託先</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7"/>
  </si>
  <si>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7"/>
  </si>
  <si>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7"/>
  </si>
  <si>
    <t>①　新規　　　　　　②　変更　　　　　　③　終了</t>
    <rPh sb="2" eb="4">
      <t>シンキ</t>
    </rPh>
    <rPh sb="12" eb="14">
      <t>ヘンコウ</t>
    </rPh>
    <rPh sb="22" eb="24">
      <t>シュウリョウ</t>
    </rPh>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</si>
  <si>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</si>
  <si>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</si>
  <si>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栄養士配置の状況</t>
    <rPh sb="3" eb="5">
      <t>エイヨウ</t>
    </rPh>
    <rPh sb="5" eb="6">
      <t>シ</t>
    </rPh>
    <rPh sb="6" eb="8">
      <t>ハイチ</t>
    </rPh>
    <rPh sb="9" eb="11">
      <t>ジョウキョウ</t>
    </rPh>
    <phoneticPr fontId="7"/>
  </si>
  <si>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7"/>
  </si>
  <si>
    <t>　　　</t>
    <phoneticPr fontId="7"/>
  </si>
  <si>
    <t>重度障害者の状況(施設入所支援）</t>
    <rPh sb="0" eb="2">
      <t>ジュウド</t>
    </rPh>
    <rPh sb="2" eb="5">
      <t>ショウガイシャ</t>
    </rPh>
    <rPh sb="6" eb="8">
      <t>ジョウキョウ</t>
    </rPh>
    <rPh sb="9" eb="11">
      <t>シセツ</t>
    </rPh>
    <rPh sb="11" eb="13">
      <t>ニュウショ</t>
    </rPh>
    <rPh sb="13" eb="15">
      <t>シエン</t>
    </rPh>
    <phoneticPr fontId="7"/>
  </si>
  <si>
    <t>当該施設の前年度の平均実利用者</t>
    <rPh sb="0" eb="2">
      <t>トウガイ</t>
    </rPh>
    <rPh sb="2" eb="4">
      <t>シセツ</t>
    </rPh>
    <rPh sb="5" eb="8">
      <t>ゼンネンド</t>
    </rPh>
    <rPh sb="9" eb="11">
      <t>ヘイキン</t>
    </rPh>
    <rPh sb="11" eb="15">
      <t>ジツリヨウシャ</t>
    </rPh>
    <phoneticPr fontId="7"/>
  </si>
  <si>
    <t>うち２０％</t>
    <phoneticPr fontId="7"/>
  </si>
  <si>
    <t>当該施設の平均障害程度区分</t>
    <rPh sb="0" eb="2">
      <t>トウガイ</t>
    </rPh>
    <rPh sb="2" eb="4">
      <t>シセツ</t>
    </rPh>
    <rPh sb="5" eb="7">
      <t>ヘイキン</t>
    </rPh>
    <rPh sb="7" eb="9">
      <t>ショウガイ</t>
    </rPh>
    <rPh sb="9" eb="11">
      <t>テイド</t>
    </rPh>
    <rPh sb="11" eb="13">
      <t>クブン</t>
    </rPh>
    <phoneticPr fontId="7"/>
  </si>
  <si>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7"/>
  </si>
  <si>
    <t>気管切開を伴う人工呼吸器による呼吸管理が必要な者又は重症心身障害者並びに経管栄養（腸ろうによる経管栄養又は経鼻経管栄養）の該当の有無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3" eb="34">
      <t>ナラ</t>
    </rPh>
    <rPh sb="36" eb="38">
      <t>ケイカン</t>
    </rPh>
    <rPh sb="38" eb="40">
      <t>エイヨウ</t>
    </rPh>
    <rPh sb="41" eb="42">
      <t>チョウ</t>
    </rPh>
    <rPh sb="47" eb="49">
      <t>ケイカン</t>
    </rPh>
    <rPh sb="49" eb="51">
      <t>エイヨウ</t>
    </rPh>
    <rPh sb="51" eb="52">
      <t>マタ</t>
    </rPh>
    <rPh sb="53" eb="55">
      <t>ケイビ</t>
    </rPh>
    <rPh sb="55" eb="57">
      <t>ケイカン</t>
    </rPh>
    <rPh sb="57" eb="59">
      <t>エイヨウ</t>
    </rPh>
    <rPh sb="61" eb="63">
      <t>ガイトウ</t>
    </rPh>
    <rPh sb="64" eb="66">
      <t>ウム</t>
    </rPh>
    <phoneticPr fontId="7"/>
  </si>
  <si>
    <t>気管切開の処置</t>
    <rPh sb="0" eb="2">
      <t>キカン</t>
    </rPh>
    <rPh sb="2" eb="4">
      <t>セッカイ</t>
    </rPh>
    <rPh sb="5" eb="7">
      <t>ショチ</t>
    </rPh>
    <phoneticPr fontId="7"/>
  </si>
  <si>
    <t>○</t>
    <phoneticPr fontId="7"/>
  </si>
  <si>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</si>
  <si>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</si>
  <si>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</si>
  <si>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</si>
  <si>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</si>
  <si>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３　夜勤職員配置の状況</t>
    <rPh sb="2" eb="4">
      <t>ヤキン</t>
    </rPh>
    <rPh sb="4" eb="6">
      <t>ショクイン</t>
    </rPh>
    <rPh sb="6" eb="8">
      <t>ハイチ</t>
    </rPh>
    <rPh sb="9" eb="11">
      <t>ジョウキョウ</t>
    </rPh>
    <phoneticPr fontId="7"/>
  </si>
  <si>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7"/>
  </si>
  <si>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7"/>
  </si>
  <si>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</si>
  <si>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</si>
  <si>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</si>
  <si>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①　新規　　　　　　　　　②　変更　　　　　　　　　　③　終了</t>
    <rPh sb="2" eb="4">
      <t>シンキ</t>
    </rPh>
    <rPh sb="15" eb="17">
      <t>ヘンコウ</t>
    </rPh>
    <rPh sb="29" eb="31">
      <t>シュウリョウ</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</si>
  <si>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</si>
  <si>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</si>
  <si>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</si>
  <si>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t>
    <rPh sb="0" eb="1">
      <t>ニン</t>
    </rPh>
    <rPh sb="1" eb="3">
      <t>タイセイ</t>
    </rPh>
    <phoneticPr fontId="7"/>
  </si>
  <si>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7"/>
  </si>
  <si>
    <t>提供する時間における看護体制を記載してください。</t>
    <phoneticPr fontId="7"/>
  </si>
  <si>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7"/>
  </si>
  <si>
    <t>設備</t>
    <rPh sb="0" eb="2">
      <t>セツビ</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</si>
  <si>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</si>
  <si>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</si>
  <si>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うち個室</t>
    <rPh sb="2" eb="4">
      <t>コシツ</t>
    </rPh>
    <phoneticPr fontId="7"/>
  </si>
  <si>
    <t>室　</t>
    <rPh sb="0" eb="1">
      <t>シツ</t>
    </rPh>
    <phoneticPr fontId="7"/>
  </si>
  <si>
    <t>㎡　　</t>
    <phoneticPr fontId="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</si>
  <si>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</si>
  <si>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</si>
  <si>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</si>
  <si>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3" eb="4">
      <t>ニン</t>
    </rPh>
    <rPh sb="4" eb="6">
      <t>ベヤ</t>
    </rPh>
    <phoneticPr fontId="7"/>
  </si>
  <si>
    <t>その他の設備の内容</t>
    <rPh sb="2" eb="3">
      <t>タ</t>
    </rPh>
    <rPh sb="4" eb="6">
      <t>セツビ</t>
    </rPh>
    <rPh sb="7" eb="9">
      <t>ナイヨウ</t>
    </rPh>
    <phoneticPr fontId="7"/>
  </si>
  <si>
    <t>①　デイルーム（○㎡）
②　食堂(○㎡)</t>
    <rPh sb="14" eb="16">
      <t>ショクドウ</t>
    </rPh>
    <phoneticPr fontId="7"/>
  </si>
  <si>
    <t>夜間の支援体制</t>
    <rPh sb="0" eb="2">
      <t>ヤカン</t>
    </rPh>
    <rPh sb="3" eb="5">
      <t>シエン</t>
    </rPh>
    <rPh sb="5" eb="7">
      <t>タイセイ</t>
    </rPh>
    <phoneticPr fontId="7"/>
  </si>
  <si>
    <t>人数</t>
    <rPh sb="0" eb="2">
      <t>ニンズウ</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</si>
  <si>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</si>
  <si>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</si>
  <si>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</si>
  <si>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</si>
  <si>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7"/>
  </si>
  <si>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</si>
  <si>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7"/>
  </si>
  <si>
    <t>看護職員の配置状況</t>
    <rPh sb="0" eb="2">
      <t>カンゴ</t>
    </rPh>
    <rPh sb="2" eb="4">
      <t>ショクイン</t>
    </rPh>
    <rPh sb="5" eb="7">
      <t>ハイチ</t>
    </rPh>
    <rPh sb="7" eb="9">
      <t>ジョウキョウ</t>
    </rPh>
    <phoneticPr fontId="7"/>
  </si>
  <si>
    <t>保健師</t>
    <rPh sb="0" eb="3">
      <t>ホケンシ</t>
    </rPh>
    <phoneticPr fontId="7"/>
  </si>
  <si>
    <t>常勤換算</t>
    <rPh sb="0" eb="2">
      <t>ジョウキン</t>
    </rPh>
    <rPh sb="2" eb="4">
      <t>カンザン</t>
    </rPh>
    <phoneticPr fontId="7"/>
  </si>
  <si>
    <t>看護師</t>
    <rPh sb="0" eb="3">
      <t>カンゴシ</t>
    </rPh>
    <phoneticPr fontId="7"/>
  </si>
  <si>
    <t>准看護師</t>
    <rPh sb="0" eb="4">
      <t>ジュンカンゴシ</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</si>
  <si>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</si>
  <si>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</si>
  <si>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</si>
  <si>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異動区分</t>
    <phoneticPr fontId="5"/>
  </si>
  <si>
    <t>　①　新規　　②　変更　　③　終了</t>
    <phoneticPr fontId="5"/>
  </si>
  <si>
    <t>届 出 項 目</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</si>
  <si>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</si>
  <si>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　体　制　要　件　〕</t>
    <rPh sb="3" eb="4">
      <t>カラダ</t>
    </rPh>
    <rPh sb="5" eb="6">
      <t>セイ</t>
    </rPh>
    <rPh sb="7" eb="8">
      <t>ヨウ</t>
    </rPh>
    <rPh sb="9" eb="10">
      <t>ケン</t>
    </rPh>
    <phoneticPr fontId="5"/>
  </si>
  <si>
    <t>①－ア</t>
    <phoneticPr fontId="5"/>
  </si>
  <si>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5"/>
  </si>
  <si>
    <t>①－イ</t>
    <phoneticPr fontId="5"/>
  </si>
  <si>
    <t>個別のサービス提供責任者に係る研修計画を策定し、当該計画に従い、研修を実施している又は実施することが予定されている。</t>
    <rPh sb="0" eb="2">
      <t>コベツ</t>
    </rPh>
    <rPh sb="7" eb="9">
      <t>テイキョウ</t>
    </rPh>
    <rPh sb="9" eb="12">
      <t>セキニンシャ</t>
    </rPh>
    <rPh sb="13" eb="14">
      <t>カカ</t>
    </rPh>
    <rPh sb="15" eb="17">
      <t>ケンシュウ</t>
    </rPh>
    <rPh sb="17" eb="19">
      <t>ケイカク</t>
    </rPh>
    <rPh sb="20" eb="22">
      <t>サクテイ</t>
    </rPh>
    <rPh sb="24" eb="26">
      <t>トウガイ</t>
    </rPh>
    <rPh sb="26" eb="28">
      <t>ケイカク</t>
    </rPh>
    <rPh sb="29" eb="30">
      <t>シタガ</t>
    </rPh>
    <rPh sb="32" eb="34">
      <t>ケンシュウ</t>
    </rPh>
    <rPh sb="35" eb="37">
      <t>ジッシ</t>
    </rPh>
    <rPh sb="41" eb="42">
      <t>マタ</t>
    </rPh>
    <rPh sb="43" eb="45">
      <t>ジッシ</t>
    </rPh>
    <rPh sb="50" eb="52">
      <t>ヨテイ</t>
    </rPh>
    <phoneticPr fontId="5"/>
  </si>
  <si>
    <t>③</t>
    <phoneticPr fontId="5"/>
  </si>
  <si>
    <t>サービス提供責任者と居宅介護従業者との間の情報伝達及び報告体制を整備している。</t>
    <rPh sb="10" eb="12">
      <t>キョタク</t>
    </rPh>
    <rPh sb="12" eb="14">
      <t>カイゴ</t>
    </rPh>
    <rPh sb="14" eb="17">
      <t>ジュウギョウシャ</t>
    </rPh>
    <phoneticPr fontId="5"/>
  </si>
  <si>
    <t>④　</t>
    <phoneticPr fontId="5"/>
  </si>
  <si>
    <t>居宅介護従業者に対する健康診断の定期的な実施体制を整備している。</t>
    <phoneticPr fontId="5"/>
  </si>
  <si>
    <t>⑤　</t>
    <phoneticPr fontId="5"/>
  </si>
  <si>
    <t>緊急時等における対応方法を利用者に明示している。</t>
    <phoneticPr fontId="5"/>
  </si>
  <si>
    <t>⑥　</t>
    <phoneticPr fontId="5"/>
  </si>
  <si>
    <t>新規に採用したすべての居宅介護従業者に対し、熟練した居宅介護従業者の同行による研修を実施している。</t>
    <phoneticPr fontId="5"/>
  </si>
  <si>
    <t>　</t>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</si>
  <si>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</si>
  <si>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</si>
  <si>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人</t>
    <rPh sb="0" eb="1">
      <t>ニン</t>
    </rPh>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</si>
  <si>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</si>
  <si>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サービス提供責任者</t>
    <rPh sb="4" eb="6">
      <t>テイキョウ</t>
    </rPh>
    <rPh sb="6" eb="9">
      <t>セキニンシャ</t>
    </rPh>
    <phoneticPr fontId="5"/>
  </si>
  <si>
    <t>常勤</t>
    <rPh sb="0" eb="2">
      <t>ジョウキン</t>
    </rPh>
    <phoneticPr fontId="5"/>
  </si>
  <si>
    <t>非常勤</t>
    <rPh sb="0" eb="3">
      <t>ヒジョウキン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</si>
  <si>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</si>
  <si>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</si>
  <si>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　  ３　それぞれの要件について根拠となる（要件を満たすことがわかる）書類も提出してください。</t>
    <rPh sb="10" eb="12">
      <t>ヨウケン</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</si>
  <si>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</si>
  <si>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　①　特定事業所加算(Ⅰ)　　②　特定事業所加算(Ⅱ)　　③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</si>
  <si>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①</t>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</si>
  <si>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</si>
  <si>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</si>
  <si>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個別の同行援護従業者に係る研修計画を策定し、当該計画に従い、研修を実施している又は実施することが予定されている。</t>
    <rPh sb="3" eb="5">
      <t>ドウコウ</t>
    </rPh>
    <rPh sb="5" eb="7">
      <t>エンゴ</t>
    </rPh>
    <rPh sb="7" eb="10">
      <t>ジュウギョウシャ</t>
    </rPh>
    <rPh sb="39" eb="40">
      <t>マタ</t>
    </rPh>
    <rPh sb="41" eb="43">
      <t>ジッシ</t>
    </rPh>
    <rPh sb="48" eb="50">
      <t>ヨテイ</t>
    </rPh>
    <phoneticPr fontId="5"/>
  </si>
  <si>
    <t>同行援護従業者の技術指導等を目的とした会議を定期的に開催している。</t>
    <rPh sb="0" eb="2">
      <t>ドウコウ</t>
    </rPh>
    <phoneticPr fontId="5"/>
  </si>
  <si>
    <t>サービス提供責任者と同行援護従業者との間の情報伝達及び報告体制を整備している。</t>
    <rPh sb="10" eb="12">
      <t>ドウコウ</t>
    </rPh>
    <rPh sb="12" eb="14">
      <t>エンゴ</t>
    </rPh>
    <rPh sb="14" eb="17">
      <t>ジュウギョウシャ</t>
    </rPh>
    <phoneticPr fontId="5"/>
  </si>
  <si>
    <t>同行援護従業者に対する健康診断の定期的な実施体制を整備している。</t>
    <rPh sb="0" eb="2">
      <t>ドウコウ</t>
    </rPh>
    <phoneticPr fontId="5"/>
  </si>
  <si>
    <t>緊急時等における対応方法を利用者に明示している。</t>
  </si>
  <si>
    <t>新規に採用したすべての同行援護介護従業者に対し、熟練した行動援護従業者の同行による研修を実施している。</t>
    <rPh sb="11" eb="13">
      <t>ドウコウ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</si>
  <si>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</si>
  <si>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異動区分</t>
    <phoneticPr fontId="5"/>
  </si>
  <si>
    <t>　①　新規　　②　変更　　③　終了</t>
    <phoneticPr fontId="5"/>
  </si>
  <si>
    <t>届 出 項 目</t>
    <phoneticPr fontId="5"/>
  </si>
  <si>
    <t>①－ア</t>
    <phoneticPr fontId="5"/>
  </si>
  <si>
    <t>①－イ</t>
    <phoneticPr fontId="5"/>
  </si>
  <si>
    <t>②　</t>
    <phoneticPr fontId="5"/>
  </si>
  <si>
    <t>③</t>
    <phoneticPr fontId="5"/>
  </si>
  <si>
    <t>④　</t>
    <phoneticPr fontId="5"/>
  </si>
  <si>
    <t>⑤　</t>
    <phoneticPr fontId="5"/>
  </si>
  <si>
    <t>⑥　</t>
    <phoneticPr fontId="5"/>
  </si>
  <si>
    <t>　</t>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</si>
  <si>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</si>
  <si>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個別の行動援護従業者に係る研修計画を策定し、当該計画に従い、研修を実施している又は実施することが予定されている。</t>
    <rPh sb="3" eb="7">
      <t>コウドウエンゴ</t>
    </rPh>
    <rPh sb="7" eb="10">
      <t>ジュウギョウシャ</t>
    </rPh>
    <rPh sb="39" eb="40">
      <t>マタ</t>
    </rPh>
    <rPh sb="41" eb="43">
      <t>ジッシ</t>
    </rPh>
    <rPh sb="48" eb="50">
      <t>ヨテイ</t>
    </rPh>
    <phoneticPr fontId="5"/>
  </si>
  <si>
    <t>行動援護従業者の技術指導等を目的とした会議を定期的に開催している。</t>
  </si>
  <si>
    <t>サービス提供責任者と行動援護従業者との間の情報伝達及び報告体制を整備している。</t>
    <rPh sb="10" eb="14">
      <t>コウドウエンゴ</t>
    </rPh>
    <rPh sb="14" eb="17">
      <t>ジュウギョウシャ</t>
    </rPh>
    <phoneticPr fontId="5"/>
  </si>
  <si>
    <t>行動援護従業者に対する健康診断の定期的な実施体制を整備している。</t>
  </si>
  <si>
    <t>異動区分</t>
    <phoneticPr fontId="5"/>
  </si>
  <si>
    <t>　①　新規　　②　変更　　③　終了</t>
    <phoneticPr fontId="5"/>
  </si>
  <si>
    <t>届 出 項 目</t>
    <phoneticPr fontId="5"/>
  </si>
  <si>
    <t>①－ア</t>
    <phoneticPr fontId="5"/>
  </si>
  <si>
    <t>①－イ</t>
    <phoneticPr fontId="5"/>
  </si>
  <si>
    <t>②　</t>
    <phoneticPr fontId="5"/>
  </si>
  <si>
    <t>③</t>
    <phoneticPr fontId="5"/>
  </si>
  <si>
    <t>④　</t>
    <phoneticPr fontId="5"/>
  </si>
  <si>
    <t>⑤　</t>
    <phoneticPr fontId="5"/>
  </si>
  <si>
    <t>⑥　</t>
    <phoneticPr fontId="5"/>
  </si>
  <si>
    <t>新規に採用したすべての行動援護介護従業者に対し、熟練した行動援護従業者の同行による研修を実施している。</t>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</si>
  <si>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</si>
  <si>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事業所・施設の名称</t>
    <rPh sb="0" eb="3">
      <t>ジギョウショ</t>
    </rPh>
    <rPh sb="4" eb="6">
      <t>シセツ</t>
    </rPh>
    <rPh sb="7" eb="9">
      <t>メイショウ</t>
    </rPh>
    <phoneticPr fontId="5"/>
  </si>
  <si>
    <t>１　異動区分</t>
    <rPh sb="2" eb="4">
      <t>イドウ</t>
    </rPh>
    <rPh sb="4" eb="6">
      <t>クブン</t>
    </rPh>
    <phoneticPr fontId="5"/>
  </si>
  <si>
    <t>１　新規　　　　　　　　　２　変更　　　　　　　　　　３　終了</t>
    <rPh sb="2" eb="4">
      <t>シンキ</t>
    </rPh>
    <rPh sb="15" eb="17">
      <t>ヘンコウ</t>
    </rPh>
    <rPh sb="29" eb="31">
      <t>シュウリョウ</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</si>
  <si>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</si>
  <si>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5"/>
  </si>
  <si>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5"/>
  </si>
  <si>
    <t>　　　　基礎研修修了者配置と同等の扱いとする。</t>
    <rPh sb="11" eb="13">
      <t>ハイチ</t>
    </rPh>
    <phoneticPr fontId="5"/>
  </si>
  <si>
    <t>重度障害者支援加算（Ⅱ）に関する届出書</t>
    <rPh sb="0" eb="2">
      <t>ジュウド</t>
    </rPh>
    <rPh sb="2" eb="5">
      <t>ショウガイシャ</t>
    </rPh>
    <rPh sb="5" eb="7">
      <t>シエン</t>
    </rPh>
    <rPh sb="7" eb="9">
      <t>カサン</t>
    </rPh>
    <rPh sb="13" eb="14">
      <t>カン</t>
    </rPh>
    <rPh sb="16" eb="18">
      <t>トドケデ</t>
    </rPh>
    <rPh sb="18" eb="19">
      <t>ショ</t>
    </rPh>
    <phoneticPr fontId="5"/>
  </si>
  <si>
    <t>２　配置状況①
　（実践研修修了者）</t>
    <rPh sb="2" eb="4">
      <t>ハイチ</t>
    </rPh>
    <rPh sb="4" eb="6">
      <t>ジョウキョウ</t>
    </rPh>
    <rPh sb="10" eb="12">
      <t>ジッセン</t>
    </rPh>
    <rPh sb="12" eb="14">
      <t>ケンシュウ</t>
    </rPh>
    <rPh sb="14" eb="17">
      <t>シュウリョウシャ</t>
    </rPh>
    <phoneticPr fontId="5"/>
  </si>
  <si>
    <t>３　配置状況②
　（基礎研修修了者）</t>
    <rPh sb="2" eb="4">
      <t>ハイチ</t>
    </rPh>
    <rPh sb="4" eb="6">
      <t>ジョウキョウ</t>
    </rPh>
    <rPh sb="10" eb="12">
      <t>キソ</t>
    </rPh>
    <rPh sb="12" eb="14">
      <t>ケンシュウ</t>
    </rPh>
    <rPh sb="14" eb="17">
      <t>シュウリョウシャ</t>
    </rPh>
    <phoneticPr fontId="5"/>
  </si>
  <si>
    <t>配置人数</t>
    <rPh sb="0" eb="2">
      <t>ハイチ</t>
    </rPh>
    <rPh sb="2" eb="4">
      <t>ニンズウ</t>
    </rPh>
    <phoneticPr fontId="5"/>
  </si>
  <si>
    <t>人</t>
    <rPh sb="0" eb="1">
      <t>ヒト</t>
    </rPh>
    <phoneticPr fontId="5"/>
  </si>
  <si>
    <t>　　※　指定基準上の人員と生活介護の人員配置体制加算により配置される人員に加え、
　　　基礎研修修了者を配置する必要があることに留意すること。</t>
    <rPh sb="44" eb="46">
      <t>キソ</t>
    </rPh>
    <rPh sb="46" eb="48">
      <t>ケンシュウ</t>
    </rPh>
    <rPh sb="48" eb="51">
      <t>シュウリョウシャ</t>
    </rPh>
    <rPh sb="52" eb="54">
      <t>ハイチ</t>
    </rPh>
    <rPh sb="56" eb="58">
      <t>ヒツヨウ</t>
    </rPh>
    <rPh sb="64" eb="66">
      <t>リュウイ</t>
    </rPh>
    <phoneticPr fontId="5"/>
  </si>
  <si>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</si>
  <si>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5"/>
  </si>
  <si>
    <t>事業所番号</t>
    <rPh sb="3" eb="4">
      <t>バン</t>
    </rPh>
    <rPh sb="4" eb="5">
      <t>ゴウ</t>
    </rPh>
    <phoneticPr fontId="5"/>
  </si>
  <si>
    <t>事業所の所在地</t>
    <rPh sb="0" eb="3">
      <t>ジギョウショ</t>
    </rPh>
    <rPh sb="4" eb="7">
      <t>ショザイチ</t>
    </rPh>
    <phoneticPr fontId="5"/>
  </si>
  <si>
    <t>連絡先</t>
    <rPh sb="0" eb="3">
      <t>レンラクサキ</t>
    </rPh>
    <phoneticPr fontId="5"/>
  </si>
  <si>
    <t>電話番号</t>
    <rPh sb="0" eb="2">
      <t>デンワ</t>
    </rPh>
    <rPh sb="2" eb="4">
      <t>バンゴウ</t>
    </rPh>
    <phoneticPr fontId="5"/>
  </si>
  <si>
    <t>担当者名</t>
    <rPh sb="0" eb="4">
      <t>タントウシャメイ</t>
    </rPh>
    <phoneticPr fontId="5"/>
  </si>
  <si>
    <t>ＦＡＸ番号</t>
    <rPh sb="3" eb="5">
      <t>バンゴウ</t>
    </rPh>
    <phoneticPr fontId="5"/>
  </si>
  <si>
    <t>夜間支援等体制加算（Ⅰ）・（Ⅱ）</t>
    <rPh sb="0" eb="2">
      <t>ヤカン</t>
    </rPh>
    <rPh sb="2" eb="4">
      <t>シエン</t>
    </rPh>
    <rPh sb="4" eb="5">
      <t>トウ</t>
    </rPh>
    <rPh sb="5" eb="7">
      <t>タイセイ</t>
    </rPh>
    <rPh sb="7" eb="9">
      <t>カサン</t>
    </rPh>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</si>
  <si>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</si>
  <si>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</si>
  <si>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</si>
  <si>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</si>
  <si>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</si>
  <si>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</si>
  <si>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</si>
  <si>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</si>
  <si>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備考</t>
    <rPh sb="0" eb="2">
      <t>ビコウ</t>
    </rPh>
    <phoneticPr fontId="5"/>
  </si>
  <si>
    <t>夜間支援等体制加算（Ⅲ）</t>
    <rPh sb="4" eb="5">
      <t>トウ</t>
    </rPh>
    <phoneticPr fontId="5"/>
  </si>
  <si>
    <t>夜間における防災体制の内容
（契約内容等）</t>
    <phoneticPr fontId="5"/>
  </si>
  <si>
    <t>　警備会社（◆◆会社）と警備の委託契約を締結。（契約書の写しは別添のとおり。）</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</si>
  <si>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</si>
  <si>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職員が携帯電話を身につけ、連絡体制を確保するとともに、緊急連絡先を住居内に掲示している。</t>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</si>
  <si>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</si>
  <si>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</si>
  <si>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</si>
  <si>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</si>
  <si>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</si>
  <si>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事業所名</t>
    <phoneticPr fontId="5"/>
  </si>
  <si>
    <t>夜間支援体制の確保が必要な理由</t>
    <phoneticPr fontId="5"/>
  </si>
  <si>
    <t>夜間の排せつ支援等を必要とする利用者が入居しているため。</t>
    <phoneticPr fontId="5"/>
  </si>
  <si>
    <t>××××××</t>
    <phoneticPr fontId="5"/>
  </si>
  <si>
    <t>事業所名</t>
    <phoneticPr fontId="5"/>
  </si>
  <si>
    <t>○○事業所</t>
    <phoneticPr fontId="5"/>
  </si>
  <si>
    <t>××－××××－××××</t>
    <phoneticPr fontId="5"/>
  </si>
  <si>
    <t>◎◎　◎◎</t>
    <phoneticPr fontId="5"/>
  </si>
  <si>
    <t>夜間支援体制の確保が必要な理由</t>
    <phoneticPr fontId="5"/>
  </si>
  <si>
    <t>夜間の排せつ支援等を必要とする利用者が入居しているため。</t>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</si>
  <si>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</si>
  <si>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</si>
  <si>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</si>
  <si>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夜勤</t>
    <phoneticPr fontId="5"/>
  </si>
  <si>
    <t>22:00～6:00</t>
    <phoneticPr fontId="5"/>
  </si>
  <si>
    <t>職員が携帯電話を身につけ、連絡体制を確保するとともに、緊急連絡先を住居内に掲示している。</t>
    <rPh sb="33" eb="35">
      <t>ジュウキョ</t>
    </rPh>
    <phoneticPr fontId="5"/>
  </si>
  <si>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5"/>
  </si>
  <si>
    <t>××××××</t>
    <phoneticPr fontId="5"/>
  </si>
  <si>
    <t>事業所名</t>
    <phoneticPr fontId="5"/>
  </si>
  <si>
    <t>○○事業所</t>
    <phoneticPr fontId="5"/>
  </si>
  <si>
    <t>△△県□□市◇◇×－×－×</t>
    <phoneticPr fontId="5"/>
  </si>
  <si>
    <t>××－××××－××××</t>
    <phoneticPr fontId="5"/>
  </si>
  <si>
    <t>◎◎　◎◎</t>
    <phoneticPr fontId="5"/>
  </si>
  <si>
    <t>夜間支援体制の確保が必要な理由</t>
    <phoneticPr fontId="5"/>
  </si>
  <si>
    <t>夜間の排せつ支援等を必要とする利用者が入居しているため。</t>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</si>
  <si>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</si>
  <si>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</si>
  <si>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</si>
  <si>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夜勤</t>
    <phoneticPr fontId="5"/>
  </si>
  <si>
    <t>22:00～6:00</t>
    <phoneticPr fontId="5"/>
  </si>
  <si>
    <t>合計</t>
    <rPh sb="0" eb="2">
      <t>ゴウケイ</t>
    </rPh>
    <phoneticPr fontId="5"/>
  </si>
  <si>
    <t>氏名</t>
    <rPh sb="0" eb="2">
      <t>シメイ</t>
    </rPh>
    <phoneticPr fontId="5"/>
  </si>
  <si>
    <t>就職日</t>
    <rPh sb="0" eb="2">
      <t>シュウショク</t>
    </rPh>
    <rPh sb="2" eb="3">
      <t>ビ</t>
    </rPh>
    <phoneticPr fontId="5"/>
  </si>
  <si>
    <t>就職先事業所名</t>
    <rPh sb="0" eb="3">
      <t>シュウショクサキ</t>
    </rPh>
    <rPh sb="3" eb="6">
      <t>ジギョウショ</t>
    </rPh>
    <rPh sb="6" eb="7">
      <t>メイ</t>
    </rPh>
    <phoneticPr fontId="5"/>
  </si>
  <si>
    <t>届出時点の継続状況</t>
    <rPh sb="0" eb="2">
      <t>トドケデ</t>
    </rPh>
    <rPh sb="2" eb="4">
      <t>ジテン</t>
    </rPh>
    <rPh sb="5" eb="7">
      <t>ケイゾク</t>
    </rPh>
    <rPh sb="7" eb="9">
      <t>ジョウキョウ</t>
    </rPh>
    <phoneticPr fontId="5"/>
  </si>
  <si>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</si>
  <si>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</si>
  <si>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</si>
  <si>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</si>
  <si>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</si>
  <si>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</si>
  <si>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</si>
  <si>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</si>
  <si>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(B)≦</t>
    <phoneticPr fontId="5"/>
  </si>
  <si>
    <t>①</t>
    <phoneticPr fontId="5"/>
  </si>
  <si>
    <t>②</t>
    <phoneticPr fontId="5"/>
  </si>
  <si>
    <t>(C)≦</t>
    <phoneticPr fontId="5"/>
  </si>
  <si>
    <t>①＋②</t>
    <phoneticPr fontId="5"/>
  </si>
  <si>
    <t>30人</t>
    <rPh sb="2" eb="3">
      <t>ニン</t>
    </rPh>
    <phoneticPr fontId="5"/>
  </si>
  <si>
    <t>5人</t>
    <rPh sb="1" eb="2">
      <t>ニン</t>
    </rPh>
    <phoneticPr fontId="5"/>
  </si>
  <si>
    <t>A</t>
    <phoneticPr fontId="5"/>
  </si>
  <si>
    <t>B</t>
    <phoneticPr fontId="5"/>
  </si>
  <si>
    <t>C</t>
    <phoneticPr fontId="5"/>
  </si>
  <si>
    <t>D</t>
    <phoneticPr fontId="5"/>
  </si>
  <si>
    <t>E</t>
    <phoneticPr fontId="5"/>
  </si>
  <si>
    <t>(B)≦</t>
    <phoneticPr fontId="5"/>
  </si>
  <si>
    <t>①</t>
    <phoneticPr fontId="5"/>
  </si>
  <si>
    <t>②</t>
    <phoneticPr fontId="5"/>
  </si>
  <si>
    <t>(C)≦</t>
    <phoneticPr fontId="5"/>
  </si>
  <si>
    <t>①＋②</t>
    <phoneticPr fontId="5"/>
  </si>
  <si>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</si>
  <si>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</si>
  <si>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</si>
  <si>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</si>
  <si>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</si>
  <si>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</si>
  <si>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共同生活住居名</t>
    <phoneticPr fontId="5"/>
  </si>
  <si>
    <t>夜間支援従事者①</t>
    <phoneticPr fontId="5"/>
  </si>
  <si>
    <t>夜間支援従事者②</t>
    <phoneticPr fontId="5"/>
  </si>
  <si>
    <t>夜間支援従事者③</t>
    <phoneticPr fontId="5"/>
  </si>
  <si>
    <t>宿直</t>
    <rPh sb="0" eb="2">
      <t>シュクチョク</t>
    </rPh>
    <phoneticPr fontId="5"/>
  </si>
  <si>
    <t>夜勤</t>
    <rPh sb="0" eb="2">
      <t>ヤキン</t>
    </rPh>
    <phoneticPr fontId="5"/>
  </si>
  <si>
    <t>　職員が携帯電話を身につけ、連絡体制を確保するとともに、緊急連絡先を住居内に掲示している。</t>
    <phoneticPr fontId="5"/>
  </si>
  <si>
    <t>Dホーム</t>
    <phoneticPr fontId="5"/>
  </si>
  <si>
    <t>Eホーム</t>
    <phoneticPr fontId="5"/>
  </si>
  <si>
    <t>Fホーム</t>
    <phoneticPr fontId="5"/>
  </si>
  <si>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5"/>
  </si>
  <si>
    <t>事業所の名称</t>
    <rPh sb="0" eb="3">
      <t>ジギョウショ</t>
    </rPh>
    <rPh sb="4" eb="6">
      <t>メイショウ</t>
    </rPh>
    <phoneticPr fontId="5"/>
  </si>
  <si>
    <t>担当
者名</t>
    <rPh sb="0" eb="2">
      <t>タントウ</t>
    </rPh>
    <rPh sb="3" eb="4">
      <t>モノ</t>
    </rPh>
    <rPh sb="4" eb="5">
      <t>メイ</t>
    </rPh>
    <phoneticPr fontId="5"/>
  </si>
  <si>
    <t>職員配置</t>
    <rPh sb="0" eb="2">
      <t>ショクイン</t>
    </rPh>
    <rPh sb="2" eb="4">
      <t>ハイチ</t>
    </rPh>
    <phoneticPr fontId="5"/>
  </si>
  <si>
    <t>研修の受講状況</t>
    <rPh sb="0" eb="2">
      <t>ケンシュウ</t>
    </rPh>
    <rPh sb="3" eb="5">
      <t>ジュコウ</t>
    </rPh>
    <rPh sb="5" eb="7">
      <t>ジョウキョウ</t>
    </rPh>
    <phoneticPr fontId="5"/>
  </si>
  <si>
    <t>職種</t>
    <rPh sb="0" eb="2">
      <t>ショクシュ</t>
    </rPh>
    <phoneticPr fontId="5"/>
  </si>
  <si>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</si>
  <si>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喀痰吸引等研修（第3号）</t>
    <rPh sb="0" eb="2">
      <t>カクタン</t>
    </rPh>
    <rPh sb="2" eb="4">
      <t>キュウイン</t>
    </rPh>
    <rPh sb="4" eb="5">
      <t>トウ</t>
    </rPh>
    <rPh sb="5" eb="7">
      <t>ケンシュウ</t>
    </rPh>
    <rPh sb="8" eb="9">
      <t>ダイ</t>
    </rPh>
    <rPh sb="10" eb="11">
      <t>ゴウ</t>
    </rPh>
    <phoneticPr fontId="5"/>
  </si>
  <si>
    <t>生活支援員の数</t>
    <rPh sb="0" eb="2">
      <t>セイカツ</t>
    </rPh>
    <rPh sb="2" eb="5">
      <t>シエンイン</t>
    </rPh>
    <rPh sb="6" eb="7">
      <t>カズ</t>
    </rPh>
    <phoneticPr fontId="5"/>
  </si>
  <si>
    <t>事業所（施設）の利用定員</t>
    <rPh sb="0" eb="3">
      <t>ジギョウショ</t>
    </rPh>
    <rPh sb="4" eb="6">
      <t>シセツ</t>
    </rPh>
    <rPh sb="8" eb="10">
      <t>リヨウ</t>
    </rPh>
    <rPh sb="10" eb="12">
      <t>テイイン</t>
    </rPh>
    <phoneticPr fontId="5"/>
  </si>
  <si>
    <t>利用者の数の「前年度の平均値」</t>
    <rPh sb="0" eb="3">
      <t>リヨウシャ</t>
    </rPh>
    <rPh sb="4" eb="5">
      <t>スウ</t>
    </rPh>
    <rPh sb="7" eb="10">
      <t>ゼンネンド</t>
    </rPh>
    <rPh sb="11" eb="14">
      <t>ヘイキンチ</t>
    </rPh>
    <phoneticPr fontId="5"/>
  </si>
  <si>
    <t>重度者割合
（Ｃ／Ｂ×１００）</t>
    <rPh sb="0" eb="3">
      <t>ジュウドシャ</t>
    </rPh>
    <rPh sb="3" eb="5">
      <t>ワリアイ</t>
    </rPh>
    <phoneticPr fontId="5"/>
  </si>
  <si>
    <t>重度者支援体制
加算区分</t>
    <rPh sb="0" eb="3">
      <t>ジュウドシャ</t>
    </rPh>
    <rPh sb="3" eb="5">
      <t>シエン</t>
    </rPh>
    <rPh sb="5" eb="7">
      <t>タイセイ</t>
    </rPh>
    <rPh sb="8" eb="10">
      <t>カサン</t>
    </rPh>
    <rPh sb="10" eb="12">
      <t>クブン</t>
    </rPh>
    <phoneticPr fontId="5"/>
  </si>
  <si>
    <t>注</t>
    <rPh sb="0" eb="1">
      <t>チュウ</t>
    </rPh>
    <phoneticPr fontId="5"/>
  </si>
  <si>
    <t>障害基礎年金１級受給者の受給者証等の写しを添付すること。</t>
    <rPh sb="0" eb="2">
      <t>ショウガイ</t>
    </rPh>
    <rPh sb="2" eb="4">
      <t>キソ</t>
    </rPh>
    <rPh sb="4" eb="6">
      <t>ネンキン</t>
    </rPh>
    <rPh sb="7" eb="8">
      <t>キュウ</t>
    </rPh>
    <rPh sb="8" eb="11">
      <t>ジュキュウシャ</t>
    </rPh>
    <rPh sb="12" eb="15">
      <t>ジュキュウシャ</t>
    </rPh>
    <rPh sb="15" eb="16">
      <t>ショウ</t>
    </rPh>
    <rPh sb="16" eb="17">
      <t>トウ</t>
    </rPh>
    <rPh sb="18" eb="19">
      <t>ウツ</t>
    </rPh>
    <rPh sb="21" eb="23">
      <t>テンプ</t>
    </rPh>
    <phoneticPr fontId="5"/>
  </si>
  <si>
    <t>利用者氏名</t>
    <rPh sb="0" eb="3">
      <t>リヨウシャ</t>
    </rPh>
    <rPh sb="3" eb="5">
      <t>シメイ</t>
    </rPh>
    <phoneticPr fontId="5"/>
  </si>
  <si>
    <t>利用日数（開所日数）</t>
    <rPh sb="0" eb="2">
      <t>リヨウ</t>
    </rPh>
    <rPh sb="2" eb="4">
      <t>ニッスウ</t>
    </rPh>
    <rPh sb="5" eb="7">
      <t>カイショ</t>
    </rPh>
    <rPh sb="7" eb="9">
      <t>ニッスウ</t>
    </rPh>
    <phoneticPr fontId="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</si>
  <si>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
  </si>
  <si>
    <t>　　相談支援専門員の配置状況</t>
    <rPh sb="2" eb="4">
      <t>ソウダン</t>
    </rPh>
    <rPh sb="4" eb="6">
      <t>シエン</t>
    </rPh>
    <rPh sb="6" eb="9">
      <t>センモンイン</t>
    </rPh>
    <rPh sb="10" eb="12">
      <t>ハイチ</t>
    </rPh>
    <rPh sb="12" eb="14">
      <t>ジョウキョウ</t>
    </rPh>
    <phoneticPr fontId="5"/>
  </si>
  <si>
    <t>相談支援専門員</t>
    <rPh sb="0" eb="2">
      <t>ソウダン</t>
    </rPh>
    <rPh sb="2" eb="4">
      <t>シエン</t>
    </rPh>
    <rPh sb="4" eb="7">
      <t>センモンイン</t>
    </rPh>
    <phoneticPr fontId="5"/>
  </si>
  <si>
    <t>　常勤専従</t>
    <rPh sb="1" eb="3">
      <t>ジョウキン</t>
    </rPh>
    <rPh sb="3" eb="5">
      <t>センジュウ</t>
    </rPh>
    <phoneticPr fontId="5"/>
  </si>
  <si>
    <t>上記のうち現任研修修了者</t>
    <rPh sb="0" eb="2">
      <t>ジョウキ</t>
    </rPh>
    <rPh sb="5" eb="7">
      <t>ゲンニン</t>
    </rPh>
    <rPh sb="7" eb="9">
      <t>ケンシュウ</t>
    </rPh>
    <rPh sb="9" eb="11">
      <t>シュウリョウ</t>
    </rPh>
    <rPh sb="11" eb="12">
      <t>シャ</t>
    </rPh>
    <phoneticPr fontId="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</si>
  <si>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</si>
  <si>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　目的とした会議を定期的に開催している。</t>
    <rPh sb="1" eb="3">
      <t>モクテキ</t>
    </rPh>
    <rPh sb="6" eb="8">
      <t>カイギ</t>
    </rPh>
    <rPh sb="9" eb="12">
      <t>テイキテキ</t>
    </rPh>
    <rPh sb="13" eb="15">
      <t>カイサイ</t>
    </rPh>
    <phoneticPr fontId="5"/>
  </si>
  <si>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5"/>
  </si>
  <si>
    <t>　ケースを受託する体制を整備している。</t>
    <rPh sb="5" eb="7">
      <t>ジュタク</t>
    </rPh>
    <rPh sb="9" eb="11">
      <t>タイセイ</t>
    </rPh>
    <rPh sb="12" eb="14">
      <t>セイビ</t>
    </rPh>
    <phoneticPr fontId="5"/>
  </si>
  <si>
    <t>⑥　基幹相談支援センター等が実施する事例検討会等に参加している。</t>
    <rPh sb="2" eb="4">
      <t>キカン</t>
    </rPh>
    <rPh sb="4" eb="6">
      <t>ソウダン</t>
    </rPh>
    <phoneticPr fontId="5"/>
  </si>
  <si>
    <t>人　</t>
    <rPh sb="0" eb="1">
      <t>ニン</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</si>
  <si>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</si>
  <si>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</si>
  <si>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</si>
  <si>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</si>
  <si>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</si>
  <si>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</si>
  <si>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　　　　　障害基礎年金１級を受給する利用者の状況　（重度者支援体制加算に係る届出書）</t>
    <phoneticPr fontId="76"/>
  </si>
  <si>
    <t>（Ａ）</t>
    <phoneticPr fontId="5"/>
  </si>
  <si>
    <t>（Ｂ）</t>
    <phoneticPr fontId="5"/>
  </si>
  <si>
    <t>（Ｃ）</t>
    <phoneticPr fontId="5"/>
  </si>
  <si>
    <t>（Ｄ）</t>
    <phoneticPr fontId="5"/>
  </si>
  <si>
    <t>％</t>
    <phoneticPr fontId="5"/>
  </si>
  <si>
    <t>（Ⅰ）５０％～</t>
    <phoneticPr fontId="5"/>
  </si>
  <si>
    <t>（Ⅱ）２５％～５０％</t>
    <phoneticPr fontId="5"/>
  </si>
  <si>
    <t>障害基礎年金１級受給者</t>
    <rPh sb="10" eb="11">
      <t>シャ</t>
    </rPh>
    <phoneticPr fontId="5"/>
  </si>
  <si>
    <t>（開所日数）</t>
    <phoneticPr fontId="5"/>
  </si>
  <si>
    <t>平均利用者</t>
    <phoneticPr fontId="5"/>
  </si>
  <si>
    <t>　常勤兼務</t>
    <rPh sb="1" eb="3">
      <t>ジョウキン</t>
    </rPh>
    <rPh sb="3" eb="5">
      <t>ケンム</t>
    </rPh>
    <phoneticPr fontId="5"/>
  </si>
  <si>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</si>
  <si>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</si>
  <si>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</si>
  <si>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</si>
  <si>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　３　サービス管理責任者の配置</t>
    <rPh sb="7" eb="9">
      <t>カンリ</t>
    </rPh>
    <rPh sb="9" eb="12">
      <t>セキニンシャ</t>
    </rPh>
    <rPh sb="13" eb="15">
      <t>ハイチ</t>
    </rPh>
    <phoneticPr fontId="5"/>
  </si>
  <si>
    <t>有・無</t>
    <rPh sb="0" eb="1">
      <t>ア</t>
    </rPh>
    <rPh sb="2" eb="3">
      <t>ナ</t>
    </rPh>
    <phoneticPr fontId="5"/>
  </si>
  <si>
    <t>　４　地域に貢献する活動の内容</t>
    <rPh sb="3" eb="5">
      <t>チイキ</t>
    </rPh>
    <rPh sb="6" eb="8">
      <t>コウケン</t>
    </rPh>
    <rPh sb="10" eb="12">
      <t>カツドウ</t>
    </rPh>
    <rPh sb="13" eb="15">
      <t>ナイヨウ</t>
    </rPh>
    <phoneticPr fontId="5"/>
  </si>
  <si>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5"/>
  </si>
  <si>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5"/>
  </si>
  <si>
    <t>　　　指定地域密着型通所介護事業所、指定小規模多機能型居宅介護事業所等の従業者をいう。</t>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</si>
  <si>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</si>
  <si>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</si>
  <si>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</si>
  <si>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</si>
  <si>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３　届出項目</t>
    <rPh sb="2" eb="4">
      <t>トドケデ</t>
    </rPh>
    <rPh sb="4" eb="6">
      <t>コウモク</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</si>
  <si>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</si>
  <si>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　４　社会福祉士等の状況</t>
    <rPh sb="3" eb="5">
      <t>シャカイ</t>
    </rPh>
    <rPh sb="5" eb="7">
      <t>フクシ</t>
    </rPh>
    <rPh sb="7" eb="8">
      <t>シ</t>
    </rPh>
    <rPh sb="8" eb="9">
      <t>トウ</t>
    </rPh>
    <rPh sb="10" eb="12">
      <t>ジョウキョウ</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</si>
  <si>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</si>
  <si>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</si>
  <si>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①に占める②の割合が
２５％又は３５％以上</t>
    <rPh sb="2" eb="3">
      <t>シ</t>
    </rPh>
    <rPh sb="7" eb="9">
      <t>ワリアイ</t>
    </rPh>
    <rPh sb="14" eb="15">
      <t>マタ</t>
    </rPh>
    <rPh sb="19" eb="21">
      <t>イジョウ</t>
    </rPh>
    <phoneticPr fontId="5"/>
  </si>
  <si>
    <t>　５　常勤職員の状況</t>
    <rPh sb="3" eb="5">
      <t>ジョウキン</t>
    </rPh>
    <rPh sb="5" eb="7">
      <t>ショクイン</t>
    </rPh>
    <rPh sb="8" eb="10">
      <t>ジョウキョウ</t>
    </rPh>
    <phoneticPr fontId="5"/>
  </si>
  <si>
    <t>①</t>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</si>
  <si>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</si>
  <si>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①のうち常勤の者の数</t>
    <rPh sb="4" eb="6">
      <t>ジョウキン</t>
    </rPh>
    <rPh sb="7" eb="8">
      <t>モノ</t>
    </rPh>
    <rPh sb="9" eb="10">
      <t>カズ</t>
    </rPh>
    <phoneticPr fontId="5"/>
  </si>
  <si>
    <t>①に占める②の割合が
７５％以上</t>
    <rPh sb="2" eb="3">
      <t>シ</t>
    </rPh>
    <rPh sb="7" eb="9">
      <t>ワリアイ</t>
    </rPh>
    <rPh sb="14" eb="16">
      <t>イジョウ</t>
    </rPh>
    <phoneticPr fontId="5"/>
  </si>
  <si>
    <t>　６　勤続年数の状況</t>
    <rPh sb="3" eb="5">
      <t>キンゾク</t>
    </rPh>
    <rPh sb="5" eb="7">
      <t>ネンスウ</t>
    </rPh>
    <rPh sb="8" eb="10">
      <t>ジョウキョウ</t>
    </rPh>
    <phoneticPr fontId="5"/>
  </si>
  <si>
    <t>①に占める②の割合が
３０％以上</t>
    <rPh sb="2" eb="3">
      <t>シ</t>
    </rPh>
    <rPh sb="7" eb="9">
      <t>ワリアイ</t>
    </rPh>
    <rPh sb="14" eb="16">
      <t>イジョウ</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</si>
  <si>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</si>
  <si>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</si>
  <si>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</si>
  <si>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３　ここでいう生活支援員等とは、</t>
    <rPh sb="9" eb="11">
      <t>セイカツ</t>
    </rPh>
    <rPh sb="11" eb="13">
      <t>シエン</t>
    </rPh>
    <rPh sb="13" eb="14">
      <t>イン</t>
    </rPh>
    <rPh sb="14" eb="15">
      <t>トウ</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</si>
  <si>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</si>
  <si>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</si>
  <si>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</si>
  <si>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</si>
  <si>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</si>
  <si>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</si>
  <si>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①</t>
    <phoneticPr fontId="5"/>
  </si>
  <si>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</si>
  <si>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5"/>
  </si>
  <si>
    <t>従業者の総数</t>
    <rPh sb="0" eb="3">
      <t>ジュウギョウシャ</t>
    </rPh>
    <rPh sb="4" eb="6">
      <t>ソウスウ</t>
    </rPh>
    <phoneticPr fontId="5"/>
  </si>
  <si>
    <t>　５　地域に貢献する活動の内容</t>
    <rPh sb="3" eb="5">
      <t>チイキ</t>
    </rPh>
    <rPh sb="6" eb="8">
      <t>コウケン</t>
    </rPh>
    <rPh sb="10" eb="12">
      <t>カツドウ</t>
    </rPh>
    <rPh sb="13" eb="15">
      <t>ナイヨウ</t>
    </rPh>
    <phoneticPr fontId="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</si>
  <si>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5"/>
  </si>
  <si>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</si>
  <si>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</si>
  <si>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</si>
  <si>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</si>
  <si>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</si>
  <si>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①</t>
    <phoneticPr fontId="5"/>
  </si>
  <si>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5"/>
  </si>
  <si>
    <t>　週３回以上の送迎を実施している。</t>
    <phoneticPr fontId="5"/>
  </si>
  <si>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5"/>
  </si>
  <si>
    <t>①　新規　　　　　　　　②　変更　　　　　　　　③　終了</t>
    <rPh sb="2" eb="4">
      <t>シンキ</t>
    </rPh>
    <rPh sb="14" eb="16">
      <t>ヘンコウ</t>
    </rPh>
    <rPh sb="26" eb="28">
      <t>シュウリョウ</t>
    </rPh>
    <phoneticPr fontId="5"/>
  </si>
  <si>
    <t>　 ２　有資格者の配置等</t>
    <rPh sb="4" eb="8">
      <t>ユウシカクシャ</t>
    </rPh>
    <rPh sb="9" eb="11">
      <t>ハイチ</t>
    </rPh>
    <rPh sb="11" eb="12">
      <t>トウ</t>
    </rPh>
    <phoneticPr fontId="5"/>
  </si>
  <si>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5"/>
  </si>
  <si>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5"/>
  </si>
  <si>
    <t>　 ３　個別訓練実施計画
　　　 の運用</t>
    <rPh sb="4" eb="6">
      <t>コベツ</t>
    </rPh>
    <rPh sb="6" eb="8">
      <t>クンレン</t>
    </rPh>
    <rPh sb="8" eb="10">
      <t>ジッシ</t>
    </rPh>
    <rPh sb="10" eb="12">
      <t>ケイカク</t>
    </rPh>
    <rPh sb="18" eb="20">
      <t>ウンヨウ</t>
    </rPh>
    <phoneticPr fontId="5"/>
  </si>
  <si>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5"/>
  </si>
  <si>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5"/>
  </si>
  <si>
    <t>　 ４　情報の共有・伝達</t>
    <rPh sb="4" eb="6">
      <t>ジョウホウ</t>
    </rPh>
    <rPh sb="7" eb="9">
      <t>キョウユウ</t>
    </rPh>
    <rPh sb="10" eb="12">
      <t>デンタツ</t>
    </rPh>
    <phoneticPr fontId="5"/>
  </si>
  <si>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5"/>
  </si>
  <si>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</si>
  <si>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</si>
  <si>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5"/>
  </si>
  <si>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5"/>
  </si>
  <si>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</si>
  <si>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</si>
  <si>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</si>
  <si>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</si>
  <si>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</si>
  <si>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</si>
  <si>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</si>
  <si>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</si>
  <si>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</si>
  <si>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</si>
  <si>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</si>
  <si>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</si>
  <si>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</si>
  <si>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</si>
  <si>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</si>
  <si>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</si>
  <si>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</si>
  <si>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</si>
  <si>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</si>
  <si>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１０月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</si>
  <si>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</si>
  <si>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</si>
  <si>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</si>
  <si>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</si>
  <si>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</si>
  <si>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</si>
  <si>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事業所名</t>
    <rPh sb="0" eb="3">
      <t>ジギョウショ</t>
    </rPh>
    <rPh sb="3" eb="4">
      <t>メイ</t>
    </rPh>
    <phoneticPr fontId="5"/>
  </si>
  <si>
    <t>人員配置区分</t>
    <rPh sb="0" eb="2">
      <t>ジンイン</t>
    </rPh>
    <rPh sb="2" eb="4">
      <t>ハイチ</t>
    </rPh>
    <rPh sb="4" eb="6">
      <t>クブン</t>
    </rPh>
    <phoneticPr fontId="5"/>
  </si>
  <si>
    <t>１．　Ⅰ型（7.5：1）　　　　　　２．　Ⅱ型（10：1）</t>
    <rPh sb="4" eb="5">
      <t>ガタ</t>
    </rPh>
    <rPh sb="22" eb="23">
      <t>ガタ</t>
    </rPh>
    <phoneticPr fontId="5"/>
  </si>
  <si>
    <t>別　添</t>
    <rPh sb="0" eb="1">
      <t>ベツ</t>
    </rPh>
    <rPh sb="2" eb="3">
      <t>ソウ</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</si>
  <si>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</si>
  <si>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</si>
  <si>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</si>
  <si>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</si>
  <si>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　１　事業所名</t>
    <rPh sb="3" eb="6">
      <t>ジギョウショ</t>
    </rPh>
    <rPh sb="6" eb="7">
      <t>メイ</t>
    </rPh>
    <phoneticPr fontId="5"/>
  </si>
  <si>
    <t>　２　異動区分</t>
    <rPh sb="3" eb="5">
      <t>イドウ</t>
    </rPh>
    <rPh sb="5" eb="7">
      <t>クブン</t>
    </rPh>
    <phoneticPr fontId="5"/>
  </si>
  <si>
    <t>　1　新規　　　　2　継続　　　　3　変更　　　　4　終了</t>
    <rPh sb="11" eb="13">
      <t>ケイゾク</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</si>
  <si>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</si>
  <si>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</si>
  <si>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</si>
  <si>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</si>
  <si>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</si>
  <si>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</si>
  <si>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</si>
  <si>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</si>
  <si>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</si>
  <si>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平均工賃月額区分</t>
    <rPh sb="0" eb="2">
      <t>ヘイキン</t>
    </rPh>
    <rPh sb="2" eb="4">
      <t>コウチン</t>
    </rPh>
    <rPh sb="4" eb="6">
      <t>ゲツガク</t>
    </rPh>
    <rPh sb="6" eb="8">
      <t>クブン</t>
    </rPh>
    <phoneticPr fontId="5"/>
  </si>
  <si>
    <t>円</t>
    <rPh sb="0" eb="1">
      <t>エン</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</si>
  <si>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</si>
  <si>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</si>
  <si>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</si>
  <si>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</si>
  <si>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</si>
  <si>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</si>
  <si>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</si>
  <si>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</si>
  <si>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</si>
  <si>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</si>
  <si>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</si>
  <si>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</si>
  <si>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</si>
  <si>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</si>
  <si>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</si>
  <si>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</si>
  <si>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</si>
  <si>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</si>
  <si>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</si>
  <si>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別　添　１</t>
    <rPh sb="0" eb="1">
      <t>ベツ</t>
    </rPh>
    <rPh sb="2" eb="3">
      <t>ソウ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</si>
  <si>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</si>
  <si>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</si>
  <si>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</si>
  <si>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就労定着支援の
利用開始日</t>
    <rPh sb="0" eb="2">
      <t>シュウロウ</t>
    </rPh>
    <rPh sb="2" eb="4">
      <t>テイチャク</t>
    </rPh>
    <rPh sb="4" eb="6">
      <t>シエン</t>
    </rPh>
    <rPh sb="8" eb="10">
      <t>リヨウ</t>
    </rPh>
    <rPh sb="10" eb="13">
      <t>カイシビ</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</si>
  <si>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</si>
  <si>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</si>
  <si>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　添　２</t>
    <rPh sb="0" eb="1">
      <t>ベツ</t>
    </rPh>
    <rPh sb="2" eb="3">
      <t>ソウ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</si>
  <si>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</si>
  <si>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</si>
  <si>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</si>
  <si>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</si>
  <si>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</si>
  <si>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①</t>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</si>
  <si>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</si>
  <si>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</si>
  <si>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③</t>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</si>
  <si>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</si>
  <si>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</si>
  <si>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</si>
  <si>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
  </si>
  <si>
    <t>２　運営規程に定める
　　障害者の種類</t>
    <rPh sb="2" eb="4">
      <t>ウンエイ</t>
    </rPh>
    <rPh sb="4" eb="6">
      <t>キテイ</t>
    </rPh>
    <rPh sb="7" eb="8">
      <t>サダ</t>
    </rPh>
    <rPh sb="13" eb="15">
      <t>ショウガイ</t>
    </rPh>
    <rPh sb="15" eb="16">
      <t>シャ</t>
    </rPh>
    <rPh sb="17" eb="19">
      <t>シュルイ</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</si>
  <si>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</si>
  <si>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３　有資格者の配置</t>
    <rPh sb="2" eb="6">
      <t>ユウシカクシャ</t>
    </rPh>
    <rPh sb="7" eb="9">
      <t>ハイチ</t>
    </rPh>
    <phoneticPr fontId="5"/>
  </si>
  <si>
    <r>
      <t>　　　　　①　社会福祉士　　　</t>
    </r>
    <r>
      <rPr>
        <sz val="12"/>
        <color indexed="8"/>
        <rFont val="ＭＳ Ｐゴシック"/>
        <family val="3"/>
        <charset val="128"/>
      </rPr>
      <t>　</t>
    </r>
    <r>
      <rPr>
        <sz val="11"/>
        <color theme="1"/>
        <rFont val="ＭＳ Ｐ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5"/>
  </si>
  <si>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5"/>
  </si>
  <si>
    <t>異動区分</t>
    <rPh sb="0" eb="2">
      <t>イドウ</t>
    </rPh>
    <rPh sb="2" eb="4">
      <t>クブン</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</si>
  <si>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</si>
  <si>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</si>
  <si>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</si>
  <si>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</si>
  <si>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</si>
  <si>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</si>
  <si>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　　２　従業者の配置</t>
    <rPh sb="4" eb="7">
      <t>ジュウギョウシャ</t>
    </rPh>
    <rPh sb="8" eb="10">
      <t>ハイチ</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</si>
  <si>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</si>
  <si>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３　有資格者による
　　　指導体制</t>
    <rPh sb="4" eb="8">
      <t>ユウシカクシャ</t>
    </rPh>
    <rPh sb="15" eb="17">
      <t>シドウ</t>
    </rPh>
    <rPh sb="17" eb="19">
      <t>タイセイ</t>
    </rPh>
    <phoneticPr fontId="5"/>
  </si>
  <si>
    <t>　　４　研修の開催</t>
    <rPh sb="4" eb="6">
      <t>ケンシュウ</t>
    </rPh>
    <rPh sb="7" eb="9">
      <t>カイサイ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</si>
  <si>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</si>
  <si>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　　５　他機関との連携</t>
    <rPh sb="4" eb="7">
      <t>タキカン</t>
    </rPh>
    <rPh sb="9" eb="11">
      <t>レンケイ</t>
    </rPh>
    <phoneticPr fontId="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</si>
  <si>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</si>
  <si>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</si>
  <si>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</si>
  <si>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</si>
  <si>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看護職員配置加算に関する届出書</t>
    <rPh sb="0" eb="2">
      <t>カンゴ</t>
    </rPh>
    <rPh sb="2" eb="4">
      <t>ショクイン</t>
    </rPh>
    <rPh sb="4" eb="6">
      <t>ハイチ</t>
    </rPh>
    <rPh sb="6" eb="8">
      <t>カサン</t>
    </rPh>
    <rPh sb="9" eb="10">
      <t>カン</t>
    </rPh>
    <rPh sb="12" eb="14">
      <t>トドケデ</t>
    </rPh>
    <rPh sb="14" eb="15">
      <t>ショ</t>
    </rPh>
    <phoneticPr fontId="5"/>
  </si>
  <si>
    <t>２　看護職員の配置状況</t>
    <rPh sb="7" eb="9">
      <t>ハイチ</t>
    </rPh>
    <rPh sb="9" eb="11">
      <t>ジョウキョウ</t>
    </rPh>
    <phoneticPr fontId="5"/>
  </si>
  <si>
    <t>実人員</t>
    <rPh sb="0" eb="3">
      <t>ジツジンイン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</si>
  <si>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</si>
  <si>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</si>
  <si>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</si>
  <si>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</si>
  <si>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利用者の数を２０で除した数
　（Ⓐ　≧　Ⓑ　であること　）</t>
    <phoneticPr fontId="5"/>
  </si>
  <si>
    <t>Ⓑ</t>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</si>
  <si>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</si>
  <si>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２　夜勤職員の加配状況</t>
    <rPh sb="2" eb="4">
      <t>ヤキン</t>
    </rPh>
    <rPh sb="4" eb="6">
      <t>ショクイン</t>
    </rPh>
    <rPh sb="7" eb="9">
      <t>カハイ</t>
    </rPh>
    <rPh sb="9" eb="11">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</si>
  <si>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</si>
  <si>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</si>
  <si>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</si>
  <si>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xml:space="preserve">   １　異動区分</t>
    <rPh sb="5" eb="7">
      <t>イドウ</t>
    </rPh>
    <rPh sb="7" eb="9">
      <t>クブン</t>
    </rPh>
    <phoneticPr fontId="5"/>
  </si>
  <si>
    <t>　 ２　有資格者の配置</t>
    <rPh sb="4" eb="8">
      <t>ユウシカクシャ</t>
    </rPh>
    <rPh sb="9" eb="11">
      <t>ハイチ</t>
    </rPh>
    <phoneticPr fontId="5"/>
  </si>
  <si>
    <t>　 ３　地域移行の実績</t>
    <rPh sb="4" eb="6">
      <t>チイキ</t>
    </rPh>
    <rPh sb="6" eb="8">
      <t>イコウ</t>
    </rPh>
    <rPh sb="9" eb="11">
      <t>ジッセキ</t>
    </rPh>
    <phoneticPr fontId="5"/>
  </si>
  <si>
    <t>　 ４　関係機関との連携</t>
    <rPh sb="4" eb="6">
      <t>カンケイ</t>
    </rPh>
    <rPh sb="6" eb="8">
      <t>キカン</t>
    </rPh>
    <rPh sb="10" eb="12">
      <t>レンケイ</t>
    </rPh>
    <phoneticPr fontId="5"/>
  </si>
  <si>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</si>
  <si>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5"/>
  </si>
  <si>
    <t>　　４　関係機関との連携については、その状況等を具体的に記載してください。</t>
    <rPh sb="4" eb="6">
      <t>カンケイ</t>
    </rPh>
    <rPh sb="6" eb="8">
      <t>キカン</t>
    </rPh>
    <rPh sb="10" eb="12">
      <t>レンケイ</t>
    </rPh>
    <phoneticPr fontId="5"/>
  </si>
  <si>
    <t>届　  出　  項　  目</t>
    <rPh sb="0" eb="1">
      <t>トドケ</t>
    </rPh>
    <rPh sb="4" eb="5">
      <t>デ</t>
    </rPh>
    <rPh sb="8" eb="9">
      <t>コウ</t>
    </rPh>
    <rPh sb="12" eb="13">
      <t>メ</t>
    </rPh>
    <phoneticPr fontId="5"/>
  </si>
  <si>
    <r>
      <t xml:space="preserve">有 </t>
    </r>
    <r>
      <rPr>
        <sz val="14"/>
        <rFont val="ＭＳ Ｐゴシック"/>
        <family val="3"/>
        <charset val="128"/>
      </rPr>
      <t>・</t>
    </r>
    <r>
      <rPr>
        <sz val="11"/>
        <rFont val="ＭＳ Ｐゴシック"/>
        <family val="3"/>
        <charset val="128"/>
      </rPr>
      <t xml:space="preserve"> 無</t>
    </r>
    <phoneticPr fontId="5"/>
  </si>
  <si>
    <t>③　24時間常時連絡できる体制を整備している。</t>
    <phoneticPr fontId="5"/>
  </si>
  <si>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</si>
  <si>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事　  業 　 所　  名</t>
    <phoneticPr fontId="5"/>
  </si>
  <si>
    <t>異　動　等　区　分</t>
    <phoneticPr fontId="5"/>
  </si>
  <si>
    <t>　１　新規　　　２　変更　　　３　終了</t>
    <phoneticPr fontId="5"/>
  </si>
  <si>
    <t>体制加算に係る届出書（相談支援事業所）</t>
    <rPh sb="0" eb="2">
      <t>タイセイ</t>
    </rPh>
    <rPh sb="2" eb="4">
      <t>カサン</t>
    </rPh>
    <rPh sb="5" eb="6">
      <t>カカ</t>
    </rPh>
    <rPh sb="7" eb="10">
      <t>トドケデショ</t>
    </rPh>
    <rPh sb="11" eb="13">
      <t>ソウダン</t>
    </rPh>
    <rPh sb="13" eb="15">
      <t>シエン</t>
    </rPh>
    <rPh sb="15" eb="18">
      <t>ジギョウショ</t>
    </rPh>
    <phoneticPr fontId="5"/>
  </si>
  <si>
    <t>　①　強度行動障害支援者養成研修（実践研修）等を修了した常勤の相談支援専門員を</t>
    <rPh sb="3" eb="5">
      <t>キョウド</t>
    </rPh>
    <rPh sb="5" eb="7">
      <t>コウドウ</t>
    </rPh>
    <rPh sb="7" eb="9">
      <t>ショウガイ</t>
    </rPh>
    <rPh sb="9" eb="11">
      <t>シエン</t>
    </rPh>
    <rPh sb="11" eb="12">
      <t>シャ</t>
    </rPh>
    <rPh sb="12" eb="14">
      <t>ヨウセイ</t>
    </rPh>
    <rPh sb="14" eb="16">
      <t>ケンシュウ</t>
    </rPh>
    <rPh sb="17" eb="19">
      <t>ジッセン</t>
    </rPh>
    <rPh sb="19" eb="21">
      <t>ケンシュウ</t>
    </rPh>
    <rPh sb="22" eb="23">
      <t>トウ</t>
    </rPh>
    <rPh sb="24" eb="26">
      <t>シュウリョウ</t>
    </rPh>
    <rPh sb="28" eb="30">
      <t>ジョウキン</t>
    </rPh>
    <rPh sb="31" eb="35">
      <t>ソウダンシエン</t>
    </rPh>
    <rPh sb="35" eb="38">
      <t>センモンイン</t>
    </rPh>
    <phoneticPr fontId="5"/>
  </si>
  <si>
    <t>　　配置している。</t>
    <rPh sb="2" eb="4">
      <t>ハイチ</t>
    </rPh>
    <phoneticPr fontId="5"/>
  </si>
  <si>
    <t>研修名</t>
    <rPh sb="0" eb="1">
      <t>ケン</t>
    </rPh>
    <rPh sb="1" eb="2">
      <t>オサム</t>
    </rPh>
    <rPh sb="2" eb="3">
      <t>メイ</t>
    </rPh>
    <phoneticPr fontId="5"/>
  </si>
  <si>
    <t>修了者名</t>
    <rPh sb="0" eb="3">
      <t>シュウリョウシャ</t>
    </rPh>
    <rPh sb="3" eb="4">
      <t>メイ</t>
    </rPh>
    <phoneticPr fontId="5"/>
  </si>
  <si>
    <t>　②　当該研修を修了した者を配置していることを公表している。</t>
    <rPh sb="3" eb="5">
      <t>トウガイ</t>
    </rPh>
    <rPh sb="5" eb="7">
      <t>ケンシュウ</t>
    </rPh>
    <rPh sb="8" eb="10">
      <t>シュウリョウ</t>
    </rPh>
    <rPh sb="12" eb="13">
      <t>モノ</t>
    </rPh>
    <rPh sb="14" eb="16">
      <t>ハイチ</t>
    </rPh>
    <rPh sb="23" eb="25">
      <t>コウヒョウ</t>
    </rPh>
    <phoneticPr fontId="5"/>
  </si>
  <si>
    <t>公表の方法</t>
    <rPh sb="0" eb="2">
      <t>コウヒョウ</t>
    </rPh>
    <rPh sb="3" eb="5">
      <t>ホウホウ</t>
    </rPh>
    <phoneticPr fontId="5"/>
  </si>
  <si>
    <t>　①　医療的ケア児等コーディネーター養成研修等を修了した常勤の相談支援専門員を</t>
    <rPh sb="3" eb="6">
      <t>イリョウテキ</t>
    </rPh>
    <rPh sb="8" eb="10">
      <t>ジナド</t>
    </rPh>
    <rPh sb="18" eb="20">
      <t>ヨウセイ</t>
    </rPh>
    <rPh sb="20" eb="22">
      <t>ケンシュウ</t>
    </rPh>
    <rPh sb="22" eb="23">
      <t>トウ</t>
    </rPh>
    <rPh sb="24" eb="26">
      <t>シュウリョウ</t>
    </rPh>
    <rPh sb="28" eb="30">
      <t>ジョウキン</t>
    </rPh>
    <rPh sb="31" eb="35">
      <t>ソウダンシエン</t>
    </rPh>
    <rPh sb="35" eb="38">
      <t>センモンイン</t>
    </rPh>
    <phoneticPr fontId="5"/>
  </si>
  <si>
    <t>　①　精神障害関係従事者養成研修等を修了した常勤の相談支援専門員を</t>
    <rPh sb="3" eb="5">
      <t>セイシン</t>
    </rPh>
    <rPh sb="5" eb="7">
      <t>ショウガイ</t>
    </rPh>
    <rPh sb="7" eb="9">
      <t>カンケイ</t>
    </rPh>
    <rPh sb="9" eb="12">
      <t>ジュウジシャ</t>
    </rPh>
    <rPh sb="12" eb="14">
      <t>ヨウセイ</t>
    </rPh>
    <rPh sb="14" eb="16">
      <t>ケンシュウ</t>
    </rPh>
    <rPh sb="16" eb="17">
      <t>トウ</t>
    </rPh>
    <rPh sb="18" eb="20">
      <t>シュウリョウ</t>
    </rPh>
    <rPh sb="22" eb="24">
      <t>ジョウキン</t>
    </rPh>
    <rPh sb="25" eb="29">
      <t>ソウダンシエン</t>
    </rPh>
    <rPh sb="29" eb="32">
      <t>センモンイン</t>
    </rPh>
    <phoneticPr fontId="5"/>
  </si>
  <si>
    <t>1　行動障害支援体制加算</t>
    <phoneticPr fontId="5"/>
  </si>
  <si>
    <t>有 ・ 無</t>
    <phoneticPr fontId="5"/>
  </si>
  <si>
    <t>2　要医療児者支援体制加算</t>
    <phoneticPr fontId="5"/>
  </si>
  <si>
    <t>3　精神障害者支援体制加算</t>
    <phoneticPr fontId="5"/>
  </si>
  <si>
    <t>人員配置体制加算に関する届出書（生活介護）</t>
    <rPh sb="0" eb="2">
      <t>ジンイン</t>
    </rPh>
    <rPh sb="2" eb="4">
      <t>ハイチ</t>
    </rPh>
    <rPh sb="4" eb="6">
      <t>タイセイ</t>
    </rPh>
    <rPh sb="6" eb="8">
      <t>カサン</t>
    </rPh>
    <rPh sb="9" eb="10">
      <t>カン</t>
    </rPh>
    <rPh sb="12" eb="14">
      <t>トドケデ</t>
    </rPh>
    <rPh sb="14" eb="15">
      <t>ショ</t>
    </rPh>
    <rPh sb="16" eb="18">
      <t>セイカツ</t>
    </rPh>
    <rPh sb="18" eb="20">
      <t>カイゴ</t>
    </rPh>
    <phoneticPr fontId="5"/>
  </si>
  <si>
    <t>サービス単位の名称（注1）</t>
    <rPh sb="4" eb="6">
      <t>タンイ</t>
    </rPh>
    <rPh sb="7" eb="9">
      <t>メイショウ</t>
    </rPh>
    <rPh sb="10" eb="11">
      <t>チュウ</t>
    </rPh>
    <phoneticPr fontId="5"/>
  </si>
  <si>
    <t>異　動　区　分
（該当の番号に○）</t>
    <rPh sb="0" eb="1">
      <t>イ</t>
    </rPh>
    <rPh sb="2" eb="3">
      <t>ドウ</t>
    </rPh>
    <rPh sb="4" eb="5">
      <t>ク</t>
    </rPh>
    <rPh sb="6" eb="7">
      <t>ブン</t>
    </rPh>
    <rPh sb="9" eb="11">
      <t>ガイトウ</t>
    </rPh>
    <rPh sb="12" eb="14">
      <t>バンゴウ</t>
    </rPh>
    <phoneticPr fontId="5"/>
  </si>
  <si>
    <t>適 用 年 月 日</t>
    <rPh sb="0" eb="1">
      <t>テキ</t>
    </rPh>
    <rPh sb="2" eb="3">
      <t>ヨウ</t>
    </rPh>
    <rPh sb="4" eb="5">
      <t>トシ</t>
    </rPh>
    <rPh sb="6" eb="7">
      <t>ツキ</t>
    </rPh>
    <rPh sb="8" eb="9">
      <t>ヒ</t>
    </rPh>
    <phoneticPr fontId="5"/>
  </si>
  <si>
    <r>
      <t xml:space="preserve">算定する加算区分
</t>
    </r>
    <r>
      <rPr>
        <sz val="9"/>
        <rFont val="ＭＳ Ｐゴシック"/>
        <family val="3"/>
        <charset val="128"/>
      </rPr>
      <t>（該当の番号に○）</t>
    </r>
    <rPh sb="0" eb="2">
      <t>サンテイ</t>
    </rPh>
    <rPh sb="4" eb="6">
      <t>カサン</t>
    </rPh>
    <rPh sb="6" eb="8">
      <t>クブン</t>
    </rPh>
    <phoneticPr fontId="5"/>
  </si>
  <si>
    <r>
      <t xml:space="preserve">区分５・６又は
これに準ずる者(※)の割合
</t>
    </r>
    <r>
      <rPr>
        <sz val="9"/>
        <rFont val="ＭＳ Ｐゴシック"/>
        <family val="3"/>
        <charset val="128"/>
      </rPr>
      <t>（障害者支援施設を除く）</t>
    </r>
    <rPh sb="0" eb="2">
      <t>クブン</t>
    </rPh>
    <rPh sb="19" eb="21">
      <t>ワリアイ</t>
    </rPh>
    <rPh sb="23" eb="26">
      <t>ショウガイシャ</t>
    </rPh>
    <rPh sb="26" eb="28">
      <t>シエン</t>
    </rPh>
    <rPh sb="28" eb="30">
      <t>シセツ</t>
    </rPh>
    <rPh sb="31" eb="32">
      <t>ノゾ</t>
    </rPh>
    <phoneticPr fontId="5"/>
  </si>
  <si>
    <t>６０％以上</t>
    <rPh sb="3" eb="5">
      <t>イジョウ</t>
    </rPh>
    <phoneticPr fontId="5"/>
  </si>
  <si>
    <t>５０％以上</t>
    <rPh sb="3" eb="5">
      <t>イジョウ</t>
    </rPh>
    <phoneticPr fontId="5"/>
  </si>
  <si>
    <t>人員体制確認欄</t>
    <rPh sb="0" eb="2">
      <t>ジンイン</t>
    </rPh>
    <rPh sb="2" eb="4">
      <t>タイセイ</t>
    </rPh>
    <rPh sb="4" eb="6">
      <t>カクニン</t>
    </rPh>
    <rPh sb="6" eb="7">
      <t>ラン</t>
    </rPh>
    <phoneticPr fontId="5"/>
  </si>
  <si>
    <t>前年度の平均
利用者数（ア）</t>
    <rPh sb="0" eb="3">
      <t>ゼンネンド</t>
    </rPh>
    <rPh sb="4" eb="6">
      <t>ヘイキン</t>
    </rPh>
    <rPh sb="7" eb="10">
      <t>リヨウシャ</t>
    </rPh>
    <rPh sb="10" eb="11">
      <t>スウ</t>
    </rPh>
    <phoneticPr fontId="5"/>
  </si>
  <si>
    <t>　人員配置の状況</t>
    <rPh sb="1" eb="3">
      <t>ジンイン</t>
    </rPh>
    <rPh sb="3" eb="5">
      <t>ハイチ</t>
    </rPh>
    <rPh sb="6" eb="8">
      <t>ジョウキョウ</t>
    </rPh>
    <phoneticPr fontId="5"/>
  </si>
  <si>
    <t>常　勤</t>
    <rPh sb="0" eb="1">
      <t>ツネ</t>
    </rPh>
    <rPh sb="2" eb="3">
      <t>ツトム</t>
    </rPh>
    <phoneticPr fontId="5"/>
  </si>
  <si>
    <t>非常勤
（常勤換算）</t>
    <rPh sb="0" eb="3">
      <t>ヒジョウキン</t>
    </rPh>
    <rPh sb="5" eb="7">
      <t>ジョウキン</t>
    </rPh>
    <rPh sb="7" eb="9">
      <t>カンザン</t>
    </rPh>
    <phoneticPr fontId="5"/>
  </si>
  <si>
    <t>合　計　（イ）</t>
    <rPh sb="0" eb="1">
      <t>ゴウ</t>
    </rPh>
    <rPh sb="2" eb="3">
      <t>ケイ</t>
    </rPh>
    <phoneticPr fontId="5"/>
  </si>
  <si>
    <t>添付書類</t>
    <rPh sb="0" eb="2">
      <t>テンプ</t>
    </rPh>
    <rPh sb="2" eb="4">
      <t>ショルイ</t>
    </rPh>
    <phoneticPr fontId="5"/>
  </si>
  <si>
    <t>（注1）複数のサービス単位を設置している場合は、加算を算定するサービス単位ごとに本書を作成すること。</t>
    <rPh sb="4" eb="6">
      <t>フクスウ</t>
    </rPh>
    <rPh sb="11" eb="13">
      <t>タンイ</t>
    </rPh>
    <rPh sb="14" eb="16">
      <t>セッチ</t>
    </rPh>
    <rPh sb="20" eb="22">
      <t>バアイ</t>
    </rPh>
    <rPh sb="24" eb="26">
      <t>カサン</t>
    </rPh>
    <rPh sb="27" eb="29">
      <t>サンテイ</t>
    </rPh>
    <rPh sb="35" eb="37">
      <t>タンイ</t>
    </rPh>
    <rPh sb="40" eb="41">
      <t>ホン</t>
    </rPh>
    <rPh sb="41" eb="42">
      <t>ショ</t>
    </rPh>
    <rPh sb="43" eb="45">
      <t>サクセイ</t>
    </rPh>
    <phoneticPr fontId="5"/>
  </si>
  <si>
    <t>人員体制（常勤換算）</t>
    <rPh sb="0" eb="2">
      <t>ジンイン</t>
    </rPh>
    <rPh sb="2" eb="4">
      <t>タイセイ</t>
    </rPh>
    <phoneticPr fontId="5"/>
  </si>
  <si>
    <t>１　人員配置体制加算Ⅰ</t>
    <phoneticPr fontId="5"/>
  </si>
  <si>
    <t>２　人員配置体制加算Ⅱ</t>
    <phoneticPr fontId="5"/>
  </si>
  <si>
    <t>３　人員配置体制加算Ⅲ</t>
    <phoneticPr fontId="5"/>
  </si>
  <si>
    <t>―</t>
    <phoneticPr fontId="5"/>
  </si>
  <si>
    <t>１．７：１　以上</t>
    <phoneticPr fontId="5"/>
  </si>
  <si>
    <t>２：１　以上</t>
    <phoneticPr fontId="5"/>
  </si>
  <si>
    <t>２．５：１　以上</t>
    <phoneticPr fontId="5"/>
  </si>
  <si>
    <t>（ア）÷（イ）＝</t>
    <phoneticPr fontId="5"/>
  </si>
  <si>
    <t>※　「これに準ずる者」とは、区分４以下であって認定調査票における行動関連項目の点数の合計が10点以上の者又は区分４以下であって喀痰吸引等（口腔内の喀痰吸引、鼻腔内の喀痰吸引、気管カニューレ内部の喀痰吸引、胃ろう又は腸ろうによる経管栄養又は経鼻経管栄養をいう。）を必要とする者をいう。</t>
    <rPh sb="6" eb="7">
      <t>ジュン</t>
    </rPh>
    <rPh sb="9" eb="10">
      <t>モノ</t>
    </rPh>
    <rPh sb="14" eb="16">
      <t>クブン</t>
    </rPh>
    <rPh sb="17" eb="19">
      <t>イカ</t>
    </rPh>
    <rPh sb="23" eb="25">
      <t>ニンテイ</t>
    </rPh>
    <rPh sb="25" eb="28">
      <t>チョウサヒョウ</t>
    </rPh>
    <rPh sb="32" eb="34">
      <t>コウドウ</t>
    </rPh>
    <rPh sb="34" eb="36">
      <t>カンレン</t>
    </rPh>
    <rPh sb="36" eb="38">
      <t>コウモク</t>
    </rPh>
    <rPh sb="39" eb="41">
      <t>テンスウ</t>
    </rPh>
    <phoneticPr fontId="5"/>
  </si>
  <si>
    <t>（介給別紙１－１）</t>
    <rPh sb="1" eb="2">
      <t>カイ</t>
    </rPh>
    <rPh sb="2" eb="3">
      <t>キュウ</t>
    </rPh>
    <rPh sb="3" eb="5">
      <t>ベッシ</t>
    </rPh>
    <phoneticPr fontId="7"/>
  </si>
  <si>
    <t>令和 　　年 　　月 　　日</t>
    <rPh sb="0" eb="1">
      <t>レイ</t>
    </rPh>
    <rPh sb="1" eb="2">
      <t>ワ</t>
    </rPh>
    <phoneticPr fontId="5"/>
  </si>
  <si>
    <t>令和　　年　　月　　日</t>
    <rPh sb="0" eb="1">
      <t>レイ</t>
    </rPh>
    <rPh sb="1" eb="2">
      <t>ワ</t>
    </rPh>
    <rPh sb="4" eb="5">
      <t>ネン</t>
    </rPh>
    <rPh sb="7" eb="8">
      <t>ガツ</t>
    </rPh>
    <rPh sb="10" eb="11">
      <t>ニチ</t>
    </rPh>
    <phoneticPr fontId="7"/>
  </si>
  <si>
    <t>令和　　年　　月　　日　提出</t>
    <rPh sb="0" eb="1">
      <t>レイ</t>
    </rPh>
    <rPh sb="1" eb="2">
      <t>ワ</t>
    </rPh>
    <rPh sb="4" eb="5">
      <t>ネン</t>
    </rPh>
    <rPh sb="7" eb="8">
      <t>ガツ</t>
    </rPh>
    <rPh sb="10" eb="11">
      <t>ニチ</t>
    </rPh>
    <rPh sb="12" eb="14">
      <t>テイシュツ</t>
    </rPh>
    <phoneticPr fontId="5"/>
  </si>
  <si>
    <t>令和　　年　　月　　日</t>
    <rPh sb="0" eb="1">
      <t>レイ</t>
    </rPh>
    <rPh sb="1" eb="2">
      <t>ワ</t>
    </rPh>
    <rPh sb="4" eb="5">
      <t>ネン</t>
    </rPh>
    <rPh sb="7" eb="8">
      <t>ガツ</t>
    </rPh>
    <rPh sb="10" eb="11">
      <t>ニチ</t>
    </rPh>
    <phoneticPr fontId="5"/>
  </si>
  <si>
    <t>令和　　年　　月　　日</t>
    <rPh sb="0" eb="1">
      <t>レイ</t>
    </rPh>
    <rPh sb="1" eb="2">
      <t>ワ</t>
    </rPh>
    <phoneticPr fontId="5"/>
  </si>
  <si>
    <t>算出期間 ： 　　　　　 年　 　　月 ～ 　　　　 　年　　　 月</t>
    <rPh sb="0" eb="2">
      <t>サンシュツ</t>
    </rPh>
    <rPh sb="2" eb="4">
      <t>キカン</t>
    </rPh>
    <rPh sb="13" eb="14">
      <t>ネン</t>
    </rPh>
    <rPh sb="18" eb="19">
      <t>ガツ</t>
    </rPh>
    <rPh sb="28" eb="29">
      <t>ネン</t>
    </rPh>
    <rPh sb="33" eb="34">
      <t>ガツ</t>
    </rPh>
    <phoneticPr fontId="7"/>
  </si>
  <si>
    <t>令和　　　年　　　月　　　日</t>
    <rPh sb="0" eb="1">
      <t>レイ</t>
    </rPh>
    <rPh sb="1" eb="2">
      <t>ワ</t>
    </rPh>
    <rPh sb="5" eb="6">
      <t>ネン</t>
    </rPh>
    <rPh sb="9" eb="10">
      <t>ガツ</t>
    </rPh>
    <rPh sb="13" eb="14">
      <t>ニチ</t>
    </rPh>
    <phoneticPr fontId="7"/>
  </si>
  <si>
    <t>令和　　年　　月　　日</t>
    <rPh sb="0" eb="1">
      <t>レイ</t>
    </rPh>
    <rPh sb="1" eb="2">
      <t>ワ</t>
    </rPh>
    <phoneticPr fontId="7"/>
  </si>
  <si>
    <t>令和　　　　　　　年　　　　　　月　　　　　　　日</t>
    <rPh sb="0" eb="1">
      <t>レイ</t>
    </rPh>
    <rPh sb="1" eb="2">
      <t>ワ</t>
    </rPh>
    <rPh sb="9" eb="10">
      <t>ネン</t>
    </rPh>
    <rPh sb="16" eb="17">
      <t>ガツ</t>
    </rPh>
    <rPh sb="24" eb="25">
      <t>ニチ</t>
    </rPh>
    <phoneticPr fontId="7"/>
  </si>
  <si>
    <t>令和　　年　　月　　日</t>
    <rPh sb="0" eb="1">
      <t>レイ</t>
    </rPh>
    <rPh sb="1" eb="2">
      <t>ワ</t>
    </rPh>
    <phoneticPr fontId="76"/>
  </si>
  <si>
    <t>重度者支援体制加算に係る利用者の利用状況（令和　　年度）</t>
    <rPh sb="0" eb="3">
      <t>ジュウドシャ</t>
    </rPh>
    <rPh sb="3" eb="5">
      <t>シエン</t>
    </rPh>
    <rPh sb="5" eb="7">
      <t>タイセイ</t>
    </rPh>
    <rPh sb="7" eb="9">
      <t>カサン</t>
    </rPh>
    <rPh sb="10" eb="11">
      <t>カカ</t>
    </rPh>
    <rPh sb="12" eb="15">
      <t>リヨウシャ</t>
    </rPh>
    <rPh sb="16" eb="18">
      <t>リヨウ</t>
    </rPh>
    <rPh sb="18" eb="20">
      <t>ジョウキョウ</t>
    </rPh>
    <rPh sb="21" eb="22">
      <t>レイ</t>
    </rPh>
    <rPh sb="22" eb="23">
      <t>ワ</t>
    </rPh>
    <rPh sb="25" eb="27">
      <t>ネンド</t>
    </rPh>
    <phoneticPr fontId="5"/>
  </si>
  <si>
    <t>（令和　　年度加算算定用）</t>
    <rPh sb="1" eb="2">
      <t>レイ</t>
    </rPh>
    <rPh sb="2" eb="3">
      <t>ワ</t>
    </rPh>
    <rPh sb="5" eb="7">
      <t>ネンド</t>
    </rPh>
    <rPh sb="7" eb="9">
      <t>カサン</t>
    </rPh>
    <rPh sb="9" eb="11">
      <t>サンテイ</t>
    </rPh>
    <rPh sb="11" eb="12">
      <t>ヨウ</t>
    </rPh>
    <phoneticPr fontId="5"/>
  </si>
  <si>
    <t>令和　　年
４月</t>
    <rPh sb="0" eb="1">
      <t>レイ</t>
    </rPh>
    <rPh sb="1" eb="2">
      <t>ワ</t>
    </rPh>
    <rPh sb="4" eb="5">
      <t>ネン</t>
    </rPh>
    <rPh sb="7" eb="8">
      <t>ガツ</t>
    </rPh>
    <phoneticPr fontId="5"/>
  </si>
  <si>
    <t>令和　　年
５月</t>
    <rPh sb="4" eb="5">
      <t>ネン</t>
    </rPh>
    <rPh sb="7" eb="8">
      <t>ガツ</t>
    </rPh>
    <phoneticPr fontId="5"/>
  </si>
  <si>
    <t>令和　　年
６月</t>
    <rPh sb="4" eb="5">
      <t>ネン</t>
    </rPh>
    <rPh sb="7" eb="8">
      <t>ガツ</t>
    </rPh>
    <phoneticPr fontId="5"/>
  </si>
  <si>
    <t>令和　　年
７月</t>
    <rPh sb="4" eb="5">
      <t>ネン</t>
    </rPh>
    <rPh sb="7" eb="8">
      <t>ガツ</t>
    </rPh>
    <phoneticPr fontId="5"/>
  </si>
  <si>
    <t>令和　　年
８月</t>
    <rPh sb="4" eb="5">
      <t>ネン</t>
    </rPh>
    <rPh sb="7" eb="8">
      <t>ガツ</t>
    </rPh>
    <phoneticPr fontId="5"/>
  </si>
  <si>
    <t>令和　　年
９月</t>
    <rPh sb="4" eb="5">
      <t>ネン</t>
    </rPh>
    <rPh sb="7" eb="8">
      <t>ガツ</t>
    </rPh>
    <phoneticPr fontId="5"/>
  </si>
  <si>
    <t>令和　　年
１０月</t>
    <rPh sb="4" eb="5">
      <t>ネン</t>
    </rPh>
    <rPh sb="8" eb="9">
      <t>ガツ</t>
    </rPh>
    <phoneticPr fontId="5"/>
  </si>
  <si>
    <t>令和　　年
１１月</t>
    <rPh sb="4" eb="5">
      <t>ネン</t>
    </rPh>
    <rPh sb="8" eb="9">
      <t>ガツ</t>
    </rPh>
    <phoneticPr fontId="5"/>
  </si>
  <si>
    <t>令和　　年
１２月</t>
    <rPh sb="4" eb="5">
      <t>ネン</t>
    </rPh>
    <rPh sb="8" eb="9">
      <t>ガツ</t>
    </rPh>
    <phoneticPr fontId="5"/>
  </si>
  <si>
    <t>令和　　年
１月</t>
    <rPh sb="4" eb="5">
      <t>ネン</t>
    </rPh>
    <rPh sb="7" eb="8">
      <t>ガツ</t>
    </rPh>
    <phoneticPr fontId="5"/>
  </si>
  <si>
    <t>令和　　年
２月</t>
    <rPh sb="4" eb="5">
      <t>ネン</t>
    </rPh>
    <rPh sb="7" eb="8">
      <t>ガツ</t>
    </rPh>
    <phoneticPr fontId="5"/>
  </si>
  <si>
    <t>令和　　年
３月</t>
    <rPh sb="4" eb="5">
      <t>ネン</t>
    </rPh>
    <rPh sb="7" eb="8">
      <t>ガツ</t>
    </rPh>
    <phoneticPr fontId="5"/>
  </si>
  <si>
    <t>令和　　年　　月　　日</t>
    <rPh sb="4" eb="5">
      <t>ネン</t>
    </rPh>
    <rPh sb="7" eb="8">
      <t>ガツ</t>
    </rPh>
    <rPh sb="10" eb="11">
      <t>ニチ</t>
    </rPh>
    <phoneticPr fontId="5"/>
  </si>
  <si>
    <t>令和　　年　　月　　日</t>
    <rPh sb="4" eb="5">
      <t>ネン</t>
    </rPh>
    <rPh sb="7" eb="8">
      <t>ガツ</t>
    </rPh>
    <rPh sb="10" eb="11">
      <t>ニチ</t>
    </rPh>
    <phoneticPr fontId="7"/>
  </si>
  <si>
    <t>令和 　　年 　　月 　　日</t>
    <phoneticPr fontId="5"/>
  </si>
  <si>
    <t>令和　　　　年　　　月　　　日</t>
    <rPh sb="6" eb="7">
      <t>ネン</t>
    </rPh>
    <rPh sb="10" eb="11">
      <t>ガツ</t>
    </rPh>
    <rPh sb="14" eb="15">
      <t>ニチ</t>
    </rPh>
    <phoneticPr fontId="5"/>
  </si>
  <si>
    <t>居宅介護従業者の技術指導等を目的とした会議を定期的に開催している。</t>
  </si>
  <si>
    <t>（ア）居宅介護従業者のうち介護福祉士の占める割合が３０％以上</t>
  </si>
  <si>
    <t>（イ）居宅介護従業者のうち介護福祉士、実務者研修修了者、介護職員基礎研修課程修了者及び１級課程修了者の占める割合が５０％以上</t>
    <phoneticPr fontId="5"/>
  </si>
  <si>
    <t>（ウ）前年度又は直近３月におけるサービス提供時間のうち、常勤の居宅介護従業者によるサービス提供時間の占める割合が４０％以上</t>
  </si>
  <si>
    <t>いずれかに該当</t>
    <rPh sb="5" eb="7">
      <t>ガイトウ</t>
    </rPh>
    <phoneticPr fontId="5"/>
  </si>
  <si>
    <t>【算定根拠】</t>
    <rPh sb="1" eb="3">
      <t>サンテイ</t>
    </rPh>
    <rPh sb="3" eb="5">
      <t>コンキョ</t>
    </rPh>
    <phoneticPr fontId="5"/>
  </si>
  <si>
    <t>人</t>
  </si>
  <si>
    <t>人</t>
    <rPh sb="0" eb="1">
      <t>ニン</t>
    </rPh>
    <phoneticPr fontId="5"/>
  </si>
  <si>
    <t>時間</t>
    <rPh sb="0" eb="2">
      <t>ジカン</t>
    </rPh>
    <phoneticPr fontId="5"/>
  </si>
  <si>
    <t>割合</t>
    <rPh sb="0" eb="2">
      <t>ワリアイ</t>
    </rPh>
    <phoneticPr fontId="5"/>
  </si>
  <si>
    <t>％</t>
    <phoneticPr fontId="5"/>
  </si>
  <si>
    <t>（前年度・前３月）居宅介護従業者の総数</t>
    <rPh sb="5" eb="6">
      <t>ゼン</t>
    </rPh>
    <phoneticPr fontId="5"/>
  </si>
  <si>
    <t>（前年度・前３月）のサービス提供時間</t>
    <rPh sb="5" eb="6">
      <t>ゼン</t>
    </rPh>
    <phoneticPr fontId="5"/>
  </si>
  <si>
    <t>時間</t>
    <phoneticPr fontId="5"/>
  </si>
  <si>
    <t>ア</t>
    <phoneticPr fontId="5"/>
  </si>
  <si>
    <t>イ</t>
    <phoneticPr fontId="5"/>
  </si>
  <si>
    <t>ウ</t>
    <phoneticPr fontId="5"/>
  </si>
  <si>
    <t>算定基礎</t>
    <rPh sb="0" eb="2">
      <t>サンテイ</t>
    </rPh>
    <rPh sb="2" eb="4">
      <t>キソ</t>
    </rPh>
    <phoneticPr fontId="5"/>
  </si>
  <si>
    <t>⑦従業者</t>
    <rPh sb="1" eb="4">
      <t>ジュウギョウシャ</t>
    </rPh>
    <phoneticPr fontId="5"/>
  </si>
  <si>
    <t>サービス提供責任者</t>
    <rPh sb="4" eb="6">
      <t>テイキョウ</t>
    </rPh>
    <rPh sb="6" eb="8">
      <t>セキニン</t>
    </rPh>
    <rPh sb="8" eb="9">
      <t>シャ</t>
    </rPh>
    <phoneticPr fontId="5"/>
  </si>
  <si>
    <t>⑧</t>
    <phoneticPr fontId="5"/>
  </si>
  <si>
    <t>⑨</t>
    <phoneticPr fontId="5"/>
  </si>
  <si>
    <t>２人以上のサービス提供責任者を配置することが必要な場合、常勤で２名以上配置している</t>
    <phoneticPr fontId="5"/>
  </si>
  <si>
    <t>すべてのサービス提供責任者が３年以上の介護等の実務経験を有する介護福祉士又は５年以上の実務経験を有する実務者研修修了者、介護職員基礎研修課程修了者若しくは１級課程修了者である</t>
    <phoneticPr fontId="5"/>
  </si>
  <si>
    <t>　　⑨算定根拠</t>
    <rPh sb="3" eb="5">
      <t>サンテイ</t>
    </rPh>
    <rPh sb="5" eb="7">
      <t>コンキョ</t>
    </rPh>
    <phoneticPr fontId="5"/>
  </si>
  <si>
    <t>サービス提供時間</t>
    <rPh sb="4" eb="6">
      <t>テイキョウ</t>
    </rPh>
    <rPh sb="6" eb="8">
      <t>ジカン</t>
    </rPh>
    <phoneticPr fontId="5"/>
  </si>
  <si>
    <t>従業者数</t>
    <rPh sb="0" eb="3">
      <t>ジュウギョウシャ</t>
    </rPh>
    <rPh sb="3" eb="4">
      <t>スウ</t>
    </rPh>
    <phoneticPr fontId="5"/>
  </si>
  <si>
    <t>利用者数</t>
    <rPh sb="0" eb="3">
      <t>リヨウシャ</t>
    </rPh>
    <rPh sb="3" eb="4">
      <t>スウ</t>
    </rPh>
    <phoneticPr fontId="5"/>
  </si>
  <si>
    <t>必要数</t>
    <rPh sb="0" eb="3">
      <t>ヒツヨウスウ</t>
    </rPh>
    <phoneticPr fontId="5"/>
  </si>
  <si>
    <t>配置数</t>
    <rPh sb="0" eb="2">
      <t>ハイチ</t>
    </rPh>
    <rPh sb="2" eb="3">
      <t>スウ</t>
    </rPh>
    <phoneticPr fontId="5"/>
  </si>
  <si>
    <t>うち常勤</t>
    <rPh sb="2" eb="4">
      <t>ジョウキン</t>
    </rPh>
    <phoneticPr fontId="5"/>
  </si>
  <si>
    <t>サービス提供責任者</t>
    <rPh sb="4" eb="9">
      <t>テイキョウセキニンシャ</t>
    </rPh>
    <phoneticPr fontId="5"/>
  </si>
  <si>
    <t>⑩</t>
    <phoneticPr fontId="5"/>
  </si>
  <si>
    <t>⑪</t>
    <phoneticPr fontId="5"/>
  </si>
  <si>
    <t>②　</t>
    <phoneticPr fontId="5"/>
  </si>
  <si>
    <t>（前年度・直近３月）利用者</t>
    <rPh sb="1" eb="4">
      <t>ゼンネンド</t>
    </rPh>
    <rPh sb="5" eb="7">
      <t>チョッキン</t>
    </rPh>
    <rPh sb="8" eb="9">
      <t>ツキ</t>
    </rPh>
    <rPh sb="10" eb="13">
      <t>リヨウシャ</t>
    </rPh>
    <phoneticPr fontId="5"/>
  </si>
  <si>
    <t>前年度又は前３月の期間における利用者（障害児を除く）の総数のうち、障害支援区分５以上である者及びたんの吸引等が必要な者が占める割合が３０％以上</t>
    <phoneticPr fontId="5"/>
  </si>
  <si>
    <t>前年度又は前３月の期間における利用者（障害児を除く）の総数のうち、障害支援区分４以上である者及びたんの吸引等が必要な者が占める割合が５０％以上</t>
    <phoneticPr fontId="5"/>
  </si>
  <si>
    <t>障害支援区分５以上である者
及びたんの吸引等が必要な者</t>
    <phoneticPr fontId="5"/>
  </si>
  <si>
    <t>障害支援区分４以上である者
及びたんの吸引等が必要な者</t>
    <phoneticPr fontId="5"/>
  </si>
  <si>
    <t>割合</t>
    <rPh sb="0" eb="2">
      <t>ワリアイ</t>
    </rPh>
    <phoneticPr fontId="5"/>
  </si>
  <si>
    <t>実利用者数</t>
    <rPh sb="0" eb="1">
      <t>ジツ</t>
    </rPh>
    <rPh sb="1" eb="4">
      <t>リヨウシャ</t>
    </rPh>
    <rPh sb="4" eb="5">
      <t>スウ</t>
    </rPh>
    <phoneticPr fontId="5"/>
  </si>
  <si>
    <t>⑩の要件</t>
    <rPh sb="2" eb="4">
      <t>ヨウケン</t>
    </rPh>
    <phoneticPr fontId="5"/>
  </si>
  <si>
    <t>⑪の要件</t>
    <rPh sb="2" eb="4">
      <t>ヨウケン</t>
    </rPh>
    <phoneticPr fontId="5"/>
  </si>
  <si>
    <t>算　　定　　要　　件</t>
    <rPh sb="0" eb="1">
      <t>サン</t>
    </rPh>
    <rPh sb="3" eb="4">
      <t>サダム</t>
    </rPh>
    <rPh sb="6" eb="7">
      <t>ヨウ</t>
    </rPh>
    <rPh sb="9" eb="10">
      <t>ケン</t>
    </rPh>
    <phoneticPr fontId="5"/>
  </si>
  <si>
    <t>加算(Ⅰ)</t>
    <rPh sb="0" eb="2">
      <t>カサン</t>
    </rPh>
    <phoneticPr fontId="5"/>
  </si>
  <si>
    <t>加算(Ⅱ)</t>
    <rPh sb="0" eb="2">
      <t>カサン</t>
    </rPh>
    <phoneticPr fontId="5"/>
  </si>
  <si>
    <t>加算(Ⅲ)</t>
    <rPh sb="0" eb="2">
      <t>カサン</t>
    </rPh>
    <phoneticPr fontId="5"/>
  </si>
  <si>
    <t>加算(Ⅳ)</t>
    <rPh sb="0" eb="2">
      <t>カサン</t>
    </rPh>
    <phoneticPr fontId="5"/>
  </si>
  <si>
    <t>　　　</t>
    <phoneticPr fontId="5"/>
  </si>
  <si>
    <t>　　２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rPh sb="9" eb="11">
      <t>ジョウキン</t>
    </rPh>
    <rPh sb="15" eb="43">
      <t>ソウゴウシエンホウ</t>
    </rPh>
    <rPh sb="44" eb="45">
      <t>モト</t>
    </rPh>
    <rPh sb="47" eb="49">
      <t>シテイ</t>
    </rPh>
    <rPh sb="49" eb="51">
      <t>ショウガイ</t>
    </rPh>
    <rPh sb="51" eb="53">
      <t>フクシ</t>
    </rPh>
    <phoneticPr fontId="5"/>
  </si>
  <si>
    <t>③</t>
    <phoneticPr fontId="5"/>
  </si>
  <si>
    <t>⑦</t>
    <phoneticPr fontId="5"/>
  </si>
  <si>
    <t>○</t>
    <phoneticPr fontId="5"/>
  </si>
  <si>
    <t>○</t>
    <phoneticPr fontId="5"/>
  </si>
  <si>
    <t>②</t>
    <phoneticPr fontId="5"/>
  </si>
  <si>
    <t>③</t>
    <phoneticPr fontId="5"/>
  </si>
  <si>
    <t>④</t>
    <phoneticPr fontId="5"/>
  </si>
  <si>
    <t>⑤</t>
    <phoneticPr fontId="5"/>
  </si>
  <si>
    <t>⑥</t>
    <phoneticPr fontId="5"/>
  </si>
  <si>
    <t>⑦</t>
    <phoneticPr fontId="5"/>
  </si>
  <si>
    <t>⑧</t>
    <phoneticPr fontId="5"/>
  </si>
  <si>
    <t>⑨</t>
    <phoneticPr fontId="5"/>
  </si>
  <si>
    <t>⑩</t>
    <phoneticPr fontId="5"/>
  </si>
  <si>
    <t>（Ⅰ）</t>
    <phoneticPr fontId="5"/>
  </si>
  <si>
    <t>○</t>
    <phoneticPr fontId="5"/>
  </si>
  <si>
    <t>○</t>
    <phoneticPr fontId="5"/>
  </si>
  <si>
    <t>○</t>
    <phoneticPr fontId="5"/>
  </si>
  <si>
    <t>○</t>
    <phoneticPr fontId="5"/>
  </si>
  <si>
    <t>（Ⅱ）</t>
    <phoneticPr fontId="5"/>
  </si>
  <si>
    <t>○</t>
    <phoneticPr fontId="5"/>
  </si>
  <si>
    <t>○</t>
    <phoneticPr fontId="5"/>
  </si>
  <si>
    <t>○</t>
    <phoneticPr fontId="5"/>
  </si>
  <si>
    <t>（Ⅲ）</t>
    <phoneticPr fontId="5"/>
  </si>
  <si>
    <t>○</t>
    <phoneticPr fontId="5"/>
  </si>
  <si>
    <t>○</t>
    <phoneticPr fontId="5"/>
  </si>
  <si>
    <t>①-ア</t>
    <phoneticPr fontId="5"/>
  </si>
  <si>
    <t>①-イ</t>
    <phoneticPr fontId="5"/>
  </si>
  <si>
    <t>（Ⅳ）</t>
    <phoneticPr fontId="5"/>
  </si>
  <si>
    <t>両方又はどちらかに〇</t>
    <rPh sb="0" eb="2">
      <t>リョウホウ</t>
    </rPh>
    <rPh sb="2" eb="3">
      <t>マタ</t>
    </rPh>
    <phoneticPr fontId="5"/>
  </si>
  <si>
    <t>⑪</t>
    <phoneticPr fontId="5"/>
  </si>
  <si>
    <t>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5"/>
  </si>
  <si>
    <t>③　</t>
    <phoneticPr fontId="5"/>
  </si>
  <si>
    <t>サービス提供責任者が重度訪問介護従業者に対して、毎月定期的に利用者に関する情報やサービス提供に当たっての留意事項を伝達している。（変更があった場合を含む。）</t>
    <phoneticPr fontId="5"/>
  </si>
  <si>
    <t>重度訪問介護従業者に対する健康診断の定期的な実施体制を整備している。</t>
    <phoneticPr fontId="5"/>
  </si>
  <si>
    <t>緊急時等における対応方法を利用者に明示している。</t>
    <phoneticPr fontId="5"/>
  </si>
  <si>
    <t>⑥　</t>
    <phoneticPr fontId="5"/>
  </si>
  <si>
    <t>新規に採用したすべての重度訪問介護従業者に対し、熟練した重度訪問介護従業者の同行による研修を実施している。</t>
    <phoneticPr fontId="5"/>
  </si>
  <si>
    <t>⑦　</t>
    <phoneticPr fontId="5"/>
  </si>
  <si>
    <t>重度訪問介護従業者の24時間派遣が可能となっており、現に深夜帯も含めてサービス提供している。</t>
    <phoneticPr fontId="5"/>
  </si>
  <si>
    <t>個別の重度訪問介護従業者に係る研修計画を策定し、当該計画に従い、研修を実施している又は実施することが予定されている。</t>
    <rPh sb="3" eb="5">
      <t>ジュウド</t>
    </rPh>
    <rPh sb="5" eb="7">
      <t>ホウモン</t>
    </rPh>
    <rPh sb="7" eb="9">
      <t>カイゴ</t>
    </rPh>
    <rPh sb="9" eb="12">
      <t>ジュウギョウシャ</t>
    </rPh>
    <phoneticPr fontId="5"/>
  </si>
  <si>
    <t>（ア）重度訪問介護従業者のうち介護福祉士の占める割合が３０％以上</t>
    <rPh sb="3" eb="5">
      <t>ジュウド</t>
    </rPh>
    <rPh sb="5" eb="7">
      <t>ホウモン</t>
    </rPh>
    <rPh sb="7" eb="9">
      <t>カイゴ</t>
    </rPh>
    <rPh sb="9" eb="12">
      <t>ジュウギョウシャ</t>
    </rPh>
    <rPh sb="15" eb="17">
      <t>カイゴ</t>
    </rPh>
    <rPh sb="17" eb="19">
      <t>フクシ</t>
    </rPh>
    <rPh sb="19" eb="20">
      <t>シ</t>
    </rPh>
    <rPh sb="21" eb="22">
      <t>シ</t>
    </rPh>
    <rPh sb="24" eb="26">
      <t>ワリアイ</t>
    </rPh>
    <rPh sb="30" eb="32">
      <t>イジョウ</t>
    </rPh>
    <phoneticPr fontId="5"/>
  </si>
  <si>
    <t>（イ）重度訪問介護従業者のうち介護福祉士、実務者研修修了者、介護職員基礎研修課程修了者及び１級課程修了の占める割合が５０％以上</t>
    <rPh sb="3" eb="5">
      <t>ジュウド</t>
    </rPh>
    <rPh sb="5" eb="7">
      <t>ホウモン</t>
    </rPh>
    <rPh sb="7" eb="9">
      <t>カイゴ</t>
    </rPh>
    <rPh sb="9" eb="12">
      <t>ジュウギョウシャ</t>
    </rPh>
    <rPh sb="52" eb="53">
      <t>シ</t>
    </rPh>
    <rPh sb="55" eb="57">
      <t>ワリアイ</t>
    </rPh>
    <rPh sb="61" eb="63">
      <t>イジョウ</t>
    </rPh>
    <phoneticPr fontId="5"/>
  </si>
  <si>
    <t>（ウ）前年度又は前３月におけるサービス提供時間のうち、常勤の重度訪問介護従業者によるサービス提供時間の占める割合が４０％以上</t>
    <rPh sb="8" eb="9">
      <t>マエ</t>
    </rPh>
    <rPh sb="30" eb="32">
      <t>ジュウド</t>
    </rPh>
    <rPh sb="32" eb="34">
      <t>ホウモン</t>
    </rPh>
    <rPh sb="48" eb="50">
      <t>ジカン</t>
    </rPh>
    <rPh sb="51" eb="52">
      <t>シ</t>
    </rPh>
    <rPh sb="54" eb="56">
      <t>ワリアイ</t>
    </rPh>
    <rPh sb="60" eb="62">
      <t>イジョウ</t>
    </rPh>
    <phoneticPr fontId="5"/>
  </si>
  <si>
    <t>（前年度・前３月）重度訪問介護従業者の総数</t>
    <rPh sb="5" eb="6">
      <t>マエ</t>
    </rPh>
    <phoneticPr fontId="5"/>
  </si>
  <si>
    <t>ア</t>
    <phoneticPr fontId="5"/>
  </si>
  <si>
    <t>イ</t>
    <phoneticPr fontId="5"/>
  </si>
  <si>
    <t>ウ</t>
    <phoneticPr fontId="5"/>
  </si>
  <si>
    <t>介護福祉士の総数</t>
    <rPh sb="0" eb="2">
      <t>カイゴ</t>
    </rPh>
    <rPh sb="2" eb="5">
      <t>フクシシ</t>
    </rPh>
    <rPh sb="6" eb="8">
      <t>ソウスウ</t>
    </rPh>
    <phoneticPr fontId="5"/>
  </si>
  <si>
    <t>介護福祉士、実務者研修修了者、介護職員基礎研修課程修了者及び１級課程修了者の総数</t>
    <rPh sb="0" eb="2">
      <t>カイゴ</t>
    </rPh>
    <rPh sb="2" eb="5">
      <t>フクシシ</t>
    </rPh>
    <rPh sb="6" eb="9">
      <t>ジツムシャ</t>
    </rPh>
    <rPh sb="9" eb="11">
      <t>ケンシュウ</t>
    </rPh>
    <rPh sb="11" eb="14">
      <t>シュウリョウシャ</t>
    </rPh>
    <rPh sb="15" eb="17">
      <t>カイゴ</t>
    </rPh>
    <rPh sb="17" eb="19">
      <t>ショクイン</t>
    </rPh>
    <rPh sb="19" eb="21">
      <t>キソ</t>
    </rPh>
    <rPh sb="21" eb="23">
      <t>ケンシュウ</t>
    </rPh>
    <rPh sb="23" eb="25">
      <t>カテイ</t>
    </rPh>
    <rPh sb="25" eb="28">
      <t>シュウリョウシャ</t>
    </rPh>
    <rPh sb="28" eb="29">
      <t>オヨ</t>
    </rPh>
    <rPh sb="31" eb="32">
      <t>キュウ</t>
    </rPh>
    <rPh sb="32" eb="34">
      <t>カテイ</t>
    </rPh>
    <rPh sb="34" eb="37">
      <t>シュウリョウシャ</t>
    </rPh>
    <rPh sb="38" eb="40">
      <t>ソウスウ</t>
    </rPh>
    <phoneticPr fontId="5"/>
  </si>
  <si>
    <t>⑧　従業者</t>
    <rPh sb="2" eb="5">
      <t>ジュウギョウシャ</t>
    </rPh>
    <phoneticPr fontId="5"/>
  </si>
  <si>
    <t>⑨</t>
    <phoneticPr fontId="5"/>
  </si>
  <si>
    <t>すべてのサービス提供責任者が３年以上の介護等の実務経験を有する介護福祉士又は５年以上の実務経験を有する介護職員基礎研修課程修了者、１級課程修了者若しくは6,000時間以上の重度訪問介護の実務経験を有する者である</t>
  </si>
  <si>
    <t>⑩</t>
    <phoneticPr fontId="5"/>
  </si>
  <si>
    <t>２人以上のサービス提供責任者を配置することが必要な場合、常勤で２名以上配置している</t>
    <phoneticPr fontId="5"/>
  </si>
  <si>
    <t>前年度又は前３月の期間における利用者（障害児を除く）の総数のうち、障害支援区分５以上である者及びたんの吸引等が必要な者が占める割合が５０％以上</t>
    <phoneticPr fontId="5"/>
  </si>
  <si>
    <t>⑪</t>
    <phoneticPr fontId="5"/>
  </si>
  <si>
    <t>実利用者数</t>
    <rPh sb="0" eb="1">
      <t>ジツ</t>
    </rPh>
    <rPh sb="1" eb="4">
      <t>リヨウシャ</t>
    </rPh>
    <rPh sb="4" eb="5">
      <t>スウ</t>
    </rPh>
    <phoneticPr fontId="5"/>
  </si>
  <si>
    <t>うち障害程度区分５以上及びたんの吸引等を必要とする者</t>
    <rPh sb="2" eb="4">
      <t>ショウガイ</t>
    </rPh>
    <rPh sb="4" eb="6">
      <t>テイド</t>
    </rPh>
    <rPh sb="6" eb="8">
      <t>クブン</t>
    </rPh>
    <rPh sb="9" eb="11">
      <t>イジョウ</t>
    </rPh>
    <rPh sb="11" eb="12">
      <t>オヨ</t>
    </rPh>
    <rPh sb="16" eb="18">
      <t>キュウイン</t>
    </rPh>
    <rPh sb="18" eb="19">
      <t>トウ</t>
    </rPh>
    <rPh sb="20" eb="22">
      <t>ヒツヨウ</t>
    </rPh>
    <rPh sb="25" eb="26">
      <t>モノ</t>
    </rPh>
    <phoneticPr fontId="5"/>
  </si>
  <si>
    <t>％</t>
    <phoneticPr fontId="5"/>
  </si>
  <si>
    <t>（前年度・前３月）利用者実人数</t>
    <rPh sb="1" eb="4">
      <t>ゼンネンド</t>
    </rPh>
    <rPh sb="5" eb="6">
      <t>マエ</t>
    </rPh>
    <rPh sb="7" eb="8">
      <t>ツキ</t>
    </rPh>
    <rPh sb="9" eb="12">
      <t>リヨウシャ</t>
    </rPh>
    <rPh sb="12" eb="13">
      <t>ジツ</t>
    </rPh>
    <rPh sb="13" eb="14">
      <t>ヒト</t>
    </rPh>
    <rPh sb="14" eb="15">
      <t>スウ</t>
    </rPh>
    <phoneticPr fontId="5"/>
  </si>
  <si>
    <t>サービス提供時間</t>
    <rPh sb="4" eb="6">
      <t>テイキョウ</t>
    </rPh>
    <rPh sb="6" eb="8">
      <t>ジカン</t>
    </rPh>
    <phoneticPr fontId="5"/>
  </si>
  <si>
    <t>従業者数</t>
    <rPh sb="0" eb="1">
      <t>ジュウ</t>
    </rPh>
    <rPh sb="1" eb="4">
      <t>ギョウシャスウ</t>
    </rPh>
    <phoneticPr fontId="5"/>
  </si>
  <si>
    <t>利用者数</t>
    <rPh sb="0" eb="2">
      <t>リヨウ</t>
    </rPh>
    <rPh sb="2" eb="3">
      <t>シャ</t>
    </rPh>
    <rPh sb="3" eb="4">
      <t>スウ</t>
    </rPh>
    <phoneticPr fontId="5"/>
  </si>
  <si>
    <t>必要数</t>
    <rPh sb="0" eb="3">
      <t>ヒツヨウスウ</t>
    </rPh>
    <phoneticPr fontId="5"/>
  </si>
  <si>
    <t>配置数</t>
    <rPh sb="0" eb="2">
      <t>ハイチ</t>
    </rPh>
    <rPh sb="2" eb="3">
      <t>スウ</t>
    </rPh>
    <phoneticPr fontId="5"/>
  </si>
  <si>
    <t>うち常勤</t>
    <rPh sb="2" eb="4">
      <t>ジョウキン</t>
    </rPh>
    <phoneticPr fontId="5"/>
  </si>
  <si>
    <t>　「異動区分」、「届出項目」欄については、該当する番号に○を付してください。</t>
    <phoneticPr fontId="5"/>
  </si>
  <si>
    <t>備考1</t>
    <rPh sb="0" eb="2">
      <t>ビコウ</t>
    </rPh>
    <phoneticPr fontId="5"/>
  </si>
  <si>
    <t>　　　</t>
    <phoneticPr fontId="5"/>
  </si>
  <si>
    <t>　　　</t>
    <phoneticPr fontId="5"/>
  </si>
  <si>
    <t>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phoneticPr fontId="5"/>
  </si>
  <si>
    <t>それぞれの要件について根拠となる（要件を満たすことがわかる）書類も提出してください。</t>
  </si>
  <si>
    <t>加算(Ⅰ)</t>
    <phoneticPr fontId="5"/>
  </si>
  <si>
    <t>加算(Ⅱ)</t>
    <phoneticPr fontId="5"/>
  </si>
  <si>
    <t>加算(Ⅲ)</t>
    <phoneticPr fontId="5"/>
  </si>
  <si>
    <t>①</t>
    <phoneticPr fontId="5"/>
  </si>
  <si>
    <t>②</t>
    <phoneticPr fontId="5"/>
  </si>
  <si>
    <t>④</t>
    <phoneticPr fontId="5"/>
  </si>
  <si>
    <t>⑤</t>
    <phoneticPr fontId="5"/>
  </si>
  <si>
    <t>⑥</t>
    <phoneticPr fontId="5"/>
  </si>
  <si>
    <t>⑩</t>
    <phoneticPr fontId="5"/>
  </si>
  <si>
    <t>⑪</t>
    <phoneticPr fontId="5"/>
  </si>
  <si>
    <t>（Ⅰ）</t>
    <phoneticPr fontId="5"/>
  </si>
  <si>
    <t>（Ⅱ）</t>
    <phoneticPr fontId="5"/>
  </si>
  <si>
    <t>（Ⅲ）</t>
    <phoneticPr fontId="5"/>
  </si>
  <si>
    <t>（ア）同行援護従業者のうち介護福祉士の占める割合が３０％以上</t>
    <rPh sb="3" eb="5">
      <t>ドウコウ</t>
    </rPh>
    <rPh sb="5" eb="7">
      <t>エンゴ</t>
    </rPh>
    <rPh sb="7" eb="10">
      <t>ジュウギョウシャ</t>
    </rPh>
    <rPh sb="13" eb="15">
      <t>カイゴ</t>
    </rPh>
    <rPh sb="15" eb="17">
      <t>フクシ</t>
    </rPh>
    <rPh sb="17" eb="18">
      <t>シ</t>
    </rPh>
    <rPh sb="19" eb="20">
      <t>シ</t>
    </rPh>
    <rPh sb="22" eb="24">
      <t>ワリアイ</t>
    </rPh>
    <rPh sb="28" eb="30">
      <t>イジョウ</t>
    </rPh>
    <phoneticPr fontId="5"/>
  </si>
  <si>
    <t>（イ）同行援護従業者のうち介護福祉士、実務者研修修了者、介護職員基礎研修課程修了者及び１級課程修了者の占める割合が５０％以上</t>
    <rPh sb="3" eb="5">
      <t>ドウコウ</t>
    </rPh>
    <rPh sb="5" eb="7">
      <t>エンゴ</t>
    </rPh>
    <rPh sb="7" eb="10">
      <t>ジュウギョウシャ</t>
    </rPh>
    <rPh sb="51" eb="52">
      <t>シ</t>
    </rPh>
    <rPh sb="54" eb="56">
      <t>ワリアイ</t>
    </rPh>
    <rPh sb="60" eb="62">
      <t>イジョウ</t>
    </rPh>
    <phoneticPr fontId="5"/>
  </si>
  <si>
    <t>（ウ）前年度又は前３月におけるサービス提供時間のうち、常勤の同行援護従業者によるサービス提供時間の占める割合が４０％以上</t>
    <rPh sb="8" eb="9">
      <t>マエ</t>
    </rPh>
    <rPh sb="30" eb="32">
      <t>ドウコウ</t>
    </rPh>
    <rPh sb="32" eb="34">
      <t>エンゴ</t>
    </rPh>
    <rPh sb="46" eb="48">
      <t>ジカン</t>
    </rPh>
    <rPh sb="49" eb="50">
      <t>シ</t>
    </rPh>
    <rPh sb="52" eb="54">
      <t>ワリアイ</t>
    </rPh>
    <rPh sb="58" eb="60">
      <t>イジョウ</t>
    </rPh>
    <phoneticPr fontId="5"/>
  </si>
  <si>
    <t>（エ）同行援護従業者養成研修課程修了者及び国立障害者リハビリテーションセンター学院養成訓練規程第４条第１項に規定する視覚障害学科修了者その他これに準ずる視覚障害者の生活訓練を専門とする技術者の養成を行う研修修了者の占める割合が３０％以上</t>
    <phoneticPr fontId="5"/>
  </si>
  <si>
    <t>算定基礎</t>
    <rPh sb="0" eb="2">
      <t>サンテイ</t>
    </rPh>
    <rPh sb="2" eb="4">
      <t>キソ</t>
    </rPh>
    <phoneticPr fontId="5"/>
  </si>
  <si>
    <t>イ</t>
    <phoneticPr fontId="5"/>
  </si>
  <si>
    <t>⑦　従業者</t>
    <phoneticPr fontId="5"/>
  </si>
  <si>
    <t>すべてのサービス提供責任者が３年以上の介護等の実務経験を有する介護福祉士又は５年以上の実務経験を有する実務者研修修了者、介護職員基礎研修課程修了者、１級課程修了者である</t>
    <phoneticPr fontId="5"/>
  </si>
  <si>
    <t>前年度又は前３月の期間における利用者（障害児を除く）の総数のうち、障害支援区分４以上である者及びたんの吸引等が必要な者が占める割合が５０％以上</t>
    <phoneticPr fontId="5"/>
  </si>
  <si>
    <t>【算定根拠】</t>
  </si>
  <si>
    <t>（前年度・直近３月）利用者実人数</t>
    <rPh sb="1" eb="4">
      <t>ゼンネンド</t>
    </rPh>
    <rPh sb="5" eb="7">
      <t>チョッキン</t>
    </rPh>
    <rPh sb="8" eb="9">
      <t>ツキ</t>
    </rPh>
    <rPh sb="10" eb="13">
      <t>リヨウシャ</t>
    </rPh>
    <rPh sb="13" eb="14">
      <t>ジツ</t>
    </rPh>
    <rPh sb="14" eb="15">
      <t>ヒト</t>
    </rPh>
    <rPh sb="15" eb="16">
      <t>スウ</t>
    </rPh>
    <phoneticPr fontId="5"/>
  </si>
  <si>
    <t>％</t>
    <phoneticPr fontId="5"/>
  </si>
  <si>
    <t>割　　合</t>
    <rPh sb="0" eb="1">
      <t>ワリ</t>
    </rPh>
    <rPh sb="3" eb="4">
      <t>ゴウ</t>
    </rPh>
    <phoneticPr fontId="5"/>
  </si>
  <si>
    <t>うち障害程度区分４以上及びたんの吸引等を必要とする者</t>
    <rPh sb="2" eb="4">
      <t>ショウガイ</t>
    </rPh>
    <rPh sb="4" eb="6">
      <t>テイド</t>
    </rPh>
    <rPh sb="6" eb="8">
      <t>クブン</t>
    </rPh>
    <rPh sb="9" eb="11">
      <t>イジョウ</t>
    </rPh>
    <rPh sb="11" eb="12">
      <t>オヨ</t>
    </rPh>
    <rPh sb="16" eb="18">
      <t>キュウイン</t>
    </rPh>
    <rPh sb="18" eb="19">
      <t>トウ</t>
    </rPh>
    <rPh sb="20" eb="22">
      <t>ヒツヨウ</t>
    </rPh>
    <rPh sb="25" eb="26">
      <t>モノ</t>
    </rPh>
    <phoneticPr fontId="5"/>
  </si>
  <si>
    <t>人</t>
    <rPh sb="0" eb="1">
      <t>ニン</t>
    </rPh>
    <phoneticPr fontId="5"/>
  </si>
  <si>
    <t>⑪の要件</t>
    <rPh sb="2" eb="4">
      <t>ヨウケン</t>
    </rPh>
    <phoneticPr fontId="5"/>
  </si>
  <si>
    <t>⑨</t>
    <phoneticPr fontId="5"/>
  </si>
  <si>
    <t>⑩の要件</t>
    <rPh sb="2" eb="4">
      <t>ヨウケン</t>
    </rPh>
    <phoneticPr fontId="5"/>
  </si>
  <si>
    <t>　　２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rPh sb="9" eb="11">
      <t>ジョウキン</t>
    </rPh>
    <rPh sb="15" eb="43">
      <t>ソウゴウシエンホウ</t>
    </rPh>
    <rPh sb="44" eb="45">
      <t>モト</t>
    </rPh>
    <phoneticPr fontId="5"/>
  </si>
  <si>
    <t>　　</t>
    <phoneticPr fontId="5"/>
  </si>
  <si>
    <t>２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phoneticPr fontId="5"/>
  </si>
  <si>
    <t>３　それぞれの要件について根拠となる（要件を満たすことがわかる）書類も提出してください。</t>
    <phoneticPr fontId="5"/>
  </si>
  <si>
    <t>算　　定　　要　　件</t>
    <rPh sb="0" eb="1">
      <t>サン</t>
    </rPh>
    <rPh sb="3" eb="4">
      <t>サダム</t>
    </rPh>
    <rPh sb="6" eb="7">
      <t>ヨウ</t>
    </rPh>
    <rPh sb="9" eb="10">
      <t>ケン</t>
    </rPh>
    <phoneticPr fontId="5"/>
  </si>
  <si>
    <t>（ア）行動援護従業者のうち介護福祉士の占める割合が３０％以上</t>
    <rPh sb="3" eb="5">
      <t>コウドウ</t>
    </rPh>
    <rPh sb="5" eb="7">
      <t>エンゴ</t>
    </rPh>
    <rPh sb="7" eb="10">
      <t>ジュウギョウシャ</t>
    </rPh>
    <rPh sb="13" eb="15">
      <t>カイゴ</t>
    </rPh>
    <rPh sb="15" eb="17">
      <t>フクシ</t>
    </rPh>
    <rPh sb="17" eb="18">
      <t>シ</t>
    </rPh>
    <rPh sb="19" eb="20">
      <t>シ</t>
    </rPh>
    <rPh sb="22" eb="24">
      <t>ワリアイ</t>
    </rPh>
    <rPh sb="28" eb="30">
      <t>イジョウ</t>
    </rPh>
    <phoneticPr fontId="5"/>
  </si>
  <si>
    <t>（イ）行動援護従業者のうち介護福祉士、実務者研修修了者、介護職員基礎研修課程修了者及び１級課程修了者の占める割合が５０％以上</t>
    <rPh sb="3" eb="5">
      <t>コウドウ</t>
    </rPh>
    <rPh sb="5" eb="7">
      <t>エンゴ</t>
    </rPh>
    <rPh sb="7" eb="10">
      <t>ジュウギョウシャ</t>
    </rPh>
    <rPh sb="51" eb="52">
      <t>シ</t>
    </rPh>
    <rPh sb="54" eb="56">
      <t>ワリアイ</t>
    </rPh>
    <rPh sb="60" eb="62">
      <t>イジョウ</t>
    </rPh>
    <phoneticPr fontId="5"/>
  </si>
  <si>
    <t>（ウ）前年度又は前３月におけるサービス提供時間のうち、常勤の行動援護従業者によるサービス提供時間の占める割合が４０％以上</t>
    <rPh sb="8" eb="9">
      <t>ゼン</t>
    </rPh>
    <rPh sb="30" eb="32">
      <t>コウドウ</t>
    </rPh>
    <rPh sb="32" eb="34">
      <t>エンゴ</t>
    </rPh>
    <rPh sb="46" eb="48">
      <t>ジカン</t>
    </rPh>
    <rPh sb="49" eb="50">
      <t>シ</t>
    </rPh>
    <rPh sb="52" eb="54">
      <t>ワリアイ</t>
    </rPh>
    <rPh sb="58" eb="60">
      <t>イジョウ</t>
    </rPh>
    <phoneticPr fontId="5"/>
  </si>
  <si>
    <t>【算定根拠】</t>
    <phoneticPr fontId="5"/>
  </si>
  <si>
    <t>（前年度・前３月）同行援護従業者の総数</t>
    <rPh sb="1" eb="4">
      <t>ゼンネンド</t>
    </rPh>
    <rPh sb="5" eb="6">
      <t>ゼン</t>
    </rPh>
    <rPh sb="7" eb="8">
      <t>ガツ</t>
    </rPh>
    <rPh sb="9" eb="11">
      <t>ドウコウ</t>
    </rPh>
    <rPh sb="11" eb="13">
      <t>エンゴ</t>
    </rPh>
    <rPh sb="13" eb="16">
      <t>ジュウギョウシャ</t>
    </rPh>
    <rPh sb="17" eb="19">
      <t>ソウスウ</t>
    </rPh>
    <phoneticPr fontId="5"/>
  </si>
  <si>
    <t>（前年度・前３月）行動援護従業者の総数</t>
    <rPh sb="9" eb="13">
      <t>コウドウエンゴ</t>
    </rPh>
    <rPh sb="13" eb="16">
      <t>ジュウギョウシャ</t>
    </rPh>
    <rPh sb="17" eb="19">
      <t>ソウスウ</t>
    </rPh>
    <phoneticPr fontId="5"/>
  </si>
  <si>
    <t>（前年度・前３月）サービス提供時間</t>
    <phoneticPr fontId="5"/>
  </si>
  <si>
    <t>時間</t>
    <rPh sb="0" eb="2">
      <t>ジカン</t>
    </rPh>
    <phoneticPr fontId="5"/>
  </si>
  <si>
    <t>人</t>
    <phoneticPr fontId="5"/>
  </si>
  <si>
    <t>ア</t>
    <phoneticPr fontId="5"/>
  </si>
  <si>
    <t>イ</t>
    <phoneticPr fontId="5"/>
  </si>
  <si>
    <t>ウ</t>
    <phoneticPr fontId="5"/>
  </si>
  <si>
    <t>すべてのサービス提供責任者が３年以上の介護等の実務経験を有する介護福祉士又は５年以上の実務経験を有する実務者研修修了者、介護職員基礎研修課程修了者若しくは１級課程修了者である</t>
    <phoneticPr fontId="5"/>
  </si>
  <si>
    <t>⑧</t>
    <phoneticPr fontId="5"/>
  </si>
  <si>
    <t>⑨</t>
    <phoneticPr fontId="5"/>
  </si>
  <si>
    <t>サービス提供責任者</t>
    <phoneticPr fontId="5"/>
  </si>
  <si>
    <t>⑩</t>
    <phoneticPr fontId="5"/>
  </si>
  <si>
    <t>⑪</t>
    <phoneticPr fontId="5"/>
  </si>
  <si>
    <t>（前年度・前３月）利用者実人数</t>
    <rPh sb="1" eb="4">
      <t>ゼンネンド</t>
    </rPh>
    <rPh sb="5" eb="6">
      <t>ゼン</t>
    </rPh>
    <rPh sb="7" eb="8">
      <t>ツキ</t>
    </rPh>
    <rPh sb="9" eb="12">
      <t>リヨウシャ</t>
    </rPh>
    <rPh sb="12" eb="13">
      <t>ジツ</t>
    </rPh>
    <rPh sb="13" eb="14">
      <t>ヒト</t>
    </rPh>
    <rPh sb="14" eb="15">
      <t>スウ</t>
    </rPh>
    <phoneticPr fontId="5"/>
  </si>
  <si>
    <t>前年度又は前３月の期間における利用者（障害児を除く）の総数のうち、障害支援区分５以上である者及びたんの吸引等が必要な者が占める割合が３０％以上</t>
    <phoneticPr fontId="5"/>
  </si>
  <si>
    <t>（介給別紙１－２）</t>
    <rPh sb="1" eb="2">
      <t>カイ</t>
    </rPh>
    <rPh sb="2" eb="3">
      <t>キュウ</t>
    </rPh>
    <rPh sb="3" eb="5">
      <t>ベッシ</t>
    </rPh>
    <phoneticPr fontId="5"/>
  </si>
  <si>
    <t>（介給別紙１－３）</t>
    <rPh sb="1" eb="2">
      <t>カイ</t>
    </rPh>
    <rPh sb="2" eb="3">
      <t>キュウ</t>
    </rPh>
    <rPh sb="3" eb="5">
      <t>ベッシ</t>
    </rPh>
    <phoneticPr fontId="5"/>
  </si>
  <si>
    <t>（介給別紙１－４）</t>
    <rPh sb="1" eb="2">
      <t>カイ</t>
    </rPh>
    <rPh sb="2" eb="3">
      <t>キュウ</t>
    </rPh>
    <rPh sb="3" eb="5">
      <t>ベッシ</t>
    </rPh>
    <phoneticPr fontId="5"/>
  </si>
  <si>
    <t>（介給別紙２－１）</t>
    <rPh sb="1" eb="2">
      <t>カイ</t>
    </rPh>
    <rPh sb="2" eb="3">
      <t>キュウ</t>
    </rPh>
    <rPh sb="3" eb="5">
      <t>ベッシ</t>
    </rPh>
    <phoneticPr fontId="7"/>
  </si>
  <si>
    <t>（介給別紙２－２）</t>
    <rPh sb="1" eb="2">
      <t>カイ</t>
    </rPh>
    <rPh sb="2" eb="3">
      <t>キュウ</t>
    </rPh>
    <rPh sb="3" eb="5">
      <t>ベッシ</t>
    </rPh>
    <phoneticPr fontId="7"/>
  </si>
  <si>
    <t>　　　　年　　　　月　　　　日</t>
    <rPh sb="4" eb="5">
      <t>トシ</t>
    </rPh>
    <rPh sb="9" eb="10">
      <t>ツキ</t>
    </rPh>
    <rPh sb="14" eb="15">
      <t>ヒ</t>
    </rPh>
    <phoneticPr fontId="5"/>
  </si>
  <si>
    <t>（介給別紙３）</t>
    <rPh sb="1" eb="2">
      <t>カイ</t>
    </rPh>
    <rPh sb="2" eb="3">
      <t>キュウ</t>
    </rPh>
    <rPh sb="3" eb="5">
      <t>ベッシ</t>
    </rPh>
    <phoneticPr fontId="7"/>
  </si>
  <si>
    <t>（介給別紙３－２）</t>
    <rPh sb="1" eb="2">
      <t>カイ</t>
    </rPh>
    <rPh sb="2" eb="3">
      <t>キュウ</t>
    </rPh>
    <rPh sb="3" eb="5">
      <t>ベッシ</t>
    </rPh>
    <phoneticPr fontId="7"/>
  </si>
  <si>
    <t>（介給別紙４）</t>
    <rPh sb="1" eb="2">
      <t>カイ</t>
    </rPh>
    <rPh sb="2" eb="3">
      <t>キュウ</t>
    </rPh>
    <rPh sb="3" eb="5">
      <t>ベッシ</t>
    </rPh>
    <phoneticPr fontId="7"/>
  </si>
  <si>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7"/>
  </si>
  <si>
    <t>（介給別紙５）</t>
    <rPh sb="1" eb="2">
      <t>カイ</t>
    </rPh>
    <rPh sb="2" eb="3">
      <t>キュウ</t>
    </rPh>
    <rPh sb="3" eb="5">
      <t>ベッシ</t>
    </rPh>
    <phoneticPr fontId="7"/>
  </si>
  <si>
    <t>（介給別紙６）</t>
    <rPh sb="1" eb="2">
      <t>カイ</t>
    </rPh>
    <rPh sb="2" eb="3">
      <t>キュウ</t>
    </rPh>
    <rPh sb="3" eb="5">
      <t>ベッシ</t>
    </rPh>
    <phoneticPr fontId="7"/>
  </si>
  <si>
    <t>（共同生活援助に係る体制）</t>
    <rPh sb="1" eb="3">
      <t>キョウドウ</t>
    </rPh>
    <rPh sb="3" eb="5">
      <t>セイカツ</t>
    </rPh>
    <rPh sb="5" eb="7">
      <t>エンジョ</t>
    </rPh>
    <rPh sb="8" eb="9">
      <t>カカ</t>
    </rPh>
    <rPh sb="10" eb="12">
      <t>タイセイ</t>
    </rPh>
    <phoneticPr fontId="7"/>
  </si>
  <si>
    <t>△△府□□市◇◇×－×－×</t>
    <rPh sb="2" eb="3">
      <t>フ</t>
    </rPh>
    <phoneticPr fontId="5"/>
  </si>
  <si>
    <t>（１）①社会福祉士、②精神保健福祉士又は③公認心理師のいずれかの資格を有する職員を、指定障害福祉サービス基準の規定により事業所に置くべき世話人又は生活支援員に加え、１人以上配置している。</t>
    <rPh sb="18" eb="19">
      <t>マタ</t>
    </rPh>
    <rPh sb="21" eb="23">
      <t>コウニン</t>
    </rPh>
    <rPh sb="23" eb="25">
      <t>シンリ</t>
    </rPh>
    <rPh sb="25" eb="26">
      <t>シ</t>
    </rPh>
    <phoneticPr fontId="7"/>
  </si>
  <si>
    <t>２）事業所の従業者に対し、医療観察法に基づく入院によらない医療を受けている者又は刑事施設若しくは少年院を釈放された障害者の支援に関する研修を年１回以上行っている。</t>
    <rPh sb="2" eb="5">
      <t>ジギョウショ</t>
    </rPh>
    <rPh sb="6" eb="9">
      <t>ジュウギョウシャ</t>
    </rPh>
    <rPh sb="10" eb="11">
      <t>タイ</t>
    </rPh>
    <rPh sb="13" eb="15">
      <t>イリョウ</t>
    </rPh>
    <rPh sb="15" eb="17">
      <t>カンサツ</t>
    </rPh>
    <rPh sb="17" eb="18">
      <t>ホウ</t>
    </rPh>
    <rPh sb="19" eb="20">
      <t>モト</t>
    </rPh>
    <rPh sb="22" eb="24">
      <t>ニュウイン</t>
    </rPh>
    <rPh sb="29" eb="31">
      <t>イリョウ</t>
    </rPh>
    <rPh sb="32" eb="33">
      <t>ウ</t>
    </rPh>
    <rPh sb="37" eb="38">
      <t>モノ</t>
    </rPh>
    <rPh sb="38" eb="39">
      <t>マタ</t>
    </rPh>
    <rPh sb="40" eb="42">
      <t>ケイジ</t>
    </rPh>
    <rPh sb="42" eb="44">
      <t>シセツ</t>
    </rPh>
    <rPh sb="44" eb="45">
      <t>モ</t>
    </rPh>
    <rPh sb="48" eb="51">
      <t>ショウネンイン</t>
    </rPh>
    <rPh sb="52" eb="54">
      <t>シャクホウ</t>
    </rPh>
    <rPh sb="57" eb="60">
      <t>ショウガイシャ</t>
    </rPh>
    <rPh sb="61" eb="63">
      <t>シエン</t>
    </rPh>
    <rPh sb="64" eb="65">
      <t>カン</t>
    </rPh>
    <rPh sb="67" eb="69">
      <t>ケンシュウ</t>
    </rPh>
    <rPh sb="70" eb="71">
      <t>ネン</t>
    </rPh>
    <rPh sb="72" eb="75">
      <t>カイイジョウ</t>
    </rPh>
    <rPh sb="75" eb="76">
      <t>オコナ</t>
    </rPh>
    <phoneticPr fontId="7"/>
  </si>
  <si>
    <t>（３）保護観察所、更生保護施設、指定医療機関又は精神保健福祉センター等の関係機関との協力体制が整っている。</t>
    <rPh sb="3" eb="5">
      <t>ホゴ</t>
    </rPh>
    <rPh sb="5" eb="7">
      <t>カンサツ</t>
    </rPh>
    <rPh sb="7" eb="8">
      <t>ジョ</t>
    </rPh>
    <rPh sb="9" eb="11">
      <t>コウセイ</t>
    </rPh>
    <rPh sb="11" eb="13">
      <t>ホゴ</t>
    </rPh>
    <rPh sb="13" eb="15">
      <t>シセツ</t>
    </rPh>
    <rPh sb="16" eb="18">
      <t>シテイ</t>
    </rPh>
    <rPh sb="18" eb="20">
      <t>イリョウ</t>
    </rPh>
    <rPh sb="20" eb="22">
      <t>キカン</t>
    </rPh>
    <rPh sb="22" eb="23">
      <t>マタ</t>
    </rPh>
    <rPh sb="24" eb="26">
      <t>セイシン</t>
    </rPh>
    <rPh sb="26" eb="28">
      <t>ホケン</t>
    </rPh>
    <rPh sb="28" eb="30">
      <t>フクシ</t>
    </rPh>
    <rPh sb="34" eb="35">
      <t>ナド</t>
    </rPh>
    <rPh sb="36" eb="38">
      <t>カンケイ</t>
    </rPh>
    <rPh sb="38" eb="40">
      <t>キカン</t>
    </rPh>
    <rPh sb="42" eb="44">
      <t>キョウリョク</t>
    </rPh>
    <rPh sb="44" eb="46">
      <t>タイセイ</t>
    </rPh>
    <rPh sb="47" eb="48">
      <t>トトノ</t>
    </rPh>
    <phoneticPr fontId="7"/>
  </si>
  <si>
    <t>重度障害者支援加算</t>
    <rPh sb="0" eb="2">
      <t>ジュウド</t>
    </rPh>
    <rPh sb="2" eb="5">
      <t>ショウガイシャ</t>
    </rPh>
    <rPh sb="5" eb="7">
      <t>シエン</t>
    </rPh>
    <rPh sb="7" eb="9">
      <t>カサン</t>
    </rPh>
    <phoneticPr fontId="7"/>
  </si>
  <si>
    <r>
      <t xml:space="preserve">　　１　強度行動障害支援者養成研修（実践研修）修了者　配置
</t>
    </r>
    <r>
      <rPr>
        <sz val="9"/>
        <rFont val="ＭＳ Ｐゴシック"/>
        <family val="3"/>
        <charset val="128"/>
      </rPr>
      <t>　　　　　（行動援護従業者養成研修修了者を配置した場合を含む）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5"/>
  </si>
  <si>
    <r>
      <t xml:space="preserve">　　１　強度行動障害支援者養成研修（基礎研修）修了者　配置
</t>
    </r>
    <r>
      <rPr>
        <sz val="9"/>
        <rFont val="ＭＳ Ｐゴシック"/>
        <family val="3"/>
        <charset val="128"/>
      </rPr>
      <t>　　　　　（重度訪問介護従業者養成研修行動障害支援課程修了者又は行動援護従業者
　　　　　養成研修修了者を配置した場合を含む）</t>
    </r>
    <r>
      <rPr>
        <sz val="11"/>
        <color theme="1"/>
        <rFont val="ＭＳ Ｐゴシック"/>
        <family val="3"/>
        <charset val="128"/>
        <scheme val="minor"/>
      </rPr>
      <t/>
    </r>
    <rPh sb="4" eb="6">
      <t>キョウド</t>
    </rPh>
    <rPh sb="6" eb="8">
      <t>コウドウ</t>
    </rPh>
    <rPh sb="8" eb="10">
      <t>ショウガイ</t>
    </rPh>
    <rPh sb="10" eb="13">
      <t>シエンシャ</t>
    </rPh>
    <rPh sb="13" eb="15">
      <t>ヨウセイ</t>
    </rPh>
    <rPh sb="15" eb="17">
      <t>ケンシュウ</t>
    </rPh>
    <rPh sb="18" eb="20">
      <t>キソ</t>
    </rPh>
    <rPh sb="20" eb="22">
      <t>ケンシュウ</t>
    </rPh>
    <rPh sb="23" eb="26">
      <t>シュウリョウシャ</t>
    </rPh>
    <rPh sb="27" eb="29">
      <t>ハイチ</t>
    </rPh>
    <rPh sb="36" eb="38">
      <t>ジュウド</t>
    </rPh>
    <rPh sb="38" eb="40">
      <t>ホウモン</t>
    </rPh>
    <rPh sb="40" eb="42">
      <t>カイゴ</t>
    </rPh>
    <rPh sb="42" eb="45">
      <t>ジュウギョウシャ</t>
    </rPh>
    <rPh sb="45" eb="47">
      <t>ヨウセイ</t>
    </rPh>
    <rPh sb="47" eb="49">
      <t>ケンシュウ</t>
    </rPh>
    <rPh sb="49" eb="51">
      <t>コウドウ</t>
    </rPh>
    <rPh sb="51" eb="53">
      <t>ショウガイ</t>
    </rPh>
    <rPh sb="53" eb="55">
      <t>シエン</t>
    </rPh>
    <rPh sb="55" eb="57">
      <t>カテイ</t>
    </rPh>
    <rPh sb="57" eb="60">
      <t>シュウリョウシャ</t>
    </rPh>
    <rPh sb="60" eb="61">
      <t>マタ</t>
    </rPh>
    <rPh sb="62" eb="64">
      <t>コウドウ</t>
    </rPh>
    <rPh sb="64" eb="66">
      <t>エンゴ</t>
    </rPh>
    <rPh sb="83" eb="85">
      <t>ハイチ</t>
    </rPh>
    <rPh sb="87" eb="89">
      <t>バアイ</t>
    </rPh>
    <phoneticPr fontId="5"/>
  </si>
  <si>
    <t>　　３　実践研修・基礎研修共に、研修修了者については修了証の写しを別途添付すること。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5"/>
  </si>
  <si>
    <r>
      <t>　　１　強度行動障害支援者養成研修（基礎研修）修了者　配置</t>
    </r>
    <r>
      <rPr>
        <sz val="11"/>
        <color theme="1"/>
        <rFont val="ＭＳ Ｐゴシック"/>
        <family val="3"/>
        <charset val="128"/>
        <scheme val="minor"/>
      </rPr>
      <t/>
    </r>
    <rPh sb="4" eb="6">
      <t>キョウド</t>
    </rPh>
    <rPh sb="6" eb="8">
      <t>コウドウ</t>
    </rPh>
    <rPh sb="8" eb="10">
      <t>ショウガイ</t>
    </rPh>
    <rPh sb="10" eb="13">
      <t>シエンシャ</t>
    </rPh>
    <rPh sb="13" eb="15">
      <t>ヨウセイ</t>
    </rPh>
    <rPh sb="15" eb="17">
      <t>ケンシュウ</t>
    </rPh>
    <rPh sb="18" eb="20">
      <t>キソ</t>
    </rPh>
    <rPh sb="20" eb="22">
      <t>ケンシュウ</t>
    </rPh>
    <rPh sb="23" eb="26">
      <t>シュウリョウシャ</t>
    </rPh>
    <rPh sb="27" eb="29">
      <t>ハイチ</t>
    </rPh>
    <phoneticPr fontId="5"/>
  </si>
  <si>
    <t>（介給別紙１５）</t>
    <rPh sb="1" eb="2">
      <t>カイ</t>
    </rPh>
    <rPh sb="2" eb="3">
      <t>キュウ</t>
    </rPh>
    <rPh sb="3" eb="5">
      <t>ベッシ</t>
    </rPh>
    <phoneticPr fontId="7"/>
  </si>
  <si>
    <t>記入例</t>
    <rPh sb="0" eb="2">
      <t>キニュウ</t>
    </rPh>
    <rPh sb="2" eb="3">
      <t>レイ</t>
    </rPh>
    <phoneticPr fontId="5"/>
  </si>
  <si>
    <t>　　　　　６．　就労支援関係研修修了加算を算定する場合に作成し、届け出ること。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3">
      <t>トド</t>
    </rPh>
    <rPh sb="34" eb="35">
      <t>デ</t>
    </rPh>
    <phoneticPr fontId="7"/>
  </si>
  <si>
    <t>合　計（Ａ）</t>
    <rPh sb="0" eb="1">
      <t>ゴウ</t>
    </rPh>
    <rPh sb="2" eb="3">
      <t>ケイ</t>
    </rPh>
    <phoneticPr fontId="5"/>
  </si>
  <si>
    <t>記入例</t>
    <rPh sb="0" eb="2">
      <t>キニュウ</t>
    </rPh>
    <rPh sb="2" eb="3">
      <t>レイ</t>
    </rPh>
    <phoneticPr fontId="54"/>
  </si>
  <si>
    <r>
      <t xml:space="preserve">有 </t>
    </r>
    <r>
      <rPr>
        <sz val="14"/>
        <rFont val="ＭＳ Ｐゴシック"/>
        <family val="3"/>
        <charset val="128"/>
      </rPr>
      <t>・</t>
    </r>
    <r>
      <rPr>
        <sz val="11"/>
        <rFont val="ＭＳ Ｐゴシック"/>
        <family val="3"/>
        <charset val="128"/>
      </rPr>
      <t xml:space="preserve"> 無</t>
    </r>
    <phoneticPr fontId="5"/>
  </si>
  <si>
    <t>サービス管理責任者配置等加算に関する届出書（平成３０年４月以降）
（【共生型】生活介護・自立支援（機能訓練）・自立支援（生活訓練））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5" eb="38">
      <t>キョウセイガタ</t>
    </rPh>
    <rPh sb="39" eb="41">
      <t>セイカツ</t>
    </rPh>
    <rPh sb="41" eb="43">
      <t>カイゴ</t>
    </rPh>
    <rPh sb="44" eb="46">
      <t>ジリツ</t>
    </rPh>
    <rPh sb="46" eb="48">
      <t>シエン</t>
    </rPh>
    <rPh sb="49" eb="51">
      <t>キノウ</t>
    </rPh>
    <rPh sb="51" eb="53">
      <t>クンレン</t>
    </rPh>
    <rPh sb="55" eb="57">
      <t>ジリツ</t>
    </rPh>
    <rPh sb="57" eb="59">
      <t>シエン</t>
    </rPh>
    <rPh sb="60" eb="62">
      <t>セイカツ</t>
    </rPh>
    <rPh sb="62" eb="64">
      <t>クンレン</t>
    </rPh>
    <phoneticPr fontId="5"/>
  </si>
  <si>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5"/>
  </si>
  <si>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5"/>
  </si>
  <si>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5"/>
  </si>
  <si>
    <t>令和　　年　　月　　日</t>
    <phoneticPr fontId="54"/>
  </si>
  <si>
    <t>（※１）サービス管理責任者又は生活支援員のうち１名以上が、強度行動障害支援者養成研修（実践研修）修了者
　　　　又は行動援護従事者養成研修修了者であること。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rPh sb="56" eb="57">
      <t>マタ</t>
    </rPh>
    <rPh sb="58" eb="60">
      <t>コウドウ</t>
    </rPh>
    <rPh sb="60" eb="62">
      <t>エンゴ</t>
    </rPh>
    <rPh sb="62" eb="65">
      <t>ジュウジシャ</t>
    </rPh>
    <rPh sb="65" eb="67">
      <t>ヨウセイ</t>
    </rPh>
    <rPh sb="67" eb="69">
      <t>ケンシュウ</t>
    </rPh>
    <rPh sb="69" eb="72">
      <t>シュウリョウシャ</t>
    </rPh>
    <phoneticPr fontId="5"/>
  </si>
  <si>
    <t>（※２）生活支援員のうち２０％以上が、強度行動障害支援者養成研修（基礎研修）修了者
　　　　又は行動援護従事者養成研修修了者であること。であること。</t>
    <rPh sb="35" eb="37">
      <t>ケンシュウ</t>
    </rPh>
    <phoneticPr fontId="5"/>
  </si>
  <si>
    <t>常勤看護職員等配置加算に係る届出書</t>
    <rPh sb="0" eb="2">
      <t>ジョウキン</t>
    </rPh>
    <rPh sb="2" eb="4">
      <t>カンゴ</t>
    </rPh>
    <rPh sb="4" eb="6">
      <t>ショクイン</t>
    </rPh>
    <rPh sb="6" eb="7">
      <t>トウ</t>
    </rPh>
    <rPh sb="7" eb="9">
      <t>ハイチ</t>
    </rPh>
    <rPh sb="9" eb="11">
      <t>カサン</t>
    </rPh>
    <rPh sb="12" eb="13">
      <t>カカ</t>
    </rPh>
    <rPh sb="14" eb="17">
      <t>トドケデショ</t>
    </rPh>
    <phoneticPr fontId="7"/>
  </si>
  <si>
    <t>職場適応援助者養成研修修了者配置体制加算届出書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0" eb="23">
      <t>トドケデショ</t>
    </rPh>
    <phoneticPr fontId="5"/>
  </si>
  <si>
    <t>氏名　</t>
    <rPh sb="0" eb="2">
      <t>シメイ</t>
    </rPh>
    <phoneticPr fontId="5"/>
  </si>
  <si>
    <t>　　　　　　　　　　　　　　　　　　　　　　　　　　　　　　　　　　　　　　（生年月日　　　　年　　　　　　月　　　　　　日）</t>
    <rPh sb="39" eb="41">
      <t>セイネン</t>
    </rPh>
    <rPh sb="41" eb="43">
      <t>ガッピ</t>
    </rPh>
    <rPh sb="47" eb="48">
      <t>ネン</t>
    </rPh>
    <rPh sb="54" eb="55">
      <t>ガツ</t>
    </rPh>
    <rPh sb="61" eb="62">
      <t>ニチ</t>
    </rPh>
    <phoneticPr fontId="5"/>
  </si>
  <si>
    <t>施設又は事業所名</t>
    <rPh sb="0" eb="2">
      <t>シセツ</t>
    </rPh>
    <rPh sb="2" eb="3">
      <t>マタ</t>
    </rPh>
    <rPh sb="4" eb="7">
      <t>ジギョウショ</t>
    </rPh>
    <rPh sb="7" eb="8">
      <t>メイ</t>
    </rPh>
    <phoneticPr fontId="5"/>
  </si>
  <si>
    <t>施設・事業所の種別　（　　　　　　　　　　　　　　　　　　　　　　　　　　　　　　　　）</t>
    <rPh sb="0" eb="2">
      <t>シセツ</t>
    </rPh>
    <rPh sb="3" eb="6">
      <t>ジギョウショ</t>
    </rPh>
    <rPh sb="7" eb="9">
      <t>シュベツ</t>
    </rPh>
    <phoneticPr fontId="5"/>
  </si>
  <si>
    <t>業務内容</t>
    <rPh sb="0" eb="2">
      <t>ギョウム</t>
    </rPh>
    <rPh sb="2" eb="4">
      <t>ナイヨウ</t>
    </rPh>
    <phoneticPr fontId="5"/>
  </si>
  <si>
    <t>職名（　　　　　　　　　　　　　　　　　）</t>
    <rPh sb="0" eb="2">
      <t>ショクメイ</t>
    </rPh>
    <phoneticPr fontId="5"/>
  </si>
  <si>
    <t>研修名</t>
    <rPh sb="0" eb="2">
      <t>ケンシュウ</t>
    </rPh>
    <rPh sb="2" eb="3">
      <t>メイ</t>
    </rPh>
    <phoneticPr fontId="5"/>
  </si>
  <si>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</si>
  <si>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</si>
  <si>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</si>
  <si>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</si>
  <si>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</si>
  <si>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３．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</si>
  <si>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(介給別紙７）</t>
    <rPh sb="1" eb="2">
      <t>カイ</t>
    </rPh>
    <rPh sb="2" eb="3">
      <t>キュウ</t>
    </rPh>
    <rPh sb="3" eb="5">
      <t>ベッシ</t>
    </rPh>
    <phoneticPr fontId="7"/>
  </si>
  <si>
    <t>（介給別紙１１）</t>
    <rPh sb="1" eb="2">
      <t>カイ</t>
    </rPh>
    <rPh sb="2" eb="3">
      <t>キュウ</t>
    </rPh>
    <rPh sb="3" eb="5">
      <t>ベッシ</t>
    </rPh>
    <phoneticPr fontId="7"/>
  </si>
  <si>
    <t>（介給別紙１４）</t>
    <rPh sb="1" eb="2">
      <t>カイ</t>
    </rPh>
    <rPh sb="2" eb="3">
      <t>キュウ</t>
    </rPh>
    <rPh sb="3" eb="5">
      <t>ベッシ</t>
    </rPh>
    <phoneticPr fontId="7"/>
  </si>
  <si>
    <t>(介給別紙１７）</t>
    <rPh sb="1" eb="2">
      <t>カイ</t>
    </rPh>
    <rPh sb="2" eb="3">
      <t>キュウ</t>
    </rPh>
    <rPh sb="3" eb="5">
      <t>ベッシ</t>
    </rPh>
    <phoneticPr fontId="7"/>
  </si>
  <si>
    <t>(介給別紙27)</t>
    <rPh sb="1" eb="2">
      <t>カイ</t>
    </rPh>
    <rPh sb="2" eb="3">
      <t>キュウ</t>
    </rPh>
    <rPh sb="3" eb="5">
      <t>ベッシ</t>
    </rPh>
    <phoneticPr fontId="54"/>
  </si>
  <si>
    <t>(介給別紙２９)</t>
    <rPh sb="1" eb="2">
      <t>カイ</t>
    </rPh>
    <rPh sb="2" eb="3">
      <t>キュウ</t>
    </rPh>
    <rPh sb="3" eb="5">
      <t>ベッシ</t>
    </rPh>
    <phoneticPr fontId="54"/>
  </si>
  <si>
    <t>(介給別紙３０)</t>
    <rPh sb="1" eb="2">
      <t>カイ</t>
    </rPh>
    <rPh sb="2" eb="3">
      <t>キュウ</t>
    </rPh>
    <rPh sb="3" eb="5">
      <t>ベッシ</t>
    </rPh>
    <phoneticPr fontId="54"/>
  </si>
  <si>
    <t>(介給別紙33)</t>
    <rPh sb="1" eb="2">
      <t>カイ</t>
    </rPh>
    <rPh sb="2" eb="3">
      <t>キュウ</t>
    </rPh>
    <rPh sb="3" eb="5">
      <t>ベッシ</t>
    </rPh>
    <phoneticPr fontId="54"/>
  </si>
  <si>
    <t>(介給別紙34)</t>
    <rPh sb="1" eb="2">
      <t>カイ</t>
    </rPh>
    <rPh sb="2" eb="3">
      <t>キュウ</t>
    </rPh>
    <rPh sb="3" eb="5">
      <t>ベッシ</t>
    </rPh>
    <phoneticPr fontId="54"/>
  </si>
  <si>
    <t>(介給別紙35)</t>
    <rPh sb="1" eb="2">
      <t>カイ</t>
    </rPh>
    <rPh sb="2" eb="3">
      <t>キュウ</t>
    </rPh>
    <rPh sb="3" eb="5">
      <t>ベッシ</t>
    </rPh>
    <phoneticPr fontId="54"/>
  </si>
  <si>
    <t>(介給別紙36)</t>
    <rPh sb="1" eb="2">
      <t>カイ</t>
    </rPh>
    <rPh sb="2" eb="3">
      <t>キュウ</t>
    </rPh>
    <rPh sb="3" eb="5">
      <t>ベッシ</t>
    </rPh>
    <phoneticPr fontId="54"/>
  </si>
  <si>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</si>
  <si>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</si>
  <si>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重度障害者支援加算届出書</t>
    <rPh sb="0" eb="2">
      <t>ジュウド</t>
    </rPh>
    <rPh sb="2" eb="5">
      <t>ショウガイシャ</t>
    </rPh>
    <rPh sb="5" eb="7">
      <t>シエン</t>
    </rPh>
    <rPh sb="7" eb="9">
      <t>カサン</t>
    </rPh>
    <rPh sb="9" eb="12">
      <t>トドケデショ</t>
    </rPh>
    <phoneticPr fontId="5"/>
  </si>
  <si>
    <t>介給別紙（就労移行）</t>
    <rPh sb="0" eb="1">
      <t>カイ</t>
    </rPh>
    <rPh sb="1" eb="2">
      <t>キュウ</t>
    </rPh>
    <rPh sb="2" eb="4">
      <t>ベッシ</t>
    </rPh>
    <rPh sb="5" eb="7">
      <t>シュウロウ</t>
    </rPh>
    <rPh sb="7" eb="9">
      <t>イコウ</t>
    </rPh>
    <phoneticPr fontId="54"/>
  </si>
  <si>
    <t>介給別紙（就労定着支援）</t>
    <rPh sb="0" eb="1">
      <t>カイ</t>
    </rPh>
    <rPh sb="1" eb="2">
      <t>キュウ</t>
    </rPh>
    <rPh sb="2" eb="4">
      <t>ベッシ</t>
    </rPh>
    <rPh sb="5" eb="7">
      <t>シュウロウ</t>
    </rPh>
    <rPh sb="7" eb="9">
      <t>テイチャク</t>
    </rPh>
    <rPh sb="9" eb="11">
      <t>シエン</t>
    </rPh>
    <phoneticPr fontId="54"/>
  </si>
  <si>
    <t>介給別紙（地域移行支援）</t>
    <rPh sb="0" eb="1">
      <t>カイ</t>
    </rPh>
    <rPh sb="1" eb="2">
      <t>キュウ</t>
    </rPh>
    <rPh sb="2" eb="4">
      <t>ベッシ</t>
    </rPh>
    <rPh sb="5" eb="7">
      <t>チイキ</t>
    </rPh>
    <rPh sb="7" eb="9">
      <t>イコウ</t>
    </rPh>
    <rPh sb="9" eb="11">
      <t>シエン</t>
    </rPh>
    <phoneticPr fontId="5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</si>
  <si>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</si>
  <si>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３　利用者の数
（複数の共同生活住居を有する指定共同生活援助事業所の場合は記入）</t>
    <rPh sb="2" eb="5">
      <t>リヨウシャ</t>
    </rPh>
    <rPh sb="6" eb="7">
      <t>カズ</t>
    </rPh>
    <rPh sb="37" eb="39">
      <t>キニュウ</t>
    </rPh>
    <phoneticPr fontId="5"/>
  </si>
  <si>
    <t>４　看護職員の必要数
（複数の共同生活住居を有する指定共同生活援助事業所の場合は記入）</t>
    <rPh sb="2" eb="4">
      <t>カンゴ</t>
    </rPh>
    <rPh sb="4" eb="6">
      <t>ショクイン</t>
    </rPh>
    <rPh sb="7" eb="10">
      <t>ヒツヨウスウ</t>
    </rPh>
    <phoneticPr fontId="5"/>
  </si>
  <si>
    <t>リハビリテーション加算に関する届出書</t>
    <rPh sb="9" eb="11">
      <t>カサン</t>
    </rPh>
    <rPh sb="12" eb="13">
      <t>カン</t>
    </rPh>
    <rPh sb="15" eb="17">
      <t>トドケデ</t>
    </rPh>
    <rPh sb="17" eb="18">
      <t>ショ</t>
    </rPh>
    <phoneticPr fontId="5"/>
  </si>
  <si>
    <t>　　理学療法士
２　作業療法士　の配置状況
　　言語聴覚士</t>
    <rPh sb="2" eb="4">
      <t>リガク</t>
    </rPh>
    <rPh sb="4" eb="7">
      <t>リョウホウシ</t>
    </rPh>
    <rPh sb="10" eb="12">
      <t>サギョウ</t>
    </rPh>
    <rPh sb="12" eb="15">
      <t>リョウホウシ</t>
    </rPh>
    <rPh sb="17" eb="19">
      <t>ハイチ</t>
    </rPh>
    <rPh sb="19" eb="21">
      <t>ジョウキョウ</t>
    </rPh>
    <rPh sb="24" eb="29">
      <t>ゲンゴチョウカクシ</t>
    </rPh>
    <phoneticPr fontId="5"/>
  </si>
  <si>
    <t>氏　　　名</t>
    <rPh sb="0" eb="1">
      <t>ウジ</t>
    </rPh>
    <rPh sb="4" eb="5">
      <t>ナ</t>
    </rPh>
    <phoneticPr fontId="54"/>
  </si>
  <si>
    <t>理学療法士</t>
    <rPh sb="0" eb="5">
      <t>リガクリョウホウシ</t>
    </rPh>
    <phoneticPr fontId="54"/>
  </si>
  <si>
    <t>作業療法士</t>
    <rPh sb="0" eb="5">
      <t>サギョウリョウホウシ</t>
    </rPh>
    <phoneticPr fontId="54"/>
  </si>
  <si>
    <t>言語聴覚士</t>
    <rPh sb="0" eb="5">
      <t>ゲンゴチョウカクシ</t>
    </rPh>
    <phoneticPr fontId="54"/>
  </si>
  <si>
    <t>（介給別紙９－１）</t>
    <rPh sb="1" eb="2">
      <t>カイ</t>
    </rPh>
    <rPh sb="2" eb="3">
      <t>キュウ</t>
    </rPh>
    <rPh sb="3" eb="5">
      <t>ベツシ</t>
    </rPh>
    <phoneticPr fontId="5"/>
  </si>
  <si>
    <t>（介給別紙９－２）</t>
    <rPh sb="1" eb="2">
      <t>カイ</t>
    </rPh>
    <rPh sb="2" eb="3">
      <t>キュウ</t>
    </rPh>
    <rPh sb="3" eb="5">
      <t>ベッシ</t>
    </rPh>
    <phoneticPr fontId="7"/>
  </si>
  <si>
    <t>（介給別紙１０）</t>
    <rPh sb="1" eb="2">
      <t>カイ</t>
    </rPh>
    <rPh sb="2" eb="3">
      <t>キュウ</t>
    </rPh>
    <rPh sb="3" eb="5">
      <t>ベッシ</t>
    </rPh>
    <phoneticPr fontId="7"/>
  </si>
  <si>
    <t>（介給別紙１２－１）</t>
    <rPh sb="1" eb="2">
      <t>カイ</t>
    </rPh>
    <rPh sb="2" eb="3">
      <t>キュウ</t>
    </rPh>
    <rPh sb="3" eb="5">
      <t>ベッシ</t>
    </rPh>
    <phoneticPr fontId="7"/>
  </si>
  <si>
    <t>（介給別紙１２－２）</t>
    <rPh sb="1" eb="2">
      <t>カイ</t>
    </rPh>
    <rPh sb="2" eb="3">
      <t>キュウ</t>
    </rPh>
    <phoneticPr fontId="54"/>
  </si>
  <si>
    <t>（介給別紙１２－３）</t>
    <rPh sb="1" eb="2">
      <t>カイ</t>
    </rPh>
    <rPh sb="2" eb="3">
      <t>キュウ</t>
    </rPh>
    <phoneticPr fontId="54"/>
  </si>
  <si>
    <t>（介給別紙１２－４）</t>
    <rPh sb="1" eb="2">
      <t>カイ</t>
    </rPh>
    <rPh sb="2" eb="3">
      <t>キュウ</t>
    </rPh>
    <phoneticPr fontId="54"/>
  </si>
  <si>
    <t>（介給別紙１２－５）</t>
    <rPh sb="1" eb="2">
      <t>カイ</t>
    </rPh>
    <rPh sb="2" eb="3">
      <t>キュウ</t>
    </rPh>
    <rPh sb="3" eb="5">
      <t>ベッシ</t>
    </rPh>
    <phoneticPr fontId="7"/>
  </si>
  <si>
    <t>（介給別紙１３）</t>
    <rPh sb="1" eb="2">
      <t>カイ</t>
    </rPh>
    <rPh sb="2" eb="3">
      <t>キュウ</t>
    </rPh>
    <rPh sb="3" eb="5">
      <t>ベッシ</t>
    </rPh>
    <phoneticPr fontId="7"/>
  </si>
  <si>
    <t>(介給別紙１６）</t>
    <rPh sb="1" eb="2">
      <t>カイ</t>
    </rPh>
    <rPh sb="2" eb="3">
      <t>キュウ</t>
    </rPh>
    <rPh sb="3" eb="5">
      <t>ベッシ</t>
    </rPh>
    <phoneticPr fontId="7"/>
  </si>
  <si>
    <t>(介給別紙１８）</t>
    <rPh sb="1" eb="2">
      <t>カイ</t>
    </rPh>
    <rPh sb="2" eb="3">
      <t>キュウ</t>
    </rPh>
    <phoneticPr fontId="5"/>
  </si>
  <si>
    <t>(介給別紙19-1）</t>
    <rPh sb="1" eb="2">
      <t>カイ</t>
    </rPh>
    <rPh sb="2" eb="3">
      <t>キュウ</t>
    </rPh>
    <rPh sb="3" eb="5">
      <t>ベッシ</t>
    </rPh>
    <phoneticPr fontId="7"/>
  </si>
  <si>
    <t>(介給別紙１９－２）</t>
    <rPh sb="1" eb="2">
      <t>カイ</t>
    </rPh>
    <rPh sb="2" eb="3">
      <t>キュウ</t>
    </rPh>
    <rPh sb="3" eb="5">
      <t>ベッシ</t>
    </rPh>
    <phoneticPr fontId="5"/>
  </si>
  <si>
    <t>(介給別紙２１）</t>
    <rPh sb="1" eb="2">
      <t>カイ</t>
    </rPh>
    <rPh sb="2" eb="3">
      <t>キュウ</t>
    </rPh>
    <rPh sb="3" eb="5">
      <t>ベッシ</t>
    </rPh>
    <phoneticPr fontId="7"/>
  </si>
  <si>
    <t>(介給別紙２２－１）</t>
    <rPh sb="1" eb="2">
      <t>カイ</t>
    </rPh>
    <rPh sb="2" eb="3">
      <t>キュウ</t>
    </rPh>
    <phoneticPr fontId="76"/>
  </si>
  <si>
    <t>(介給別紙２２－２）</t>
    <rPh sb="1" eb="2">
      <t>カイ</t>
    </rPh>
    <rPh sb="2" eb="3">
      <t>キュウ</t>
    </rPh>
    <phoneticPr fontId="5"/>
  </si>
  <si>
    <t>（介給別紙２３）</t>
    <rPh sb="1" eb="2">
      <t>カイ</t>
    </rPh>
    <rPh sb="2" eb="3">
      <t>キュウ</t>
    </rPh>
    <rPh sb="3" eb="5">
      <t>ベツシ</t>
    </rPh>
    <phoneticPr fontId="5"/>
  </si>
  <si>
    <t>（介給別紙２４）</t>
    <rPh sb="1" eb="2">
      <t>カイ</t>
    </rPh>
    <rPh sb="2" eb="3">
      <t>キュウ</t>
    </rPh>
    <rPh sb="3" eb="5">
      <t>ベッシ</t>
    </rPh>
    <phoneticPr fontId="7"/>
  </si>
  <si>
    <t>（介給別紙25-3）</t>
    <rPh sb="1" eb="2">
      <t>カイ</t>
    </rPh>
    <rPh sb="2" eb="3">
      <t>キュウ</t>
    </rPh>
    <phoneticPr fontId="5"/>
  </si>
  <si>
    <t>(介給別紙26)</t>
    <rPh sb="1" eb="2">
      <t>カイ</t>
    </rPh>
    <rPh sb="2" eb="3">
      <t>キュウ</t>
    </rPh>
    <rPh sb="3" eb="5">
      <t>ベッシ</t>
    </rPh>
    <phoneticPr fontId="54"/>
  </si>
  <si>
    <t>(介給別紙２８)</t>
    <rPh sb="1" eb="2">
      <t>カイ</t>
    </rPh>
    <rPh sb="2" eb="3">
      <t>キュウ</t>
    </rPh>
    <rPh sb="3" eb="5">
      <t>ベッシ</t>
    </rPh>
    <phoneticPr fontId="54"/>
  </si>
  <si>
    <t>(介給別紙31)</t>
    <rPh sb="1" eb="2">
      <t>カイ</t>
    </rPh>
    <rPh sb="2" eb="3">
      <t>キュウ</t>
    </rPh>
    <rPh sb="3" eb="5">
      <t>ベッシ</t>
    </rPh>
    <phoneticPr fontId="54"/>
  </si>
  <si>
    <t>(介給別紙32)</t>
    <rPh sb="1" eb="2">
      <t>カイ</t>
    </rPh>
    <rPh sb="2" eb="3">
      <t>キュウ</t>
    </rPh>
    <rPh sb="3" eb="5">
      <t>ベッシ</t>
    </rPh>
    <phoneticPr fontId="54"/>
  </si>
  <si>
    <t>夜勤職員加配加算に関する届出書（日中サービス支援型のみ）</t>
    <rPh sb="0" eb="2">
      <t>ヤキン</t>
    </rPh>
    <rPh sb="2" eb="4">
      <t>ショクイン</t>
    </rPh>
    <rPh sb="4" eb="6">
      <t>カハイ</t>
    </rPh>
    <rPh sb="6" eb="8">
      <t>カサン</t>
    </rPh>
    <rPh sb="9" eb="10">
      <t>カン</t>
    </rPh>
    <rPh sb="12" eb="14">
      <t>トドケデ</t>
    </rPh>
    <rPh sb="14" eb="15">
      <t>ショ</t>
    </rPh>
    <rPh sb="16" eb="18">
      <t>ニッチュウ</t>
    </rPh>
    <rPh sb="22" eb="25">
      <t>シエンガタ</t>
    </rPh>
    <phoneticPr fontId="5"/>
  </si>
  <si>
    <t>介護福祉士の総数（各月末日時点の合計数）</t>
    <rPh sb="0" eb="2">
      <t>カイゴ</t>
    </rPh>
    <rPh sb="2" eb="5">
      <t>フクシシ</t>
    </rPh>
    <rPh sb="6" eb="8">
      <t>ソウスウ</t>
    </rPh>
    <phoneticPr fontId="5"/>
  </si>
  <si>
    <t>介護福祉士、実務者研修修了者、介護職員基礎研修課程修了者及び１級課程修了者の総数（各月末日時点の合計数）</t>
    <rPh sb="0" eb="2">
      <t>カイゴ</t>
    </rPh>
    <rPh sb="2" eb="5">
      <t>フクシシ</t>
    </rPh>
    <rPh sb="6" eb="9">
      <t>ジツムシャ</t>
    </rPh>
    <rPh sb="9" eb="11">
      <t>ケンシュウ</t>
    </rPh>
    <rPh sb="11" eb="14">
      <t>シュウリョウシャ</t>
    </rPh>
    <rPh sb="15" eb="17">
      <t>カイゴ</t>
    </rPh>
    <rPh sb="17" eb="19">
      <t>ショクイン</t>
    </rPh>
    <rPh sb="19" eb="21">
      <t>キソ</t>
    </rPh>
    <rPh sb="21" eb="23">
      <t>ケンシュウ</t>
    </rPh>
    <rPh sb="23" eb="25">
      <t>カテイ</t>
    </rPh>
    <rPh sb="25" eb="28">
      <t>シュウリョウシャ</t>
    </rPh>
    <rPh sb="28" eb="29">
      <t>オヨ</t>
    </rPh>
    <rPh sb="31" eb="32">
      <t>キュウ</t>
    </rPh>
    <rPh sb="32" eb="34">
      <t>カテイ</t>
    </rPh>
    <rPh sb="34" eb="37">
      <t>シュウリョウシャ</t>
    </rPh>
    <rPh sb="38" eb="40">
      <t>ソウスウ</t>
    </rPh>
    <phoneticPr fontId="5"/>
  </si>
  <si>
    <t>非常勤
（常勤換算）</t>
    <rPh sb="0" eb="3">
      <t>ヒジョウキン</t>
    </rPh>
    <rPh sb="5" eb="7">
      <t>ジョウキン</t>
    </rPh>
    <rPh sb="7" eb="9">
      <t>カンサン</t>
    </rPh>
    <phoneticPr fontId="7"/>
  </si>
  <si>
    <t>１　新規　　　　　　　　　２　変更</t>
    <rPh sb="2" eb="4">
      <t>シンキ</t>
    </rPh>
    <rPh sb="15" eb="17">
      <t>ヘンコウ</t>
    </rPh>
    <phoneticPr fontId="5"/>
  </si>
  <si>
    <r>
      <t xml:space="preserve">福祉専門職員配置等加算に関する届出書
</t>
    </r>
    <r>
      <rPr>
        <sz val="12"/>
        <rFont val="ＭＳ ゴシック"/>
        <family val="3"/>
        <charset val="128"/>
      </rPr>
      <t>（療養介護・生活介護・自立訓練（機能訓練）・自立訓練（生活訓練）・就労移行支援・
就労継続支援Ａ型・就労継続支援Ｂ型・自立生活援助・共同生活援助）</t>
    </r>
    <rPh sb="0" eb="2">
      <t>フクシ</t>
    </rPh>
    <rPh sb="2" eb="4">
      <t>センモン</t>
    </rPh>
    <rPh sb="4" eb="6">
      <t>ショクイン</t>
    </rPh>
    <rPh sb="6" eb="8">
      <t>ハイチ</t>
    </rPh>
    <rPh sb="8" eb="9">
      <t>トウ</t>
    </rPh>
    <rPh sb="9" eb="11">
      <t>カサン</t>
    </rPh>
    <rPh sb="12" eb="13">
      <t>カン</t>
    </rPh>
    <rPh sb="15" eb="18">
      <t>トドケデショ</t>
    </rPh>
    <rPh sb="21" eb="23">
      <t>リョウヨウ</t>
    </rPh>
    <rPh sb="23" eb="25">
      <t>カイゴ</t>
    </rPh>
    <rPh sb="26" eb="28">
      <t>セイカツ</t>
    </rPh>
    <rPh sb="28" eb="30">
      <t>カイゴ</t>
    </rPh>
    <rPh sb="31" eb="33">
      <t>ジリツ</t>
    </rPh>
    <rPh sb="33" eb="35">
      <t>クンレン</t>
    </rPh>
    <rPh sb="36" eb="38">
      <t>キノウ</t>
    </rPh>
    <rPh sb="38" eb="40">
      <t>クンレン</t>
    </rPh>
    <rPh sb="42" eb="44">
      <t>ジリツ</t>
    </rPh>
    <rPh sb="44" eb="46">
      <t>クンレン</t>
    </rPh>
    <rPh sb="47" eb="49">
      <t>セイカツ</t>
    </rPh>
    <rPh sb="49" eb="51">
      <t>クンレン</t>
    </rPh>
    <rPh sb="53" eb="55">
      <t>シュウロウ</t>
    </rPh>
    <rPh sb="55" eb="57">
      <t>イコウ</t>
    </rPh>
    <rPh sb="57" eb="59">
      <t>シエン</t>
    </rPh>
    <rPh sb="61" eb="63">
      <t>シュウロウ</t>
    </rPh>
    <rPh sb="63" eb="65">
      <t>ケイゾク</t>
    </rPh>
    <rPh sb="65" eb="67">
      <t>シエン</t>
    </rPh>
    <rPh sb="68" eb="69">
      <t>ガタ</t>
    </rPh>
    <rPh sb="70" eb="72">
      <t>シュウロウ</t>
    </rPh>
    <rPh sb="72" eb="74">
      <t>ケイゾク</t>
    </rPh>
    <rPh sb="74" eb="76">
      <t>シエン</t>
    </rPh>
    <rPh sb="77" eb="78">
      <t>ガタ</t>
    </rPh>
    <rPh sb="79" eb="81">
      <t>ジリツ</t>
    </rPh>
    <rPh sb="81" eb="83">
      <t>セイカツ</t>
    </rPh>
    <rPh sb="83" eb="85">
      <t>エンジョ</t>
    </rPh>
    <rPh sb="86" eb="88">
      <t>キョウドウ</t>
    </rPh>
    <rPh sb="88" eb="90">
      <t>セイカツ</t>
    </rPh>
    <rPh sb="90" eb="92">
      <t>エンジョ</t>
    </rPh>
    <phoneticPr fontId="5"/>
  </si>
  <si>
    <t>※資格証の写しを添付すること。</t>
    <phoneticPr fontId="5"/>
  </si>
  <si>
    <t>①のうち社会福祉士等（※）の総数（常勤）</t>
    <rPh sb="4" eb="6">
      <t>シャカイ</t>
    </rPh>
    <rPh sb="6" eb="8">
      <t>フクシ</t>
    </rPh>
    <rPh sb="8" eb="9">
      <t>シ</t>
    </rPh>
    <rPh sb="9" eb="10">
      <t>トウ</t>
    </rPh>
    <rPh sb="14" eb="16">
      <t>ソウスウ</t>
    </rPh>
    <rPh sb="17" eb="19">
      <t>ジョウキン</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</si>
  <si>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</si>
  <si>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※実務経験証明書を添付すること。</t>
    <rPh sb="1" eb="3">
      <t>ジツム</t>
    </rPh>
    <rPh sb="3" eb="5">
      <t>ケイケン</t>
    </rPh>
    <rPh sb="5" eb="8">
      <t>ショウメイショ</t>
    </rPh>
    <phoneticPr fontId="5"/>
  </si>
  <si>
    <t>①のうち社会福祉士等
の総数（※）</t>
    <rPh sb="4" eb="6">
      <t>シャカイ</t>
    </rPh>
    <rPh sb="6" eb="8">
      <t>フクシ</t>
    </rPh>
    <rPh sb="8" eb="9">
      <t>シ</t>
    </rPh>
    <rPh sb="9" eb="10">
      <t>トウ</t>
    </rPh>
    <rPh sb="12" eb="14">
      <t>ソウスウ</t>
    </rPh>
    <phoneticPr fontId="5"/>
  </si>
  <si>
    <t>（視覚障害者又は聴覚言語障害者の状況）</t>
    <rPh sb="1" eb="3">
      <t>シカク</t>
    </rPh>
    <rPh sb="3" eb="6">
      <t>ショウガイシャ</t>
    </rPh>
    <rPh sb="6" eb="7">
      <t>マタ</t>
    </rPh>
    <rPh sb="10" eb="12">
      <t>ゲンゴ</t>
    </rPh>
    <rPh sb="12" eb="15">
      <t>ショウガイシャ</t>
    </rPh>
    <rPh sb="16" eb="18">
      <t>ジョウキョウ</t>
    </rPh>
    <phoneticPr fontId="7"/>
  </si>
  <si>
    <t>送迎加算に関する届出書</t>
    <rPh sb="0" eb="2">
      <t>ソウゲイ</t>
    </rPh>
    <rPh sb="2" eb="4">
      <t>カサン</t>
    </rPh>
    <rPh sb="5" eb="6">
      <t>カン</t>
    </rPh>
    <rPh sb="8" eb="10">
      <t>トドケデ</t>
    </rPh>
    <rPh sb="10" eb="11">
      <t>ショ</t>
    </rPh>
    <phoneticPr fontId="5"/>
  </si>
  <si>
    <t>加算要件（全ての要件を満たすこと）</t>
    <rPh sb="0" eb="2">
      <t>カサン</t>
    </rPh>
    <rPh sb="2" eb="4">
      <t>ヨウケン</t>
    </rPh>
    <rPh sb="5" eb="6">
      <t>スベ</t>
    </rPh>
    <rPh sb="8" eb="10">
      <t>ヨウケン</t>
    </rPh>
    <rPh sb="11" eb="12">
      <t>ミ</t>
    </rPh>
    <phoneticPr fontId="7"/>
  </si>
  <si>
    <t>　　　　　４．　添付として、勤務形態一覧表及び研修修了証（もしくは研修を修了したことを証明できる書類）を添付すること。</t>
    <rPh sb="8" eb="10">
      <t>テンプ</t>
    </rPh>
    <rPh sb="14" eb="16">
      <t>キンム</t>
    </rPh>
    <rPh sb="16" eb="18">
      <t>ケイタイ</t>
    </rPh>
    <rPh sb="18" eb="20">
      <t>イチラン</t>
    </rPh>
    <rPh sb="20" eb="21">
      <t>ヒョウ</t>
    </rPh>
    <rPh sb="21" eb="22">
      <t>オヨ</t>
    </rPh>
    <rPh sb="23" eb="25">
      <t>ケンシュウ</t>
    </rPh>
    <rPh sb="25" eb="28">
      <t>シュウリョウショウ</t>
    </rPh>
    <rPh sb="33" eb="35">
      <t>ケンシュウ</t>
    </rPh>
    <rPh sb="36" eb="38">
      <t>シュウリョウ</t>
    </rPh>
    <rPh sb="43" eb="45">
      <t>ショウメイ</t>
    </rPh>
    <rPh sb="48" eb="50">
      <t>ショルイ</t>
    </rPh>
    <rPh sb="52" eb="54">
      <t>テンプ</t>
    </rPh>
    <phoneticPr fontId="7"/>
  </si>
  <si>
    <t>算定しないこととなるときは、速やかに「介護給付費及び訓練等給付費の額の算定に係る体制等に関する届出書」により届け出ること。</t>
    <phoneticPr fontId="7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</si>
  <si>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※②の場合、記入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rPh sb="220" eb="222">
      <t>バアイ</t>
    </rPh>
    <rPh sb="223" eb="225">
      <t>キニュウ</t>
    </rPh>
    <phoneticPr fontId="5"/>
  </si>
  <si>
    <t>介給別紙（就労継続支援Ａ型）</t>
    <rPh sb="0" eb="1">
      <t>カイ</t>
    </rPh>
    <rPh sb="1" eb="2">
      <t>キュウ</t>
    </rPh>
    <rPh sb="2" eb="4">
      <t>ベッシ</t>
    </rPh>
    <rPh sb="5" eb="7">
      <t>シュウロウ</t>
    </rPh>
    <rPh sb="7" eb="9">
      <t>ケイゾク</t>
    </rPh>
    <rPh sb="9" eb="11">
      <t>シエン</t>
    </rPh>
    <rPh sb="12" eb="13">
      <t>ガタ</t>
    </rPh>
    <phoneticPr fontId="54"/>
  </si>
  <si>
    <t>添付書類</t>
    <rPh sb="0" eb="2">
      <t>テンプ</t>
    </rPh>
    <rPh sb="2" eb="4">
      <t>ショルイ</t>
    </rPh>
    <phoneticPr fontId="5"/>
  </si>
  <si>
    <t>○従業者等の勤務体制及び勤務形態一覧表(添付書類第１号）</t>
    <phoneticPr fontId="5"/>
  </si>
  <si>
    <t>○従業者等の勤務体制及び勤務形態一覧表(添付書類第１号）</t>
    <phoneticPr fontId="5"/>
  </si>
  <si>
    <t>添付書類</t>
    <rPh sb="0" eb="2">
      <t>テンプ</t>
    </rPh>
    <rPh sb="2" eb="4">
      <t>ショルイ</t>
    </rPh>
    <phoneticPr fontId="54"/>
  </si>
  <si>
    <t>○従業者等の勤務体制及び勤務形態一覧表(添付書類第１号）</t>
    <phoneticPr fontId="5"/>
  </si>
  <si>
    <t>添付書類</t>
    <rPh sb="0" eb="4">
      <t>テンプショルイ</t>
    </rPh>
    <phoneticPr fontId="5"/>
  </si>
  <si>
    <t>○外部委託を行う場合は，委託契約書写し
○従業者等の勤務体制及び勤務形態一覧表(添付書類第１号）
〇平面図</t>
    <phoneticPr fontId="5"/>
  </si>
  <si>
    <t>なし</t>
    <phoneticPr fontId="5"/>
  </si>
  <si>
    <t>○従業者等の勤務体制及び勤務形態一覧表(添付書類第１号）
○研修修了証の写し</t>
    <phoneticPr fontId="5"/>
  </si>
  <si>
    <t>○従業者等の勤務体制及び勤務形態一覧表(添付書類第１号）
○研修修了証の写し</t>
    <phoneticPr fontId="54"/>
  </si>
  <si>
    <t>　　２　配置状況
　（基礎研修修了者名）</t>
    <rPh sb="4" eb="6">
      <t>ハイチ</t>
    </rPh>
    <rPh sb="6" eb="8">
      <t>ジョウキョウ</t>
    </rPh>
    <rPh sb="11" eb="13">
      <t>キソ</t>
    </rPh>
    <rPh sb="13" eb="15">
      <t>ケンシュウ</t>
    </rPh>
    <rPh sb="15" eb="18">
      <t>シュウリョウシャ</t>
    </rPh>
    <rPh sb="18" eb="19">
      <t>メイ</t>
    </rPh>
    <phoneticPr fontId="5"/>
  </si>
  <si>
    <t>○従業者等の勤務体制及び勤務形態一覧表(添付書類第１号）
○研修修了証の写し</t>
    <phoneticPr fontId="54"/>
  </si>
  <si>
    <t>○従業者等の勤務体制及び勤務形態一覧表(添付書類第１号）
○看護職員の資格証の写し</t>
    <phoneticPr fontId="5"/>
  </si>
  <si>
    <t>〇根拠実績がわかる書類</t>
    <phoneticPr fontId="54"/>
  </si>
  <si>
    <t>前年度の利用状況を記した「重度者支援体制加算に係る利用者の利用状況」（介給別紙22-2）を添付すること。</t>
    <rPh sb="35" eb="36">
      <t>カイ</t>
    </rPh>
    <rPh sb="36" eb="37">
      <t>キュウ</t>
    </rPh>
    <rPh sb="37" eb="39">
      <t>ベッシ</t>
    </rPh>
    <phoneticPr fontId="5"/>
  </si>
  <si>
    <t xml:space="preserve">※　延長支援加算を算定する障がい者に係る生活介護計画書を添付すること。
</t>
    <rPh sb="13" eb="14">
      <t>ショウ</t>
    </rPh>
    <rPh sb="16" eb="17">
      <t>シャ</t>
    </rPh>
    <rPh sb="20" eb="22">
      <t>セイカツ</t>
    </rPh>
    <rPh sb="22" eb="24">
      <t>カイゴ</t>
    </rPh>
    <rPh sb="24" eb="26">
      <t>ケイカク</t>
    </rPh>
    <rPh sb="26" eb="27">
      <t>ショ</t>
    </rPh>
    <phoneticPr fontId="7"/>
  </si>
  <si>
    <t>○従業者等の勤務体制及び勤務形態一覧表(添付書類第１号）
〇相談支援専門員初任者研修修了証の写し
〇相談支援従事者現任研修修了証の写し</t>
    <phoneticPr fontId="54"/>
  </si>
  <si>
    <t>〇強度行動障害支援者養成研修（実践研修）等の修了証の写し
〇医療的ケア児等コーディネーター養成研修等の修了証の写し
〇精神障害関係従事者養成研修等の修了証の写し
○従業者等の勤務体制及び勤務形態一覧表(添付書類第１号）</t>
    <phoneticPr fontId="54"/>
  </si>
  <si>
    <t>○従業者等の勤務体制及び勤務形態一覧表(添付書類第１号）
〇資格証の写し</t>
    <phoneticPr fontId="54"/>
  </si>
  <si>
    <t>〇在職証明書等の根拠実績がわかる書類</t>
    <phoneticPr fontId="54"/>
  </si>
  <si>
    <t>添付書類</t>
    <rPh sb="0" eb="2">
      <t>テンプ</t>
    </rPh>
    <rPh sb="2" eb="4">
      <t>ショルイ</t>
    </rPh>
    <phoneticPr fontId="54"/>
  </si>
  <si>
    <t>○従業者等の勤務体制及び勤務形態一覧表(添付書類第１号）</t>
    <phoneticPr fontId="54"/>
  </si>
  <si>
    <t>注　本表は、次に該当する利用者を記載してください。
①　身体障害者福祉法（昭和２４年法律第２８３号）の第１５条第４項の規定により交付を受けた身体障害者手帳の障害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t>
    <rPh sb="240" eb="241">
      <t>ユウ</t>
    </rPh>
    <rPh sb="243" eb="244">
      <t>モノ</t>
    </rPh>
    <phoneticPr fontId="7"/>
  </si>
  <si>
    <t>注　本表は次に該当する利用者を記載してください。　
　①　医師意見書における「特別な医療」欄に該当している者（当分の間、「疼痛の看護」及び「褥瘡の処置」を含める。）　
　②　行動援護の対象となる者
　③　(Ⅱ)について
　　　・　強度行動障害支援者養成研修（実践研修）修了者を配置している旨届出をしており、かつ、支援計
　　　　画シート等を作成している場合に算定する。ただし、強度行動障害を有する者が利用していない場合
　　　　は算定しない。
　　　・　実践研修修了者の作成した支援計画シート等に基づき、強度行動障害支援者養成研修（基礎研修）
　　　　修了者が、強度行動障害を有する者に対して夜間に個別の支援を行った場合に算定する。なお、当該
　　　　基礎研修修了者１人につき利用者５人まで算定できることとする。</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55" eb="57">
      <t>トウブン</t>
    </rPh>
    <rPh sb="58" eb="59">
      <t>カン</t>
    </rPh>
    <rPh sb="61" eb="63">
      <t>トウツウ</t>
    </rPh>
    <rPh sb="64" eb="66">
      <t>カンゴ</t>
    </rPh>
    <rPh sb="67" eb="68">
      <t>オヨ</t>
    </rPh>
    <rPh sb="70" eb="72">
      <t>ジョクソウ</t>
    </rPh>
    <rPh sb="73" eb="75">
      <t>ショチ</t>
    </rPh>
    <rPh sb="77" eb="78">
      <t>フク</t>
    </rPh>
    <rPh sb="87" eb="89">
      <t>コウドウ</t>
    </rPh>
    <rPh sb="89" eb="91">
      <t>エンゴ</t>
    </rPh>
    <rPh sb="92" eb="94">
      <t>タイショウ</t>
    </rPh>
    <rPh sb="97" eb="98">
      <t>シャ</t>
    </rPh>
    <phoneticPr fontId="7"/>
  </si>
  <si>
    <t>注１：(A)は前年度の利用者数の延数を当該前年度の開所日数で除して得た数とする(少数点第2位以下切り上げ)。1年未満の実績しかない場合は、便宜上定員の90%を利用者数とする。</t>
    <rPh sb="0" eb="1">
      <t>チュウ</t>
    </rPh>
    <rPh sb="40" eb="42">
      <t>ショウスウ</t>
    </rPh>
    <rPh sb="42" eb="43">
      <t>テン</t>
    </rPh>
    <rPh sb="43" eb="44">
      <t>ダイ</t>
    </rPh>
    <rPh sb="45" eb="48">
      <t>イイカ</t>
    </rPh>
    <rPh sb="48" eb="49">
      <t>キ</t>
    </rPh>
    <rPh sb="50" eb="51">
      <t>ア</t>
    </rPh>
    <rPh sb="69" eb="72">
      <t>ベンギジョウ</t>
    </rPh>
    <phoneticPr fontId="5"/>
  </si>
  <si>
    <t>　２　公認心理師等には、「心理に関する支援を要する者に対する相談、助言、指導等の援助を行う能力を
　　　有する者」を含む。</t>
    <phoneticPr fontId="54"/>
  </si>
  <si>
    <t>　３　従業者が有する資格について、当該資格を証する書類の写しを添付してください。</t>
    <phoneticPr fontId="54"/>
  </si>
  <si>
    <t>　　年　　月　　日</t>
    <rPh sb="2" eb="3">
      <t>ネン</t>
    </rPh>
    <rPh sb="5" eb="6">
      <t>ガツ</t>
    </rPh>
    <rPh sb="8" eb="9">
      <t>ニチ</t>
    </rPh>
    <phoneticPr fontId="5"/>
  </si>
  <si>
    <t>提出</t>
    <rPh sb="0" eb="2">
      <t>テイシュツ</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</si>
  <si>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</si>
  <si>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</si>
  <si>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</si>
  <si>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</si>
  <si>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</si>
  <si>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</si>
  <si>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</si>
  <si>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　　　　年　　　月　　　日</t>
    <rPh sb="4" eb="5">
      <t>ネン</t>
    </rPh>
    <rPh sb="8" eb="9">
      <t>ガツ</t>
    </rPh>
    <rPh sb="12" eb="13">
      <t>ニチ</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</si>
  <si>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</si>
  <si>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就職日（年月日）</t>
    <rPh sb="0" eb="2">
      <t>シュウショク</t>
    </rPh>
    <rPh sb="2" eb="3">
      <t>ビ</t>
    </rPh>
    <rPh sb="4" eb="7">
      <t>ネンガッピ</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</si>
  <si>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</si>
  <si>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介給別紙（就労移行：養成施設）</t>
    <rPh sb="0" eb="1">
      <t>カイ</t>
    </rPh>
    <rPh sb="1" eb="2">
      <t>キュウ</t>
    </rPh>
    <rPh sb="2" eb="4">
      <t>ベッシ</t>
    </rPh>
    <rPh sb="5" eb="7">
      <t>シュウロウ</t>
    </rPh>
    <rPh sb="7" eb="9">
      <t>イコウ</t>
    </rPh>
    <rPh sb="10" eb="12">
      <t>ヨウセイ</t>
    </rPh>
    <rPh sb="12" eb="14">
      <t>シセツ</t>
    </rPh>
    <phoneticPr fontId="54"/>
  </si>
  <si>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</si>
  <si>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</si>
  <si>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</si>
  <si>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前年度において
6月に達した日（年月日）</t>
    <rPh sb="0" eb="3">
      <t>ゼンネンド</t>
    </rPh>
    <rPh sb="9" eb="10">
      <t>ゲツ</t>
    </rPh>
    <rPh sb="11" eb="12">
      <t>タッ</t>
    </rPh>
    <rPh sb="14" eb="15">
      <t>ケイジツ</t>
    </rPh>
    <rPh sb="16" eb="19">
      <t>ネンガッピ</t>
    </rPh>
    <phoneticPr fontId="5"/>
  </si>
  <si>
    <t>評価点区分</t>
    <rPh sb="0" eb="3">
      <t>ヒョウカテン</t>
    </rPh>
    <rPh sb="3" eb="5">
      <t>クブン</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</si>
  <si>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</si>
  <si>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</si>
  <si>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</si>
  <si>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</si>
  <si>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</si>
  <si>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</si>
  <si>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</si>
  <si>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評価点の公表</t>
    <rPh sb="0" eb="3">
      <t>ヒョウカテン</t>
    </rPh>
    <rPh sb="4" eb="6">
      <t>コウヒョウ</t>
    </rPh>
    <phoneticPr fontId="5"/>
  </si>
  <si>
    <t>インターネット利用</t>
    <rPh sb="7" eb="9">
      <t>リヨウ</t>
    </rPh>
    <phoneticPr fontId="5"/>
  </si>
  <si>
    <t>（公表場所）</t>
    <rPh sb="1" eb="3">
      <t>コウヒョウ</t>
    </rPh>
    <rPh sb="3" eb="5">
      <t>バショ</t>
    </rPh>
    <phoneticPr fontId="5"/>
  </si>
  <si>
    <t>（ＵＲＬ）</t>
    <phoneticPr fontId="5"/>
  </si>
  <si>
    <t>その他</t>
    <rPh sb="2" eb="3">
      <t>タ</t>
    </rPh>
    <phoneticPr fontId="5"/>
  </si>
  <si>
    <t>年</t>
    <rPh sb="0" eb="1">
      <t>ネン</t>
    </rPh>
    <phoneticPr fontId="5"/>
  </si>
  <si>
    <t>月</t>
    <rPh sb="0" eb="1">
      <t>ガツ</t>
    </rPh>
    <phoneticPr fontId="5"/>
  </si>
  <si>
    <t>日</t>
    <rPh sb="0" eb="1">
      <t>ニチ</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</si>
  <si>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</si>
  <si>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t>
    <phoneticPr fontId="5"/>
  </si>
  <si>
    <t>事業所番号</t>
    <rPh sb="0" eb="3">
      <t>ジギョウショ</t>
    </rPh>
    <rPh sb="3" eb="5">
      <t>バンゴウ</t>
    </rPh>
    <phoneticPr fontId="5"/>
  </si>
  <si>
    <t>○○○○○○○○○○</t>
    <phoneticPr fontId="5"/>
  </si>
  <si>
    <t>住　所</t>
    <rPh sb="0" eb="1">
      <t>ジュウ</t>
    </rPh>
    <rPh sb="2" eb="3">
      <t>ショ</t>
    </rPh>
    <phoneticPr fontId="5"/>
  </si>
  <si>
    <t>管理者名</t>
    <rPh sb="0" eb="4">
      <t>カンリシャメイ</t>
    </rPh>
    <phoneticPr fontId="5"/>
  </si>
  <si>
    <t>○○　○○</t>
    <phoneticPr fontId="5"/>
  </si>
  <si>
    <t>○○－○○○○－○○○○○</t>
    <phoneticPr fontId="5"/>
  </si>
  <si>
    <t>対象年度</t>
    <rPh sb="0" eb="2">
      <t>タイショウ</t>
    </rPh>
    <rPh sb="2" eb="4">
      <t>ネンド</t>
    </rPh>
    <phoneticPr fontId="5"/>
  </si>
  <si>
    <t>○○年度</t>
    <rPh sb="2" eb="4">
      <t>ネンド</t>
    </rPh>
    <phoneticPr fontId="5"/>
  </si>
  <si>
    <t>（Ⅰ）労働時間</t>
    <phoneticPr fontId="5"/>
  </si>
  <si>
    <t>（Ⅳ）　支援力向上（※）</t>
    <rPh sb="4" eb="6">
      <t>シエン</t>
    </rPh>
    <rPh sb="6" eb="7">
      <t>リョク</t>
    </rPh>
    <rPh sb="7" eb="9">
      <t>コウジョウ</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</si>
  <si>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</si>
  <si>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　</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</si>
  <si>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</si>
  <si>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</si>
  <si>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参加した職員が１人以上半数未満であった</t>
    <rPh sb="3" eb="5">
      <t>サンカ</t>
    </rPh>
    <rPh sb="7" eb="9">
      <t>ショクイン</t>
    </rPh>
    <rPh sb="11" eb="12">
      <t>ニン</t>
    </rPh>
    <rPh sb="12" eb="14">
      <t>イジョウ</t>
    </rPh>
    <rPh sb="14" eb="16">
      <t>ハンスウ</t>
    </rPh>
    <rPh sb="16" eb="18">
      <t>ミマン</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</si>
  <si>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</si>
  <si>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参加した職員が半数以上であった</t>
    <rPh sb="3" eb="5">
      <t>サンカ</t>
    </rPh>
    <rPh sb="7" eb="9">
      <t>ショクイン</t>
    </rPh>
    <rPh sb="10" eb="12">
      <t>ハンスウ</t>
    </rPh>
    <rPh sb="12" eb="14">
      <t>イジョウ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</si>
  <si>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</si>
  <si>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</si>
  <si>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</si>
  <si>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　　　１回の場合</t>
    <rPh sb="4" eb="5">
      <t>カイ</t>
    </rPh>
    <rPh sb="6" eb="8">
      <t>バアイ</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</si>
  <si>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</si>
  <si>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２回以上の場合</t>
    <rPh sb="4" eb="5">
      <t>カイ</t>
    </rPh>
    <rPh sb="5" eb="7">
      <t>イジョウ</t>
    </rPh>
    <rPh sb="8" eb="10">
      <t>バアイ</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</si>
  <si>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</si>
  <si>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③視察・実習の実施又は受け入れ</t>
    <rPh sb="1" eb="3">
      <t>シサツ</t>
    </rPh>
    <rPh sb="4" eb="6">
      <t>ジッシュウ</t>
    </rPh>
    <rPh sb="7" eb="9">
      <t>ジッシ</t>
    </rPh>
    <rPh sb="9" eb="10">
      <t>マタ</t>
    </rPh>
    <rPh sb="11" eb="12">
      <t>ウ</t>
    </rPh>
    <rPh sb="13" eb="14">
      <t>イ</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</si>
  <si>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</si>
  <si>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点</t>
    <rPh sb="0" eb="1">
      <t>テン</t>
    </rPh>
    <phoneticPr fontId="5"/>
  </si>
  <si>
    <t>　　　 いずれか一方のみの取組を行っている</t>
    <rPh sb="8" eb="10">
      <t>イッポウ</t>
    </rPh>
    <rPh sb="13" eb="15">
      <t>トリクミ</t>
    </rPh>
    <rPh sb="16" eb="17">
      <t>オコナ</t>
    </rPh>
    <phoneticPr fontId="5"/>
  </si>
  <si>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</si>
  <si>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 xml:space="preserve">       いずれの取組も行っている</t>
    <rPh sb="11" eb="13">
      <t>トリクミ</t>
    </rPh>
    <rPh sb="14" eb="15">
      <t>オコナ</t>
    </rPh>
    <phoneticPr fontId="5"/>
  </si>
  <si>
    <t>（Ⅱ）生産活動</t>
    <rPh sb="3" eb="5">
      <t>セイサン</t>
    </rPh>
    <rPh sb="5" eb="7">
      <t>カツドウ</t>
    </rPh>
    <phoneticPr fontId="5"/>
  </si>
  <si>
    <t>④販路拡大の商談会等への参加</t>
    <rPh sb="1" eb="3">
      <t>ハンロ</t>
    </rPh>
    <rPh sb="3" eb="5">
      <t>カクダイ</t>
    </rPh>
    <rPh sb="6" eb="9">
      <t>ショウダンカイ</t>
    </rPh>
    <rPh sb="9" eb="10">
      <t>トウ</t>
    </rPh>
    <rPh sb="12" eb="14">
      <t>サンカ</t>
    </rPh>
    <phoneticPr fontId="5"/>
  </si>
  <si>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5"/>
  </si>
  <si>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5"/>
  </si>
  <si>
    <t>⑤職員の人事評価制度</t>
    <rPh sb="1" eb="3">
      <t>ショクイン</t>
    </rPh>
    <rPh sb="4" eb="6">
      <t>ジンジ</t>
    </rPh>
    <rPh sb="6" eb="8">
      <t>ヒョウカ</t>
    </rPh>
    <rPh sb="8" eb="10">
      <t>セイド</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</si>
  <si>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</si>
  <si>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5"/>
  </si>
  <si>
    <t>⑥ピアサポーターの配置</t>
    <rPh sb="9" eb="11">
      <t>ハイチ</t>
    </rPh>
    <phoneticPr fontId="5"/>
  </si>
  <si>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5"/>
  </si>
  <si>
    <t>　　　ピアサポーターを職員として配置している</t>
    <rPh sb="11" eb="13">
      <t>ショクイン</t>
    </rPh>
    <rPh sb="16" eb="18">
      <t>ハイチ</t>
    </rPh>
    <phoneticPr fontId="5"/>
  </si>
  <si>
    <t>①40点 ②25点 ③20点 ④5点</t>
    <rPh sb="3" eb="4">
      <t>テン</t>
    </rPh>
    <rPh sb="8" eb="9">
      <t>テン</t>
    </rPh>
    <rPh sb="13" eb="14">
      <t>テン</t>
    </rPh>
    <rPh sb="17" eb="18">
      <t>テン</t>
    </rPh>
    <phoneticPr fontId="5"/>
  </si>
  <si>
    <t>⑦第三者評価</t>
    <rPh sb="1" eb="2">
      <t>ダイ</t>
    </rPh>
    <rPh sb="2" eb="4">
      <t>サンシャ</t>
    </rPh>
    <rPh sb="4" eb="6">
      <t>ヒョウカ</t>
    </rPh>
    <phoneticPr fontId="5"/>
  </si>
  <si>
    <t>（Ⅲ）多様な働き方（※）</t>
    <rPh sb="3" eb="5">
      <t>タヨウ</t>
    </rPh>
    <rPh sb="6" eb="7">
      <t>ハタラ</t>
    </rPh>
    <rPh sb="8" eb="9">
      <t>カタ</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</si>
  <si>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</si>
  <si>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</si>
  <si>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就業規則等で定めている</t>
    <rPh sb="5" eb="7">
      <t>シュウギョウ</t>
    </rPh>
    <rPh sb="7" eb="9">
      <t>キソク</t>
    </rPh>
    <rPh sb="9" eb="10">
      <t>トウ</t>
    </rPh>
    <rPh sb="11" eb="12">
      <t>サダ</t>
    </rPh>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</si>
  <si>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</si>
  <si>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　　　　　就業規則等で定めており、前年度の実績がある</t>
    <rPh sb="5" eb="7">
      <t>シュウギョウ</t>
    </rPh>
    <rPh sb="7" eb="9">
      <t>キソク</t>
    </rPh>
    <rPh sb="9" eb="10">
      <t>トウ</t>
    </rPh>
    <rPh sb="11" eb="12">
      <t>サダ</t>
    </rPh>
    <rPh sb="17" eb="20">
      <t>ゼンネンド</t>
    </rPh>
    <rPh sb="21" eb="23">
      <t>ジッセキ</t>
    </rPh>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</si>
  <si>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</si>
  <si>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②利用者を職員として登用する制度</t>
    <phoneticPr fontId="5"/>
  </si>
  <si>
    <t>小計（注2）</t>
    <rPh sb="0" eb="2">
      <t>ショウケイ</t>
    </rPh>
    <rPh sb="3" eb="4">
      <t>チュウ</t>
    </rPh>
    <phoneticPr fontId="5"/>
  </si>
  <si>
    <t>（※）任意の５項目を選択すること</t>
    <rPh sb="3" eb="5">
      <t>ニンイ</t>
    </rPh>
    <rPh sb="7" eb="9">
      <t>コウモク</t>
    </rPh>
    <rPh sb="10" eb="12">
      <t>センタク</t>
    </rPh>
    <phoneticPr fontId="5"/>
  </si>
  <si>
    <t>（注2）8以上:35点、6～7：25点、1～5：15点</t>
    <rPh sb="1" eb="2">
      <t>チュウ</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</si>
  <si>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</si>
  <si>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（Ⅴ）地域連携活動</t>
    <rPh sb="3" eb="5">
      <t>チイキ</t>
    </rPh>
    <rPh sb="5" eb="7">
      <t>レンケイ</t>
    </rPh>
    <rPh sb="7" eb="9">
      <t>カツドウ</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</si>
  <si>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</si>
  <si>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④フレックスタイム制に係る労働条件</t>
    <rPh sb="9" eb="10">
      <t>セイ</t>
    </rPh>
    <rPh sb="11" eb="12">
      <t>カカ</t>
    </rPh>
    <rPh sb="13" eb="15">
      <t>ロウドウ</t>
    </rPh>
    <rPh sb="15" eb="17">
      <t>ジョウケン</t>
    </rPh>
    <phoneticPr fontId="5"/>
  </si>
  <si>
    <t>1事例以上ある場合:10点</t>
    <rPh sb="1" eb="3">
      <t>ジレイ</t>
    </rPh>
    <rPh sb="3" eb="5">
      <t>イジョウ</t>
    </rPh>
    <rPh sb="7" eb="9">
      <t>バアイ</t>
    </rPh>
    <rPh sb="12" eb="13">
      <t>テン</t>
    </rPh>
    <phoneticPr fontId="5"/>
  </si>
  <si>
    <t>⑤短時間勤務に係る労働条件</t>
    <rPh sb="1" eb="4">
      <t>タンジカン</t>
    </rPh>
    <rPh sb="4" eb="6">
      <t>キンム</t>
    </rPh>
    <rPh sb="7" eb="8">
      <t>カカ</t>
    </rPh>
    <rPh sb="9" eb="11">
      <t>ロウドウ</t>
    </rPh>
    <rPh sb="11" eb="13">
      <t>ジョウケン</t>
    </rPh>
    <phoneticPr fontId="5"/>
  </si>
  <si>
    <t>項目</t>
    <rPh sb="0" eb="2">
      <t>コウモク</t>
    </rPh>
    <phoneticPr fontId="5"/>
  </si>
  <si>
    <t>点数</t>
    <rPh sb="0" eb="2">
      <t>テンスウ</t>
    </rPh>
    <phoneticPr fontId="5"/>
  </si>
  <si>
    <t>労働時間</t>
    <phoneticPr fontId="5"/>
  </si>
  <si>
    <t>5点</t>
    <rPh sb="1" eb="2">
      <t>テン</t>
    </rPh>
    <phoneticPr fontId="5"/>
  </si>
  <si>
    <t>20点</t>
    <rPh sb="2" eb="3">
      <t>テン</t>
    </rPh>
    <phoneticPr fontId="5"/>
  </si>
  <si>
    <t>30点</t>
    <rPh sb="2" eb="3">
      <t>テン</t>
    </rPh>
    <phoneticPr fontId="5"/>
  </si>
  <si>
    <t>40点</t>
    <rPh sb="2" eb="3">
      <t>テン</t>
    </rPh>
    <phoneticPr fontId="5"/>
  </si>
  <si>
    <t>45点</t>
    <rPh sb="2" eb="3">
      <t>テン</t>
    </rPh>
    <phoneticPr fontId="5"/>
  </si>
  <si>
    <t>55点</t>
    <rPh sb="2" eb="3">
      <t>テン</t>
    </rPh>
    <phoneticPr fontId="5"/>
  </si>
  <si>
    <t>70点</t>
    <rPh sb="2" eb="3">
      <t>テン</t>
    </rPh>
    <phoneticPr fontId="5"/>
  </si>
  <si>
    <t>80点</t>
    <rPh sb="2" eb="3">
      <t>テン</t>
    </rPh>
    <phoneticPr fontId="5"/>
  </si>
  <si>
    <t>⑥時差出勤制度に係る労働条件</t>
    <rPh sb="1" eb="3">
      <t>ジサ</t>
    </rPh>
    <rPh sb="3" eb="5">
      <t>シュッキン</t>
    </rPh>
    <rPh sb="5" eb="7">
      <t>セイド</t>
    </rPh>
    <rPh sb="8" eb="9">
      <t>カカ</t>
    </rPh>
    <rPh sb="10" eb="12">
      <t>ロウドウ</t>
    </rPh>
    <rPh sb="12" eb="14">
      <t>ジョウケン</t>
    </rPh>
    <phoneticPr fontId="5"/>
  </si>
  <si>
    <t>生産活動</t>
    <phoneticPr fontId="5"/>
  </si>
  <si>
    <t>25点</t>
    <rPh sb="2" eb="3">
      <t>テン</t>
    </rPh>
    <phoneticPr fontId="5"/>
  </si>
  <si>
    <t>多様な働き方</t>
    <phoneticPr fontId="5"/>
  </si>
  <si>
    <t>0点</t>
    <rPh sb="1" eb="2">
      <t>テン</t>
    </rPh>
    <phoneticPr fontId="5"/>
  </si>
  <si>
    <t>15点</t>
    <rPh sb="2" eb="3">
      <t>テン</t>
    </rPh>
    <phoneticPr fontId="5"/>
  </si>
  <si>
    <t>35点</t>
    <rPh sb="2" eb="3">
      <t>テン</t>
    </rPh>
    <phoneticPr fontId="5"/>
  </si>
  <si>
    <t>支援力向上</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</si>
  <si>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</si>
  <si>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地域連携活動</t>
    <phoneticPr fontId="5"/>
  </si>
  <si>
    <t>10点</t>
    <rPh sb="2" eb="3">
      <t>テン</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</si>
  <si>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</si>
  <si>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／２００点</t>
    <rPh sb="4" eb="5">
      <t>テン</t>
    </rPh>
    <phoneticPr fontId="5"/>
  </si>
  <si>
    <t>小計（注1）</t>
    <rPh sb="0" eb="2">
      <t>ショウケイ</t>
    </rPh>
    <rPh sb="3" eb="4">
      <t>チュウ</t>
    </rPh>
    <phoneticPr fontId="5"/>
  </si>
  <si>
    <t>（注1）8以上:35点、6～7：25点、1～5：15点</t>
    <rPh sb="1" eb="2">
      <t>チュウ</t>
    </rPh>
    <rPh sb="5" eb="7">
      <t>イジョウ</t>
    </rPh>
    <rPh sb="10" eb="11">
      <t>テン</t>
    </rPh>
    <rPh sb="18" eb="19">
      <t>テン</t>
    </rPh>
    <rPh sb="26" eb="27">
      <t>テン</t>
    </rPh>
    <phoneticPr fontId="5"/>
  </si>
  <si>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</si>
  <si>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基本報酬の算定区分</t>
    <rPh sb="0" eb="2">
      <t>キホン</t>
    </rPh>
    <rPh sb="2" eb="4">
      <t>ホウシュウ</t>
    </rPh>
    <rPh sb="5" eb="7">
      <t>サンテイ</t>
    </rPh>
    <rPh sb="7" eb="9">
      <t>クブン</t>
    </rPh>
    <phoneticPr fontId="5"/>
  </si>
  <si>
    <t>前年度において6月に達した日（年月日）</t>
    <rPh sb="0" eb="3">
      <t>ゼンネンド</t>
    </rPh>
    <rPh sb="8" eb="9">
      <t>ゲツ</t>
    </rPh>
    <rPh sb="10" eb="11">
      <t>タッ</t>
    </rPh>
    <rPh sb="13" eb="14">
      <t>ケイジツ</t>
    </rPh>
    <rPh sb="15" eb="18">
      <t>ネンガッピ</t>
    </rPh>
    <phoneticPr fontId="5"/>
  </si>
  <si>
    <t>添付書類</t>
    <rPh sb="0" eb="4">
      <t>テンプショルイ</t>
    </rPh>
    <phoneticPr fontId="54"/>
  </si>
  <si>
    <t>　年　　月　　日</t>
    <rPh sb="1" eb="2">
      <t>ネン</t>
    </rPh>
    <rPh sb="4" eb="5">
      <t>ガツ</t>
    </rPh>
    <rPh sb="7" eb="8">
      <t>ニチ</t>
    </rPh>
    <phoneticPr fontId="5"/>
  </si>
  <si>
    <t>サービス費区分</t>
    <rPh sb="4" eb="5">
      <t>ヒ</t>
    </rPh>
    <rPh sb="5" eb="7">
      <t>クブン</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</si>
  <si>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</si>
  <si>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</si>
  <si>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</si>
  <si>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</si>
  <si>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</si>
  <si>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</si>
  <si>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</si>
  <si>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</si>
  <si>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月</t>
    <rPh sb="0" eb="1">
      <t>ツキ</t>
    </rPh>
    <phoneticPr fontId="5"/>
  </si>
  <si>
    <t>工賃総額(円)</t>
    <rPh sb="0" eb="2">
      <t>コウチン</t>
    </rPh>
    <rPh sb="2" eb="4">
      <t>ソウガク</t>
    </rPh>
    <rPh sb="5" eb="6">
      <t>エン</t>
    </rPh>
    <phoneticPr fontId="5"/>
  </si>
  <si>
    <t>計</t>
    <rPh sb="0" eb="1">
      <t>ケイ</t>
    </rPh>
    <phoneticPr fontId="5"/>
  </si>
  <si>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5"/>
  </si>
  <si>
    <t>ピアサポーターの配置</t>
    <rPh sb="8" eb="10">
      <t>ハイチ</t>
    </rPh>
    <phoneticPr fontId="5"/>
  </si>
  <si>
    <t>ピアサポーター等の配置に関する届出書</t>
    <rPh sb="7" eb="8">
      <t>トウ</t>
    </rPh>
    <rPh sb="9" eb="11">
      <t>ハイチ</t>
    </rPh>
    <rPh sb="12" eb="13">
      <t>カン</t>
    </rPh>
    <rPh sb="15" eb="17">
      <t>トドケデ</t>
    </rPh>
    <rPh sb="17" eb="18">
      <t>ショ</t>
    </rPh>
    <phoneticPr fontId="5"/>
  </si>
  <si>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</si>
  <si>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</si>
  <si>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</si>
  <si>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</si>
  <si>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</si>
  <si>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</si>
  <si>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本市において認める研修（令和3年4月19日通知）</t>
    <rPh sb="0" eb="2">
      <t>ホンシ</t>
    </rPh>
    <rPh sb="6" eb="7">
      <t>ミト</t>
    </rPh>
    <rPh sb="9" eb="11">
      <t>ケンシュウ</t>
    </rPh>
    <rPh sb="12" eb="14">
      <t>レイワ</t>
    </rPh>
    <rPh sb="15" eb="16">
      <t>ネン</t>
    </rPh>
    <rPh sb="17" eb="18">
      <t>ガツ</t>
    </rPh>
    <rPh sb="20" eb="21">
      <t>ニチ</t>
    </rPh>
    <rPh sb="21" eb="23">
      <t>ツウチ</t>
    </rPh>
    <phoneticPr fontId="54"/>
  </si>
  <si>
    <t>研修名</t>
    <rPh sb="0" eb="3">
      <t>ケンシュウメイ</t>
    </rPh>
    <phoneticPr fontId="54"/>
  </si>
  <si>
    <t>実施者</t>
    <rPh sb="0" eb="3">
      <t>ジッシシャ</t>
    </rPh>
    <phoneticPr fontId="54"/>
  </si>
  <si>
    <t>ピアカウンセリング講座</t>
    <rPh sb="9" eb="11">
      <t>コウザ</t>
    </rPh>
    <phoneticPr fontId="54"/>
  </si>
  <si>
    <t>ピアサポーター養成講座</t>
    <rPh sb="7" eb="9">
      <t>ヨウセイ</t>
    </rPh>
    <rPh sb="9" eb="11">
      <t>コウザ</t>
    </rPh>
    <phoneticPr fontId="54"/>
  </si>
  <si>
    <t>ピアサポーター養成研修</t>
    <rPh sb="7" eb="9">
      <t>ヨウセイ</t>
    </rPh>
    <rPh sb="9" eb="11">
      <t>ケンシュウ</t>
    </rPh>
    <phoneticPr fontId="54"/>
  </si>
  <si>
    <t>（集中講座・長期講座）</t>
    <rPh sb="1" eb="3">
      <t>シュウチュウ</t>
    </rPh>
    <rPh sb="3" eb="5">
      <t>コウザ</t>
    </rPh>
    <rPh sb="6" eb="8">
      <t>チョウキ</t>
    </rPh>
    <rPh sb="8" eb="10">
      <t>コウザ</t>
    </rPh>
    <phoneticPr fontId="54"/>
  </si>
  <si>
    <t>大阪府障害者ピアカウンセラー養成研修</t>
    <rPh sb="0" eb="3">
      <t>オオサカフ</t>
    </rPh>
    <rPh sb="3" eb="6">
      <t>ショウガイシャ</t>
    </rPh>
    <rPh sb="14" eb="18">
      <t>ヨウセイケンシュウ</t>
    </rPh>
    <phoneticPr fontId="54"/>
  </si>
  <si>
    <t>　大阪市障がい者基幹相談支援センター（平成29年度まで）</t>
    <rPh sb="1" eb="4">
      <t>オオサカシ</t>
    </rPh>
    <rPh sb="4" eb="5">
      <t>ショウ</t>
    </rPh>
    <rPh sb="7" eb="8">
      <t>シャ</t>
    </rPh>
    <rPh sb="8" eb="10">
      <t>キカン</t>
    </rPh>
    <rPh sb="10" eb="12">
      <t>ソウダン</t>
    </rPh>
    <rPh sb="12" eb="14">
      <t>シエン</t>
    </rPh>
    <rPh sb="19" eb="21">
      <t>ヘイセイ</t>
    </rPh>
    <rPh sb="23" eb="25">
      <t>ネンド</t>
    </rPh>
    <phoneticPr fontId="54"/>
  </si>
  <si>
    <t>　大阪市障がい者相談支援研修センター（平成30年度から）</t>
    <rPh sb="1" eb="4">
      <t>オオサカシ</t>
    </rPh>
    <rPh sb="4" eb="5">
      <t>ショウ</t>
    </rPh>
    <rPh sb="7" eb="8">
      <t>シャ</t>
    </rPh>
    <rPh sb="8" eb="12">
      <t>ソウダンシエン</t>
    </rPh>
    <rPh sb="12" eb="14">
      <t>ケンシュウ</t>
    </rPh>
    <rPh sb="19" eb="21">
      <t>ヘイセイ</t>
    </rPh>
    <rPh sb="23" eb="25">
      <t>ネンド</t>
    </rPh>
    <phoneticPr fontId="54"/>
  </si>
  <si>
    <t>　大阪市こころの健康センター</t>
    <rPh sb="1" eb="4">
      <t>オオサカシ</t>
    </rPh>
    <rPh sb="8" eb="10">
      <t>ケンコウ</t>
    </rPh>
    <phoneticPr fontId="54"/>
  </si>
  <si>
    <t>　一般社団法人日本メンタルヘルスピアサポート専門員研修機構</t>
    <rPh sb="1" eb="7">
      <t>イッパンシャダンホウジン</t>
    </rPh>
    <rPh sb="7" eb="9">
      <t>ニホン</t>
    </rPh>
    <rPh sb="22" eb="25">
      <t>センモンイン</t>
    </rPh>
    <rPh sb="25" eb="27">
      <t>ケンシュウ</t>
    </rPh>
    <rPh sb="27" eb="29">
      <t>キコウ</t>
    </rPh>
    <phoneticPr fontId="54"/>
  </si>
  <si>
    <t>　全国自立生活センター協議会（全国自立生活センター協議会のカリキュラム等に基づき、同協議会加盟団体が実施した研修を含む。）</t>
    <rPh sb="1" eb="3">
      <t>ゼンコク</t>
    </rPh>
    <rPh sb="3" eb="7">
      <t>ジリツセイカツ</t>
    </rPh>
    <rPh sb="11" eb="14">
      <t>キョウギカイ</t>
    </rPh>
    <rPh sb="15" eb="19">
      <t>ゼンコクジリツ</t>
    </rPh>
    <rPh sb="19" eb="21">
      <t>セイカツ</t>
    </rPh>
    <rPh sb="25" eb="28">
      <t>キョウギカイ</t>
    </rPh>
    <rPh sb="35" eb="36">
      <t>トウ</t>
    </rPh>
    <rPh sb="37" eb="38">
      <t>モト</t>
    </rPh>
    <rPh sb="41" eb="42">
      <t>ドウ</t>
    </rPh>
    <rPh sb="42" eb="45">
      <t>キョウギカイ</t>
    </rPh>
    <rPh sb="45" eb="49">
      <t>カメイダンタイ</t>
    </rPh>
    <rPh sb="50" eb="52">
      <t>ジッシ</t>
    </rPh>
    <rPh sb="54" eb="56">
      <t>ケンシュウ</t>
    </rPh>
    <rPh sb="57" eb="58">
      <t>フク</t>
    </rPh>
    <phoneticPr fontId="54"/>
  </si>
  <si>
    <t>　特定非営利活動法人大阪障害者自立生活協会</t>
    <rPh sb="1" eb="10">
      <t>トクテイヒエイリカツドウホウジン</t>
    </rPh>
    <rPh sb="10" eb="12">
      <t>オオサカ</t>
    </rPh>
    <rPh sb="12" eb="15">
      <t>ショウガイシャ</t>
    </rPh>
    <rPh sb="15" eb="17">
      <t>ジリツ</t>
    </rPh>
    <rPh sb="17" eb="19">
      <t>セイカツ</t>
    </rPh>
    <rPh sb="19" eb="21">
      <t>キョウカイ</t>
    </rPh>
    <phoneticPr fontId="54"/>
  </si>
  <si>
    <t>　社会福祉法人大阪知的障害者育成会</t>
    <rPh sb="1" eb="7">
      <t>シャカイフクシホウジン</t>
    </rPh>
    <rPh sb="7" eb="9">
      <t>オオサカ</t>
    </rPh>
    <rPh sb="9" eb="11">
      <t>チテキ</t>
    </rPh>
    <rPh sb="11" eb="14">
      <t>ショウガイシャ</t>
    </rPh>
    <rPh sb="14" eb="17">
      <t>イクセイカイ</t>
    </rPh>
    <phoneticPr fontId="54"/>
  </si>
  <si>
    <t>　（平成12年度から平成15年度まで）</t>
    <rPh sb="2" eb="4">
      <t>ヘイセイ</t>
    </rPh>
    <rPh sb="6" eb="8">
      <t>ネンド</t>
    </rPh>
    <rPh sb="10" eb="12">
      <t>ヘイセイ</t>
    </rPh>
    <rPh sb="14" eb="16">
      <t>ネンド</t>
    </rPh>
    <phoneticPr fontId="54"/>
  </si>
  <si>
    <t>地域移行推進員（指定地域移行・地域定着支援従事者）養成研修（フォローアップ研修）</t>
    <rPh sb="0" eb="2">
      <t>チイキ</t>
    </rPh>
    <rPh sb="2" eb="7">
      <t>イコウスイシンイン</t>
    </rPh>
    <rPh sb="8" eb="10">
      <t>シテイ</t>
    </rPh>
    <rPh sb="10" eb="14">
      <t>チイキイコウ</t>
    </rPh>
    <rPh sb="15" eb="19">
      <t>チイキテイチャク</t>
    </rPh>
    <rPh sb="19" eb="21">
      <t>シエン</t>
    </rPh>
    <rPh sb="21" eb="24">
      <t>ジュウジシャ</t>
    </rPh>
    <rPh sb="25" eb="29">
      <t>ヨウセイケンシュウ</t>
    </rPh>
    <rPh sb="37" eb="39">
      <t>ケンシュウ</t>
    </rPh>
    <phoneticPr fontId="54"/>
  </si>
  <si>
    <t>　社会福祉法人大阪手をつなぐ育成会（平成26年度）</t>
    <rPh sb="1" eb="3">
      <t>シャカイ</t>
    </rPh>
    <rPh sb="3" eb="7">
      <t>フクシホウジン</t>
    </rPh>
    <rPh sb="7" eb="9">
      <t>オオサカ</t>
    </rPh>
    <rPh sb="9" eb="10">
      <t>テ</t>
    </rPh>
    <rPh sb="14" eb="17">
      <t>イクセイカイ</t>
    </rPh>
    <rPh sb="18" eb="20">
      <t>ヘイセイ</t>
    </rPh>
    <rPh sb="22" eb="24">
      <t>ネンド</t>
    </rPh>
    <phoneticPr fontId="54"/>
  </si>
  <si>
    <t>※上記以外の研修については、受講した研修の実施要綱、カリキュラム及び研修を修了したことを証明する書類等を添付してください。「障害者ピアサポート研修事業の実施について」（令和2年3月6日付け厚生労働省社会・援護局障害保健福祉部長通知）に照らして、研修の目的やカリキュラム等から「都道府県等が認める研修」と認められる研修であるかを個別に判断します。
　なお、単なるピアサポーターに関する講演等である場合は、「都道府県等が認める研修」として認められません。</t>
    <rPh sb="1" eb="3">
      <t>ジョウキ</t>
    </rPh>
    <rPh sb="3" eb="5">
      <t>イガイ</t>
    </rPh>
    <rPh sb="6" eb="8">
      <t>ケンシュウ</t>
    </rPh>
    <rPh sb="62" eb="65">
      <t>ショウガイシャ</t>
    </rPh>
    <rPh sb="71" eb="73">
      <t>ケンシュウ</t>
    </rPh>
    <rPh sb="73" eb="75">
      <t>ジギョウ</t>
    </rPh>
    <rPh sb="76" eb="78">
      <t>ジッシ</t>
    </rPh>
    <rPh sb="84" eb="86">
      <t>レイワ</t>
    </rPh>
    <rPh sb="89" eb="90">
      <t>ガツ</t>
    </rPh>
    <rPh sb="91" eb="92">
      <t>ニチ</t>
    </rPh>
    <rPh sb="92" eb="93">
      <t>ツケ</t>
    </rPh>
    <rPh sb="122" eb="124">
      <t>ケンシュウ</t>
    </rPh>
    <rPh sb="125" eb="127">
      <t>モクテキ</t>
    </rPh>
    <rPh sb="134" eb="135">
      <t>トウ</t>
    </rPh>
    <rPh sb="177" eb="178">
      <t>タン</t>
    </rPh>
    <rPh sb="188" eb="189">
      <t>カン</t>
    </rPh>
    <phoneticPr fontId="54"/>
  </si>
  <si>
    <t>添付書類</t>
    <rPh sb="0" eb="4">
      <t>テンプショルイ</t>
    </rPh>
    <phoneticPr fontId="54"/>
  </si>
  <si>
    <t>研修を修了したことを証する書類、又は、受講した研修の実施要綱やカリキュラム及び研修を修了したことを証する書類</t>
    <rPh sb="0" eb="2">
      <t>ケンシュウ</t>
    </rPh>
    <rPh sb="3" eb="5">
      <t>シュウリョウ</t>
    </rPh>
    <rPh sb="10" eb="11">
      <t>ショウ</t>
    </rPh>
    <rPh sb="13" eb="15">
      <t>ショルイ</t>
    </rPh>
    <rPh sb="16" eb="17">
      <t>マタ</t>
    </rPh>
    <rPh sb="37" eb="38">
      <t>オヨ</t>
    </rPh>
    <rPh sb="39" eb="41">
      <t>ケンシュウ</t>
    </rPh>
    <rPh sb="42" eb="44">
      <t>シュウリョウ</t>
    </rPh>
    <rPh sb="49" eb="50">
      <t>ショウ</t>
    </rPh>
    <rPh sb="52" eb="54">
      <t>ショルイ</t>
    </rPh>
    <phoneticPr fontId="54"/>
  </si>
  <si>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</si>
  <si>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</si>
  <si>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</si>
  <si>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</si>
  <si>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注　就労継続者の状況は、別添１「就労継続者の状況（就労定着支援に係る基本報酬の算定区分に関する届出書）」又は別添２「就労継続者の状況（就労定着支援に係る基本報酬の算定区分に関する届出書）（新規指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48" eb="49">
      <t>デ</t>
    </rPh>
    <rPh sb="49" eb="50">
      <t>ショ</t>
    </rPh>
    <rPh sb="52" eb="53">
      <t>マタ</t>
    </rPh>
    <rPh sb="94" eb="96">
      <t>シンキ</t>
    </rPh>
    <rPh sb="99" eb="101">
      <t>バアイ</t>
    </rPh>
    <rPh sb="104" eb="105">
      <t>テイ</t>
    </rPh>
    <rPh sb="105" eb="106">
      <t>デ</t>
    </rPh>
    <phoneticPr fontId="5"/>
  </si>
  <si>
    <t>(介給別紙37)</t>
    <rPh sb="1" eb="2">
      <t>カイ</t>
    </rPh>
    <rPh sb="2" eb="3">
      <t>キュウ</t>
    </rPh>
    <rPh sb="3" eb="5">
      <t>ベッシ</t>
    </rPh>
    <phoneticPr fontId="54"/>
  </si>
  <si>
    <t>ピアサポート体制加算に関する届出書</t>
    <rPh sb="6" eb="8">
      <t>タイセイ</t>
    </rPh>
    <rPh sb="8" eb="10">
      <t>カサン</t>
    </rPh>
    <rPh sb="11" eb="12">
      <t>カン</t>
    </rPh>
    <rPh sb="14" eb="16">
      <t>トドケデ</t>
    </rPh>
    <rPh sb="16" eb="17">
      <t>ショ</t>
    </rPh>
    <phoneticPr fontId="5"/>
  </si>
  <si>
    <r>
      <t xml:space="preserve">　　　　　　　人
</t>
    </r>
    <r>
      <rPr>
        <sz val="9"/>
        <color indexed="8"/>
        <rFont val="ＭＳ Ｐゴシック"/>
        <family val="3"/>
        <charset val="128"/>
      </rPr>
      <t>（0.5以上であること）　</t>
    </r>
    <rPh sb="7" eb="8">
      <t>ニン</t>
    </rPh>
    <rPh sb="13" eb="15">
      <t>イジョウ</t>
    </rPh>
    <phoneticPr fontId="5"/>
  </si>
  <si>
    <t>　　年　　月　　日</t>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</si>
  <si>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</si>
  <si>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</si>
  <si>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</si>
  <si>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</si>
  <si>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</si>
  <si>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</si>
  <si>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</si>
  <si>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</si>
  <si>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</si>
  <si>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</si>
  <si>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</si>
  <si>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</si>
  <si>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</si>
  <si>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</si>
  <si>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</si>
  <si>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</si>
  <si>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</si>
  <si>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</si>
  <si>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</si>
  <si>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</si>
  <si>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</si>
  <si>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</si>
  <si>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</si>
  <si>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</si>
  <si>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</si>
  <si>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Aホーム</t>
    <phoneticPr fontId="5"/>
  </si>
  <si>
    <t>Bホーム</t>
    <phoneticPr fontId="5"/>
  </si>
  <si>
    <t>Cホーム</t>
    <phoneticPr fontId="5"/>
  </si>
  <si>
    <t>－</t>
    <phoneticPr fontId="5"/>
  </si>
  <si>
    <t>徒歩10分</t>
    <phoneticPr fontId="5"/>
  </si>
  <si>
    <t>携帯電話</t>
    <phoneticPr fontId="5"/>
  </si>
  <si>
    <t>Gホーム</t>
    <phoneticPr fontId="5"/>
  </si>
  <si>
    <t>Hホーム</t>
    <phoneticPr fontId="5"/>
  </si>
  <si>
    <t>同左</t>
    <rPh sb="0" eb="1">
      <t>ドウ</t>
    </rPh>
    <rPh sb="1" eb="2">
      <t>ヒダリ</t>
    </rPh>
    <phoneticPr fontId="5"/>
  </si>
  <si>
    <t>22:00～23:00</t>
    <phoneticPr fontId="5"/>
  </si>
  <si>
    <t>1:00～3:00</t>
    <phoneticPr fontId="5"/>
  </si>
  <si>
    <t>夜勤（Ⅳ）</t>
    <rPh sb="0" eb="2">
      <t>ヤキン</t>
    </rPh>
    <phoneticPr fontId="5"/>
  </si>
  <si>
    <t>4:00～5:00</t>
    <phoneticPr fontId="5"/>
  </si>
  <si>
    <t>23:00～2:00</t>
    <phoneticPr fontId="5"/>
  </si>
  <si>
    <t>夜勤（Ⅴ）</t>
    <rPh sb="0" eb="2">
      <t>ヤキン</t>
    </rPh>
    <phoneticPr fontId="5"/>
  </si>
  <si>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5"/>
  </si>
  <si>
    <t>重度障害者支援加算（Ⅰ）</t>
    <rPh sb="0" eb="7">
      <t>ジュウドショウガイシャシエン</t>
    </rPh>
    <rPh sb="7" eb="9">
      <t>カサン</t>
    </rPh>
    <phoneticPr fontId="5"/>
  </si>
  <si>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5"/>
  </si>
  <si>
    <t>強度行動障害支援者養成研修
（実践研修）</t>
    <rPh sb="15" eb="17">
      <t>ジッセン</t>
    </rPh>
    <phoneticPr fontId="5"/>
  </si>
  <si>
    <r>
      <t>今年度の研修要件①</t>
    </r>
    <r>
      <rPr>
        <sz val="8"/>
        <color indexed="8"/>
        <rFont val="ＭＳ ゴシック"/>
        <family val="3"/>
        <charset val="128"/>
      </rPr>
      <t>（※１）を満たしている者の数</t>
    </r>
    <rPh sb="0" eb="3">
      <t>コンネンド</t>
    </rPh>
    <rPh sb="4" eb="6">
      <t>ケンシュウ</t>
    </rPh>
    <rPh sb="6" eb="8">
      <t>ヨウケン</t>
    </rPh>
    <rPh sb="14" eb="15">
      <t>ミ</t>
    </rPh>
    <rPh sb="20" eb="21">
      <t>シャ</t>
    </rPh>
    <rPh sb="22" eb="23">
      <t>カズ</t>
    </rPh>
    <phoneticPr fontId="5"/>
  </si>
  <si>
    <r>
      <t>うち今年度の研修要件②</t>
    </r>
    <r>
      <rPr>
        <sz val="8"/>
        <color indexed="8"/>
        <rFont val="ＭＳ ゴシック"/>
        <family val="3"/>
        <charset val="128"/>
      </rPr>
      <t>（※２）
を満たしている者の数及び割合</t>
    </r>
    <rPh sb="2" eb="3">
      <t>コン</t>
    </rPh>
    <rPh sb="26" eb="27">
      <t>オヨ</t>
    </rPh>
    <rPh sb="28" eb="30">
      <t>ワリアイ</t>
    </rPh>
    <phoneticPr fontId="5"/>
  </si>
  <si>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5"/>
  </si>
  <si>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5"/>
  </si>
  <si>
    <t>重度障害者支援加算（Ⅱ）</t>
    <rPh sb="0" eb="7">
      <t>ジュウドショウガイシャシエン</t>
    </rPh>
    <rPh sb="7" eb="9">
      <t>カサン</t>
    </rPh>
    <phoneticPr fontId="5"/>
  </si>
  <si>
    <t>強度行動障害支援者養成研修
（実践研修）</t>
    <phoneticPr fontId="5"/>
  </si>
  <si>
    <r>
      <t>今年度の研修要件①</t>
    </r>
    <r>
      <rPr>
        <sz val="8"/>
        <color indexed="8"/>
        <rFont val="ＭＳ ゴシック"/>
        <family val="3"/>
        <charset val="128"/>
      </rPr>
      <t>（※３）を満たしている者の数</t>
    </r>
    <rPh sb="0" eb="3">
      <t>コンネンド</t>
    </rPh>
    <rPh sb="4" eb="6">
      <t>ケンシュウ</t>
    </rPh>
    <rPh sb="6" eb="8">
      <t>ヨウケン</t>
    </rPh>
    <rPh sb="14" eb="15">
      <t>ミ</t>
    </rPh>
    <rPh sb="20" eb="21">
      <t>シャ</t>
    </rPh>
    <rPh sb="22" eb="23">
      <t>カズ</t>
    </rPh>
    <phoneticPr fontId="5"/>
  </si>
  <si>
    <r>
      <t>うち今年度の研修要件②</t>
    </r>
    <r>
      <rPr>
        <sz val="8"/>
        <color indexed="8"/>
        <rFont val="ＭＳ ゴシック"/>
        <family val="3"/>
        <charset val="128"/>
      </rPr>
      <t>（※４）
を満たしている者の数及び割合</t>
    </r>
    <rPh sb="2" eb="3">
      <t>コン</t>
    </rPh>
    <rPh sb="26" eb="27">
      <t>オヨ</t>
    </rPh>
    <rPh sb="28" eb="30">
      <t>ワリアイ</t>
    </rPh>
    <phoneticPr fontId="5"/>
  </si>
  <si>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5"/>
  </si>
  <si>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5"/>
  </si>
  <si>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5"/>
  </si>
  <si>
    <t>（別紙○）</t>
    <rPh sb="1" eb="3">
      <t>ベッシ</t>
    </rPh>
    <phoneticPr fontId="5"/>
  </si>
  <si>
    <t>サービス管理責任者</t>
  </si>
  <si>
    <t>○○　○○</t>
  </si>
  <si>
    <t>有</t>
  </si>
  <si>
    <t>R3.10受講予定</t>
    <phoneticPr fontId="5"/>
  </si>
  <si>
    <t>生活支援員</t>
  </si>
  <si>
    <t>R3.4受講予定</t>
    <phoneticPr fontId="5"/>
  </si>
  <si>
    <t>看護師資格保有</t>
  </si>
  <si>
    <t>2（25％）</t>
    <phoneticPr fontId="5"/>
  </si>
  <si>
    <t>R3.10受講予定</t>
  </si>
  <si>
    <t>R3.5受講予定</t>
    <phoneticPr fontId="5"/>
  </si>
  <si>
    <t>有</t>
    <rPh sb="0" eb="1">
      <t>ア</t>
    </rPh>
    <phoneticPr fontId="5"/>
  </si>
  <si>
    <t>2（40％）</t>
    <phoneticPr fontId="5"/>
  </si>
  <si>
    <t>(介給別紙38)</t>
    <rPh sb="1" eb="2">
      <t>カイ</t>
    </rPh>
    <rPh sb="2" eb="3">
      <t>キュウ</t>
    </rPh>
    <rPh sb="3" eb="5">
      <t>ベッシ</t>
    </rPh>
    <phoneticPr fontId="54"/>
  </si>
  <si>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5"/>
  </si>
  <si>
    <t>３　利用者の数</t>
    <rPh sb="2" eb="5">
      <t>リヨウシャ</t>
    </rPh>
    <rPh sb="6" eb="7">
      <t>カズ</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</si>
  <si>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</si>
  <si>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（※２）生活支援員のうち２０％以上が、強度行動障害支援者養成研修（基礎研修）修了者であること。</t>
    <rPh sb="35" eb="37">
      <t>ケンシュウ</t>
    </rPh>
    <phoneticPr fontId="5"/>
  </si>
  <si>
    <t>（介給別紙39）</t>
    <rPh sb="1" eb="5">
      <t>カイキュウベッシ</t>
    </rPh>
    <phoneticPr fontId="54"/>
  </si>
  <si>
    <t>○従業者等の勤務体制及び勤務形態一覧表(添付書類第１号）【必要な場合】
○看護師免許証の写し【必要な場合】
○病院・診療所・訪問看護ステーション等との契約書等の写し【必要な場合】
〇重度化した場合における対応に関する指針</t>
    <rPh sb="47" eb="49">
      <t>ヒツヨウ</t>
    </rPh>
    <rPh sb="50" eb="52">
      <t>バアイ</t>
    </rPh>
    <rPh sb="91" eb="94">
      <t>ジュウドカ</t>
    </rPh>
    <rPh sb="96" eb="98">
      <t>バアイ</t>
    </rPh>
    <rPh sb="102" eb="104">
      <t>タイオウ</t>
    </rPh>
    <rPh sb="105" eb="106">
      <t>カン</t>
    </rPh>
    <rPh sb="108" eb="110">
      <t>シシン</t>
    </rPh>
    <phoneticPr fontId="5"/>
  </si>
  <si>
    <t>（介給別紙８）</t>
    <rPh sb="1" eb="2">
      <t>カイ</t>
    </rPh>
    <rPh sb="2" eb="3">
      <t>キュウ</t>
    </rPh>
    <rPh sb="3" eb="5">
      <t>ベッシ</t>
    </rPh>
    <phoneticPr fontId="5"/>
  </si>
  <si>
    <t>医療連携体制加算（Ⅶ）に関する届出書</t>
    <phoneticPr fontId="5"/>
  </si>
  <si>
    <t>事業所所在地</t>
    <rPh sb="0" eb="3">
      <t>ジギョウショ</t>
    </rPh>
    <rPh sb="3" eb="6">
      <t>ショザイチ</t>
    </rPh>
    <phoneticPr fontId="5"/>
  </si>
  <si>
    <t>支援対象者</t>
    <rPh sb="0" eb="2">
      <t>シエン</t>
    </rPh>
    <rPh sb="2" eb="5">
      <t>タイショウシャ</t>
    </rPh>
    <phoneticPr fontId="5"/>
  </si>
  <si>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</si>
  <si>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</si>
  <si>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</si>
  <si>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</si>
  <si>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</si>
  <si>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</si>
  <si>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</si>
  <si>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確保する看護師の数（人）</t>
    <rPh sb="0" eb="2">
      <t>カクホ</t>
    </rPh>
    <rPh sb="4" eb="7">
      <t>カンゴシ</t>
    </rPh>
    <rPh sb="8" eb="9">
      <t>カズ</t>
    </rPh>
    <rPh sb="10" eb="11">
      <t>ニン</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</si>
  <si>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</si>
  <si>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</si>
  <si>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</si>
  <si>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</si>
  <si>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</si>
  <si>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</si>
  <si>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</si>
  <si>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</si>
  <si>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</si>
  <si>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（介給別紙40）</t>
    <rPh sb="1" eb="5">
      <t>カイキュウベッシ</t>
    </rPh>
    <phoneticPr fontId="54"/>
  </si>
  <si>
    <t>居住支援連携体制加算に関する届出書</t>
    <rPh sb="0" eb="2">
      <t>キョジュウ</t>
    </rPh>
    <rPh sb="2" eb="4">
      <t>シエン</t>
    </rPh>
    <rPh sb="4" eb="6">
      <t>レンケイ</t>
    </rPh>
    <rPh sb="6" eb="8">
      <t>タイセイ</t>
    </rPh>
    <rPh sb="8" eb="10">
      <t>カサン</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</si>
  <si>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</si>
  <si>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</si>
  <si>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</si>
  <si>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</si>
  <si>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⑦又は⑧及び⑨のいずれかに〇</t>
    <rPh sb="1" eb="2">
      <t>マタ</t>
    </rPh>
    <rPh sb="4" eb="5">
      <t>オヨ</t>
    </rPh>
    <phoneticPr fontId="5"/>
  </si>
  <si>
    <t>⑧又は⑨及び⑩のいずれかに○</t>
    <rPh sb="1" eb="2">
      <t>マタ</t>
    </rPh>
    <rPh sb="4" eb="5">
      <t>オヨ</t>
    </rPh>
    <phoneticPr fontId="5"/>
  </si>
  <si>
    <t>⑦又は⑧及び⑨のいずれかに○</t>
    <rPh sb="1" eb="2">
      <t>マタ</t>
    </rPh>
    <rPh sb="4" eb="5">
      <t>オヨ</t>
    </rPh>
    <phoneticPr fontId="5"/>
  </si>
  <si>
    <t>重度障害者支援加算（Ⅰ）</t>
    <phoneticPr fontId="54"/>
  </si>
  <si>
    <t>有　　　　・　　　　無</t>
    <rPh sb="0" eb="1">
      <t>ア</t>
    </rPh>
    <rPh sb="10" eb="11">
      <t>ナシ</t>
    </rPh>
    <phoneticPr fontId="54"/>
  </si>
  <si>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54"/>
  </si>
  <si>
    <t>重度障害者支援加算（Ⅱ）</t>
    <rPh sb="0" eb="2">
      <t>ジュウド</t>
    </rPh>
    <rPh sb="2" eb="5">
      <t>ショウガイシャ</t>
    </rPh>
    <rPh sb="5" eb="7">
      <t>シエン</t>
    </rPh>
    <rPh sb="7" eb="9">
      <t>カサン</t>
    </rPh>
    <phoneticPr fontId="54"/>
  </si>
  <si>
    <t>　配置状況</t>
    <rPh sb="1" eb="3">
      <t>ハイチ</t>
    </rPh>
    <rPh sb="3" eb="5">
      <t>ジョウキョウ</t>
    </rPh>
    <phoneticPr fontId="5"/>
  </si>
  <si>
    <t>　　配置人数</t>
    <rPh sb="2" eb="4">
      <t>ハイチ</t>
    </rPh>
    <rPh sb="4" eb="6">
      <t>ニンズウ</t>
    </rPh>
    <phoneticPr fontId="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</si>
  <si>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5"/>
  </si>
  <si>
    <t>（施設入所）</t>
    <rPh sb="1" eb="5">
      <t>シセツニュウショ</t>
    </rPh>
    <phoneticPr fontId="54"/>
  </si>
  <si>
    <t>　 ２　支援の実施</t>
    <rPh sb="4" eb="6">
      <t>シエン</t>
    </rPh>
    <rPh sb="7" eb="9">
      <t>ジッシ</t>
    </rPh>
    <phoneticPr fontId="5"/>
  </si>
  <si>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54"/>
  </si>
  <si>
    <t>（介給別紙41）</t>
    <rPh sb="1" eb="2">
      <t>カイ</t>
    </rPh>
    <rPh sb="2" eb="3">
      <t>キュウ</t>
    </rPh>
    <rPh sb="3" eb="5">
      <t>ベッシ</t>
    </rPh>
    <phoneticPr fontId="54"/>
  </si>
  <si>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rPh sb="16" eb="18">
      <t>トドケデ</t>
    </rPh>
    <rPh sb="18" eb="19">
      <t>ショ</t>
    </rPh>
    <phoneticPr fontId="5"/>
  </si>
  <si>
    <t>（計画相談支援、障がい児相談支援）</t>
    <rPh sb="1" eb="3">
      <t>ケイカク</t>
    </rPh>
    <rPh sb="3" eb="5">
      <t>ソウダン</t>
    </rPh>
    <rPh sb="5" eb="7">
      <t>シエン</t>
    </rPh>
    <rPh sb="8" eb="9">
      <t>ショウ</t>
    </rPh>
    <rPh sb="11" eb="12">
      <t>ジ</t>
    </rPh>
    <rPh sb="12" eb="14">
      <t>ソウダン</t>
    </rPh>
    <rPh sb="14" eb="16">
      <t>シエン</t>
    </rPh>
    <phoneticPr fontId="54"/>
  </si>
  <si>
    <t>　 ２　配置</t>
    <rPh sb="4" eb="6">
      <t>ハイチ</t>
    </rPh>
    <phoneticPr fontId="5"/>
  </si>
  <si>
    <t>主任相談支援専門員を配置している。</t>
    <rPh sb="0" eb="2">
      <t>シュニン</t>
    </rPh>
    <rPh sb="2" eb="4">
      <t>ソウダン</t>
    </rPh>
    <rPh sb="4" eb="6">
      <t>シエン</t>
    </rPh>
    <rPh sb="6" eb="9">
      <t>センモンイン</t>
    </rPh>
    <rPh sb="10" eb="12">
      <t>ハイチ</t>
    </rPh>
    <phoneticPr fontId="54"/>
  </si>
  <si>
    <t>氏名</t>
    <rPh sb="0" eb="2">
      <t>シメイ</t>
    </rPh>
    <phoneticPr fontId="54"/>
  </si>
  <si>
    <t>　 ３　研修の実施</t>
    <rPh sb="4" eb="6">
      <t>ケンシュウ</t>
    </rPh>
    <rPh sb="7" eb="9">
      <t>ジッシ</t>
    </rPh>
    <phoneticPr fontId="5"/>
  </si>
  <si>
    <t>当該主任相談支援専門員がその資質の向上のために研修を実施している。</t>
    <rPh sb="0" eb="2">
      <t>トウガイ</t>
    </rPh>
    <rPh sb="2" eb="11">
      <t>シュニンソウダンシエンセンモンイン</t>
    </rPh>
    <rPh sb="14" eb="16">
      <t>シシツ</t>
    </rPh>
    <rPh sb="17" eb="19">
      <t>コウジョウ</t>
    </rPh>
    <rPh sb="23" eb="25">
      <t>ケンシュウ</t>
    </rPh>
    <rPh sb="26" eb="28">
      <t>ジッシ</t>
    </rPh>
    <phoneticPr fontId="54"/>
  </si>
  <si>
    <t>（介給別紙42）</t>
    <rPh sb="1" eb="2">
      <t>カイ</t>
    </rPh>
    <rPh sb="2" eb="3">
      <t>キュウ</t>
    </rPh>
    <rPh sb="3" eb="5">
      <t>ベッシ</t>
    </rPh>
    <phoneticPr fontId="54"/>
  </si>
  <si>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5"/>
  </si>
  <si>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5"/>
  </si>
  <si>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54"/>
  </si>
  <si>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5"/>
  </si>
  <si>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5"/>
  </si>
  <si>
    <t>〇社会福祉士若しくは精神保健福祉士の資格証の写し又は研修修了証の写し
〇精神障害者地域移行・地域定着支援関係者研修の研修修了証の写し
○従業者等の勤務体制及び勤務形態一覧表(添付書類第１号）</t>
    <rPh sb="24" eb="25">
      <t>マタ</t>
    </rPh>
    <rPh sb="26" eb="28">
      <t>ケンシュウ</t>
    </rPh>
    <rPh sb="28" eb="30">
      <t>シュウリョウ</t>
    </rPh>
    <rPh sb="30" eb="31">
      <t>ショウ</t>
    </rPh>
    <rPh sb="32" eb="33">
      <t>ウツ</t>
    </rPh>
    <phoneticPr fontId="54"/>
  </si>
  <si>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</si>
  <si>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　 　　年 　　月 　　日</t>
    <phoneticPr fontId="5"/>
  </si>
  <si>
    <t>計画相談支援・障害児相談支援における</t>
    <rPh sb="0" eb="2">
      <t>ケイカク</t>
    </rPh>
    <rPh sb="2" eb="4">
      <t>ソウダン</t>
    </rPh>
    <rPh sb="4" eb="6">
      <t>シエン</t>
    </rPh>
    <rPh sb="7" eb="10">
      <t>ショウガイジ</t>
    </rPh>
    <rPh sb="10" eb="12">
      <t>ソウダン</t>
    </rPh>
    <rPh sb="12" eb="14">
      <t>シエン</t>
    </rPh>
    <phoneticPr fontId="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</si>
  <si>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
  </si>
  <si>
    <t>　１　機能強化型（継続）サービス利用支援費(Ⅰ)　　２　　(Ⅱ)　　３　　(Ⅲ)　 ４　　（Ⅳ）　※</t>
    <rPh sb="3" eb="5">
      <t>キノウ</t>
    </rPh>
    <rPh sb="5" eb="8">
      <t>キョウカガタ</t>
    </rPh>
    <rPh sb="9" eb="11">
      <t>ケイゾク</t>
    </rPh>
    <rPh sb="16" eb="18">
      <t>リヨウ</t>
    </rPh>
    <rPh sb="18" eb="20">
      <t>シエン</t>
    </rPh>
    <rPh sb="20" eb="21">
      <t>ピ</t>
    </rPh>
    <phoneticPr fontId="5"/>
  </si>
  <si>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5"/>
  </si>
  <si>
    <r>
      <t xml:space="preserve">有 </t>
    </r>
    <r>
      <rPr>
        <sz val="14"/>
        <color indexed="8"/>
        <rFont val="ＭＳ Ｐゴシック"/>
        <family val="3"/>
        <charset val="128"/>
      </rPr>
      <t>・</t>
    </r>
    <r>
      <rPr>
        <sz val="11"/>
        <color indexed="8"/>
        <rFont val="ＭＳ Ｐゴシック"/>
        <family val="3"/>
        <charset val="128"/>
      </rPr>
      <t xml:space="preserve"> 無</t>
    </r>
    <phoneticPr fontId="5"/>
  </si>
  <si>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5"/>
  </si>
  <si>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5"/>
  </si>
  <si>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5"/>
  </si>
  <si>
    <t xml:space="preserve">     提出してください。</t>
    <phoneticPr fontId="5"/>
  </si>
  <si>
    <t>※　当該届出様式は標準様式とする。</t>
    <rPh sb="2" eb="4">
      <t>トウガイ</t>
    </rPh>
    <rPh sb="4" eb="6">
      <t>トドケデ</t>
    </rPh>
    <rPh sb="6" eb="8">
      <t>ヨウシキ</t>
    </rPh>
    <rPh sb="9" eb="11">
      <t>ヒョウジュン</t>
    </rPh>
    <rPh sb="11" eb="13">
      <t>ヨウシキ</t>
    </rPh>
    <phoneticPr fontId="5"/>
  </si>
  <si>
    <t>介給別紙（機能強化型サービス利用支援費）</t>
    <rPh sb="0" eb="1">
      <t>カイ</t>
    </rPh>
    <rPh sb="1" eb="2">
      <t>キュウ</t>
    </rPh>
    <rPh sb="5" eb="10">
      <t>キノウキョウカガタ</t>
    </rPh>
    <rPh sb="14" eb="16">
      <t>リヨウ</t>
    </rPh>
    <rPh sb="16" eb="19">
      <t>シエンヒ</t>
    </rPh>
    <phoneticPr fontId="5"/>
  </si>
  <si>
    <t>○従業者等の勤務体制及び勤務形態一覧表(添付書類第１号）
○介護福祉士，実務者研修修了者，介護職員基礎研修課程修了者，1級課程修了者についてはその資格証の写し（必要な場合のみ）
○サービス提供責任者の実務経験証明書（必要な場合のみ）
○前年度または算定する月の前3月の利用者の障害支援区分の一覧表（任意様式）（必要な場合のみ）</t>
    <phoneticPr fontId="5"/>
  </si>
  <si>
    <t>利用者</t>
    <rPh sb="0" eb="3">
      <t>リヨウシャ</t>
    </rPh>
    <phoneticPr fontId="54"/>
  </si>
  <si>
    <t>①</t>
    <phoneticPr fontId="54"/>
  </si>
  <si>
    <t>②</t>
    <phoneticPr fontId="54"/>
  </si>
  <si>
    <t>③</t>
    <phoneticPr fontId="54"/>
  </si>
  <si>
    <t>④</t>
    <phoneticPr fontId="54"/>
  </si>
  <si>
    <t>⑤</t>
    <phoneticPr fontId="54"/>
  </si>
  <si>
    <t>⑥</t>
    <phoneticPr fontId="54"/>
  </si>
  <si>
    <t>⑦</t>
    <phoneticPr fontId="54"/>
  </si>
  <si>
    <t>⑧</t>
    <phoneticPr fontId="54"/>
  </si>
  <si>
    <t>⑨</t>
    <phoneticPr fontId="54"/>
  </si>
  <si>
    <t>⑩</t>
    <phoneticPr fontId="54"/>
  </si>
  <si>
    <t>⑪</t>
    <phoneticPr fontId="54"/>
  </si>
  <si>
    <t>⑫</t>
    <phoneticPr fontId="54"/>
  </si>
  <si>
    <t>⑬</t>
    <phoneticPr fontId="54"/>
  </si>
  <si>
    <t>前年度開所日数</t>
    <rPh sb="0" eb="3">
      <t>ゼンネンド</t>
    </rPh>
    <rPh sb="3" eb="7">
      <t>カイショニッスウ</t>
    </rPh>
    <phoneticPr fontId="54"/>
  </si>
  <si>
    <t>前年度利用延べ人数</t>
    <rPh sb="0" eb="3">
      <t>ゼンネンド</t>
    </rPh>
    <rPh sb="3" eb="6">
      <t>リヨウノ</t>
    </rPh>
    <rPh sb="7" eb="9">
      <t>ニンズウ</t>
    </rPh>
    <phoneticPr fontId="54"/>
  </si>
  <si>
    <t>計</t>
    <rPh sb="0" eb="1">
      <t>ケイ</t>
    </rPh>
    <phoneticPr fontId="54"/>
  </si>
  <si>
    <t>区分6＋区分5</t>
    <rPh sb="0" eb="2">
      <t>クブン</t>
    </rPh>
    <rPh sb="4" eb="6">
      <t>クブン</t>
    </rPh>
    <phoneticPr fontId="54"/>
  </si>
  <si>
    <t>※１</t>
    <phoneticPr fontId="54"/>
  </si>
  <si>
    <t>⑭</t>
    <phoneticPr fontId="54"/>
  </si>
  <si>
    <t>⑮</t>
    <phoneticPr fontId="54"/>
  </si>
  <si>
    <t>⑯</t>
    <phoneticPr fontId="54"/>
  </si>
  <si>
    <t>⑰</t>
    <phoneticPr fontId="54"/>
  </si>
  <si>
    <t>⑱</t>
    <phoneticPr fontId="54"/>
  </si>
  <si>
    <t>⑲</t>
    <phoneticPr fontId="54"/>
  </si>
  <si>
    <t>⑳</t>
    <phoneticPr fontId="54"/>
  </si>
  <si>
    <t>㉑</t>
    <phoneticPr fontId="54"/>
  </si>
  <si>
    <t>㉒</t>
    <phoneticPr fontId="54"/>
  </si>
  <si>
    <t>㉓</t>
    <phoneticPr fontId="54"/>
  </si>
  <si>
    <t>㉔</t>
    <phoneticPr fontId="54"/>
  </si>
  <si>
    <t>㉕</t>
    <phoneticPr fontId="54"/>
  </si>
  <si>
    <t>㉖</t>
    <phoneticPr fontId="54"/>
  </si>
  <si>
    <t>㉗</t>
    <phoneticPr fontId="54"/>
  </si>
  <si>
    <t>㉘</t>
    <phoneticPr fontId="54"/>
  </si>
  <si>
    <t>㉙</t>
    <phoneticPr fontId="54"/>
  </si>
  <si>
    <t>㉚</t>
    <phoneticPr fontId="54"/>
  </si>
  <si>
    <t>㉛</t>
    <phoneticPr fontId="54"/>
  </si>
  <si>
    <t>㉜</t>
    <phoneticPr fontId="54"/>
  </si>
  <si>
    <t>㉝</t>
    <phoneticPr fontId="54"/>
  </si>
  <si>
    <t>㉞</t>
    <phoneticPr fontId="54"/>
  </si>
  <si>
    <t>㉟</t>
    <phoneticPr fontId="54"/>
  </si>
  <si>
    <t>㊱</t>
    <phoneticPr fontId="54"/>
  </si>
  <si>
    <t>㊲</t>
    <phoneticPr fontId="54"/>
  </si>
  <si>
    <t>㊳</t>
    <phoneticPr fontId="54"/>
  </si>
  <si>
    <t>㊴</t>
    <phoneticPr fontId="54"/>
  </si>
  <si>
    <t>㊵</t>
    <phoneticPr fontId="54"/>
  </si>
  <si>
    <t>合計</t>
    <rPh sb="0" eb="2">
      <t>ゴウケイ</t>
    </rPh>
    <phoneticPr fontId="54"/>
  </si>
  <si>
    <t>割合</t>
    <rPh sb="0" eb="2">
      <t>ワリアイ</t>
    </rPh>
    <phoneticPr fontId="54"/>
  </si>
  <si>
    <t>↑↑　人員配置体制加算(Ⅰ)　60％以上</t>
    <rPh sb="3" eb="7">
      <t>ジンインハイチ</t>
    </rPh>
    <rPh sb="7" eb="9">
      <t>タイセイ</t>
    </rPh>
    <rPh sb="9" eb="11">
      <t>カサン</t>
    </rPh>
    <phoneticPr fontId="54"/>
  </si>
  <si>
    <t>↑↑　人員配置体制加算(Ⅱ)　50％以上</t>
    <rPh sb="3" eb="7">
      <t>ジンインハイチ</t>
    </rPh>
    <rPh sb="7" eb="9">
      <t>タイセイ</t>
    </rPh>
    <rPh sb="9" eb="11">
      <t>カサン</t>
    </rPh>
    <phoneticPr fontId="54"/>
  </si>
  <si>
    <t>障害程度
区分</t>
    <rPh sb="0" eb="2">
      <t>ショウガイ</t>
    </rPh>
    <rPh sb="2" eb="4">
      <t>テイド</t>
    </rPh>
    <rPh sb="5" eb="7">
      <t>クブン</t>
    </rPh>
    <phoneticPr fontId="54"/>
  </si>
  <si>
    <t>前年度
利用日数</t>
    <rPh sb="0" eb="3">
      <t>ゼンネンド</t>
    </rPh>
    <rPh sb="4" eb="6">
      <t>リヨウ</t>
    </rPh>
    <rPh sb="6" eb="8">
      <t>ニッスウ</t>
    </rPh>
    <phoneticPr fontId="54"/>
  </si>
  <si>
    <t>平均利用者数</t>
    <rPh sb="0" eb="6">
      <t>ヘイキンリヨウシャスウ</t>
    </rPh>
    <phoneticPr fontId="54"/>
  </si>
  <si>
    <t>⇐事業所の前年度開所日数を入力</t>
    <rPh sb="1" eb="4">
      <t>ジギョウショ</t>
    </rPh>
    <rPh sb="5" eb="8">
      <t>ゼンネンド</t>
    </rPh>
    <rPh sb="8" eb="12">
      <t>カイショニッスウ</t>
    </rPh>
    <rPh sb="13" eb="15">
      <t>ニュウリョク</t>
    </rPh>
    <phoneticPr fontId="54"/>
  </si>
  <si>
    <t>障害程度区分</t>
    <rPh sb="0" eb="1">
      <t>ショウ</t>
    </rPh>
    <rPh sb="1" eb="2">
      <t>ガイ</t>
    </rPh>
    <rPh sb="2" eb="6">
      <t>テイドクブン</t>
    </rPh>
    <phoneticPr fontId="54"/>
  </si>
  <si>
    <t>平均利用者数</t>
    <rPh sb="0" eb="2">
      <t>ヘイキン</t>
    </rPh>
    <rPh sb="2" eb="4">
      <t>リヨウ</t>
    </rPh>
    <rPh sb="4" eb="5">
      <t>シャ</t>
    </rPh>
    <rPh sb="5" eb="6">
      <t>スウ</t>
    </rPh>
    <phoneticPr fontId="76"/>
  </si>
  <si>
    <t>人員配置</t>
    <rPh sb="0" eb="2">
      <t>ジンイン</t>
    </rPh>
    <rPh sb="2" eb="4">
      <t>ハイチ</t>
    </rPh>
    <phoneticPr fontId="76"/>
  </si>
  <si>
    <t>人　　÷</t>
    <rPh sb="0" eb="1">
      <t>ニン</t>
    </rPh>
    <phoneticPr fontId="76"/>
  </si>
  <si>
    <t>1.7:1</t>
  </si>
  <si>
    <t>　 ＝</t>
    <phoneticPr fontId="76"/>
  </si>
  <si>
    <t>2.0:1</t>
  </si>
  <si>
    <t xml:space="preserve"> 　＝</t>
    <phoneticPr fontId="76"/>
  </si>
  <si>
    <t>2.5:1</t>
  </si>
  <si>
    <t>必要処遇職員数</t>
    <rPh sb="0" eb="2">
      <t>ヒツヨウ</t>
    </rPh>
    <rPh sb="2" eb="4">
      <t>ショグウ</t>
    </rPh>
    <rPh sb="4" eb="6">
      <t>ショクイン</t>
    </rPh>
    <rPh sb="6" eb="7">
      <t>スウ</t>
    </rPh>
    <phoneticPr fontId="76"/>
  </si>
  <si>
    <t>↑↑　人員配置体制加算(Ⅲ)　条件なし</t>
    <rPh sb="3" eb="7">
      <t>ジンインハイチ</t>
    </rPh>
    <rPh sb="7" eb="9">
      <t>タイセイ</t>
    </rPh>
    <rPh sb="9" eb="11">
      <t>カサン</t>
    </rPh>
    <phoneticPr fontId="54"/>
  </si>
  <si>
    <t>人員配置体制加算(Ⅰ)</t>
    <phoneticPr fontId="54"/>
  </si>
  <si>
    <t>人員配置体制加算(Ⅱ)</t>
    <phoneticPr fontId="54"/>
  </si>
  <si>
    <t>人員配置体制加算(Ⅲ)</t>
    <phoneticPr fontId="54"/>
  </si>
  <si>
    <t>〇必要処遇職員は、看護職員（保健師・看護師・准看護師）・理学療法士・作業療法士・生活支援員が該当する。</t>
    <rPh sb="1" eb="3">
      <t>ヒツヨウ</t>
    </rPh>
    <rPh sb="3" eb="5">
      <t>ショグウ</t>
    </rPh>
    <rPh sb="5" eb="7">
      <t>ショクイン</t>
    </rPh>
    <rPh sb="9" eb="11">
      <t>カンゴ</t>
    </rPh>
    <rPh sb="11" eb="13">
      <t>ショクイン</t>
    </rPh>
    <rPh sb="14" eb="17">
      <t>ホケンシ</t>
    </rPh>
    <rPh sb="18" eb="21">
      <t>カンゴシ</t>
    </rPh>
    <rPh sb="22" eb="26">
      <t>ジュンカンゴシ</t>
    </rPh>
    <rPh sb="28" eb="30">
      <t>リガク</t>
    </rPh>
    <rPh sb="30" eb="33">
      <t>リョウホウシ</t>
    </rPh>
    <rPh sb="34" eb="36">
      <t>サギョウ</t>
    </rPh>
    <rPh sb="36" eb="39">
      <t>リョウホウシ</t>
    </rPh>
    <rPh sb="40" eb="42">
      <t>セイカツ</t>
    </rPh>
    <rPh sb="42" eb="44">
      <t>シエン</t>
    </rPh>
    <rPh sb="44" eb="45">
      <t>イン</t>
    </rPh>
    <rPh sb="46" eb="48">
      <t>ガイトウ</t>
    </rPh>
    <phoneticPr fontId="76"/>
  </si>
  <si>
    <r>
      <t>〇看護職員</t>
    </r>
    <r>
      <rPr>
        <u/>
        <sz val="9"/>
        <rFont val="ＭＳ ゴシック"/>
        <family val="3"/>
        <charset val="128"/>
      </rPr>
      <t>及び</t>
    </r>
    <r>
      <rPr>
        <sz val="9"/>
        <rFont val="ＭＳ ゴシック"/>
        <family val="3"/>
        <charset val="128"/>
      </rPr>
      <t>生活支援員について、それぞれ１人以上の配置が必要</t>
    </r>
    <rPh sb="1" eb="3">
      <t>カンゴ</t>
    </rPh>
    <rPh sb="3" eb="5">
      <t>ショクイン</t>
    </rPh>
    <rPh sb="5" eb="6">
      <t>オヨ</t>
    </rPh>
    <rPh sb="7" eb="9">
      <t>セイカツ</t>
    </rPh>
    <rPh sb="9" eb="11">
      <t>シエン</t>
    </rPh>
    <rPh sb="11" eb="12">
      <t>イン</t>
    </rPh>
    <rPh sb="22" eb="23">
      <t>ヒト</t>
    </rPh>
    <rPh sb="23" eb="25">
      <t>イジョウ</t>
    </rPh>
    <rPh sb="26" eb="28">
      <t>ハイチ</t>
    </rPh>
    <rPh sb="29" eb="31">
      <t>ヒツヨウ</t>
    </rPh>
    <phoneticPr fontId="76"/>
  </si>
  <si>
    <r>
      <t>〇看護職員</t>
    </r>
    <r>
      <rPr>
        <u/>
        <sz val="9"/>
        <rFont val="ＭＳ ゴシック"/>
        <family val="3"/>
        <charset val="128"/>
      </rPr>
      <t>及び</t>
    </r>
    <r>
      <rPr>
        <sz val="9"/>
        <rFont val="ＭＳ ゴシック"/>
        <family val="3"/>
        <charset val="128"/>
      </rPr>
      <t>生活支援員の</t>
    </r>
    <r>
      <rPr>
        <u/>
        <sz val="9"/>
        <rFont val="ＭＳ ゴシック"/>
        <family val="3"/>
        <charset val="128"/>
      </rPr>
      <t>うち</t>
    </r>
    <r>
      <rPr>
        <sz val="9"/>
        <rFont val="ＭＳ ゴシック"/>
        <family val="3"/>
        <charset val="128"/>
      </rPr>
      <t>、１人以上は常勤配置が必要</t>
    </r>
    <rPh sb="1" eb="3">
      <t>カンゴ</t>
    </rPh>
    <rPh sb="3" eb="5">
      <t>ショクイン</t>
    </rPh>
    <rPh sb="5" eb="6">
      <t>オヨ</t>
    </rPh>
    <rPh sb="7" eb="9">
      <t>セイカツ</t>
    </rPh>
    <rPh sb="9" eb="11">
      <t>シエン</t>
    </rPh>
    <rPh sb="11" eb="12">
      <t>イン</t>
    </rPh>
    <rPh sb="17" eb="18">
      <t>ヒト</t>
    </rPh>
    <rPh sb="18" eb="20">
      <t>イジョウ</t>
    </rPh>
    <rPh sb="21" eb="23">
      <t>ジョウキン</t>
    </rPh>
    <rPh sb="23" eb="25">
      <t>ハイチ</t>
    </rPh>
    <rPh sb="26" eb="28">
      <t>ヒツヨウ</t>
    </rPh>
    <phoneticPr fontId="76"/>
  </si>
  <si>
    <r>
      <t>〇理学療法士</t>
    </r>
    <r>
      <rPr>
        <u/>
        <sz val="9"/>
        <rFont val="ＭＳ ゴシック"/>
        <family val="3"/>
        <charset val="128"/>
      </rPr>
      <t>又は</t>
    </r>
    <r>
      <rPr>
        <sz val="9"/>
        <rFont val="ＭＳ ゴシック"/>
        <family val="3"/>
        <charset val="128"/>
      </rPr>
      <t>作業療法士は、機能の減退を防止する訓練を行う場合に必要</t>
    </r>
    <rPh sb="1" eb="3">
      <t>リガク</t>
    </rPh>
    <rPh sb="3" eb="6">
      <t>リョウホウシ</t>
    </rPh>
    <rPh sb="6" eb="7">
      <t>マタ</t>
    </rPh>
    <rPh sb="8" eb="10">
      <t>サギョウ</t>
    </rPh>
    <rPh sb="10" eb="13">
      <t>リョウホウシ</t>
    </rPh>
    <rPh sb="15" eb="17">
      <t>キノウ</t>
    </rPh>
    <rPh sb="18" eb="20">
      <t>ゲンタイ</t>
    </rPh>
    <rPh sb="21" eb="23">
      <t>ボウシ</t>
    </rPh>
    <rPh sb="25" eb="27">
      <t>クンレン</t>
    </rPh>
    <rPh sb="28" eb="29">
      <t>オコナ</t>
    </rPh>
    <rPh sb="30" eb="32">
      <t>バアイ</t>
    </rPh>
    <rPh sb="33" eb="35">
      <t>ヒツヨウ</t>
    </rPh>
    <phoneticPr fontId="76"/>
  </si>
  <si>
    <r>
      <t>これに準ずる者</t>
    </r>
    <r>
      <rPr>
        <sz val="9"/>
        <color rgb="FFFF0000"/>
        <rFont val="ＭＳ Ｐゴシック"/>
        <family val="3"/>
        <charset val="128"/>
        <scheme val="minor"/>
      </rPr>
      <t>※1</t>
    </r>
    <rPh sb="3" eb="4">
      <t>ジュン</t>
    </rPh>
    <phoneticPr fontId="54"/>
  </si>
  <si>
    <t>※１　区分４以下であって543号告示別表第２に揚げる行動関連項目の欄の区分に応じ、当てはめて算出した点数の合計が１０点以上である者、又は区分４以下であって喀痰吸引等を必要とする者</t>
    <phoneticPr fontId="54"/>
  </si>
  <si>
    <t>⇐この色で塗りつぶしている項目を入力</t>
    <rPh sb="3" eb="4">
      <t>イロ</t>
    </rPh>
    <rPh sb="5" eb="6">
      <t>ヌ</t>
    </rPh>
    <rPh sb="13" eb="15">
      <t>コウモク</t>
    </rPh>
    <rPh sb="16" eb="18">
      <t>ニュウリョク</t>
    </rPh>
    <phoneticPr fontId="54"/>
  </si>
  <si>
    <t>実績計算対象期間</t>
    <rPh sb="0" eb="4">
      <t>ジッセキケイサン</t>
    </rPh>
    <rPh sb="4" eb="8">
      <t>タイショウキカン</t>
    </rPh>
    <phoneticPr fontId="54"/>
  </si>
  <si>
    <t>１　前年度実績（毎年4月1日に始まり翌年3月31日をもって終了する年度）</t>
    <rPh sb="2" eb="5">
      <t>ゼンネンド</t>
    </rPh>
    <rPh sb="5" eb="7">
      <t>ジッセキ</t>
    </rPh>
    <rPh sb="8" eb="10">
      <t>マイネン</t>
    </rPh>
    <rPh sb="11" eb="12">
      <t>ガツ</t>
    </rPh>
    <rPh sb="13" eb="14">
      <t>ニチ</t>
    </rPh>
    <rPh sb="15" eb="16">
      <t>ハジ</t>
    </rPh>
    <rPh sb="18" eb="20">
      <t>ヨクネン</t>
    </rPh>
    <rPh sb="21" eb="22">
      <t>ガツ</t>
    </rPh>
    <rPh sb="24" eb="25">
      <t>ニチ</t>
    </rPh>
    <rPh sb="29" eb="31">
      <t>シュウリョウ</t>
    </rPh>
    <rPh sb="33" eb="35">
      <t>ネンド</t>
    </rPh>
    <phoneticPr fontId="54"/>
  </si>
  <si>
    <t>２　新設又は増改築から6月未満（定員の90％）</t>
    <rPh sb="2" eb="4">
      <t>シンセツ</t>
    </rPh>
    <rPh sb="4" eb="5">
      <t>マタ</t>
    </rPh>
    <rPh sb="6" eb="9">
      <t>ゾウカイチク</t>
    </rPh>
    <rPh sb="12" eb="13">
      <t>ガツ</t>
    </rPh>
    <rPh sb="13" eb="15">
      <t>ミマン</t>
    </rPh>
    <rPh sb="16" eb="18">
      <t>テイイン</t>
    </rPh>
    <phoneticPr fontId="54"/>
  </si>
  <si>
    <t>３　新設又は増改築から6月以上1年未満（直近6月の利用者延べ人数を6月間の開所日数で除して得た数）</t>
    <rPh sb="2" eb="4">
      <t>シンセツ</t>
    </rPh>
    <rPh sb="4" eb="5">
      <t>マタ</t>
    </rPh>
    <rPh sb="6" eb="9">
      <t>ゾウカイチク</t>
    </rPh>
    <rPh sb="12" eb="13">
      <t>ガツ</t>
    </rPh>
    <rPh sb="13" eb="15">
      <t>イジョウ</t>
    </rPh>
    <rPh sb="16" eb="17">
      <t>ネン</t>
    </rPh>
    <rPh sb="17" eb="19">
      <t>ミマン</t>
    </rPh>
    <rPh sb="20" eb="22">
      <t>チョッキン</t>
    </rPh>
    <rPh sb="23" eb="24">
      <t>ツキ</t>
    </rPh>
    <rPh sb="25" eb="29">
      <t>リヨウシャノ</t>
    </rPh>
    <rPh sb="30" eb="32">
      <t>ニンズウ</t>
    </rPh>
    <rPh sb="34" eb="36">
      <t>ツキカン</t>
    </rPh>
    <rPh sb="37" eb="39">
      <t>カイショ</t>
    </rPh>
    <rPh sb="39" eb="41">
      <t>ニッスウ</t>
    </rPh>
    <rPh sb="42" eb="43">
      <t>ジョ</t>
    </rPh>
    <rPh sb="45" eb="46">
      <t>エ</t>
    </rPh>
    <rPh sb="47" eb="48">
      <t>カズ</t>
    </rPh>
    <phoneticPr fontId="54"/>
  </si>
  <si>
    <t>４　新設又は増改築から1年以上経過（直近1年の利用者延べ人数を1年間の開所日数で除して得た数）</t>
    <rPh sb="2" eb="4">
      <t>シンセツ</t>
    </rPh>
    <rPh sb="4" eb="5">
      <t>マタ</t>
    </rPh>
    <rPh sb="6" eb="9">
      <t>ゾウカイチク</t>
    </rPh>
    <rPh sb="12" eb="13">
      <t>ネン</t>
    </rPh>
    <rPh sb="13" eb="15">
      <t>イジョウ</t>
    </rPh>
    <rPh sb="15" eb="17">
      <t>ケイカ</t>
    </rPh>
    <rPh sb="18" eb="20">
      <t>チョッキン</t>
    </rPh>
    <rPh sb="21" eb="22">
      <t>ネン</t>
    </rPh>
    <rPh sb="23" eb="27">
      <t>リヨウシャノ</t>
    </rPh>
    <rPh sb="28" eb="30">
      <t>ニンズウ</t>
    </rPh>
    <rPh sb="32" eb="34">
      <t>ネンカン</t>
    </rPh>
    <rPh sb="35" eb="37">
      <t>カイショ</t>
    </rPh>
    <rPh sb="37" eb="39">
      <t>ニッスウ</t>
    </rPh>
    <rPh sb="40" eb="41">
      <t>ジョ</t>
    </rPh>
    <rPh sb="43" eb="44">
      <t>エ</t>
    </rPh>
    <rPh sb="45" eb="46">
      <t>カズ</t>
    </rPh>
    <phoneticPr fontId="54"/>
  </si>
  <si>
    <t>4月</t>
    <rPh sb="1" eb="2">
      <t>ガツ</t>
    </rPh>
    <phoneticPr fontId="54"/>
  </si>
  <si>
    <t>5月</t>
  </si>
  <si>
    <t>6月</t>
  </si>
  <si>
    <t>7月</t>
  </si>
  <si>
    <t>8月</t>
  </si>
  <si>
    <t>9月</t>
  </si>
  <si>
    <t>10月</t>
  </si>
  <si>
    <t>11月</t>
  </si>
  <si>
    <t>12月</t>
  </si>
  <si>
    <t>1月</t>
  </si>
  <si>
    <t>2月</t>
  </si>
  <si>
    <t>3月</t>
  </si>
  <si>
    <t>～</t>
    <phoneticPr fontId="54"/>
  </si>
  <si>
    <t>対象月（上記の期間が2～4のときに入力）</t>
    <rPh sb="0" eb="3">
      <t>タイショウツキ</t>
    </rPh>
    <rPh sb="4" eb="6">
      <t>ジョウキ</t>
    </rPh>
    <rPh sb="7" eb="9">
      <t>キカン</t>
    </rPh>
    <rPh sb="17" eb="19">
      <t>ニュウリョク</t>
    </rPh>
    <phoneticPr fontId="54"/>
  </si>
  <si>
    <t>世話人</t>
    <rPh sb="0" eb="3">
      <t>セワニン</t>
    </rPh>
    <phoneticPr fontId="54"/>
  </si>
  <si>
    <t>サービス費（Ⅰ）</t>
    <rPh sb="4" eb="5">
      <t>ヒ</t>
    </rPh>
    <phoneticPr fontId="54"/>
  </si>
  <si>
    <t>サービス費（Ⅱ）</t>
    <rPh sb="4" eb="5">
      <t>ヒ</t>
    </rPh>
    <phoneticPr fontId="54"/>
  </si>
  <si>
    <t>サービス費（Ⅲ）</t>
    <rPh sb="4" eb="5">
      <t>ヒ</t>
    </rPh>
    <phoneticPr fontId="54"/>
  </si>
  <si>
    <t>4:1</t>
    <phoneticPr fontId="54"/>
  </si>
  <si>
    <t>5:1</t>
    <phoneticPr fontId="54"/>
  </si>
  <si>
    <t>6:1</t>
    <phoneticPr fontId="54"/>
  </si>
  <si>
    <t>生活支援員</t>
    <rPh sb="0" eb="5">
      <t>セイカツシエンイン</t>
    </rPh>
    <phoneticPr fontId="54"/>
  </si>
  <si>
    <t>区分３</t>
    <rPh sb="0" eb="2">
      <t>クブン</t>
    </rPh>
    <phoneticPr fontId="54"/>
  </si>
  <si>
    <t>区分４</t>
    <rPh sb="0" eb="2">
      <t>クブン</t>
    </rPh>
    <phoneticPr fontId="54"/>
  </si>
  <si>
    <t>区分５</t>
    <rPh sb="0" eb="2">
      <t>クブン</t>
    </rPh>
    <phoneticPr fontId="54"/>
  </si>
  <si>
    <t>区分６</t>
    <rPh sb="0" eb="2">
      <t>クブン</t>
    </rPh>
    <phoneticPr fontId="54"/>
  </si>
  <si>
    <t>9:1</t>
    <phoneticPr fontId="54"/>
  </si>
  <si>
    <t>2.5：1</t>
    <phoneticPr fontId="54"/>
  </si>
  <si>
    <t>区分別平均利用者数</t>
    <rPh sb="0" eb="3">
      <t>クブンベツ</t>
    </rPh>
    <rPh sb="3" eb="9">
      <t>ヘイキンリヨウシャスウ</t>
    </rPh>
    <phoneticPr fontId="54"/>
  </si>
  <si>
    <t>障害支援区分</t>
    <rPh sb="0" eb="6">
      <t>ショウガイシエンクブン</t>
    </rPh>
    <phoneticPr fontId="54"/>
  </si>
  <si>
    <t>区分ごとの必要処遇職員数の合計</t>
    <rPh sb="0" eb="2">
      <t>クブン</t>
    </rPh>
    <rPh sb="5" eb="7">
      <t>ヒツヨウ</t>
    </rPh>
    <rPh sb="7" eb="12">
      <t>ショグウショクインスウ</t>
    </rPh>
    <rPh sb="13" eb="15">
      <t>ゴウケイ</t>
    </rPh>
    <phoneticPr fontId="54"/>
  </si>
  <si>
    <t>共同生活援助必要処遇職員数計算表</t>
    <rPh sb="0" eb="6">
      <t>キョウドウセイカツエンジョ</t>
    </rPh>
    <rPh sb="6" eb="8">
      <t>ヒツヨウ</t>
    </rPh>
    <rPh sb="8" eb="10">
      <t>ショグウ</t>
    </rPh>
    <rPh sb="10" eb="12">
      <t>ショクイン</t>
    </rPh>
    <rPh sb="12" eb="13">
      <t>スウ</t>
    </rPh>
    <rPh sb="13" eb="16">
      <t>ケイサンヒョウ</t>
    </rPh>
    <phoneticPr fontId="54"/>
  </si>
  <si>
    <t>（介給別紙）参考様式</t>
    <rPh sb="1" eb="2">
      <t>カイ</t>
    </rPh>
    <rPh sb="2" eb="3">
      <t>キュウ</t>
    </rPh>
    <rPh sb="3" eb="5">
      <t>ベッシ</t>
    </rPh>
    <rPh sb="6" eb="8">
      <t>サンコウ</t>
    </rPh>
    <rPh sb="8" eb="10">
      <t>ヨウシキ</t>
    </rPh>
    <phoneticPr fontId="7"/>
  </si>
  <si>
    <t>○従業者等の勤務体制及び勤務形態一覧表(添付書類第１号）
〇参考様式（共同生活援助）
○看護職員の資格証の写し</t>
    <rPh sb="30" eb="34">
      <t>サンコウヨウシキ</t>
    </rPh>
    <rPh sb="35" eb="41">
      <t>キョウドウセイカツエンジョ</t>
    </rPh>
    <phoneticPr fontId="54"/>
  </si>
  <si>
    <r>
      <t>必要な基準人員については、こちらの</t>
    </r>
    <r>
      <rPr>
        <u/>
        <sz val="10"/>
        <color rgb="FFFF0000"/>
        <rFont val="ＭＳ Ｐゴシック"/>
        <family val="3"/>
        <charset val="128"/>
        <scheme val="minor"/>
      </rPr>
      <t>参考様式（共同生活援助）</t>
    </r>
    <r>
      <rPr>
        <u/>
        <sz val="10"/>
        <color theme="10"/>
        <rFont val="ＭＳ Ｐゴシック"/>
        <family val="3"/>
        <charset val="128"/>
        <scheme val="minor"/>
      </rPr>
      <t>で計算してください。</t>
    </r>
    <phoneticPr fontId="54"/>
  </si>
  <si>
    <t>○従業者等の勤務体制及び勤務形態一覧表(添付書類第１号）
〇参考様式（共同生活援助）
○研修修了証の写し</t>
    <rPh sb="30" eb="34">
      <t>サンコウヨウシキ</t>
    </rPh>
    <rPh sb="35" eb="41">
      <t>キョウドウセイカツエンジョ</t>
    </rPh>
    <phoneticPr fontId="54"/>
  </si>
  <si>
    <r>
      <t>必要な生活支援員の員数については、こちらの</t>
    </r>
    <r>
      <rPr>
        <b/>
        <u/>
        <sz val="11"/>
        <color rgb="FFFF0000"/>
        <rFont val="ＭＳ Ｐゴシック"/>
        <family val="3"/>
        <charset val="128"/>
        <scheme val="minor"/>
      </rPr>
      <t>参考様式（共同生活援助）</t>
    </r>
    <r>
      <rPr>
        <b/>
        <u/>
        <sz val="11"/>
        <color theme="10"/>
        <rFont val="ＭＳ Ｐゴシック"/>
        <family val="3"/>
        <charset val="128"/>
        <scheme val="minor"/>
      </rPr>
      <t>で計算してください。</t>
    </r>
    <rPh sb="3" eb="8">
      <t>セイカツシエンイン</t>
    </rPh>
    <rPh sb="9" eb="11">
      <t>インスウ</t>
    </rPh>
    <phoneticPr fontId="54"/>
  </si>
  <si>
    <t>（参考様式）生活介護　人員配置体制加算</t>
    <rPh sb="1" eb="3">
      <t>サンコウ</t>
    </rPh>
    <rPh sb="3" eb="5">
      <t>ヨウシキ</t>
    </rPh>
    <rPh sb="6" eb="10">
      <t>セイカツカイゴ</t>
    </rPh>
    <rPh sb="11" eb="13">
      <t>ジンイン</t>
    </rPh>
    <rPh sb="13" eb="19">
      <t>ハイチタイセイカサン</t>
    </rPh>
    <phoneticPr fontId="7"/>
  </si>
  <si>
    <t>○従業者等の勤務体制及び勤務形態一覧表(添付書類第１号）
〇（参考様式）生活介護　人員配置体制加算
○研修修了証の写し</t>
    <phoneticPr fontId="54"/>
  </si>
  <si>
    <r>
      <t>必要な基準人員（人員配置体制加算の人員含む）については、こちらの</t>
    </r>
    <r>
      <rPr>
        <b/>
        <u/>
        <sz val="10"/>
        <color rgb="FFFF0000"/>
        <rFont val="ＭＳ Ｐゴシック"/>
        <family val="3"/>
        <charset val="128"/>
        <scheme val="minor"/>
      </rPr>
      <t>（参考様式）生活介護　人員配置体制加算</t>
    </r>
    <r>
      <rPr>
        <b/>
        <u/>
        <sz val="10"/>
        <color theme="10"/>
        <rFont val="ＭＳ Ｐゴシック"/>
        <family val="3"/>
        <charset val="128"/>
        <scheme val="minor"/>
      </rPr>
      <t>で計算してください。</t>
    </r>
    <rPh sb="17" eb="19">
      <t>ジンイン</t>
    </rPh>
    <rPh sb="19" eb="20">
      <t>フク</t>
    </rPh>
    <phoneticPr fontId="54"/>
  </si>
  <si>
    <t>○（参考様式）生活介護　人員配置体制加算</t>
    <rPh sb="2" eb="4">
      <t>サンコウ</t>
    </rPh>
    <rPh sb="4" eb="6">
      <t>ヨウシキ</t>
    </rPh>
    <rPh sb="7" eb="9">
      <t>セイカツ</t>
    </rPh>
    <rPh sb="9" eb="11">
      <t>カイゴ</t>
    </rPh>
    <rPh sb="12" eb="14">
      <t>ジンイン</t>
    </rPh>
    <rPh sb="14" eb="16">
      <t>ハイチ</t>
    </rPh>
    <rPh sb="16" eb="18">
      <t>タイセイ</t>
    </rPh>
    <rPh sb="18" eb="20">
      <t>カサン</t>
    </rPh>
    <phoneticPr fontId="5"/>
  </si>
  <si>
    <r>
      <t>必要な基準人員（人員配置体制加算の人員含む）については、こちらの</t>
    </r>
    <r>
      <rPr>
        <b/>
        <u/>
        <sz val="9"/>
        <color rgb="FFFF0000"/>
        <rFont val="ＭＳ Ｐゴシック"/>
        <family val="3"/>
        <charset val="128"/>
        <scheme val="minor"/>
      </rPr>
      <t>（参考様式）生活介護　人員配置体制加算</t>
    </r>
    <r>
      <rPr>
        <u/>
        <sz val="10"/>
        <color theme="10"/>
        <rFont val="ＭＳ Ｐゴシック"/>
        <family val="3"/>
        <charset val="128"/>
        <scheme val="minor"/>
      </rPr>
      <t>で計算してください。</t>
    </r>
    <phoneticPr fontId="5"/>
  </si>
  <si>
    <t>福祉専門職員配置等加算</t>
    <rPh sb="0" eb="2">
      <t>フクシ</t>
    </rPh>
    <rPh sb="2" eb="5">
      <t>センモンショク</t>
    </rPh>
    <rPh sb="5" eb="6">
      <t>イン</t>
    </rPh>
    <rPh sb="6" eb="8">
      <t>ハイチ</t>
    </rPh>
    <rPh sb="8" eb="9">
      <t>ナド</t>
    </rPh>
    <rPh sb="9" eb="11">
      <t>カサン</t>
    </rPh>
    <phoneticPr fontId="8"/>
  </si>
  <si>
    <t>福祉専門職員配置等加算《共生型短期入所》</t>
    <rPh sb="0" eb="2">
      <t>フクシ</t>
    </rPh>
    <rPh sb="2" eb="5">
      <t>センモンショク</t>
    </rPh>
    <rPh sb="5" eb="6">
      <t>イン</t>
    </rPh>
    <rPh sb="6" eb="8">
      <t>ハイチ</t>
    </rPh>
    <rPh sb="8" eb="9">
      <t>ナド</t>
    </rPh>
    <rPh sb="9" eb="11">
      <t>カサン</t>
    </rPh>
    <phoneticPr fontId="8"/>
  </si>
  <si>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8"/>
  </si>
  <si>
    <t>食事提供体制加算</t>
    <rPh sb="0" eb="2">
      <t>ショクジ</t>
    </rPh>
    <rPh sb="2" eb="4">
      <t>テイキョウ</t>
    </rPh>
    <rPh sb="4" eb="6">
      <t>タイセイ</t>
    </rPh>
    <rPh sb="6" eb="8">
      <t>カサン</t>
    </rPh>
    <phoneticPr fontId="8"/>
  </si>
  <si>
    <t>送迎加算</t>
    <rPh sb="0" eb="2">
      <t>ソウゲイ</t>
    </rPh>
    <rPh sb="2" eb="4">
      <t>カサン</t>
    </rPh>
    <phoneticPr fontId="8"/>
  </si>
  <si>
    <t>栄養士配置加算《短期入所》
栄養マネジメント加算《施設入所支援》</t>
    <rPh sb="0" eb="3">
      <t>エイヨウシ</t>
    </rPh>
    <rPh sb="3" eb="5">
      <t>ハイチ</t>
    </rPh>
    <rPh sb="5" eb="7">
      <t>カサン</t>
    </rPh>
    <rPh sb="8" eb="10">
      <t>タンキ</t>
    </rPh>
    <rPh sb="10" eb="12">
      <t>ニュウショ</t>
    </rPh>
    <rPh sb="25" eb="27">
      <t>シセツ</t>
    </rPh>
    <rPh sb="27" eb="29">
      <t>ニュウショ</t>
    </rPh>
    <rPh sb="29" eb="31">
      <t>シエン</t>
    </rPh>
    <phoneticPr fontId="8"/>
  </si>
  <si>
    <t>夜間支援等体制加算《共同生活援助》</t>
    <rPh sb="0" eb="2">
      <t>ヤカン</t>
    </rPh>
    <rPh sb="2" eb="4">
      <t>シエン</t>
    </rPh>
    <rPh sb="4" eb="5">
      <t>トウ</t>
    </rPh>
    <rPh sb="5" eb="7">
      <t>タイセイ</t>
    </rPh>
    <rPh sb="7" eb="9">
      <t>カサン</t>
    </rPh>
    <rPh sb="10" eb="16">
      <t>キョウドウセイカツエンジョ</t>
    </rPh>
    <phoneticPr fontId="8"/>
  </si>
  <si>
    <t>地域生活移行個別支援特別加算</t>
    <rPh sb="0" eb="2">
      <t>チイキ</t>
    </rPh>
    <rPh sb="2" eb="4">
      <t>セイカツ</t>
    </rPh>
    <rPh sb="4" eb="6">
      <t>イコウ</t>
    </rPh>
    <rPh sb="6" eb="8">
      <t>コベツ</t>
    </rPh>
    <rPh sb="8" eb="10">
      <t>シエン</t>
    </rPh>
    <rPh sb="10" eb="12">
      <t>トクベツ</t>
    </rPh>
    <rPh sb="12" eb="14">
      <t>カサン</t>
    </rPh>
    <phoneticPr fontId="8"/>
  </si>
  <si>
    <t>通勤者生活支援加算</t>
    <rPh sb="0" eb="3">
      <t>ツウキンシャ</t>
    </rPh>
    <rPh sb="3" eb="5">
      <t>セイカツ</t>
    </rPh>
    <rPh sb="5" eb="7">
      <t>シエン</t>
    </rPh>
    <rPh sb="7" eb="9">
      <t>カサン</t>
    </rPh>
    <phoneticPr fontId="8"/>
  </si>
  <si>
    <t>夜勤職員配置体制加算</t>
    <rPh sb="0" eb="2">
      <t>ヤキン</t>
    </rPh>
    <rPh sb="2" eb="4">
      <t>ショクイン</t>
    </rPh>
    <rPh sb="4" eb="6">
      <t>ハイチ</t>
    </rPh>
    <rPh sb="6" eb="8">
      <t>タイセイ</t>
    </rPh>
    <rPh sb="8" eb="10">
      <t>カサン</t>
    </rPh>
    <phoneticPr fontId="8"/>
  </si>
  <si>
    <t>夜間看護体制加算</t>
    <rPh sb="0" eb="2">
      <t>ヤカン</t>
    </rPh>
    <rPh sb="2" eb="4">
      <t>カンゴ</t>
    </rPh>
    <rPh sb="4" eb="6">
      <t>タイセイ</t>
    </rPh>
    <rPh sb="6" eb="8">
      <t>カサン</t>
    </rPh>
    <phoneticPr fontId="8"/>
  </si>
  <si>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8"/>
  </si>
  <si>
    <t>常勤看護職員等配置加算</t>
    <rPh sb="0" eb="2">
      <t>ジョウキン</t>
    </rPh>
    <rPh sb="2" eb="4">
      <t>カンゴ</t>
    </rPh>
    <rPh sb="4" eb="6">
      <t>ショクイン</t>
    </rPh>
    <rPh sb="6" eb="7">
      <t>トウ</t>
    </rPh>
    <rPh sb="7" eb="9">
      <t>ハイチ</t>
    </rPh>
    <rPh sb="9" eb="11">
      <t>カサン</t>
    </rPh>
    <phoneticPr fontId="8"/>
  </si>
  <si>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8"/>
  </si>
  <si>
    <t>夜間支援等体制加算《宿泊型自立訓練》</t>
    <rPh sb="0" eb="2">
      <t>ヤカン</t>
    </rPh>
    <rPh sb="2" eb="4">
      <t>シエン</t>
    </rPh>
    <rPh sb="4" eb="5">
      <t>トウ</t>
    </rPh>
    <rPh sb="5" eb="7">
      <t>タイセイ</t>
    </rPh>
    <rPh sb="7" eb="9">
      <t>カサン</t>
    </rPh>
    <rPh sb="10" eb="13">
      <t>シュクハクガタ</t>
    </rPh>
    <rPh sb="13" eb="15">
      <t>ジリツ</t>
    </rPh>
    <rPh sb="15" eb="17">
      <t>クンレン</t>
    </rPh>
    <phoneticPr fontId="8"/>
  </si>
  <si>
    <t>就労支援関係研修修了加算</t>
    <rPh sb="0" eb="2">
      <t>シュウロウ</t>
    </rPh>
    <rPh sb="2" eb="4">
      <t>シエン</t>
    </rPh>
    <rPh sb="4" eb="6">
      <t>カンケイ</t>
    </rPh>
    <rPh sb="6" eb="8">
      <t>ケンシュウ</t>
    </rPh>
    <rPh sb="8" eb="10">
      <t>シュウリョウ</t>
    </rPh>
    <rPh sb="10" eb="12">
      <t>カサン</t>
    </rPh>
    <phoneticPr fontId="8"/>
  </si>
  <si>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8"/>
  </si>
  <si>
    <t>移行準備支援体制加算（Ⅰ）</t>
    <rPh sb="0" eb="2">
      <t>イコウ</t>
    </rPh>
    <rPh sb="2" eb="4">
      <t>ジュンビ</t>
    </rPh>
    <rPh sb="4" eb="6">
      <t>シエン</t>
    </rPh>
    <rPh sb="6" eb="8">
      <t>タイセイ</t>
    </rPh>
    <rPh sb="8" eb="10">
      <t>カサン</t>
    </rPh>
    <phoneticPr fontId="8"/>
  </si>
  <si>
    <t>重度者支援体制加算</t>
    <rPh sb="0" eb="2">
      <t>ジュウド</t>
    </rPh>
    <rPh sb="2" eb="3">
      <t>シャ</t>
    </rPh>
    <rPh sb="3" eb="5">
      <t>シエン</t>
    </rPh>
    <rPh sb="5" eb="7">
      <t>タイセイ</t>
    </rPh>
    <rPh sb="7" eb="9">
      <t>カサン</t>
    </rPh>
    <phoneticPr fontId="8"/>
  </si>
  <si>
    <t>目標工賃達成指導員加算</t>
  </si>
  <si>
    <t>サービス管理責任者配置等加算《共生型のみ》</t>
    <rPh sb="15" eb="18">
      <t>キョウセイガタ</t>
    </rPh>
    <phoneticPr fontId="8"/>
  </si>
  <si>
    <t>強度行動障害者地域移行特別加算</t>
    <rPh sb="11" eb="13">
      <t>トクベツ</t>
    </rPh>
    <phoneticPr fontId="8"/>
  </si>
  <si>
    <t>夜勤職員加配加算《日中サービス支援型のみ》</t>
    <rPh sb="9" eb="11">
      <t>ニッチュウ</t>
    </rPh>
    <rPh sb="15" eb="18">
      <t>シエンガタ</t>
    </rPh>
    <phoneticPr fontId="8"/>
  </si>
  <si>
    <t>リハビリテーション加算</t>
    <rPh sb="9" eb="11">
      <t>カサン</t>
    </rPh>
    <phoneticPr fontId="8"/>
  </si>
  <si>
    <t>介給別紙36</t>
    <rPh sb="0" eb="1">
      <t>カイ</t>
    </rPh>
    <rPh sb="1" eb="2">
      <t>キュウ</t>
    </rPh>
    <rPh sb="2" eb="4">
      <t>ベッシ</t>
    </rPh>
    <phoneticPr fontId="8"/>
  </si>
  <si>
    <t>介給別紙（就労移行）</t>
    <rPh sb="5" eb="7">
      <t>シュウロウ</t>
    </rPh>
    <rPh sb="7" eb="9">
      <t>イコウ</t>
    </rPh>
    <phoneticPr fontId="8"/>
  </si>
  <si>
    <t>介給別紙（就Ａ）</t>
    <rPh sb="5" eb="6">
      <t>シュウ</t>
    </rPh>
    <phoneticPr fontId="8"/>
  </si>
  <si>
    <t>介給別紙（就Ｂ）</t>
    <rPh sb="5" eb="6">
      <t>シュウ</t>
    </rPh>
    <phoneticPr fontId="8"/>
  </si>
  <si>
    <t>介給別紙（就労定着）</t>
    <rPh sb="5" eb="7">
      <t>シュウロウ</t>
    </rPh>
    <rPh sb="7" eb="9">
      <t>テイチャク</t>
    </rPh>
    <phoneticPr fontId="8"/>
  </si>
  <si>
    <t>介給別紙（地域移行）</t>
    <rPh sb="5" eb="7">
      <t>チイキ</t>
    </rPh>
    <rPh sb="7" eb="9">
      <t>イコウ</t>
    </rPh>
    <phoneticPr fontId="8"/>
  </si>
  <si>
    <t>介給別紙1-1</t>
  </si>
  <si>
    <t>介給別紙1-2</t>
  </si>
  <si>
    <t>介給別紙1-3</t>
  </si>
  <si>
    <t>介給別紙1-4</t>
  </si>
  <si>
    <t>介給別紙2-1</t>
  </si>
  <si>
    <t>介給別紙2-2</t>
  </si>
  <si>
    <t>介給別紙３</t>
  </si>
  <si>
    <t>介給別紙3-2</t>
  </si>
  <si>
    <t>介給別紙４</t>
  </si>
  <si>
    <t>介給別紙５</t>
  </si>
  <si>
    <t>介給別紙６</t>
  </si>
  <si>
    <t>介給別紙７</t>
  </si>
  <si>
    <t>介給別紙８</t>
  </si>
  <si>
    <t>介給別紙９-1
介給別紙９-2</t>
  </si>
  <si>
    <t>介給別紙10</t>
  </si>
  <si>
    <t>介給別紙11</t>
  </si>
  <si>
    <t>介給別紙13</t>
  </si>
  <si>
    <t>介給別紙14</t>
  </si>
  <si>
    <t>介給別紙15</t>
  </si>
  <si>
    <t>介給別紙16</t>
  </si>
  <si>
    <t>介給別紙17</t>
  </si>
  <si>
    <t>介給別紙18</t>
  </si>
  <si>
    <t>介給別紙19-1</t>
  </si>
  <si>
    <t>介給別紙19-2</t>
  </si>
  <si>
    <t>介給別紙21</t>
  </si>
  <si>
    <t>介給別紙23</t>
  </si>
  <si>
    <t>延長支援加算</t>
  </si>
  <si>
    <t>介給別紙24</t>
  </si>
  <si>
    <t>介給別紙26</t>
  </si>
  <si>
    <t>介給別紙27</t>
  </si>
  <si>
    <t>個別計画訓練支援加算</t>
  </si>
  <si>
    <t>介給別紙28</t>
  </si>
  <si>
    <t>賃金向上達成指導員配置加算</t>
  </si>
  <si>
    <t>介給別紙29</t>
  </si>
  <si>
    <t>就労定着実績体制加算</t>
  </si>
  <si>
    <t>介給別紙30</t>
  </si>
  <si>
    <t>精神障害者地域移行特別加算</t>
  </si>
  <si>
    <t>介給別紙31</t>
  </si>
  <si>
    <t>介給別紙32</t>
  </si>
  <si>
    <t>社会生活支援特別加算</t>
  </si>
  <si>
    <t>介給別紙33</t>
  </si>
  <si>
    <t>看護職員配置加算</t>
  </si>
  <si>
    <t>介給別紙34</t>
  </si>
  <si>
    <t>介給別紙35</t>
  </si>
  <si>
    <t>就労移行支援・基本報酬算定区分</t>
  </si>
  <si>
    <t>就労継続支援Ａ型・基本報酬算定区分</t>
  </si>
  <si>
    <t>就労継続支援Ｂ型・基本報酬算定区分</t>
  </si>
  <si>
    <t>就労定着支援・基本報酬</t>
  </si>
  <si>
    <t>特定事業所加算
《居宅介護》</t>
    <rPh sb="0" eb="2">
      <t>トクテイ</t>
    </rPh>
    <rPh sb="2" eb="5">
      <t>ジギョウショ</t>
    </rPh>
    <rPh sb="5" eb="7">
      <t>カサン</t>
    </rPh>
    <rPh sb="9" eb="11">
      <t>キョタク</t>
    </rPh>
    <rPh sb="11" eb="13">
      <t>カイゴ</t>
    </rPh>
    <phoneticPr fontId="8"/>
  </si>
  <si>
    <t>特定事業所加算
《重度訪問介護》</t>
    <rPh sb="0" eb="2">
      <t>トクテイ</t>
    </rPh>
    <rPh sb="2" eb="5">
      <t>ジギョウショ</t>
    </rPh>
    <rPh sb="5" eb="7">
      <t>カサン</t>
    </rPh>
    <rPh sb="9" eb="11">
      <t>ジュウド</t>
    </rPh>
    <rPh sb="11" eb="13">
      <t>ホウモン</t>
    </rPh>
    <rPh sb="13" eb="15">
      <t>カイゴ</t>
    </rPh>
    <phoneticPr fontId="8"/>
  </si>
  <si>
    <t>特定事業所加算《同行援護》</t>
    <rPh sb="0" eb="2">
      <t>トクテイ</t>
    </rPh>
    <rPh sb="2" eb="5">
      <t>ジギョウショ</t>
    </rPh>
    <rPh sb="5" eb="7">
      <t>カサン</t>
    </rPh>
    <rPh sb="8" eb="10">
      <t>ドウコウ</t>
    </rPh>
    <rPh sb="10" eb="12">
      <t>エンゴ</t>
    </rPh>
    <phoneticPr fontId="8"/>
  </si>
  <si>
    <t>特定事業所加算《行動援護》</t>
    <rPh sb="0" eb="2">
      <t>トクテイ</t>
    </rPh>
    <rPh sb="2" eb="5">
      <t>ジギョウショ</t>
    </rPh>
    <rPh sb="5" eb="7">
      <t>カサン</t>
    </rPh>
    <rPh sb="8" eb="10">
      <t>コウドウ</t>
    </rPh>
    <rPh sb="10" eb="12">
      <t>エンゴ</t>
    </rPh>
    <phoneticPr fontId="8"/>
  </si>
  <si>
    <t>索引</t>
    <rPh sb="0" eb="2">
      <t>サクイン</t>
    </rPh>
    <phoneticPr fontId="54"/>
  </si>
  <si>
    <t>（参考様式）生活介護　人員配置体制加算</t>
  </si>
  <si>
    <t>参考様式（共同生活援助）</t>
    <rPh sb="0" eb="4">
      <t>サンコウヨウシキ</t>
    </rPh>
    <rPh sb="5" eb="11">
      <t>キョウドウセイカツエンジョ</t>
    </rPh>
    <phoneticPr fontId="54"/>
  </si>
  <si>
    <t>重度障害者支援加算Ⅰ（施設入所）</t>
    <rPh sb="0" eb="2">
      <t>ジュウド</t>
    </rPh>
    <rPh sb="2" eb="5">
      <t>ショウガイシャ</t>
    </rPh>
    <rPh sb="5" eb="7">
      <t>シエン</t>
    </rPh>
    <rPh sb="7" eb="9">
      <t>カサン</t>
    </rPh>
    <rPh sb="11" eb="15">
      <t>シセツニュウショ</t>
    </rPh>
    <phoneticPr fontId="8"/>
  </si>
  <si>
    <t>重度障害者支援加算Ⅱ（施設入所）</t>
    <rPh sb="0" eb="2">
      <t>ジュウド</t>
    </rPh>
    <rPh sb="2" eb="5">
      <t>ショウガイシャ</t>
    </rPh>
    <rPh sb="5" eb="7">
      <t>シエン</t>
    </rPh>
    <rPh sb="7" eb="9">
      <t>カサン</t>
    </rPh>
    <rPh sb="11" eb="15">
      <t>シセツニュウショ</t>
    </rPh>
    <phoneticPr fontId="8"/>
  </si>
  <si>
    <t>介給別紙12-1</t>
    <phoneticPr fontId="54"/>
  </si>
  <si>
    <t>介給別紙12-2</t>
    <phoneticPr fontId="54"/>
  </si>
  <si>
    <t>介給別紙12-3</t>
    <phoneticPr fontId="54"/>
  </si>
  <si>
    <t>介給別紙12-4</t>
    <phoneticPr fontId="54"/>
  </si>
  <si>
    <t>介給別紙12-5</t>
    <phoneticPr fontId="54"/>
  </si>
  <si>
    <t>重度障害者支援加算（短期入所）</t>
    <rPh sb="0" eb="2">
      <t>ジュウド</t>
    </rPh>
    <rPh sb="2" eb="5">
      <t>ショウガイシャ</t>
    </rPh>
    <rPh sb="5" eb="7">
      <t>シエン</t>
    </rPh>
    <rPh sb="7" eb="9">
      <t>カサン</t>
    </rPh>
    <rPh sb="10" eb="12">
      <t>タンキ</t>
    </rPh>
    <rPh sb="12" eb="14">
      <t>ニュウショ</t>
    </rPh>
    <phoneticPr fontId="8"/>
  </si>
  <si>
    <t>重度障害者支援加算（共同生活援助）受講計画</t>
    <rPh sb="0" eb="2">
      <t>ジュウド</t>
    </rPh>
    <rPh sb="2" eb="5">
      <t>ショウガイシャ</t>
    </rPh>
    <rPh sb="5" eb="7">
      <t>シエン</t>
    </rPh>
    <rPh sb="7" eb="9">
      <t>カサン</t>
    </rPh>
    <rPh sb="10" eb="16">
      <t>キョウドウセイカツエンジョ</t>
    </rPh>
    <rPh sb="17" eb="21">
      <t>ジュコウケイカク</t>
    </rPh>
    <phoneticPr fontId="8"/>
  </si>
  <si>
    <t>重度障害者支援加算（共同生活援助）体制</t>
    <rPh sb="0" eb="2">
      <t>ジュウド</t>
    </rPh>
    <rPh sb="2" eb="5">
      <t>ショウガイシャ</t>
    </rPh>
    <rPh sb="5" eb="7">
      <t>シエン</t>
    </rPh>
    <rPh sb="7" eb="9">
      <t>カサン</t>
    </rPh>
    <rPh sb="10" eb="16">
      <t>キョウドウセイカツエンジョ</t>
    </rPh>
    <rPh sb="17" eb="19">
      <t>タイセイ</t>
    </rPh>
    <phoneticPr fontId="8"/>
  </si>
  <si>
    <t>人員配置体制加算（療養介護）</t>
    <rPh sb="0" eb="2">
      <t>ジンイン</t>
    </rPh>
    <rPh sb="2" eb="4">
      <t>ハイチ</t>
    </rPh>
    <rPh sb="4" eb="6">
      <t>タイセイ</t>
    </rPh>
    <rPh sb="6" eb="8">
      <t>カサン</t>
    </rPh>
    <rPh sb="9" eb="13">
      <t>リョウヨウカイゴ</t>
    </rPh>
    <phoneticPr fontId="8"/>
  </si>
  <si>
    <t>人員配置体制加算（生活介護）</t>
    <rPh sb="0" eb="2">
      <t>ジンイン</t>
    </rPh>
    <rPh sb="2" eb="4">
      <t>ハイチ</t>
    </rPh>
    <rPh sb="4" eb="6">
      <t>タイセイ</t>
    </rPh>
    <rPh sb="6" eb="8">
      <t>カサン</t>
    </rPh>
    <rPh sb="9" eb="13">
      <t>セイカツカイゴ</t>
    </rPh>
    <phoneticPr fontId="8"/>
  </si>
  <si>
    <t>医療連携体制加算（Ⅶ）</t>
    <rPh sb="0" eb="2">
      <t>イリョウ</t>
    </rPh>
    <rPh sb="2" eb="4">
      <t>レンケイ</t>
    </rPh>
    <rPh sb="4" eb="6">
      <t>タイセイ</t>
    </rPh>
    <rPh sb="6" eb="8">
      <t>カサン</t>
    </rPh>
    <phoneticPr fontId="8"/>
  </si>
  <si>
    <t>介給別紙20-1</t>
    <phoneticPr fontId="54"/>
  </si>
  <si>
    <t>介給別紙20-2</t>
  </si>
  <si>
    <t>就労移行支援体制加算（就Ａ）</t>
    <rPh sb="2" eb="4">
      <t>イコウ</t>
    </rPh>
    <rPh sb="11" eb="12">
      <t>シュウ</t>
    </rPh>
    <phoneticPr fontId="8"/>
  </si>
  <si>
    <t>就労移行支援体制加算（就Ｂ）</t>
    <rPh sb="2" eb="4">
      <t>イコウ</t>
    </rPh>
    <rPh sb="11" eb="12">
      <t>シュウ</t>
    </rPh>
    <phoneticPr fontId="8"/>
  </si>
  <si>
    <t>介給別紙22-1</t>
    <phoneticPr fontId="54"/>
  </si>
  <si>
    <t>介給別紙22-2</t>
    <phoneticPr fontId="54"/>
  </si>
  <si>
    <t>重度者支援体制加算利用状況</t>
    <rPh sb="0" eb="2">
      <t>ジュウド</t>
    </rPh>
    <rPh sb="2" eb="3">
      <t>シャ</t>
    </rPh>
    <rPh sb="3" eb="5">
      <t>シエン</t>
    </rPh>
    <rPh sb="5" eb="7">
      <t>タイセイ</t>
    </rPh>
    <rPh sb="7" eb="9">
      <t>カサン</t>
    </rPh>
    <rPh sb="9" eb="13">
      <t>リヨウジョウキョウ</t>
    </rPh>
    <phoneticPr fontId="8"/>
  </si>
  <si>
    <t>ピアサポート体制加算</t>
  </si>
  <si>
    <t>介給別紙37</t>
  </si>
  <si>
    <t>医療的ケア対応支援加算</t>
  </si>
  <si>
    <t>介給別紙38</t>
  </si>
  <si>
    <t>強度行動障害者体験利用加算</t>
  </si>
  <si>
    <t>介給別紙39</t>
  </si>
  <si>
    <t>居住支援連携体制加算</t>
  </si>
  <si>
    <t>介給別紙40</t>
  </si>
  <si>
    <t>口腔衛生管理体制加算</t>
  </si>
  <si>
    <t>介給別紙41</t>
  </si>
  <si>
    <t>主任相談支援専門員配置加算</t>
  </si>
  <si>
    <t>介給別紙42</t>
  </si>
  <si>
    <t>（別添）「就労定着者の状況」（就労移行支援・基本報酬）</t>
    <rPh sb="1" eb="3">
      <t>ベッテン</t>
    </rPh>
    <rPh sb="5" eb="10">
      <t>シュウロウテイチャクシャ</t>
    </rPh>
    <rPh sb="11" eb="13">
      <t>ジョウキョウ</t>
    </rPh>
    <rPh sb="15" eb="21">
      <t>シュウロウイコウシエン</t>
    </rPh>
    <rPh sb="22" eb="26">
      <t>キホンホウシュウ</t>
    </rPh>
    <phoneticPr fontId="54"/>
  </si>
  <si>
    <t>就労移行支援・基本報酬算定区分（養成）</t>
    <rPh sb="16" eb="18">
      <t>ヨウセイ</t>
    </rPh>
    <phoneticPr fontId="54"/>
  </si>
  <si>
    <t>（別添）「就労定着者の状況」（就労移行支援・基本報酬）（養成）</t>
    <rPh sb="1" eb="3">
      <t>ベッテン</t>
    </rPh>
    <rPh sb="5" eb="10">
      <t>シュウロウテイチャクシャ</t>
    </rPh>
    <rPh sb="11" eb="13">
      <t>ジョウキョウ</t>
    </rPh>
    <rPh sb="15" eb="21">
      <t>シュウロウイコウシエン</t>
    </rPh>
    <rPh sb="22" eb="26">
      <t>キホンホウシュウ</t>
    </rPh>
    <rPh sb="28" eb="30">
      <t>ヨウセイ</t>
    </rPh>
    <phoneticPr fontId="54"/>
  </si>
  <si>
    <t>（別添）就Ａ・スコア表</t>
    <rPh sb="1" eb="3">
      <t>ベッテン</t>
    </rPh>
    <rPh sb="4" eb="5">
      <t>シュウ</t>
    </rPh>
    <rPh sb="10" eb="11">
      <t>ヒョウ</t>
    </rPh>
    <phoneticPr fontId="54"/>
  </si>
  <si>
    <t>（別添）ピアサポーターの配置に関する届出書（就Ｂ）</t>
    <rPh sb="1" eb="3">
      <t>ベッテン</t>
    </rPh>
    <rPh sb="12" eb="14">
      <t>ハイチ</t>
    </rPh>
    <rPh sb="15" eb="16">
      <t>カン</t>
    </rPh>
    <rPh sb="18" eb="21">
      <t>トドケデショ</t>
    </rPh>
    <rPh sb="22" eb="23">
      <t>シュウ</t>
    </rPh>
    <phoneticPr fontId="54"/>
  </si>
  <si>
    <t>（別添１）就労定着支援・基本報酬</t>
    <rPh sb="1" eb="3">
      <t>ベッテン</t>
    </rPh>
    <rPh sb="5" eb="9">
      <t>シュウロウテイチャク</t>
    </rPh>
    <rPh sb="9" eb="11">
      <t>シエン</t>
    </rPh>
    <rPh sb="12" eb="16">
      <t>キホンホウシュウ</t>
    </rPh>
    <phoneticPr fontId="54"/>
  </si>
  <si>
    <t>（別添２）就労定着支援・基本報酬（新規指定）</t>
    <rPh sb="1" eb="3">
      <t>ベッテン</t>
    </rPh>
    <rPh sb="5" eb="11">
      <t>シュウロウテイチャクシエン</t>
    </rPh>
    <rPh sb="12" eb="16">
      <t>キホンホウシュウ</t>
    </rPh>
    <rPh sb="17" eb="21">
      <t>シンキシテイ</t>
    </rPh>
    <phoneticPr fontId="54"/>
  </si>
  <si>
    <t>機能強化型サービス利用支援費</t>
    <rPh sb="0" eb="5">
      <t>キノウキョウカガタ</t>
    </rPh>
    <rPh sb="9" eb="11">
      <t>リヨウ</t>
    </rPh>
    <rPh sb="11" eb="14">
      <t>シエンヒ</t>
    </rPh>
    <phoneticPr fontId="54"/>
  </si>
  <si>
    <t>地域移行支援サービス費（Ⅰ）（Ⅱ）（Ⅲ）（地域移行）</t>
    <rPh sb="21" eb="25">
      <t>チイキイコウ</t>
    </rPh>
    <phoneticPr fontId="54"/>
  </si>
  <si>
    <t>（加算の名称をクリックするとエクセルシート内でリンクします。）</t>
    <rPh sb="1" eb="3">
      <t>カサン</t>
    </rPh>
    <rPh sb="4" eb="6">
      <t>メイショウ</t>
    </rPh>
    <rPh sb="21" eb="22">
      <t>ナイ</t>
    </rPh>
    <phoneticPr fontId="54"/>
  </si>
  <si>
    <t>共同生活援助用</t>
    <rPh sb="0" eb="2">
      <t>キョウドウ</t>
    </rPh>
    <rPh sb="2" eb="4">
      <t>セイカツ</t>
    </rPh>
    <rPh sb="4" eb="6">
      <t>エンジョ</t>
    </rPh>
    <rPh sb="6" eb="7">
      <t>ヨウ</t>
    </rPh>
    <phoneticPr fontId="76"/>
  </si>
  <si>
    <t>ピアサポート実施加算に関する届出書（共同生活援助）</t>
    <rPh sb="6" eb="8">
      <t>ジッシ</t>
    </rPh>
    <rPh sb="8" eb="10">
      <t>カサン</t>
    </rPh>
    <rPh sb="11" eb="12">
      <t>カン</t>
    </rPh>
    <rPh sb="14" eb="16">
      <t>トドケデ</t>
    </rPh>
    <rPh sb="16" eb="17">
      <t>ショ</t>
    </rPh>
    <phoneticPr fontId="5"/>
  </si>
  <si>
    <t>１　事業所名</t>
    <rPh sb="2" eb="5">
      <t>ジギョウショ</t>
    </rPh>
    <rPh sb="5" eb="6">
      <t>メイ</t>
    </rPh>
    <phoneticPr fontId="5"/>
  </si>
  <si>
    <t>１　新規　　　　　２　変更　　　　　３　終了</t>
    <rPh sb="2" eb="4">
      <t>シンキ</t>
    </rPh>
    <rPh sb="11" eb="13">
      <t>ヘンコウ</t>
    </rPh>
    <rPh sb="20" eb="22">
      <t>シュウリョウ</t>
    </rPh>
    <phoneticPr fontId="5"/>
  </si>
  <si>
    <t>３　算定要件</t>
    <rPh sb="2" eb="4">
      <t>サンテイ</t>
    </rPh>
    <rPh sb="4" eb="6">
      <t>ヨウケン</t>
    </rPh>
    <phoneticPr fontId="76"/>
  </si>
  <si>
    <t>自立生活支援加算（Ⅲ）の加算届出をし、受理されている。</t>
    <phoneticPr fontId="76"/>
  </si>
  <si>
    <t>確認</t>
    <rPh sb="0" eb="2">
      <t>カクニン</t>
    </rPh>
    <phoneticPr fontId="76"/>
  </si>
  <si>
    <t>４　障害者ピア
　サポート研修
　修了職員</t>
    <rPh sb="2" eb="5">
      <t>ショウガイシャ</t>
    </rPh>
    <rPh sb="13" eb="15">
      <t>ケンシュウ</t>
    </rPh>
    <rPh sb="17" eb="19">
      <t>シュウリョウ</t>
    </rPh>
    <rPh sb="19" eb="21">
      <t>ショクイン</t>
    </rPh>
    <phoneticPr fontId="5"/>
  </si>
  <si>
    <t>＜雇用されている障害者又は障害者であった者＞</t>
    <rPh sb="1" eb="3">
      <t>コヨウ</t>
    </rPh>
    <rPh sb="8" eb="11">
      <t>ショウガイシャ</t>
    </rPh>
    <rPh sb="11" eb="12">
      <t>マタ</t>
    </rPh>
    <rPh sb="13" eb="16">
      <t>ショウガイシャ</t>
    </rPh>
    <rPh sb="20" eb="21">
      <t>シャ</t>
    </rPh>
    <phoneticPr fontId="5"/>
  </si>
  <si>
    <t>受講
年度</t>
    <rPh sb="0" eb="2">
      <t>ジュコウ</t>
    </rPh>
    <rPh sb="3" eb="5">
      <t>ネンド</t>
    </rPh>
    <phoneticPr fontId="76"/>
  </si>
  <si>
    <t>研修の
実施主体</t>
    <phoneticPr fontId="76"/>
  </si>
  <si>
    <t>年</t>
    <rPh sb="0" eb="1">
      <t>ネン</t>
    </rPh>
    <phoneticPr fontId="76"/>
  </si>
  <si>
    <t>５　研修の実施</t>
    <rPh sb="2" eb="4">
      <t>ケンシュウ</t>
    </rPh>
    <rPh sb="5" eb="7">
      <t>ジッシ</t>
    </rPh>
    <phoneticPr fontId="76"/>
  </si>
  <si>
    <t>　直上により配置した者のいずれかにより、当該指定共同生活援助等の従業者に対し、障害者に対する配慮等に関する研修を年１回以上行っている。</t>
    <rPh sb="24" eb="30">
      <t>キョウドウセイカツエンジョ</t>
    </rPh>
    <phoneticPr fontId="76"/>
  </si>
  <si>
    <t>確認欄</t>
    <rPh sb="0" eb="2">
      <t>カクニン</t>
    </rPh>
    <rPh sb="2" eb="3">
      <t>ラン</t>
    </rPh>
    <phoneticPr fontId="7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</si>
  <si>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</si>
  <si>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</si>
  <si>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</si>
  <si>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共同生活援助用</t>
    <rPh sb="0" eb="6">
      <t>キョウドウセイカツエンジョ</t>
    </rPh>
    <rPh sb="6" eb="7">
      <t>ヨウ</t>
    </rPh>
    <phoneticPr fontId="7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</si>
  <si>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</si>
  <si>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</si>
  <si>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7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</si>
  <si>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</si>
  <si>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6"/>
  </si>
  <si>
    <t>　　年　　　　月　　　　日</t>
    <rPh sb="2" eb="3">
      <t>ネン</t>
    </rPh>
    <rPh sb="7" eb="8">
      <t>ガツ</t>
    </rPh>
    <rPh sb="12" eb="13">
      <t>ニチ</t>
    </rPh>
    <phoneticPr fontId="5"/>
  </si>
  <si>
    <t>ピアサポート実施加算に関する届出書</t>
    <rPh sb="6" eb="8">
      <t>ジッシ</t>
    </rPh>
    <rPh sb="8" eb="10">
      <t>カサン</t>
    </rPh>
    <rPh sb="11" eb="12">
      <t>カン</t>
    </rPh>
    <rPh sb="14" eb="16">
      <t>トドケデ</t>
    </rPh>
    <rPh sb="16" eb="17">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</si>
  <si>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</si>
  <si>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</si>
  <si>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　直上により配置した者のいずれかにより、当該事業所等の従業者に対し、障害者に対する配慮等に関する研修を年１回以上行っている。</t>
    <phoneticPr fontId="7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</si>
  <si>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</si>
  <si>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２　サービスの種類</t>
    <rPh sb="7" eb="9">
      <t>シュルイ</t>
    </rPh>
    <phoneticPr fontId="5"/>
  </si>
  <si>
    <t>３　異動区分</t>
    <rPh sb="2" eb="4">
      <t>イドウ</t>
    </rPh>
    <rPh sb="4" eb="6">
      <t>クブン</t>
    </rPh>
    <phoneticPr fontId="5"/>
  </si>
  <si>
    <t>４　障害者ピアサ
　ポート研修修了
　職員</t>
    <rPh sb="15" eb="17">
      <t>シュウリョウ</t>
    </rPh>
    <rPh sb="19" eb="21">
      <t>ショクイン</t>
    </rPh>
    <phoneticPr fontId="5"/>
  </si>
  <si>
    <t>常勤（人）</t>
    <rPh sb="0" eb="2">
      <t>ジョウキン</t>
    </rPh>
    <rPh sb="3" eb="4">
      <t>ニン</t>
    </rPh>
    <phoneticPr fontId="5"/>
  </si>
  <si>
    <t>非常勤（人）</t>
    <rPh sb="0" eb="3">
      <t>ヒジョウキン</t>
    </rPh>
    <rPh sb="4" eb="5">
      <t>ニン</t>
    </rPh>
    <phoneticPr fontId="5"/>
  </si>
  <si>
    <t>合計（人）</t>
    <rPh sb="0" eb="2">
      <t>ゴウケイ</t>
    </rPh>
    <rPh sb="3" eb="4">
      <t>ニン</t>
    </rPh>
    <phoneticPr fontId="5"/>
  </si>
  <si>
    <t>（0.5以上であること）　</t>
    <phoneticPr fontId="76"/>
  </si>
  <si>
    <t>常勤換算数</t>
    <rPh sb="0" eb="2">
      <t>ジョウキン</t>
    </rPh>
    <rPh sb="2" eb="4">
      <t>カンサン</t>
    </rPh>
    <rPh sb="4" eb="5">
      <t>スウ</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</si>
  <si>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</si>
  <si>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</si>
  <si>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</si>
  <si>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　　　　年　　　　月　　　　日</t>
    <rPh sb="4" eb="5">
      <t>ネン</t>
    </rPh>
    <rPh sb="9" eb="10">
      <t>ツキ</t>
    </rPh>
    <rPh sb="14" eb="15">
      <t>ニチ</t>
    </rPh>
    <phoneticPr fontId="5"/>
  </si>
  <si>
    <t>リハビリテーション加算に関する届出書（生活介護）</t>
    <rPh sb="9" eb="11">
      <t>カサン</t>
    </rPh>
    <rPh sb="12" eb="13">
      <t>カン</t>
    </rPh>
    <rPh sb="15" eb="17">
      <t>トドケデ</t>
    </rPh>
    <phoneticPr fontId="5"/>
  </si>
  <si>
    <t>事業所・施設の名称</t>
    <rPh sb="0" eb="2">
      <t>ジギョウ</t>
    </rPh>
    <rPh sb="2" eb="3">
      <t>ショ</t>
    </rPh>
    <rPh sb="4" eb="6">
      <t>シセツ</t>
    </rPh>
    <rPh sb="7" eb="9">
      <t>メイショウ</t>
    </rPh>
    <phoneticPr fontId="5"/>
  </si>
  <si>
    <t>異動区分</t>
    <rPh sb="0" eb="4">
      <t>イドウクブン</t>
    </rPh>
    <phoneticPr fontId="5"/>
  </si>
  <si>
    <t>１　新規　　　　２　変更　　　　３　終了</t>
    <rPh sb="2" eb="4">
      <t>シンキ</t>
    </rPh>
    <rPh sb="10" eb="12">
      <t>ヘンコウ</t>
    </rPh>
    <rPh sb="18" eb="20">
      <t>シュウリョウ</t>
    </rPh>
    <phoneticPr fontId="5"/>
  </si>
  <si>
    <t>算定要件</t>
    <rPh sb="0" eb="2">
      <t>サンテイ</t>
    </rPh>
    <rPh sb="2" eb="4">
      <t>ヨウケン</t>
    </rPh>
    <phoneticPr fontId="5"/>
  </si>
  <si>
    <t>確認欄</t>
    <rPh sb="0" eb="2">
      <t>カクニン</t>
    </rPh>
    <rPh sb="2" eb="3">
      <t>ラン</t>
    </rPh>
    <phoneticPr fontId="5"/>
  </si>
  <si>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</si>
  <si>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</si>
  <si>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</si>
  <si>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</si>
  <si>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</si>
  <si>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</si>
  <si>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</si>
  <si>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</si>
  <si>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</si>
  <si>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注１</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</si>
  <si>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</si>
  <si>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注２</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</si>
  <si>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</si>
  <si>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注３</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</si>
  <si>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</si>
  <si>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注４</t>
    <rPh sb="0" eb="1">
      <t>チュウ</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</si>
  <si>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</si>
  <si>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リハビリテーション加算に関する届出書（自立訓練（機能訓練））</t>
    <rPh sb="9" eb="11">
      <t>カサン</t>
    </rPh>
    <rPh sb="12" eb="13">
      <t>カン</t>
    </rPh>
    <rPh sb="15" eb="18">
      <t>トドケデショ</t>
    </rPh>
    <phoneticPr fontId="5"/>
  </si>
  <si>
    <t>リハビリテーション加算Ⅱの算定要件</t>
    <rPh sb="9" eb="11">
      <t>カサン</t>
    </rPh>
    <rPh sb="13" eb="15">
      <t>サンテイ</t>
    </rPh>
    <rPh sb="15" eb="17">
      <t>ヨウケン</t>
    </rPh>
    <phoneticPr fontId="5"/>
  </si>
  <si>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</si>
  <si>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</si>
  <si>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支援プログラムを公表していること。</t>
    <rPh sb="0" eb="2">
      <t>シエン</t>
    </rPh>
    <rPh sb="8" eb="10">
      <t>コウヒョウ</t>
    </rPh>
    <phoneticPr fontId="5"/>
  </si>
  <si>
    <t>SIMを用いた評価結果を集計し、公表していること。</t>
    <rPh sb="4" eb="5">
      <t>モチ</t>
    </rPh>
    <rPh sb="7" eb="9">
      <t>ヒョウカ</t>
    </rPh>
    <rPh sb="9" eb="11">
      <t>ケッカ</t>
    </rPh>
    <rPh sb="12" eb="14">
      <t>シュウケイ</t>
    </rPh>
    <rPh sb="16" eb="18">
      <t>コウヒョウ</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</si>
  <si>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</si>
  <si>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5"/>
  </si>
  <si>
    <t>１　事業所名</t>
    <phoneticPr fontId="5"/>
  </si>
  <si>
    <t>２　異動区分</t>
    <phoneticPr fontId="5"/>
  </si>
  <si>
    <t>　１　新規　　　　　　２　変更　　　　　　３　終了</t>
    <phoneticPr fontId="5"/>
  </si>
  <si>
    <t>３　届出項目</t>
    <rPh sb="2" eb="3">
      <t>トドケ</t>
    </rPh>
    <rPh sb="3" eb="4">
      <t>デ</t>
    </rPh>
    <rPh sb="4" eb="5">
      <t>コウ</t>
    </rPh>
    <rPh sb="5" eb="6">
      <t>メ</t>
    </rPh>
    <phoneticPr fontId="5"/>
  </si>
  <si>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5"/>
  </si>
  <si>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5"/>
  </si>
  <si>
    <r>
      <t xml:space="preserve">有 </t>
    </r>
    <r>
      <rPr>
        <sz val="14"/>
        <rFont val="HGPｺﾞｼｯｸM"/>
        <family val="3"/>
        <charset val="128"/>
      </rPr>
      <t>・</t>
    </r>
    <r>
      <rPr>
        <sz val="11"/>
        <rFont val="HGPｺﾞｼｯｸM"/>
        <family val="3"/>
        <charset val="128"/>
      </rPr>
      <t xml:space="preserve"> 無</t>
    </r>
    <phoneticPr fontId="5"/>
  </si>
  <si>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5"/>
  </si>
  <si>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5"/>
  </si>
  <si>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</si>
  <si>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　ている。</t>
    <phoneticPr fontId="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</si>
  <si>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</si>
  <si>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</si>
  <si>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5"/>
  </si>
  <si>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5"/>
  </si>
  <si>
    <t>　当該ケースを受託する体制を整備している。</t>
    <rPh sb="7" eb="9">
      <t>ジュタク</t>
    </rPh>
    <rPh sb="11" eb="13">
      <t>タイセイ</t>
    </rPh>
    <rPh sb="14" eb="16">
      <t>セイビ</t>
    </rPh>
    <phoneticPr fontId="5"/>
  </si>
  <si>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</si>
  <si>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　実施している。</t>
    <phoneticPr fontId="5"/>
  </si>
  <si>
    <t>⑧　基幹相談支援センターが行う地域の相談支援体制の強化の取組に参画している。</t>
    <phoneticPr fontId="5"/>
  </si>
  <si>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</si>
  <si>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場合は、地域の相談支援の中核機関が行う地域の相談支援体制の強化の取組に参画</t>
    <phoneticPr fontId="5"/>
  </si>
  <si>
    <t>　　している。）</t>
    <phoneticPr fontId="5"/>
  </si>
  <si>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</si>
  <si>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</si>
  <si>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（審査要領）</t>
    <rPh sb="1" eb="3">
      <t>シンサ</t>
    </rPh>
    <rPh sb="3" eb="5">
      <t>ヨウリョウ</t>
    </rPh>
    <phoneticPr fontId="5"/>
  </si>
  <si>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5"/>
  </si>
  <si>
    <t>　がすべて有の場合算定可。</t>
    <phoneticPr fontId="5"/>
  </si>
  <si>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5"/>
  </si>
  <si>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5"/>
  </si>
  <si>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5"/>
  </si>
  <si>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5"/>
  </si>
  <si>
    <t>　　相談支援専門員の配置状況（合計）</t>
    <rPh sb="2" eb="4">
      <t>ソウダン</t>
    </rPh>
    <rPh sb="4" eb="6">
      <t>シエン</t>
    </rPh>
    <rPh sb="6" eb="9">
      <t>センモンイン</t>
    </rPh>
    <rPh sb="10" eb="12">
      <t>ハイチ</t>
    </rPh>
    <rPh sb="12" eb="14">
      <t>ジョウキョウ</t>
    </rPh>
    <rPh sb="15" eb="17">
      <t>ゴウケイ</t>
    </rPh>
    <phoneticPr fontId="5"/>
  </si>
  <si>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5"/>
  </si>
  <si>
    <r>
      <rPr>
        <sz val="11"/>
        <rFont val="ＭＳ 明朝"/>
        <family val="1"/>
        <charset val="128"/>
      </rPr>
      <t>⑴</t>
    </r>
    <r>
      <rPr>
        <sz val="11"/>
        <rFont val="HGPｺﾞｼｯｸM"/>
        <family val="3"/>
        <charset val="128"/>
      </rPr>
      <t>　事業所名　</t>
    </r>
    <rPh sb="2" eb="5">
      <t>ジギョウショ</t>
    </rPh>
    <rPh sb="5" eb="6">
      <t>メイ</t>
    </rPh>
    <phoneticPr fontId="5"/>
  </si>
  <si>
    <t>（当該事業所）</t>
    <rPh sb="1" eb="3">
      <t>トウガイ</t>
    </rPh>
    <rPh sb="3" eb="6">
      <t>ジギョウショ</t>
    </rPh>
    <phoneticPr fontId="5"/>
  </si>
  <si>
    <t>⑵　事業所名　</t>
    <rPh sb="2" eb="5">
      <t>ジギョウショ</t>
    </rPh>
    <rPh sb="5" eb="6">
      <t>メイ</t>
    </rPh>
    <phoneticPr fontId="5"/>
  </si>
  <si>
    <t>（他の事業所）</t>
    <rPh sb="1" eb="2">
      <t>タ</t>
    </rPh>
    <rPh sb="3" eb="6">
      <t>ジギョウショ</t>
    </rPh>
    <phoneticPr fontId="5"/>
  </si>
  <si>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5"/>
  </si>
  <si>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</si>
  <si>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</si>
  <si>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5"/>
  </si>
  <si>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5"/>
  </si>
  <si>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5"/>
  </si>
  <si>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</si>
  <si>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5"/>
  </si>
  <si>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5"/>
  </si>
  <si>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5"/>
  </si>
  <si>
    <t>⑦　基幹相談支援センター等が実施する事例検討会等に参加している。</t>
    <rPh sb="2" eb="4">
      <t>キカン</t>
    </rPh>
    <rPh sb="4" eb="6">
      <t>ソウダン</t>
    </rPh>
    <phoneticPr fontId="5"/>
  </si>
  <si>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</si>
  <si>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⑨　基幹相談支援センターが行う地域の相談支援体制の強化の取組に参画している。</t>
    <phoneticPr fontId="5"/>
  </si>
  <si>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</si>
  <si>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地域の相談支援の中核機関が行う地域の相談支援体制の強化の取組に参画している。）</t>
    <phoneticPr fontId="5"/>
  </si>
  <si>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5"/>
  </si>
  <si>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</si>
  <si>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協議会に定期的に参画している。</t>
    <phoneticPr fontId="5"/>
  </si>
  <si>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5"/>
  </si>
  <si>
    <t>　　拠点関係機関との連携体制を確保することに代えて、緊急の事態等への対処</t>
    <rPh sb="22" eb="23">
      <t>カ</t>
    </rPh>
    <rPh sb="26" eb="28">
      <t>キンキュウ</t>
    </rPh>
    <rPh sb="29" eb="31">
      <t>ジタイ</t>
    </rPh>
    <rPh sb="31" eb="32">
      <t>トウ</t>
    </rPh>
    <rPh sb="34" eb="36">
      <t>タイショ</t>
    </rPh>
    <phoneticPr fontId="5"/>
  </si>
  <si>
    <t>　　及び地域における生活に移行するための活動に関する取組に協力することで足りる。）</t>
    <phoneticPr fontId="5"/>
  </si>
  <si>
    <t>※５　⑩、⑪についてはいずれかが「有」であれば要件を満たすものである。</t>
    <rPh sb="17" eb="18">
      <t>ユウ</t>
    </rPh>
    <rPh sb="23" eb="25">
      <t>ヨウケン</t>
    </rPh>
    <rPh sb="26" eb="27">
      <t>ミ</t>
    </rPh>
    <phoneticPr fontId="5"/>
  </si>
  <si>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5"/>
  </si>
  <si>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</si>
  <si>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</si>
  <si>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5"/>
  </si>
  <si>
    <t>　⑩、⑪のいずれかが有の場合に算定可。</t>
    <rPh sb="10" eb="11">
      <t>ア</t>
    </rPh>
    <rPh sb="12" eb="14">
      <t>バアイ</t>
    </rPh>
    <rPh sb="15" eb="17">
      <t>サンテイ</t>
    </rPh>
    <phoneticPr fontId="5"/>
  </si>
  <si>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5"/>
  </si>
  <si>
    <t>　（⑧、⑨については※７参照）がすべて有の場合であって、⑩、⑪のいずれかが有の場合に算定可。</t>
    <phoneticPr fontId="5"/>
  </si>
  <si>
    <t>　　　　年　　月　　日</t>
    <rPh sb="4" eb="5">
      <t>ネン</t>
    </rPh>
    <rPh sb="7" eb="8">
      <t>ツキ</t>
    </rPh>
    <rPh sb="10" eb="11">
      <t>ニチ</t>
    </rPh>
    <phoneticPr fontId="5"/>
  </si>
  <si>
    <t>個別計画訓練支援加算に関する届出書</t>
    <rPh sb="11" eb="12">
      <t>カン</t>
    </rPh>
    <phoneticPr fontId="54"/>
  </si>
  <si>
    <t>１　新規　　　　２　変更　　　　３　終了</t>
    <phoneticPr fontId="54"/>
  </si>
  <si>
    <t>個別計画訓練支援加算（Ⅱ）の要件</t>
    <phoneticPr fontId="54"/>
  </si>
  <si>
    <t>算定要件</t>
    <rPh sb="0" eb="2">
      <t>サンテイ</t>
    </rPh>
    <rPh sb="2" eb="4">
      <t>ヨウケン</t>
    </rPh>
    <phoneticPr fontId="54"/>
  </si>
  <si>
    <t>確認欄</t>
    <phoneticPr fontId="54"/>
  </si>
  <si>
    <t>　 １　有資格者の配置等</t>
    <rPh sb="4" eb="8">
      <t>ユウシカクシャ</t>
    </rPh>
    <rPh sb="9" eb="11">
      <t>ハイチ</t>
    </rPh>
    <rPh sb="11" eb="12">
      <t>トウ</t>
    </rPh>
    <phoneticPr fontId="5"/>
  </si>
  <si>
    <t>　 ２　個別訓練実施計画
　　　 の運用</t>
    <rPh sb="4" eb="6">
      <t>コベツ</t>
    </rPh>
    <rPh sb="6" eb="8">
      <t>クンレン</t>
    </rPh>
    <rPh sb="8" eb="10">
      <t>ジッシ</t>
    </rPh>
    <rPh sb="10" eb="12">
      <t>ケイカク</t>
    </rPh>
    <rPh sb="18" eb="20">
      <t>ウンヨウ</t>
    </rPh>
    <phoneticPr fontId="5"/>
  </si>
  <si>
    <t>　 ３　情報の共有・伝達</t>
    <rPh sb="4" eb="6">
      <t>ジョウホウ</t>
    </rPh>
    <rPh sb="7" eb="9">
      <t>キョウユウ</t>
    </rPh>
    <rPh sb="10" eb="12">
      <t>デンタツ</t>
    </rPh>
    <phoneticPr fontId="5"/>
  </si>
  <si>
    <t>個別計画訓練支援加算（Ⅰ）の要件</t>
    <rPh sb="14" eb="16">
      <t>ヨウケン</t>
    </rPh>
    <phoneticPr fontId="5"/>
  </si>
  <si>
    <t>個別計画訓練支援（Ⅱ）の要件をすべて満たしている。</t>
    <rPh sb="0" eb="8">
      <t>コベツケイカククンレンシエン</t>
    </rPh>
    <rPh sb="12" eb="14">
      <t>ヨウケン</t>
    </rPh>
    <rPh sb="18" eb="19">
      <t>ミ</t>
    </rPh>
    <phoneticPr fontId="5"/>
  </si>
  <si>
    <t xml:space="preserve"> 　　年 　　月 　　日</t>
    <phoneticPr fontId="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</si>
  <si>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5"/>
  </si>
  <si>
    <t>届　出　項　目</t>
    <rPh sb="0" eb="1">
      <t>トドケ</t>
    </rPh>
    <rPh sb="2" eb="3">
      <t>デ</t>
    </rPh>
    <rPh sb="4" eb="5">
      <t>メ</t>
    </rPh>
    <phoneticPr fontId="5"/>
  </si>
  <si>
    <t>２　　(Ⅱ)</t>
    <phoneticPr fontId="5"/>
  </si>
  <si>
    <t>【行動障害支援体制加算】</t>
    <phoneticPr fontId="5"/>
  </si>
  <si>
    <t>①　強度行動障害支援者養成研修(実践研修)又は行動援護従業者養成研修を修了した常勤の相談支援専門員を</t>
    <phoneticPr fontId="5"/>
  </si>
  <si>
    <r>
      <t xml:space="preserve">有 </t>
    </r>
    <r>
      <rPr>
        <sz val="14"/>
        <rFont val="HGSｺﾞｼｯｸM"/>
        <family val="3"/>
        <charset val="128"/>
      </rPr>
      <t>・</t>
    </r>
    <r>
      <rPr>
        <sz val="11"/>
        <rFont val="HGSｺﾞｼｯｸM"/>
        <family val="3"/>
        <charset val="128"/>
      </rPr>
      <t xml:space="preserve"> 無</t>
    </r>
    <phoneticPr fontId="5"/>
  </si>
  <si>
    <t>　１名以上配置している。</t>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</si>
  <si>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</si>
  <si>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</si>
  <si>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　いずれかを実施している。</t>
    <rPh sb="6" eb="8">
      <t>ジッシ</t>
    </rPh>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</si>
  <si>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</si>
  <si>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【要医療児者支援体制加算】</t>
    <phoneticPr fontId="5"/>
  </si>
  <si>
    <t>①　医療的ケア児等の障害特性及びこれに応じた支援技法等に関する研修を修了した常勤の相談支援専門員を</t>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</si>
  <si>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</si>
  <si>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</si>
  <si>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【精神障害者支援体制加算】</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</si>
  <si>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</si>
  <si>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</si>
  <si>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又は障害児相談支援のいずれかを実施している。</t>
    <rPh sb="3" eb="5">
      <t>ショウガイ</t>
    </rPh>
    <rPh sb="5" eb="6">
      <t>ジ</t>
    </rPh>
    <rPh sb="6" eb="8">
      <t>ソウダン</t>
    </rPh>
    <rPh sb="8" eb="10">
      <t>シエン</t>
    </rPh>
    <rPh sb="16" eb="18">
      <t>ジッシ</t>
    </rPh>
    <phoneticPr fontId="5"/>
  </si>
  <si>
    <t>　又は精神科重症患者支援管理連携加算の届出をしているもの）における保健師、看護師</t>
    <rPh sb="1" eb="2">
      <t>マタ</t>
    </rPh>
    <rPh sb="33" eb="36">
      <t>ホケンシ</t>
    </rPh>
    <phoneticPr fontId="5"/>
  </si>
  <si>
    <t>　又は精神保健福祉士と連携する体制が構築されている。</t>
    <phoneticPr fontId="5"/>
  </si>
  <si>
    <t>連携先病院等の名称</t>
    <rPh sb="0" eb="2">
      <t>レンケイ</t>
    </rPh>
    <rPh sb="2" eb="3">
      <t>サキ</t>
    </rPh>
    <rPh sb="3" eb="5">
      <t>ビョウイン</t>
    </rPh>
    <rPh sb="5" eb="6">
      <t>トウ</t>
    </rPh>
    <rPh sb="7" eb="9">
      <t>メイショウ</t>
    </rPh>
    <phoneticPr fontId="5"/>
  </si>
  <si>
    <t>【高次脳機能障害支援体制加算】</t>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</si>
  <si>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</si>
  <si>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</si>
  <si>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　根拠となる修了証の写しを別途添付すること。</t>
    <rPh sb="2" eb="4">
      <t>コンキョ</t>
    </rPh>
    <phoneticPr fontId="5"/>
  </si>
  <si>
    <t>年　　月　　日</t>
    <rPh sb="0" eb="1">
      <t>ネン</t>
    </rPh>
    <rPh sb="3" eb="4">
      <t>ツキ</t>
    </rPh>
    <rPh sb="6" eb="7">
      <t>ニチ</t>
    </rPh>
    <phoneticPr fontId="76"/>
  </si>
  <si>
    <t>高次脳機能障害者支援体制加算に関する届出書</t>
    <rPh sb="0" eb="5">
      <t>コウジノウキノウ</t>
    </rPh>
    <phoneticPr fontId="76"/>
  </si>
  <si>
    <t>事業所の名称</t>
  </si>
  <si>
    <t>サービスの種類</t>
  </si>
  <si>
    <r>
      <t>多機能型の実施　</t>
    </r>
    <r>
      <rPr>
        <sz val="8"/>
        <rFont val="HGｺﾞｼｯｸM"/>
        <family val="3"/>
        <charset val="128"/>
      </rPr>
      <t>※1</t>
    </r>
    <phoneticPr fontId="158"/>
  </si>
  <si>
    <t>有・無</t>
    <phoneticPr fontId="76"/>
  </si>
  <si>
    <r>
      <t xml:space="preserve">異　動　区　分 </t>
    </r>
    <r>
      <rPr>
        <sz val="8"/>
        <rFont val="HGｺﾞｼｯｸM"/>
        <family val="3"/>
        <charset val="128"/>
      </rPr>
      <t>※2</t>
    </r>
    <phoneticPr fontId="158"/>
  </si>
  <si>
    <t>１　新規　　　　２　変更　　　　３　終了</t>
    <phoneticPr fontId="158"/>
  </si>
  <si>
    <t>１　利用者の状況</t>
  </si>
  <si>
    <t>当該事業所の前年度の平均実利用者数　(A)</t>
  </si>
  <si>
    <t>うち３０％　　　　　(B)＝ (A)×0.3</t>
    <phoneticPr fontId="76"/>
  </si>
  <si>
    <t>加算要件に該当する利用者の数 (C)＝(E)／(D)</t>
    <phoneticPr fontId="76"/>
  </si>
  <si>
    <t>(C)＞＝(B)</t>
    <phoneticPr fontId="76"/>
  </si>
  <si>
    <t xml:space="preserve"> 加算要件に該当する利用者の前年度利用日の合計 (E)</t>
    <rPh sb="10" eb="13">
      <t>リヨウシャ</t>
    </rPh>
    <rPh sb="21" eb="23">
      <t>ゴウケイ</t>
    </rPh>
    <phoneticPr fontId="76"/>
  </si>
  <si>
    <t xml:space="preserve"> 前年度の当該サービスの開所日数　　　　の合計 (D)</t>
    <rPh sb="5" eb="7">
      <t>トウガイ</t>
    </rPh>
    <rPh sb="21" eb="23">
      <t>ゴウケイ</t>
    </rPh>
    <phoneticPr fontId="76"/>
  </si>
  <si>
    <t>２　加配される従業者の配置状況</t>
    <rPh sb="11" eb="13">
      <t>ハイチ</t>
    </rPh>
    <phoneticPr fontId="76"/>
  </si>
  <si>
    <t>利用者数 (A)　÷　50　＝ (F)</t>
    <phoneticPr fontId="76"/>
  </si>
  <si>
    <t>加配される従業者の数 (G)</t>
    <phoneticPr fontId="76"/>
  </si>
  <si>
    <t>(G)＞＝(F)</t>
    <phoneticPr fontId="76"/>
  </si>
  <si>
    <t>３　加配される従業者の要件</t>
    <rPh sb="11" eb="13">
      <t>ヨウケン</t>
    </rPh>
    <phoneticPr fontId="76"/>
  </si>
  <si>
    <t>加配される従業者の氏名</t>
    <phoneticPr fontId="76"/>
  </si>
  <si>
    <t>加配される従業者の研修の受講状況</t>
    <rPh sb="9" eb="11">
      <t>ケンシュウ</t>
    </rPh>
    <rPh sb="12" eb="14">
      <t>ジュコウ</t>
    </rPh>
    <rPh sb="14" eb="16">
      <t>ジョウキョウ</t>
    </rPh>
    <phoneticPr fontId="7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</si>
  <si>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6"/>
  </si>
  <si>
    <t>添付書類</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</si>
  <si>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58"/>
  </si>
  <si>
    <t>　　　</t>
    <phoneticPr fontId="158"/>
  </si>
  <si>
    <t>年　　月　　日</t>
    <rPh sb="0" eb="1">
      <t>ネン</t>
    </rPh>
    <rPh sb="3" eb="4">
      <t>ツキ</t>
    </rPh>
    <rPh sb="6" eb="7">
      <t>ヒ</t>
    </rPh>
    <phoneticPr fontId="158"/>
  </si>
  <si>
    <t>視覚・聴覚言語障害者支援体制加算（Ⅰ）に関する届出書</t>
    <phoneticPr fontId="158"/>
  </si>
  <si>
    <r>
      <t>多機能型の実施</t>
    </r>
    <r>
      <rPr>
        <sz val="8"/>
        <color rgb="FF000000"/>
        <rFont val="HGｺﾞｼｯｸM"/>
        <family val="3"/>
        <charset val="128"/>
      </rPr>
      <t>※1</t>
    </r>
    <phoneticPr fontId="158"/>
  </si>
  <si>
    <t>有　・　無</t>
  </si>
  <si>
    <r>
      <t>異動区分</t>
    </r>
    <r>
      <rPr>
        <sz val="8"/>
        <color rgb="FF000000"/>
        <rFont val="HGｺﾞｼｯｸM"/>
        <family val="3"/>
        <charset val="128"/>
      </rPr>
      <t>※2</t>
    </r>
    <phoneticPr fontId="158"/>
  </si>
  <si>
    <t>１　新規　　　　　２　変更　　　　　３　終了</t>
    <phoneticPr fontId="158"/>
  </si>
  <si>
    <t>当該事業所の前年度の平均実利用者数　(A)</t>
    <phoneticPr fontId="158"/>
  </si>
  <si>
    <t>うち５０％　　　　　(B)＝ (A)×0.5</t>
    <phoneticPr fontId="158"/>
  </si>
  <si>
    <t>加算要件に該当する利用者の数 (C)＝(E)／(D)</t>
    <phoneticPr fontId="158"/>
  </si>
  <si>
    <t>(C)＞＝(B)</t>
    <phoneticPr fontId="158"/>
  </si>
  <si>
    <t>該当利用者の氏名</t>
  </si>
  <si>
    <t>手帳の種類</t>
  </si>
  <si>
    <t>手帳の等級</t>
  </si>
  <si>
    <t>前年度利用日数</t>
  </si>
  <si>
    <t>前年度の開所日数 (D)</t>
    <phoneticPr fontId="158"/>
  </si>
  <si>
    <t>日</t>
  </si>
  <si>
    <t>合　計 (E)</t>
    <phoneticPr fontId="158"/>
  </si>
  <si>
    <t>２　加配される従業者の状況</t>
  </si>
  <si>
    <t>利用者数 (A)　÷　40　＝ (F)</t>
    <phoneticPr fontId="158"/>
  </si>
  <si>
    <t>加配される従業者の数　(G)</t>
    <phoneticPr fontId="158"/>
  </si>
  <si>
    <t>(G)＞＝ (F)</t>
    <phoneticPr fontId="158"/>
  </si>
  <si>
    <t>加配される従業者の氏名</t>
  </si>
  <si>
    <t>資格・研修名等</t>
  </si>
  <si>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5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</si>
  <si>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58"/>
  </si>
  <si>
    <t>※１：多機能型事業所等については、当該多機能型事業所全体で、加算要件の利用者数や配置割合の計算を行
　　　うこと。</t>
    <phoneticPr fontId="158"/>
  </si>
  <si>
    <t>※２：「異動区分」欄において「４　終了」の場合は、１利用者の状況、２加配される従業者の状況の記載は
　　　不要とする。</t>
    <phoneticPr fontId="158"/>
  </si>
  <si>
    <t>視覚・聴覚言語障害者支援体制加算（Ⅱ）に関する届出書</t>
    <phoneticPr fontId="158"/>
  </si>
  <si>
    <t>有・無</t>
    <phoneticPr fontId="158"/>
  </si>
  <si>
    <t>うち３０％　　　　　(B)＝ (A)×0.3</t>
    <phoneticPr fontId="158"/>
  </si>
  <si>
    <t>利用者数 (A)　÷　50　＝ (F)</t>
    <phoneticPr fontId="158"/>
  </si>
  <si>
    <t>(G)＞＝(F)</t>
    <phoneticPr fontId="158"/>
  </si>
  <si>
    <t>　　年　　月　　日</t>
    <rPh sb="2" eb="3">
      <t>ネン</t>
    </rPh>
    <rPh sb="5" eb="6">
      <t>ツキ</t>
    </rPh>
    <rPh sb="8" eb="9">
      <t>ヒ</t>
    </rPh>
    <phoneticPr fontId="7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</si>
  <si>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
  </si>
  <si>
    <t>１．人員配置体制の確認</t>
    <rPh sb="9" eb="11">
      <t>カクニン</t>
    </rPh>
    <phoneticPr fontId="7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</si>
  <si>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6"/>
  </si>
  <si>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</si>
  <si>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</si>
  <si>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76"/>
  </si>
  <si>
    <t>氏名</t>
    <rPh sb="0" eb="2">
      <t>シメイ</t>
    </rPh>
    <phoneticPr fontId="76"/>
  </si>
  <si>
    <t>社会福祉士又は精神保健福祉士の資格要件の確認</t>
    <phoneticPr fontId="76"/>
  </si>
  <si>
    <t>有　・　無</t>
    <rPh sb="0" eb="1">
      <t>アリ</t>
    </rPh>
    <rPh sb="4" eb="5">
      <t>ナ</t>
    </rPh>
    <phoneticPr fontId="7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</si>
  <si>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6"/>
  </si>
  <si>
    <t>有（世話人・生活支援員）　
・　無</t>
    <rPh sb="0" eb="1">
      <t>アリ</t>
    </rPh>
    <rPh sb="2" eb="5">
      <t>セワニン</t>
    </rPh>
    <rPh sb="6" eb="11">
      <t>セイカツシエンイン</t>
    </rPh>
    <rPh sb="16" eb="17">
      <t>ナ</t>
    </rPh>
    <phoneticPr fontId="76"/>
  </si>
  <si>
    <t>二人目</t>
    <rPh sb="0" eb="2">
      <t>フタリ</t>
    </rPh>
    <rPh sb="2" eb="3">
      <t>メ</t>
    </rPh>
    <phoneticPr fontId="76"/>
  </si>
  <si>
    <t>⑵</t>
    <phoneticPr fontId="76"/>
  </si>
  <si>
    <t>配置割合　（別添にて確認）</t>
    <rPh sb="0" eb="2">
      <t>ハイチ</t>
    </rPh>
    <rPh sb="2" eb="4">
      <t>ワリアイ</t>
    </rPh>
    <rPh sb="6" eb="8">
      <t>ベッテン</t>
    </rPh>
    <rPh sb="10" eb="12">
      <t>カクニン</t>
    </rPh>
    <phoneticPr fontId="76"/>
  </si>
  <si>
    <t>配置割合の基準を満たす
確認の可否</t>
    <rPh sb="0" eb="4">
      <t>ハイチワリアイ</t>
    </rPh>
    <rPh sb="5" eb="7">
      <t>キジュン</t>
    </rPh>
    <rPh sb="8" eb="9">
      <t>ミ</t>
    </rPh>
    <rPh sb="12" eb="14">
      <t>カクニン</t>
    </rPh>
    <rPh sb="15" eb="17">
      <t>カヒ</t>
    </rPh>
    <phoneticPr fontId="76"/>
  </si>
  <si>
    <t>可　・　不可</t>
    <rPh sb="0" eb="1">
      <t>カ</t>
    </rPh>
    <rPh sb="4" eb="6">
      <t>フカ</t>
    </rPh>
    <phoneticPr fontId="76"/>
  </si>
  <si>
    <t>２．移行支援住居として登録する共同生活住居</t>
    <rPh sb="2" eb="8">
      <t>イコウシエンジュウキョ</t>
    </rPh>
    <rPh sb="11" eb="13">
      <t>トウロク</t>
    </rPh>
    <rPh sb="15" eb="17">
      <t>キョウドウ</t>
    </rPh>
    <rPh sb="17" eb="19">
      <t>セイカツ</t>
    </rPh>
    <rPh sb="19" eb="21">
      <t>ジュウキョ</t>
    </rPh>
    <phoneticPr fontId="76"/>
  </si>
  <si>
    <t>定員</t>
    <rPh sb="0" eb="2">
      <t>テイイン</t>
    </rPh>
    <phoneticPr fontId="76"/>
  </si>
  <si>
    <t>入居者数</t>
    <rPh sb="0" eb="3">
      <t>ニュウキョシャ</t>
    </rPh>
    <rPh sb="3" eb="4">
      <t>スウ</t>
    </rPh>
    <phoneticPr fontId="76"/>
  </si>
  <si>
    <t>住居①</t>
    <rPh sb="0" eb="2">
      <t>ジュウキョ</t>
    </rPh>
    <phoneticPr fontId="76"/>
  </si>
  <si>
    <t>住居</t>
    <rPh sb="0" eb="2">
      <t>ジュウキョ</t>
    </rPh>
    <phoneticPr fontId="5"/>
  </si>
  <si>
    <t>サテライト①</t>
    <phoneticPr fontId="76"/>
  </si>
  <si>
    <t>サテライト②</t>
    <phoneticPr fontId="76"/>
  </si>
  <si>
    <t>合計</t>
    <rPh sb="0" eb="2">
      <t>ゴウケイ</t>
    </rPh>
    <phoneticPr fontId="76"/>
  </si>
  <si>
    <t>住居②</t>
    <rPh sb="0" eb="2">
      <t>ジュウキョ</t>
    </rPh>
    <phoneticPr fontId="76"/>
  </si>
  <si>
    <t>住居③</t>
    <rPh sb="0" eb="2">
      <t>ジュウキョ</t>
    </rPh>
    <phoneticPr fontId="76"/>
  </si>
  <si>
    <t>住居④</t>
    <rPh sb="0" eb="2">
      <t>ジュウキョ</t>
    </rPh>
    <phoneticPr fontId="76"/>
  </si>
  <si>
    <t>※添付書類：社会福祉士又は精神保健福祉士の資格証</t>
    <rPh sb="1" eb="3">
      <t>テンプ</t>
    </rPh>
    <rPh sb="3" eb="5">
      <t>ショルイ</t>
    </rPh>
    <rPh sb="21" eb="23">
      <t>シカク</t>
    </rPh>
    <rPh sb="23" eb="24">
      <t>ショウ</t>
    </rPh>
    <phoneticPr fontId="76"/>
  </si>
  <si>
    <t>（別紙）</t>
    <rPh sb="1" eb="3">
      <t>ベッシ</t>
    </rPh>
    <phoneticPr fontId="5"/>
  </si>
  <si>
    <t>令和</t>
    <rPh sb="0" eb="2">
      <t>レイワ</t>
    </rPh>
    <phoneticPr fontId="175"/>
  </si>
  <si>
    <t>年</t>
    <rPh sb="0" eb="1">
      <t>ネン</t>
    </rPh>
    <phoneticPr fontId="175"/>
  </si>
  <si>
    <t>月</t>
    <rPh sb="0" eb="1">
      <t>ツキ</t>
    </rPh>
    <phoneticPr fontId="175"/>
  </si>
  <si>
    <t>日</t>
    <rPh sb="0" eb="1">
      <t>ニチ</t>
    </rPh>
    <phoneticPr fontId="175"/>
  </si>
  <si>
    <t>○</t>
  </si>
  <si>
    <t>１　事業者名等</t>
    <rPh sb="2" eb="5">
      <t>ジギョウシャ</t>
    </rPh>
    <rPh sb="5" eb="6">
      <t>メイ</t>
    </rPh>
    <rPh sb="6" eb="7">
      <t>トウ</t>
    </rPh>
    <phoneticPr fontId="175"/>
  </si>
  <si>
    <t>２　事業所類型</t>
    <rPh sb="2" eb="5">
      <t>ジギョウショ</t>
    </rPh>
    <rPh sb="5" eb="7">
      <t>ルイケイ</t>
    </rPh>
    <phoneticPr fontId="175"/>
  </si>
  <si>
    <t>法人名</t>
    <rPh sb="0" eb="2">
      <t>ホウジン</t>
    </rPh>
    <rPh sb="2" eb="3">
      <t>メイ</t>
    </rPh>
    <phoneticPr fontId="175"/>
  </si>
  <si>
    <t>介護サービス包括型</t>
    <rPh sb="0" eb="2">
      <t>カイゴ</t>
    </rPh>
    <rPh sb="6" eb="8">
      <t>ホウカツ</t>
    </rPh>
    <rPh sb="8" eb="9">
      <t>ガタ</t>
    </rPh>
    <phoneticPr fontId="175"/>
  </si>
  <si>
    <t>事業所名</t>
    <rPh sb="0" eb="3">
      <t>ジギョウショ</t>
    </rPh>
    <rPh sb="3" eb="4">
      <t>メイ</t>
    </rPh>
    <phoneticPr fontId="175"/>
  </si>
  <si>
    <t>外部サービス利用型</t>
    <rPh sb="0" eb="2">
      <t>ガイブ</t>
    </rPh>
    <rPh sb="6" eb="9">
      <t>リヨウガタ</t>
    </rPh>
    <phoneticPr fontId="175"/>
  </si>
  <si>
    <t>事業所番号</t>
    <rPh sb="0" eb="3">
      <t>ジギョウショ</t>
    </rPh>
    <rPh sb="3" eb="5">
      <t>バンゴウ</t>
    </rPh>
    <phoneticPr fontId="175"/>
  </si>
  <si>
    <t>定員</t>
    <rPh sb="0" eb="2">
      <t>テイイン</t>
    </rPh>
    <phoneticPr fontId="175"/>
  </si>
  <si>
    <t>名</t>
    <rPh sb="0" eb="1">
      <t>メイ</t>
    </rPh>
    <phoneticPr fontId="175"/>
  </si>
  <si>
    <t>※１　該当する類型の欄のプルダウンで○を選択する</t>
    <phoneticPr fontId="5"/>
  </si>
  <si>
    <t>３　運営状況</t>
    <rPh sb="2" eb="4">
      <t>ウンエイ</t>
    </rPh>
    <rPh sb="4" eb="6">
      <t>ジョウキョウ</t>
    </rPh>
    <phoneticPr fontId="17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</si>
  <si>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75"/>
  </si>
  <si>
    <t>①新設又は増改築等の時点から６か月未満</t>
    <phoneticPr fontId="175"/>
  </si>
  <si>
    <t>区分１以下</t>
    <rPh sb="0" eb="2">
      <t>クブン</t>
    </rPh>
    <rPh sb="3" eb="5">
      <t>イカ</t>
    </rPh>
    <phoneticPr fontId="175"/>
  </si>
  <si>
    <t>区分４</t>
    <rPh sb="0" eb="2">
      <t>クブン</t>
    </rPh>
    <phoneticPr fontId="175"/>
  </si>
  <si>
    <t>②新設又は増改築等の時点から６か月以上１年未満</t>
    <phoneticPr fontId="175"/>
  </si>
  <si>
    <t>区分２</t>
    <rPh sb="0" eb="2">
      <t>クブン</t>
    </rPh>
    <phoneticPr fontId="175"/>
  </si>
  <si>
    <t>区分５</t>
    <rPh sb="0" eb="2">
      <t>クブン</t>
    </rPh>
    <phoneticPr fontId="175"/>
  </si>
  <si>
    <t>③新設又は増改築等の時点から１年以上</t>
    <rPh sb="8" eb="9">
      <t>トウ</t>
    </rPh>
    <phoneticPr fontId="175"/>
  </si>
  <si>
    <t>区分３</t>
    <rPh sb="0" eb="2">
      <t>クブン</t>
    </rPh>
    <phoneticPr fontId="175"/>
  </si>
  <si>
    <t>区分６</t>
    <rPh sb="0" eb="2">
      <t>クブン</t>
    </rPh>
    <phoneticPr fontId="175"/>
  </si>
  <si>
    <t>※２　該当する欄のプルダウンで○を選択する</t>
    <phoneticPr fontId="5"/>
  </si>
  <si>
    <t>合計</t>
    <rPh sb="0" eb="2">
      <t>ゴウケイ</t>
    </rPh>
    <phoneticPr fontId="175"/>
  </si>
  <si>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</si>
  <si>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75"/>
  </si>
  <si>
    <t>開所日数</t>
    <rPh sb="0" eb="2">
      <t>カイショ</t>
    </rPh>
    <rPh sb="2" eb="4">
      <t>ニッスウ</t>
    </rPh>
    <phoneticPr fontId="175"/>
  </si>
  <si>
    <t>延べ利用人数</t>
    <rPh sb="0" eb="1">
      <t>ノ</t>
    </rPh>
    <rPh sb="2" eb="4">
      <t>リヨウ</t>
    </rPh>
    <rPh sb="4" eb="6">
      <t>ニンズウ</t>
    </rPh>
    <phoneticPr fontId="175"/>
  </si>
  <si>
    <t>計</t>
    <rPh sb="0" eb="1">
      <t>ケイ</t>
    </rPh>
    <phoneticPr fontId="175"/>
  </si>
  <si>
    <t>４月</t>
    <rPh sb="1" eb="2">
      <t>ガツ</t>
    </rPh>
    <phoneticPr fontId="175"/>
  </si>
  <si>
    <t>５月</t>
    <rPh sb="1" eb="2">
      <t>ガツ</t>
    </rPh>
    <phoneticPr fontId="175"/>
  </si>
  <si>
    <t>６月</t>
    <rPh sb="1" eb="2">
      <t>ガツ</t>
    </rPh>
    <phoneticPr fontId="175"/>
  </si>
  <si>
    <t>７月</t>
    <rPh sb="1" eb="2">
      <t>ガツ</t>
    </rPh>
    <phoneticPr fontId="175"/>
  </si>
  <si>
    <t>８月</t>
    <rPh sb="1" eb="2">
      <t>ガツ</t>
    </rPh>
    <phoneticPr fontId="175"/>
  </si>
  <si>
    <t>９月</t>
    <rPh sb="1" eb="2">
      <t>ガツ</t>
    </rPh>
    <phoneticPr fontId="175"/>
  </si>
  <si>
    <t>10月</t>
    <rPh sb="2" eb="3">
      <t>ガツ</t>
    </rPh>
    <phoneticPr fontId="175"/>
  </si>
  <si>
    <t>11月</t>
    <rPh sb="2" eb="3">
      <t>ガツ</t>
    </rPh>
    <phoneticPr fontId="175"/>
  </si>
  <si>
    <t>12月</t>
    <rPh sb="2" eb="3">
      <t>ガツ</t>
    </rPh>
    <phoneticPr fontId="175"/>
  </si>
  <si>
    <t>１月</t>
    <rPh sb="1" eb="2">
      <t>ガツ</t>
    </rPh>
    <phoneticPr fontId="175"/>
  </si>
  <si>
    <t>２月</t>
    <rPh sb="1" eb="2">
      <t>ガツ</t>
    </rPh>
    <phoneticPr fontId="175"/>
  </si>
  <si>
    <t>３月</t>
    <rPh sb="1" eb="2">
      <t>ガツ</t>
    </rPh>
    <phoneticPr fontId="175"/>
  </si>
  <si>
    <t>平均利用者数</t>
    <rPh sb="0" eb="2">
      <t>ヘイキン</t>
    </rPh>
    <rPh sb="2" eb="4">
      <t>リヨウ</t>
    </rPh>
    <rPh sb="4" eb="5">
      <t>シャ</t>
    </rPh>
    <rPh sb="5" eb="6">
      <t>スウ</t>
    </rPh>
    <phoneticPr fontId="17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</si>
  <si>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7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</si>
  <si>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7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</si>
  <si>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</si>
  <si>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</si>
  <si>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75"/>
  </si>
  <si>
    <t>　　　で計算された必要配置数に基づいて人員を配置すること</t>
    <rPh sb="4" eb="6">
      <t>ケイサン</t>
    </rPh>
    <rPh sb="9" eb="11">
      <t>ヒツヨウ</t>
    </rPh>
    <rPh sb="11" eb="13">
      <t>ハイチ</t>
    </rPh>
    <rPh sb="13" eb="14">
      <t>スウ</t>
    </rPh>
    <rPh sb="15" eb="16">
      <t>モト</t>
    </rPh>
    <phoneticPr fontId="175"/>
  </si>
  <si>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</si>
  <si>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</si>
  <si>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人数</t>
    <rPh sb="0" eb="2">
      <t>ニンズウ</t>
    </rPh>
    <phoneticPr fontId="5"/>
  </si>
  <si>
    <t>サービス管理責任者</t>
    <rPh sb="4" eb="9">
      <t>カンリセキニンシャ</t>
    </rPh>
    <phoneticPr fontId="5"/>
  </si>
  <si>
    <t>名</t>
    <rPh sb="0" eb="1">
      <t>メイ</t>
    </rPh>
    <phoneticPr fontId="5"/>
  </si>
  <si>
    <t>８　移行支援住居におけるサービス管理責任者の配置要件の可否</t>
    <rPh sb="2" eb="8">
      <t>イコウシエンジュウキョ</t>
    </rPh>
    <rPh sb="27" eb="29">
      <t>カヒ</t>
    </rPh>
    <phoneticPr fontId="76"/>
  </si>
  <si>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5"/>
  </si>
  <si>
    <t>　１　新規　　　　２　変更　　　　３　終了</t>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</si>
  <si>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</si>
  <si>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４　修了者名</t>
    <rPh sb="4" eb="5">
      <t>シャ</t>
    </rPh>
    <phoneticPr fontId="5"/>
  </si>
  <si>
    <t>５　公表の有無</t>
    <rPh sb="2" eb="3">
      <t>オオヤケ</t>
    </rPh>
    <rPh sb="3" eb="4">
      <t>オモテ</t>
    </rPh>
    <rPh sb="5" eb="7">
      <t>ウム</t>
    </rPh>
    <phoneticPr fontId="5"/>
  </si>
  <si>
    <t>有　 ・　 無</t>
    <phoneticPr fontId="5"/>
  </si>
  <si>
    <t>６　公表の方法</t>
    <rPh sb="2" eb="3">
      <t>オオヤケ</t>
    </rPh>
    <rPh sb="3" eb="4">
      <t>オモテ</t>
    </rPh>
    <rPh sb="5" eb="6">
      <t>カタ</t>
    </rPh>
    <rPh sb="6" eb="7">
      <t>ホウ</t>
    </rPh>
    <phoneticPr fontId="5"/>
  </si>
  <si>
    <t>①　基幹相談支援センターの委託を受けている、児童発達支援センターと一体的に運</t>
    <rPh sb="33" eb="36">
      <t>イッタイテキ</t>
    </rPh>
    <rPh sb="37" eb="38">
      <t>ウン</t>
    </rPh>
    <phoneticPr fontId="5"/>
  </si>
  <si>
    <t>　営している又は地域の相談支援の中核を担う機関として市町村長が認める指定特定</t>
    <rPh sb="1" eb="2">
      <t>エイ</t>
    </rPh>
    <phoneticPr fontId="5"/>
  </si>
  <si>
    <t>　（障害児）相談支援事業所である。</t>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</si>
  <si>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</si>
  <si>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とした会議を定期的に開催している。</t>
    <rPh sb="4" eb="6">
      <t>カイギ</t>
    </rPh>
    <rPh sb="7" eb="10">
      <t>テイキテキ</t>
    </rPh>
    <rPh sb="11" eb="13">
      <t>カイサイ</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</si>
  <si>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</si>
  <si>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</si>
  <si>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</si>
  <si>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くり、人材育成、困難事例への対応などサービスの総合的かつ適切な利用支援等の</t>
    <rPh sb="34" eb="36">
      <t>シエン</t>
    </rPh>
    <rPh sb="36" eb="37">
      <t>ナド</t>
    </rPh>
    <phoneticPr fontId="5"/>
  </si>
  <si>
    <t>　援助技術の向上等を目的として指導、助言を行っている。</t>
    <rPh sb="21" eb="22">
      <t>オコナ</t>
    </rPh>
    <phoneticPr fontId="5"/>
  </si>
  <si>
    <t>⑤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</si>
  <si>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</si>
  <si>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⑥　基幹相談支援センターが実施する地域の相談支援事業者の人材育成や支援の質の</t>
    <rPh sb="2" eb="4">
      <t>キカン</t>
    </rPh>
    <rPh sb="4" eb="6">
      <t>ソウダン</t>
    </rPh>
    <phoneticPr fontId="5"/>
  </si>
  <si>
    <t>　向上のための取組の支援等について協力している。</t>
    <rPh sb="17" eb="19">
      <t>キョウリョク</t>
    </rPh>
    <phoneticPr fontId="5"/>
  </si>
  <si>
    <t>　（市町村が基幹相談支援センターを設置していない場合は、地域の相談支援の中核</t>
    <rPh sb="36" eb="38">
      <t>チュウカク</t>
    </rPh>
    <phoneticPr fontId="5"/>
  </si>
  <si>
    <t>　　機関が実施する取組について協力している。）</t>
    <phoneticPr fontId="5"/>
  </si>
  <si>
    <t>⑦　他の指定特定相談支援事業所、指定障害児相談支援事業所及び指定一般相談支援</t>
    <rPh sb="30" eb="32">
      <t>シテイ</t>
    </rPh>
    <phoneticPr fontId="5"/>
  </si>
  <si>
    <t>　　事業所の従業者に対して上記②～④に該当する業務を実施している。</t>
    <rPh sb="13" eb="15">
      <t>ジョウキ</t>
    </rPh>
    <rPh sb="19" eb="21">
      <t>ガイトウ</t>
    </rPh>
    <rPh sb="23" eb="25">
      <t>ギョウム</t>
    </rPh>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</si>
  <si>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</si>
  <si>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職員が配置されていない等、②～④を自事業所内で実施することが困難な場合は必須。）</t>
    <phoneticPr fontId="5"/>
  </si>
  <si>
    <t>注　根拠となる修了証の写し、会議録、各種取組に関する記録等を別途添付すること。</t>
    <rPh sb="0" eb="1">
      <t>チュウ</t>
    </rPh>
    <rPh sb="2" eb="4">
      <t>コンキョ</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</si>
  <si>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</si>
  <si>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</si>
  <si>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　ただし、自事業所での実施が困難と判断される場合は、⑦が「有」の場合に限り、②～④は</t>
    <rPh sb="22" eb="24">
      <t>バアイ</t>
    </rPh>
    <rPh sb="29" eb="30">
      <t>ア</t>
    </rPh>
    <rPh sb="32" eb="34">
      <t>バアイ</t>
    </rPh>
    <rPh sb="35" eb="36">
      <t>カギ</t>
    </rPh>
    <phoneticPr fontId="5"/>
  </si>
  <si>
    <t>　「無」であってもよい。</t>
    <phoneticPr fontId="76"/>
  </si>
  <si>
    <t>年　　月　　日</t>
    <rPh sb="0" eb="1">
      <t>ネン</t>
    </rPh>
    <rPh sb="3" eb="4">
      <t>ガツ</t>
    </rPh>
    <rPh sb="6" eb="7">
      <t>ニチ</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</si>
  <si>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5"/>
  </si>
  <si>
    <t>１　事業所・施設の名称</t>
    <rPh sb="2" eb="5">
      <t>ジギョウショ</t>
    </rPh>
    <rPh sb="6" eb="8">
      <t>シセツ</t>
    </rPh>
    <rPh sb="9" eb="11">
      <t>メイショウ</t>
    </rPh>
    <phoneticPr fontId="5"/>
  </si>
  <si>
    <t>１　新規　　　　　　　２　変更　　　　　　　３　終了</t>
    <rPh sb="2" eb="4">
      <t>シンキ</t>
    </rPh>
    <rPh sb="13" eb="15">
      <t>ヘンコウ</t>
    </rPh>
    <rPh sb="24" eb="26">
      <t>シュウリョウ</t>
    </rPh>
    <phoneticPr fontId="5"/>
  </si>
  <si>
    <t>４　配置状況</t>
    <rPh sb="2" eb="4">
      <t>ハイチ</t>
    </rPh>
    <rPh sb="4" eb="6">
      <t>ジョウキョウ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</si>
  <si>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</si>
  <si>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５　強度行動障害支援者
　養成研修（基礎研修）
　修了者配置人数</t>
    <rPh sb="18" eb="20">
      <t>キソ</t>
    </rPh>
    <rPh sb="28" eb="30">
      <t>ハイチ</t>
    </rPh>
    <rPh sb="30" eb="32">
      <t>ニンズウ</t>
    </rPh>
    <phoneticPr fontId="5"/>
  </si>
  <si>
    <t>生活支援員の数（全体）（a)</t>
    <rPh sb="0" eb="2">
      <t>セイカツ</t>
    </rPh>
    <rPh sb="2" eb="4">
      <t>シエン</t>
    </rPh>
    <rPh sb="4" eb="5">
      <t>イン</t>
    </rPh>
    <rPh sb="6" eb="7">
      <t>カズ</t>
    </rPh>
    <rPh sb="8" eb="10">
      <t>ゼンタイ</t>
    </rPh>
    <phoneticPr fontId="54"/>
  </si>
  <si>
    <t>研修修了者の人数(b)</t>
    <rPh sb="0" eb="2">
      <t>ケンシュウ</t>
    </rPh>
    <rPh sb="2" eb="5">
      <t>シュウリョウシャ</t>
    </rPh>
    <rPh sb="6" eb="8">
      <t>ニンズウ</t>
    </rPh>
    <phoneticPr fontId="54"/>
  </si>
  <si>
    <t>(b)/(a)</t>
    <phoneticPr fontId="54"/>
  </si>
  <si>
    <t>　</t>
    <phoneticPr fontId="54"/>
  </si>
  <si>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</si>
  <si>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</si>
  <si>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</si>
  <si>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１　新規　　　　　　　２　変更　　　　　　　　３　終了</t>
    <rPh sb="2" eb="4">
      <t>シンキ</t>
    </rPh>
    <rPh sb="13" eb="15">
      <t>ヘンコウ</t>
    </rPh>
    <rPh sb="25" eb="27">
      <t>シュウリョウ</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</si>
  <si>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</si>
  <si>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</si>
  <si>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</si>
  <si>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</si>
  <si>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</si>
  <si>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
  </si>
  <si>
    <t>年　　月　　日</t>
    <rPh sb="0" eb="1">
      <t>ネン</t>
    </rPh>
    <rPh sb="3" eb="4">
      <t>ツキ</t>
    </rPh>
    <rPh sb="6" eb="7">
      <t>ヒ</t>
    </rPh>
    <phoneticPr fontId="7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</si>
  <si>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5"/>
  </si>
  <si>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</si>
  <si>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１　新規　　　　２　変更　　　　３　終了</t>
    <phoneticPr fontId="7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</si>
  <si>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</si>
  <si>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強度行動障害支援者養成研修（実践研修）</t>
    <rPh sb="14" eb="16">
      <t>ジッセン</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</si>
  <si>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</si>
  <si>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喀痰吸引等研修（第３号）</t>
    <rPh sb="0" eb="2">
      <t>カクタン</t>
    </rPh>
    <rPh sb="2" eb="4">
      <t>キュウイン</t>
    </rPh>
    <rPh sb="4" eb="5">
      <t>トウ</t>
    </rPh>
    <rPh sb="5" eb="7">
      <t>ケンシュウ</t>
    </rPh>
    <rPh sb="8" eb="9">
      <t>ダイ</t>
    </rPh>
    <rPh sb="10" eb="11">
      <t>ゴウ</t>
    </rPh>
    <phoneticPr fontId="5"/>
  </si>
  <si>
    <t>中核的人材養成研修修了者　配置</t>
    <phoneticPr fontId="76"/>
  </si>
  <si>
    <t>（　　あり　　・　　なし　　）</t>
    <phoneticPr fontId="7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</si>
  <si>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5"/>
  </si>
  <si>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</si>
  <si>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</si>
  <si>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</si>
  <si>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</si>
  <si>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r>
      <t>　　</t>
    </r>
    <r>
      <rPr>
        <sz val="12"/>
        <color rgb="FFFF0000"/>
        <rFont val="HGｺﾞｼｯｸM"/>
        <family val="3"/>
        <charset val="128"/>
      </rPr>
      <t>　</t>
    </r>
    <r>
      <rPr>
        <sz val="12"/>
        <rFont val="HGｺﾞｼｯｸM"/>
        <family val="3"/>
        <charset val="128"/>
      </rPr>
      <t>年　　　月　　　日</t>
    </r>
    <phoneticPr fontId="5"/>
  </si>
  <si>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
  </si>
  <si>
    <t>異動区分</t>
    <rPh sb="0" eb="1">
      <t>イ</t>
    </rPh>
    <rPh sb="1" eb="2">
      <t>ドウ</t>
    </rPh>
    <rPh sb="2" eb="3">
      <t>ク</t>
    </rPh>
    <rPh sb="3" eb="4">
      <t>ブン</t>
    </rPh>
    <phoneticPr fontId="5"/>
  </si>
  <si>
    <t>１　新規　　　２　継続　　　３　変更　　　４　終了</t>
    <rPh sb="2" eb="4">
      <t>シンキ</t>
    </rPh>
    <rPh sb="9" eb="11">
      <t>ケイゾク</t>
    </rPh>
    <rPh sb="16" eb="18">
      <t>ヘンコウ</t>
    </rPh>
    <rPh sb="23" eb="25">
      <t>シュウリョウ</t>
    </rPh>
    <phoneticPr fontId="5"/>
  </si>
  <si>
    <t>サービスの種類
算定する加算の区分</t>
    <rPh sb="5" eb="7">
      <t>シュルイ</t>
    </rPh>
    <rPh sb="8" eb="10">
      <t>サンテイ</t>
    </rPh>
    <rPh sb="12" eb="14">
      <t>カサン</t>
    </rPh>
    <rPh sb="15" eb="17">
      <t>クブン</t>
    </rPh>
    <phoneticPr fontId="5"/>
  </si>
  <si>
    <t>１　生活介護</t>
    <rPh sb="4" eb="6">
      <t>カイゴ</t>
    </rPh>
    <phoneticPr fontId="5"/>
  </si>
  <si>
    <t>常勤看護職員等配置加算</t>
    <phoneticPr fontId="5"/>
  </si>
  <si>
    <t>２　短期入所</t>
    <rPh sb="2" eb="4">
      <t>タンキ</t>
    </rPh>
    <rPh sb="4" eb="6">
      <t>ニュウショ</t>
    </rPh>
    <phoneticPr fontId="5"/>
  </si>
  <si>
    <t>常勤看護職員等配置加算</t>
    <rPh sb="0" eb="2">
      <t>ジョウキン</t>
    </rPh>
    <rPh sb="2" eb="4">
      <t>カンゴ</t>
    </rPh>
    <rPh sb="4" eb="6">
      <t>ショクイン</t>
    </rPh>
    <rPh sb="6" eb="7">
      <t>トウ</t>
    </rPh>
    <rPh sb="7" eb="9">
      <t>ハイチ</t>
    </rPh>
    <rPh sb="9" eb="11">
      <t>カサン</t>
    </rPh>
    <phoneticPr fontId="5"/>
  </si>
  <si>
    <t>３　生活訓練</t>
    <rPh sb="2" eb="4">
      <t>セイカツ</t>
    </rPh>
    <rPh sb="4" eb="6">
      <t>クンレン</t>
    </rPh>
    <phoneticPr fontId="5"/>
  </si>
  <si>
    <t>看護職員配置加算（Ⅰ）</t>
    <rPh sb="0" eb="2">
      <t>カンゴ</t>
    </rPh>
    <rPh sb="2" eb="4">
      <t>ショクイン</t>
    </rPh>
    <rPh sb="4" eb="6">
      <t>ハイチ</t>
    </rPh>
    <rPh sb="6" eb="8">
      <t>カサン</t>
    </rPh>
    <phoneticPr fontId="5"/>
  </si>
  <si>
    <t>４　宿泊型自立訓練</t>
    <phoneticPr fontId="5"/>
  </si>
  <si>
    <t>看護職員配置加算（Ⅱ）</t>
    <rPh sb="0" eb="2">
      <t>カンゴ</t>
    </rPh>
    <rPh sb="2" eb="4">
      <t>ショクイン</t>
    </rPh>
    <rPh sb="4" eb="6">
      <t>ハイチ</t>
    </rPh>
    <rPh sb="6" eb="8">
      <t>カサン</t>
    </rPh>
    <phoneticPr fontId="5"/>
  </si>
  <si>
    <t>５　共同生活援助</t>
    <rPh sb="2" eb="8">
      <t>キョウドウセイカツエンジョ</t>
    </rPh>
    <phoneticPr fontId="5"/>
  </si>
  <si>
    <t>看護職員配置加算</t>
    <rPh sb="0" eb="2">
      <t>カンゴ</t>
    </rPh>
    <rPh sb="2" eb="4">
      <t>ショクイン</t>
    </rPh>
    <rPh sb="4" eb="6">
      <t>ハイチ</t>
    </rPh>
    <rPh sb="6" eb="8">
      <t>カサン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</si>
  <si>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</si>
  <si>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保健師</t>
    <rPh sb="0" eb="3">
      <t>ホケンシ</t>
    </rPh>
    <phoneticPr fontId="5"/>
  </si>
  <si>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5"/>
  </si>
  <si>
    <t>該当
・
非該当</t>
    <rPh sb="0" eb="2">
      <t>ガイトウ</t>
    </rPh>
    <rPh sb="7" eb="10">
      <t>ヒガイトウ</t>
    </rPh>
    <phoneticPr fontId="5"/>
  </si>
  <si>
    <t>看護師</t>
    <rPh sb="0" eb="3">
      <t>カンゴシ</t>
    </rPh>
    <phoneticPr fontId="5"/>
  </si>
  <si>
    <t>准看護師</t>
    <rPh sb="0" eb="4">
      <t>ジュンカンゴシ</t>
    </rPh>
    <phoneticPr fontId="5"/>
  </si>
  <si>
    <t>看護職員の必要数
（共同生活援助のみ）</t>
    <rPh sb="0" eb="2">
      <t>カンゴ</t>
    </rPh>
    <rPh sb="2" eb="4">
      <t>ショクイン</t>
    </rPh>
    <rPh sb="5" eb="8">
      <t>ヒツヨウスウ</t>
    </rPh>
    <rPh sb="10" eb="16">
      <t>キョウドウセイカツエンジョ</t>
    </rPh>
    <phoneticPr fontId="5"/>
  </si>
  <si>
    <t>前年度の平均利用者数</t>
    <rPh sb="0" eb="3">
      <t>ゼンネンド</t>
    </rPh>
    <rPh sb="4" eb="10">
      <t>ヘイキンリヨウシャスウ</t>
    </rPh>
    <phoneticPr fontId="5"/>
  </si>
  <si>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5"/>
  </si>
  <si>
    <t>該当
・
非該当</t>
    <phoneticPr fontId="5"/>
  </si>
  <si>
    <t>利用者数を
20で除した数
（必要数）</t>
    <rPh sb="0" eb="2">
      <t>リヨウ</t>
    </rPh>
    <rPh sb="2" eb="3">
      <t>シャ</t>
    </rPh>
    <rPh sb="3" eb="4">
      <t>スウ</t>
    </rPh>
    <rPh sb="9" eb="10">
      <t>ジョ</t>
    </rPh>
    <rPh sb="12" eb="13">
      <t>スウ</t>
    </rPh>
    <rPh sb="15" eb="18">
      <t>ヒツヨウスウ</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</si>
  <si>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</si>
  <si>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</si>
  <si>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</si>
  <si>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　　　　　　　　年　　　　月　　　日</t>
    <rPh sb="8" eb="9">
      <t>ネン</t>
    </rPh>
    <rPh sb="13" eb="14">
      <t>ガツ</t>
    </rPh>
    <rPh sb="17" eb="18">
      <t>ニチ</t>
    </rPh>
    <phoneticPr fontId="5"/>
  </si>
  <si>
    <t>食事提供体制加算に関する届出書</t>
    <rPh sb="0" eb="2">
      <t>ショクジ</t>
    </rPh>
    <rPh sb="2" eb="4">
      <t>テイキョウ</t>
    </rPh>
    <rPh sb="4" eb="6">
      <t>タイセイ</t>
    </rPh>
    <rPh sb="6" eb="8">
      <t>カサン</t>
    </rPh>
    <rPh sb="9" eb="10">
      <t>カン</t>
    </rPh>
    <rPh sb="12" eb="15">
      <t>トドケデショ</t>
    </rPh>
    <phoneticPr fontId="5"/>
  </si>
  <si>
    <t>１　事業所の名称</t>
    <rPh sb="2" eb="5">
      <t>ジギョウショ</t>
    </rPh>
    <rPh sb="6" eb="8">
      <t>メイショウ</t>
    </rPh>
    <phoneticPr fontId="5"/>
  </si>
  <si>
    <t>３　異動区分</t>
    <rPh sb="2" eb="6">
      <t>イドウクブン</t>
    </rPh>
    <phoneticPr fontId="5"/>
  </si>
  <si>
    <t>食事の提供体制</t>
    <rPh sb="0" eb="2">
      <t>ショクジ</t>
    </rPh>
    <rPh sb="3" eb="5">
      <t>テイキョウ</t>
    </rPh>
    <rPh sb="5" eb="7">
      <t>タイセイ</t>
    </rPh>
    <phoneticPr fontId="5"/>
  </si>
  <si>
    <t>食事提供に係る
人員配置</t>
    <rPh sb="0" eb="2">
      <t>ショクジ</t>
    </rPh>
    <rPh sb="2" eb="4">
      <t>テイキョウ</t>
    </rPh>
    <rPh sb="5" eb="6">
      <t>カカ</t>
    </rPh>
    <rPh sb="8" eb="10">
      <t>ジンイン</t>
    </rPh>
    <rPh sb="10" eb="12">
      <t>ハイチ</t>
    </rPh>
    <phoneticPr fontId="5"/>
  </si>
  <si>
    <t>管理栄養士</t>
    <rPh sb="0" eb="2">
      <t>カンリ</t>
    </rPh>
    <rPh sb="2" eb="5">
      <t>エイヨウシ</t>
    </rPh>
    <phoneticPr fontId="5"/>
  </si>
  <si>
    <t>栄養士</t>
    <rPh sb="0" eb="1">
      <t>サカエ</t>
    </rPh>
    <rPh sb="1" eb="2">
      <t>ヨウ</t>
    </rPh>
    <rPh sb="2" eb="3">
      <t>シ</t>
    </rPh>
    <phoneticPr fontId="5"/>
  </si>
  <si>
    <t>保健所等との連携により、管理栄養士等が関与している場合</t>
    <phoneticPr fontId="5"/>
  </si>
  <si>
    <t>連携先名</t>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</si>
  <si>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</si>
  <si>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業務委託先</t>
    <rPh sb="0" eb="2">
      <t>ギョウム</t>
    </rPh>
    <rPh sb="2" eb="5">
      <t>イタクサキ</t>
    </rPh>
    <phoneticPr fontId="5"/>
  </si>
  <si>
    <t>委託業務内容</t>
    <rPh sb="0" eb="2">
      <t>イタク</t>
    </rPh>
    <rPh sb="2" eb="4">
      <t>ギョウム</t>
    </rPh>
    <rPh sb="4" eb="6">
      <t>ナイヨウ</t>
    </rPh>
    <phoneticPr fontId="5"/>
  </si>
  <si>
    <t>適切な食事提供
の確保方策</t>
    <rPh sb="0" eb="2">
      <t>テキセツ</t>
    </rPh>
    <rPh sb="3" eb="5">
      <t>ショクジ</t>
    </rPh>
    <rPh sb="5" eb="7">
      <t>テイキョウ</t>
    </rPh>
    <rPh sb="9" eb="11">
      <t>カクホ</t>
    </rPh>
    <rPh sb="11" eb="13">
      <t>ホウサク</t>
    </rPh>
    <phoneticPr fontId="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</si>
  <si>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
  </si>
  <si>
    <t>１　法人・事業所の名称</t>
    <rPh sb="2" eb="4">
      <t>ホウジン</t>
    </rPh>
    <rPh sb="5" eb="8">
      <t>ジギョウショ</t>
    </rPh>
    <rPh sb="9" eb="11">
      <t>メイショウ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</si>
  <si>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</si>
  <si>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</si>
  <si>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４　申請する加算区分</t>
    <rPh sb="2" eb="4">
      <t>シンセイ</t>
    </rPh>
    <rPh sb="6" eb="8">
      <t>カサン</t>
    </rPh>
    <rPh sb="8" eb="10">
      <t>クブン</t>
    </rPh>
    <phoneticPr fontId="5"/>
  </si>
  <si>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5"/>
  </si>
  <si>
    <t>５　利用者数</t>
    <rPh sb="2" eb="5">
      <t>リヨウシャ</t>
    </rPh>
    <rPh sb="5" eb="6">
      <t>スウ</t>
    </rPh>
    <phoneticPr fontId="5"/>
  </si>
  <si>
    <t>前年度の利用者数の
平均値</t>
    <rPh sb="0" eb="3">
      <t>ゼンネンド</t>
    </rPh>
    <rPh sb="4" eb="7">
      <t>リヨウシャ</t>
    </rPh>
    <rPh sb="7" eb="8">
      <t>スウ</t>
    </rPh>
    <rPh sb="10" eb="12">
      <t>ヘイキン</t>
    </rPh>
    <rPh sb="12" eb="13">
      <t>チ</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</si>
  <si>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</si>
  <si>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</si>
  <si>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</si>
  <si>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</si>
  <si>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76"/>
  </si>
  <si>
    <t>世話人</t>
    <rPh sb="0" eb="3">
      <t>セワニン</t>
    </rPh>
    <phoneticPr fontId="5"/>
  </si>
  <si>
    <t>生活支援員</t>
    <rPh sb="0" eb="2">
      <t>セイカツ</t>
    </rPh>
    <rPh sb="2" eb="5">
      <t>シエンイン</t>
    </rPh>
    <phoneticPr fontId="5"/>
  </si>
  <si>
    <t>合計（a）</t>
    <rPh sb="0" eb="2">
      <t>ゴウケイ</t>
    </rPh>
    <phoneticPr fontId="5"/>
  </si>
  <si>
    <t>人数</t>
    <rPh sb="0" eb="2">
      <t>ニンズウ</t>
    </rPh>
    <phoneticPr fontId="76"/>
  </si>
  <si>
    <t>勤務延べ
時間数</t>
    <rPh sb="0" eb="3">
      <t>キンムノ</t>
    </rPh>
    <rPh sb="5" eb="8">
      <t>ジカンスウ</t>
    </rPh>
    <phoneticPr fontId="76"/>
  </si>
  <si>
    <t>○人員配置体制加算の算定において必要な加配数</t>
    <rPh sb="16" eb="18">
      <t>ヒツヨウ</t>
    </rPh>
    <phoneticPr fontId="76"/>
  </si>
  <si>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</si>
  <si>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</si>
  <si>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76"/>
  </si>
  <si>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</si>
  <si>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76"/>
  </si>
  <si>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</si>
  <si>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</si>
  <si>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法人・事業所名</t>
    <rPh sb="0" eb="2">
      <t>ホウジン</t>
    </rPh>
    <rPh sb="3" eb="6">
      <t>ジギョウショ</t>
    </rPh>
    <rPh sb="6" eb="7">
      <t>メイ</t>
    </rPh>
    <phoneticPr fontId="175"/>
  </si>
  <si>
    <t>１　サービス類型</t>
    <rPh sb="6" eb="8">
      <t>ルイケイ</t>
    </rPh>
    <phoneticPr fontId="5"/>
  </si>
  <si>
    <t>３　利用者数</t>
    <rPh sb="2" eb="5">
      <t>リヨウシャ</t>
    </rPh>
    <rPh sb="5" eb="6">
      <t>スウ</t>
    </rPh>
    <phoneticPr fontId="5"/>
  </si>
  <si>
    <t>介護サービス包括型事業所</t>
    <rPh sb="0" eb="2">
      <t>カイゴ</t>
    </rPh>
    <rPh sb="9" eb="11">
      <t>ジギョウ</t>
    </rPh>
    <rPh sb="11" eb="12">
      <t>ショ</t>
    </rPh>
    <phoneticPr fontId="5"/>
  </si>
  <si>
    <t>区分１以下</t>
    <rPh sb="0" eb="2">
      <t>クブン</t>
    </rPh>
    <rPh sb="3" eb="5">
      <t>イカ</t>
    </rPh>
    <phoneticPr fontId="5"/>
  </si>
  <si>
    <t>区分２</t>
    <rPh sb="0" eb="2">
      <t>クブン</t>
    </rPh>
    <phoneticPr fontId="5"/>
  </si>
  <si>
    <t>区分３</t>
    <rPh sb="0" eb="2">
      <t>クブン</t>
    </rPh>
    <phoneticPr fontId="5"/>
  </si>
  <si>
    <t>区分４</t>
    <rPh sb="0" eb="2">
      <t>クブン</t>
    </rPh>
    <phoneticPr fontId="5"/>
  </si>
  <si>
    <t>区分５</t>
    <rPh sb="0" eb="2">
      <t>クブン</t>
    </rPh>
    <phoneticPr fontId="5"/>
  </si>
  <si>
    <t>区分６</t>
    <rPh sb="0" eb="2">
      <t>クブン</t>
    </rPh>
    <phoneticPr fontId="5"/>
  </si>
  <si>
    <t>外部サービス利用型事業所</t>
    <rPh sb="0" eb="2">
      <t>ガイブ</t>
    </rPh>
    <rPh sb="6" eb="9">
      <t>リヨウガタ</t>
    </rPh>
    <rPh sb="9" eb="11">
      <t>ジギョウ</t>
    </rPh>
    <rPh sb="11" eb="12">
      <t>ショ</t>
    </rPh>
    <phoneticPr fontId="5"/>
  </si>
  <si>
    <t>利用者数（平均）</t>
    <rPh sb="0" eb="3">
      <t>リヨウシャ</t>
    </rPh>
    <rPh sb="3" eb="4">
      <t>スウ</t>
    </rPh>
    <rPh sb="5" eb="7">
      <t>ヘイキン</t>
    </rPh>
    <phoneticPr fontId="158"/>
  </si>
  <si>
    <t>日中サービス支援型事業所</t>
    <rPh sb="0" eb="2">
      <t>ニッチュウ</t>
    </rPh>
    <rPh sb="6" eb="8">
      <t>シエン</t>
    </rPh>
    <rPh sb="8" eb="9">
      <t>ガタ</t>
    </rPh>
    <rPh sb="9" eb="11">
      <t>ジギョウ</t>
    </rPh>
    <rPh sb="11" eb="12">
      <t>ショ</t>
    </rPh>
    <phoneticPr fontId="5"/>
  </si>
  <si>
    <t>個人居宅介護利用者（再掲）</t>
    <phoneticPr fontId="158"/>
  </si>
  <si>
    <t>定員増人数</t>
    <rPh sb="0" eb="2">
      <t>テイイン</t>
    </rPh>
    <rPh sb="2" eb="3">
      <t>ゾウ</t>
    </rPh>
    <rPh sb="3" eb="5">
      <t>ニンズウ</t>
    </rPh>
    <phoneticPr fontId="5"/>
  </si>
  <si>
    <t>２　運営状況</t>
    <rPh sb="2" eb="4">
      <t>ウンエイ</t>
    </rPh>
    <rPh sb="4" eb="6">
      <t>ジョウキョウ</t>
    </rPh>
    <phoneticPr fontId="175"/>
  </si>
  <si>
    <t>４　基準上置くべき従業者数</t>
    <rPh sb="2" eb="4">
      <t>キジュン</t>
    </rPh>
    <rPh sb="4" eb="5">
      <t>ジョウ</t>
    </rPh>
    <rPh sb="5" eb="6">
      <t>オ</t>
    </rPh>
    <rPh sb="9" eb="12">
      <t>ジュウギョウシャ</t>
    </rPh>
    <rPh sb="12" eb="13">
      <t>スウ</t>
    </rPh>
    <phoneticPr fontId="5"/>
  </si>
  <si>
    <t>５　当該事業所における基準上置くべき従業者数</t>
    <rPh sb="2" eb="4">
      <t>トウガイ</t>
    </rPh>
    <rPh sb="4" eb="7">
      <t>ジギョウショ</t>
    </rPh>
    <phoneticPr fontId="5"/>
  </si>
  <si>
    <t>６　加配している特定従業者数</t>
    <rPh sb="2" eb="4">
      <t>カハイ</t>
    </rPh>
    <rPh sb="8" eb="10">
      <t>トクテイ</t>
    </rPh>
    <rPh sb="10" eb="13">
      <t>ジュウギョウシャ</t>
    </rPh>
    <rPh sb="13" eb="14">
      <t>スウ</t>
    </rPh>
    <phoneticPr fontId="5"/>
  </si>
  <si>
    <t>①新設又は増改築等の時点から６か月未満</t>
    <phoneticPr fontId="5"/>
  </si>
  <si>
    <t>常勤換算数</t>
    <rPh sb="0" eb="4">
      <t>ジョウキンカンサン</t>
    </rPh>
    <rPh sb="4" eb="5">
      <t>スウ</t>
    </rPh>
    <phoneticPr fontId="5"/>
  </si>
  <si>
    <t>特定従業者用の勤務延べ時間数</t>
    <rPh sb="0" eb="2">
      <t>トクテイ</t>
    </rPh>
    <rPh sb="2" eb="5">
      <t>ジュウギョウシャ</t>
    </rPh>
    <rPh sb="5" eb="6">
      <t>ヨウ</t>
    </rPh>
    <rPh sb="7" eb="9">
      <t>キンム</t>
    </rPh>
    <phoneticPr fontId="5"/>
  </si>
  <si>
    <t>特定従業者数換算数</t>
    <rPh sb="0" eb="5">
      <t>トクテイジュウギョウシャ</t>
    </rPh>
    <rPh sb="5" eb="6">
      <t>スウ</t>
    </rPh>
    <rPh sb="6" eb="9">
      <t>カンサンスウ</t>
    </rPh>
    <phoneticPr fontId="5"/>
  </si>
  <si>
    <t>②新設又は増改築等の時点から６か月以上１年未満</t>
    <phoneticPr fontId="5"/>
  </si>
  <si>
    <t>常勤換算に
よる人数</t>
    <rPh sb="0" eb="2">
      <t>ジョウキン</t>
    </rPh>
    <rPh sb="2" eb="4">
      <t>カンサン</t>
    </rPh>
    <rPh sb="8" eb="10">
      <t>ニンズウ</t>
    </rPh>
    <phoneticPr fontId="5"/>
  </si>
  <si>
    <t>勤務延べ
時間数</t>
    <rPh sb="0" eb="3">
      <t>キンムノ</t>
    </rPh>
    <rPh sb="5" eb="8">
      <t>ジカンスウ</t>
    </rPh>
    <phoneticPr fontId="5"/>
  </si>
  <si>
    <t>特定従業者数換算による人数</t>
    <rPh sb="0" eb="6">
      <t>トクテイジュウギョウシャスウ</t>
    </rPh>
    <rPh sb="6" eb="8">
      <t>カンサン</t>
    </rPh>
    <rPh sb="11" eb="13">
      <t>ニンズウ</t>
    </rPh>
    <phoneticPr fontId="5"/>
  </si>
  <si>
    <t>③新設又は増改築等の時点から１年以上</t>
    <phoneticPr fontId="5"/>
  </si>
  <si>
    <t>世話人６：１</t>
    <phoneticPr fontId="5"/>
  </si>
  <si>
    <t>世話人等</t>
    <rPh sb="3" eb="4">
      <t>ナド</t>
    </rPh>
    <phoneticPr fontId="5"/>
  </si>
  <si>
    <t>世話人５：１</t>
    <phoneticPr fontId="5"/>
  </si>
  <si>
    <t>生活支援員</t>
    <rPh sb="0" eb="2">
      <t>セイカツ</t>
    </rPh>
    <rPh sb="2" eb="4">
      <t>シエン</t>
    </rPh>
    <rPh sb="4" eb="5">
      <t>イン</t>
    </rPh>
    <phoneticPr fontId="5"/>
  </si>
  <si>
    <t>７　人員配置体制加算の算定における必要加配数</t>
    <rPh sb="2" eb="10">
      <t>ジンインハイチタイセイカサン</t>
    </rPh>
    <rPh sb="11" eb="13">
      <t>サンテイ</t>
    </rPh>
    <rPh sb="17" eb="19">
      <t>ヒツヨウ</t>
    </rPh>
    <rPh sb="19" eb="21">
      <t>カハイ</t>
    </rPh>
    <rPh sb="21" eb="22">
      <t>スウ</t>
    </rPh>
    <phoneticPr fontId="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</si>
  <si>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
  </si>
  <si>
    <t>調整数：</t>
    <rPh sb="0" eb="2">
      <t>チョウセイ</t>
    </rPh>
    <rPh sb="2" eb="3">
      <t>スウ</t>
    </rPh>
    <phoneticPr fontId="5"/>
  </si>
  <si>
    <t>介護包括サービス型・外部サービス利用型</t>
    <rPh sb="0" eb="4">
      <t>カイゴホウカツ</t>
    </rPh>
    <rPh sb="8" eb="9">
      <t>ガタ</t>
    </rPh>
    <rPh sb="10" eb="12">
      <t>ガイブ</t>
    </rPh>
    <rPh sb="16" eb="19">
      <t>リヨウガタ</t>
    </rPh>
    <phoneticPr fontId="5"/>
  </si>
  <si>
    <t>日中サービス支援型</t>
    <rPh sb="0" eb="2">
      <t>ニッチュウ</t>
    </rPh>
    <rPh sb="6" eb="9">
      <t>シエンガタ</t>
    </rPh>
    <phoneticPr fontId="5"/>
  </si>
  <si>
    <t>12:1の場合</t>
    <rPh sb="5" eb="7">
      <t>バアイ</t>
    </rPh>
    <phoneticPr fontId="5"/>
  </si>
  <si>
    <t>特定従業者数</t>
    <rPh sb="0" eb="5">
      <t>トクテイジュウギョウシャ</t>
    </rPh>
    <rPh sb="5" eb="6">
      <t>スウ</t>
    </rPh>
    <phoneticPr fontId="5"/>
  </si>
  <si>
    <t>勤務延べ時間</t>
    <rPh sb="0" eb="3">
      <t>キンムノ</t>
    </rPh>
    <rPh sb="4" eb="6">
      <t>ジカン</t>
    </rPh>
    <phoneticPr fontId="5"/>
  </si>
  <si>
    <t>30:1の場合</t>
    <rPh sb="5" eb="7">
      <t>バアイ</t>
    </rPh>
    <phoneticPr fontId="5"/>
  </si>
  <si>
    <t>7.5:1の場合</t>
    <rPh sb="6" eb="8">
      <t>バアイ</t>
    </rPh>
    <phoneticPr fontId="5"/>
  </si>
  <si>
    <t>20:1の場合</t>
    <rPh sb="5" eb="7">
      <t>バアイ</t>
    </rPh>
    <phoneticPr fontId="5"/>
  </si>
  <si>
    <t>不足加配数</t>
    <rPh sb="0" eb="2">
      <t>フソク</t>
    </rPh>
    <rPh sb="2" eb="4">
      <t>カハイ</t>
    </rPh>
    <rPh sb="4" eb="5">
      <t>スウ</t>
    </rPh>
    <phoneticPr fontId="5"/>
  </si>
  <si>
    <t>不足調整数</t>
    <rPh sb="0" eb="2">
      <t>フソク</t>
    </rPh>
    <rPh sb="2" eb="4">
      <t>チョウセイ</t>
    </rPh>
    <rPh sb="4" eb="5">
      <t>スウ</t>
    </rPh>
    <phoneticPr fontId="5"/>
  </si>
  <si>
    <t>加配状況</t>
    <rPh sb="0" eb="2">
      <t>カハイ</t>
    </rPh>
    <rPh sb="2" eb="4">
      <t>ジョウキョウ</t>
    </rPh>
    <phoneticPr fontId="5"/>
  </si>
  <si>
    <t>算定要件に対しての加配状況</t>
    <rPh sb="0" eb="4">
      <t>サンテイヨウケン</t>
    </rPh>
    <rPh sb="5" eb="6">
      <t>タイ</t>
    </rPh>
    <rPh sb="9" eb="11">
      <t>カハイ</t>
    </rPh>
    <rPh sb="11" eb="13">
      <t>ジョウキョウ</t>
    </rPh>
    <phoneticPr fontId="5"/>
  </si>
  <si>
    <t>算定要件に対しての加配状況</t>
    <phoneticPr fontId="5"/>
  </si>
  <si>
    <t>12:1</t>
    <phoneticPr fontId="5"/>
  </si>
  <si>
    <t>30:1</t>
    <phoneticPr fontId="5"/>
  </si>
  <si>
    <t>7.5:1</t>
    <phoneticPr fontId="5"/>
  </si>
  <si>
    <t>20:1</t>
    <phoneticPr fontId="5"/>
  </si>
  <si>
    <t>従業者の勤務体制一覧表</t>
    <phoneticPr fontId="158"/>
  </si>
  <si>
    <t>勤務形態</t>
    <rPh sb="0" eb="2">
      <t>キンム</t>
    </rPh>
    <rPh sb="2" eb="4">
      <t>ケイタイ</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</si>
  <si>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</si>
  <si>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</si>
  <si>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</si>
  <si>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</si>
  <si>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</si>
  <si>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</si>
  <si>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</si>
  <si>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特定従業者換算後の人数</t>
    <rPh sb="0" eb="2">
      <t>トクテイ</t>
    </rPh>
    <rPh sb="2" eb="5">
      <t>ジュウギョウシャ</t>
    </rPh>
    <rPh sb="5" eb="7">
      <t>カンザン</t>
    </rPh>
    <rPh sb="7" eb="8">
      <t>ゴ</t>
    </rPh>
    <rPh sb="9" eb="11">
      <t>ニンズウ</t>
    </rPh>
    <phoneticPr fontId="5"/>
  </si>
  <si>
    <t>兼務先</t>
    <rPh sb="0" eb="2">
      <t>ケンム</t>
    </rPh>
    <rPh sb="2" eb="3">
      <t>サキ</t>
    </rPh>
    <phoneticPr fontId="158"/>
  </si>
  <si>
    <t>月</t>
    <rPh sb="0" eb="1">
      <t>ゲツ</t>
    </rPh>
    <phoneticPr fontId="5"/>
  </si>
  <si>
    <t>火</t>
    <rPh sb="0" eb="1">
      <t>カ</t>
    </rPh>
    <phoneticPr fontId="5"/>
  </si>
  <si>
    <t>水</t>
    <rPh sb="0" eb="1">
      <t>スイ</t>
    </rPh>
    <phoneticPr fontId="5"/>
  </si>
  <si>
    <t>木</t>
    <rPh sb="0" eb="1">
      <t>モク</t>
    </rPh>
    <phoneticPr fontId="5"/>
  </si>
  <si>
    <t>金</t>
    <rPh sb="0" eb="1">
      <t>キン</t>
    </rPh>
    <phoneticPr fontId="5"/>
  </si>
  <si>
    <t>土</t>
    <rPh sb="0" eb="1">
      <t>ド</t>
    </rPh>
    <phoneticPr fontId="5"/>
  </si>
  <si>
    <t>夜間及び深夜の時間帯以外の時間帯</t>
    <rPh sb="10" eb="12">
      <t>イガイ</t>
    </rPh>
    <rPh sb="13" eb="15">
      <t>ジカン</t>
    </rPh>
    <rPh sb="15" eb="16">
      <t>タイ</t>
    </rPh>
    <phoneticPr fontId="158"/>
  </si>
  <si>
    <t>サービス管理
責任者</t>
    <phoneticPr fontId="5"/>
  </si>
  <si>
    <t>世話人・生活支援員の合計</t>
    <rPh sb="0" eb="3">
      <t>セワニン</t>
    </rPh>
    <rPh sb="4" eb="6">
      <t>セイカツ</t>
    </rPh>
    <rPh sb="6" eb="9">
      <t>シエンイン</t>
    </rPh>
    <rPh sb="10" eb="12">
      <t>ゴウケイ</t>
    </rPh>
    <phoneticPr fontId="5"/>
  </si>
  <si>
    <t>総合計</t>
    <rPh sb="0" eb="1">
      <t>ソウ</t>
    </rPh>
    <rPh sb="1" eb="3">
      <t>ゴウケイ</t>
    </rPh>
    <phoneticPr fontId="5"/>
  </si>
  <si>
    <t>1週間に当該事業所における常勤職員の勤務すべき時間数（就業規則上に定める時間数）</t>
    <phoneticPr fontId="158"/>
  </si>
  <si>
    <t>加配する特定従業者（世話人等）の勤務体制一覧表</t>
    <rPh sb="0" eb="2">
      <t>カハイ</t>
    </rPh>
    <rPh sb="4" eb="6">
      <t>トクテイ</t>
    </rPh>
    <rPh sb="6" eb="9">
      <t>ジュウギョウシャ</t>
    </rPh>
    <rPh sb="10" eb="12">
      <t>セワ</t>
    </rPh>
    <rPh sb="12" eb="14">
      <t>ニンナド</t>
    </rPh>
    <phoneticPr fontId="15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</si>
  <si>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</si>
  <si>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
  </si>
  <si>
    <t>管理者</t>
    <rPh sb="0" eb="3">
      <t>カンリシャ</t>
    </rPh>
    <phoneticPr fontId="5"/>
  </si>
  <si>
    <t>サービス管理責任者</t>
    <rPh sb="4" eb="6">
      <t>カンリ</t>
    </rPh>
    <rPh sb="6" eb="9">
      <t>セキニンシャ</t>
    </rPh>
    <phoneticPr fontId="5"/>
  </si>
  <si>
    <t>世話人A</t>
    <rPh sb="0" eb="2">
      <t>セワ</t>
    </rPh>
    <rPh sb="2" eb="3">
      <t>ニン</t>
    </rPh>
    <phoneticPr fontId="158"/>
  </si>
  <si>
    <t>世話人B</t>
    <rPh sb="0" eb="2">
      <t>セワ</t>
    </rPh>
    <rPh sb="2" eb="3">
      <t>ニン</t>
    </rPh>
    <phoneticPr fontId="158"/>
  </si>
  <si>
    <t>世話人C</t>
    <rPh sb="0" eb="2">
      <t>セワ</t>
    </rPh>
    <rPh sb="2" eb="3">
      <t>ニン</t>
    </rPh>
    <phoneticPr fontId="158"/>
  </si>
  <si>
    <t>世話人D</t>
    <rPh sb="0" eb="2">
      <t>セワ</t>
    </rPh>
    <rPh sb="2" eb="3">
      <t>ニン</t>
    </rPh>
    <phoneticPr fontId="158"/>
  </si>
  <si>
    <t>世話人E</t>
    <rPh sb="0" eb="2">
      <t>セワ</t>
    </rPh>
    <rPh sb="2" eb="3">
      <t>ニン</t>
    </rPh>
    <phoneticPr fontId="158"/>
  </si>
  <si>
    <t>生活支援員A</t>
    <rPh sb="0" eb="2">
      <t>セイカツ</t>
    </rPh>
    <rPh sb="2" eb="4">
      <t>シエン</t>
    </rPh>
    <rPh sb="4" eb="5">
      <t>イン</t>
    </rPh>
    <phoneticPr fontId="158"/>
  </si>
  <si>
    <t>生活支援員B</t>
    <rPh sb="0" eb="2">
      <t>セイカツ</t>
    </rPh>
    <rPh sb="2" eb="4">
      <t>シエン</t>
    </rPh>
    <rPh sb="4" eb="5">
      <t>イン</t>
    </rPh>
    <phoneticPr fontId="158"/>
  </si>
  <si>
    <t>生活支援員C</t>
    <rPh sb="0" eb="2">
      <t>セイカツ</t>
    </rPh>
    <rPh sb="2" eb="4">
      <t>シエン</t>
    </rPh>
    <rPh sb="4" eb="5">
      <t>イン</t>
    </rPh>
    <phoneticPr fontId="158"/>
  </si>
  <si>
    <t>生活支援員D</t>
    <rPh sb="0" eb="2">
      <t>セイカツ</t>
    </rPh>
    <rPh sb="2" eb="4">
      <t>シエン</t>
    </rPh>
    <rPh sb="4" eb="5">
      <t>イン</t>
    </rPh>
    <phoneticPr fontId="158"/>
  </si>
  <si>
    <t>生活支援員E</t>
    <rPh sb="0" eb="2">
      <t>セイカツ</t>
    </rPh>
    <rPh sb="2" eb="4">
      <t>シエン</t>
    </rPh>
    <rPh sb="4" eb="5">
      <t>イン</t>
    </rPh>
    <phoneticPr fontId="158"/>
  </si>
  <si>
    <t>世話人A</t>
    <rPh sb="0" eb="3">
      <t>セワニン</t>
    </rPh>
    <phoneticPr fontId="158"/>
  </si>
  <si>
    <t>（参考表）</t>
    <rPh sb="3" eb="4">
      <t>ヒョウ</t>
    </rPh>
    <phoneticPr fontId="5"/>
  </si>
  <si>
    <t>日中サービス支援型</t>
    <rPh sb="0" eb="2">
      <t>ニッチュウ</t>
    </rPh>
    <rPh sb="6" eb="9">
      <t>シエンガタ</t>
    </rPh>
    <phoneticPr fontId="175"/>
  </si>
  <si>
    <t>５　前年度の平均利用者数</t>
    <rPh sb="2" eb="5">
      <t>ゼンネンド</t>
    </rPh>
    <rPh sb="6" eb="8">
      <t>ヘイキン</t>
    </rPh>
    <rPh sb="8" eb="10">
      <t>リヨウ</t>
    </rPh>
    <rPh sb="10" eb="11">
      <t>シャ</t>
    </rPh>
    <rPh sb="11" eb="12">
      <t>スウ</t>
    </rPh>
    <phoneticPr fontId="175"/>
  </si>
  <si>
    <t>延べ利用人数</t>
    <phoneticPr fontId="5"/>
  </si>
  <si>
    <t>定員増人数</t>
  </si>
  <si>
    <t>定員増人数</t>
    <phoneticPr fontId="5"/>
  </si>
  <si>
    <t>個人居宅介護等利用者</t>
    <rPh sb="6" eb="7">
      <t>ナド</t>
    </rPh>
    <phoneticPr fontId="5"/>
  </si>
  <si>
    <t>項目毎
平均利用者数</t>
    <rPh sb="0" eb="2">
      <t>コウモク</t>
    </rPh>
    <rPh sb="2" eb="3">
      <t>ゴト</t>
    </rPh>
    <rPh sb="4" eb="6">
      <t>ヘイキン</t>
    </rPh>
    <rPh sb="6" eb="8">
      <t>リヨウ</t>
    </rPh>
    <rPh sb="8" eb="9">
      <t>シャ</t>
    </rPh>
    <rPh sb="9" eb="10">
      <t>スウ</t>
    </rPh>
    <phoneticPr fontId="175"/>
  </si>
  <si>
    <t>区分毎平均利用者総数</t>
    <rPh sb="0" eb="2">
      <t>クブン</t>
    </rPh>
    <rPh sb="2" eb="3">
      <t>ゴト</t>
    </rPh>
    <rPh sb="3" eb="5">
      <t>ヘイキン</t>
    </rPh>
    <rPh sb="5" eb="8">
      <t>リヨウシャ</t>
    </rPh>
    <rPh sb="8" eb="10">
      <t>ソウスウ</t>
    </rPh>
    <phoneticPr fontId="5"/>
  </si>
  <si>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7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</si>
  <si>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7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</si>
  <si>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</si>
  <si>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</si>
  <si>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
  </si>
  <si>
    <t>３　サービスの種類</t>
    <rPh sb="7" eb="9">
      <t>シュルイ</t>
    </rPh>
    <phoneticPr fontId="5"/>
  </si>
  <si>
    <t>人員配置体制加算（　Ⅰ　・　Ⅱ　・　Ⅲ　・　Ⅳ　）</t>
    <rPh sb="0" eb="2">
      <t>ジンイン</t>
    </rPh>
    <rPh sb="2" eb="4">
      <t>ハイチ</t>
    </rPh>
    <rPh sb="4" eb="6">
      <t>タイセイ</t>
    </rPh>
    <rPh sb="6" eb="8">
      <t>カサン</t>
    </rPh>
    <phoneticPr fontId="5"/>
  </si>
  <si>
    <t>６　人員配置の状況</t>
    <rPh sb="2" eb="4">
      <t>ジンイン</t>
    </rPh>
    <rPh sb="4" eb="6">
      <t>ハイチ</t>
    </rPh>
    <rPh sb="7" eb="9">
      <t>ジョウキョウ</t>
    </rPh>
    <phoneticPr fontId="5"/>
  </si>
  <si>
    <t>７　人員体制</t>
    <phoneticPr fontId="5"/>
  </si>
  <si>
    <t xml:space="preserve">常勤換算で
（  1．5：１　・　1．7：１ ・ ２：１ ・ 2．5：１  ）以上 </t>
    <rPh sb="0" eb="2">
      <t>ジョウキン</t>
    </rPh>
    <rPh sb="2" eb="4">
      <t>カンザン</t>
    </rPh>
    <rPh sb="39" eb="41">
      <t>イジョウ</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</si>
  <si>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</si>
  <si>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</si>
  <si>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</si>
  <si>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</si>
  <si>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</si>
  <si>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地域移行支援体制加算に関する届出書</t>
    <rPh sb="0" eb="2">
      <t>チイキ</t>
    </rPh>
    <rPh sb="2" eb="4">
      <t>イコウ</t>
    </rPh>
    <rPh sb="4" eb="6">
      <t>シエン</t>
    </rPh>
    <rPh sb="6" eb="8">
      <t>タイセイ</t>
    </rPh>
    <rPh sb="8" eb="10">
      <t>カサン</t>
    </rPh>
    <rPh sb="11" eb="12">
      <t>カン</t>
    </rPh>
    <phoneticPr fontId="76"/>
  </si>
  <si>
    <t>１　施設の名称</t>
    <rPh sb="2" eb="4">
      <t>シセツ</t>
    </rPh>
    <rPh sb="5" eb="7">
      <t>メイショウ</t>
    </rPh>
    <phoneticPr fontId="5"/>
  </si>
  <si>
    <t>１　新規　　　　　　　　２　変更　　　　　　　　３　終了</t>
    <rPh sb="2" eb="4">
      <t>シンキ</t>
    </rPh>
    <rPh sb="14" eb="16">
      <t>ヘンコウ</t>
    </rPh>
    <rPh sb="26" eb="28">
      <t>シュウリョウ</t>
    </rPh>
    <phoneticPr fontId="5"/>
  </si>
  <si>
    <t>３　算定要件</t>
    <rPh sb="2" eb="6">
      <t>サンテイヨウケン</t>
    </rPh>
    <phoneticPr fontId="76"/>
  </si>
  <si>
    <t>項目</t>
    <rPh sb="0" eb="2">
      <t>コウモク</t>
    </rPh>
    <phoneticPr fontId="7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</si>
  <si>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6"/>
  </si>
  <si>
    <t xml:space="preserve"> 　　　　人</t>
    <rPh sb="5" eb="6">
      <t>ニン</t>
    </rPh>
    <phoneticPr fontId="76"/>
  </si>
  <si>
    <t>定員の見直し</t>
    <rPh sb="0" eb="2">
      <t>テイイン</t>
    </rPh>
    <rPh sb="3" eb="5">
      <t>ミナオ</t>
    </rPh>
    <phoneticPr fontId="76"/>
  </si>
  <si>
    <t>年　　月　　日</t>
    <rPh sb="0" eb="1">
      <t>ネン</t>
    </rPh>
    <rPh sb="3" eb="4">
      <t>ツキ</t>
    </rPh>
    <rPh sb="6" eb="7">
      <t>ヒ</t>
    </rPh>
    <phoneticPr fontId="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</si>
  <si>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</si>
  <si>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</si>
  <si>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205"/>
  </si>
  <si>
    <t>１　新規　　　　　２　変更　　　　　３　終了</t>
    <rPh sb="2" eb="4">
      <t>シンキ</t>
    </rPh>
    <rPh sb="11" eb="13">
      <t>ヘンコウ</t>
    </rPh>
    <rPh sb="20" eb="22">
      <t>シュウリョウ</t>
    </rPh>
    <phoneticPr fontId="205"/>
  </si>
  <si>
    <t>２　事業所の名称</t>
    <rPh sb="2" eb="4">
      <t>ジギョウ</t>
    </rPh>
    <rPh sb="4" eb="5">
      <t>ジョ</t>
    </rPh>
    <rPh sb="6" eb="8">
      <t>メイショウ</t>
    </rPh>
    <phoneticPr fontId="20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</si>
  <si>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54"/>
  </si>
  <si>
    <t>有　　　・　　　無</t>
    <rPh sb="0" eb="1">
      <t>ア</t>
    </rPh>
    <rPh sb="8" eb="9">
      <t>ナ</t>
    </rPh>
    <phoneticPr fontId="54"/>
  </si>
  <si>
    <t>市町村により地域生活支援拠点等として位置付けられた日付</t>
    <rPh sb="25" eb="27">
      <t>ヒヅケ</t>
    </rPh>
    <phoneticPr fontId="54"/>
  </si>
  <si>
    <t>年</t>
    <rPh sb="0" eb="1">
      <t>ネン</t>
    </rPh>
    <phoneticPr fontId="54"/>
  </si>
  <si>
    <t>月</t>
    <rPh sb="0" eb="1">
      <t>ツキ</t>
    </rPh>
    <phoneticPr fontId="54"/>
  </si>
  <si>
    <t>日</t>
    <rPh sb="0" eb="1">
      <t>ヒ</t>
    </rPh>
    <phoneticPr fontId="54"/>
  </si>
  <si>
    <t>※該当者が複数名いる場合は、各々の氏名を記載すること。</t>
    <phoneticPr fontId="54"/>
  </si>
  <si>
    <t>５　当該届出により算定する加算</t>
    <rPh sb="2" eb="4">
      <t>トウガイ</t>
    </rPh>
    <rPh sb="4" eb="6">
      <t>トドケデ</t>
    </rPh>
    <rPh sb="9" eb="11">
      <t>サンテイ</t>
    </rPh>
    <rPh sb="13" eb="15">
      <t>カサン</t>
    </rPh>
    <phoneticPr fontId="54"/>
  </si>
  <si>
    <t>≪緊急時対応加算　地域生活支援拠点等の場合≫</t>
    <rPh sb="9" eb="18">
      <t>チイキセイカツシエンキョテントウ</t>
    </rPh>
    <rPh sb="19" eb="21">
      <t>バアイ</t>
    </rPh>
    <phoneticPr fontId="205"/>
  </si>
  <si>
    <t>対象：訪問系サービス※、
　　　重度障害者等包括支援（訪問系サービスのみ対象）</t>
    <rPh sb="3" eb="5">
      <t>ホウモン</t>
    </rPh>
    <rPh sb="5" eb="6">
      <t>ケイ</t>
    </rPh>
    <rPh sb="27" eb="29">
      <t>ホウモン</t>
    </rPh>
    <rPh sb="29" eb="30">
      <t>ケイ</t>
    </rPh>
    <rPh sb="36" eb="38">
      <t>タイショウ</t>
    </rPh>
    <phoneticPr fontId="54"/>
  </si>
  <si>
    <t>≪緊急時支援加算　地域生活支援拠点等の場合≫</t>
    <phoneticPr fontId="205"/>
  </si>
  <si>
    <t>対象：自立生活援助、地域定着支援、
　　　重度障害者等包括支援（自立生活援助のみ対象）</t>
    <rPh sb="32" eb="38">
      <t>ジリツセイカツエンジョ</t>
    </rPh>
    <rPh sb="40" eb="42">
      <t>タイショウ</t>
    </rPh>
    <phoneticPr fontId="5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</si>
  <si>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205"/>
  </si>
  <si>
    <t>対象：短期入所、重度障害者等包括支援</t>
    <phoneticPr fontId="54"/>
  </si>
  <si>
    <t>≪緊急時受入加算≫</t>
    <rPh sb="1" eb="8">
      <t>キンキュウジウケイレカサン</t>
    </rPh>
    <phoneticPr fontId="205"/>
  </si>
  <si>
    <t>対象：日中系サービス※</t>
    <phoneticPr fontId="54"/>
  </si>
  <si>
    <t>≪障害福祉サービスの体験利用加算≫</t>
    <rPh sb="14" eb="16">
      <t>カサン</t>
    </rPh>
    <phoneticPr fontId="205"/>
  </si>
  <si>
    <t>≪体験利用支援加算・体験宿泊加算≫</t>
    <phoneticPr fontId="205"/>
  </si>
  <si>
    <t>対象：地域移行支援</t>
    <phoneticPr fontId="54"/>
  </si>
  <si>
    <t>≪地域移行促進加算（Ⅱ）≫</t>
    <rPh sb="1" eb="3">
      <t>チイキ</t>
    </rPh>
    <rPh sb="3" eb="5">
      <t>イコウ</t>
    </rPh>
    <rPh sb="5" eb="7">
      <t>ソクシン</t>
    </rPh>
    <rPh sb="7" eb="9">
      <t>カサン</t>
    </rPh>
    <phoneticPr fontId="205"/>
  </si>
  <si>
    <t>対象：施設入所支援</t>
    <phoneticPr fontId="54"/>
  </si>
  <si>
    <t>≪地域生活支援拠点等相談強化加算≫</t>
    <phoneticPr fontId="205"/>
  </si>
  <si>
    <t>対象：計画相談支援、障害児相談支援</t>
    <phoneticPr fontId="5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</si>
  <si>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54"/>
  </si>
  <si>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
  </si>
  <si>
    <t>法人　・　事業所名</t>
    <rPh sb="0" eb="2">
      <t>ホウジン</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</si>
  <si>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</si>
  <si>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</si>
  <si>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</si>
  <si>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</si>
  <si>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</si>
  <si>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</si>
  <si>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</si>
  <si>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</si>
  <si>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</si>
  <si>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回</t>
    <rPh sb="0" eb="1">
      <t>カイ</t>
    </rPh>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</si>
  <si>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</si>
  <si>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</si>
  <si>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</si>
  <si>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</si>
  <si>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</si>
  <si>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</si>
  <si>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</si>
  <si>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</si>
  <si>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</si>
  <si>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</si>
  <si>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自立生活援助</t>
    <rPh sb="0" eb="2">
      <t>ジリツ</t>
    </rPh>
    <rPh sb="2" eb="4">
      <t>セイカツ</t>
    </rPh>
    <rPh sb="4" eb="6">
      <t>エンジョ</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</si>
  <si>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</si>
  <si>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</si>
  <si>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合計（月内算定上限）</t>
    <rPh sb="0" eb="2">
      <t>ゴウケイ</t>
    </rPh>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</si>
  <si>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</si>
  <si>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</si>
  <si>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</si>
  <si>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</si>
  <si>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</si>
  <si>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</si>
  <si>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</si>
  <si>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</si>
  <si>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5"/>
  </si>
  <si>
    <t>　１　新規　　　　　２　変更　　　　　３　終了</t>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</si>
  <si>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</si>
  <si>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HGSｺﾞｼｯｸM"/>
        <family val="3"/>
        <charset val="128"/>
      </rPr>
      <t>・</t>
    </r>
    <r>
      <rPr>
        <sz val="11"/>
        <color theme="1"/>
        <rFont val="HGSｺﾞｼｯｸM"/>
        <family val="3"/>
        <charset val="128"/>
      </rPr>
      <t xml:space="preserve"> 無</t>
    </r>
    <phoneticPr fontId="5"/>
  </si>
  <si>
    <t>　めている。</t>
    <phoneticPr fontId="7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</si>
  <si>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</si>
  <si>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</si>
  <si>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</si>
  <si>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</si>
  <si>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</si>
  <si>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</si>
  <si>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7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</si>
  <si>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</si>
  <si>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</si>
  <si>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76"/>
  </si>
  <si>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</si>
  <si>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</si>
  <si>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通院支援加算に関する届出書</t>
    <rPh sb="0" eb="2">
      <t>ツウイン</t>
    </rPh>
    <rPh sb="2" eb="4">
      <t>シエン</t>
    </rPh>
    <rPh sb="4" eb="6">
      <t>カサン</t>
    </rPh>
    <rPh sb="7" eb="8">
      <t>カン</t>
    </rPh>
    <rPh sb="10" eb="11">
      <t>トドケ</t>
    </rPh>
    <rPh sb="11" eb="12">
      <t>デ</t>
    </rPh>
    <rPh sb="12" eb="13">
      <t>ショ</t>
    </rPh>
    <phoneticPr fontId="5"/>
  </si>
  <si>
    <t>２　異動区分</t>
    <rPh sb="2" eb="4">
      <t>イドウ</t>
    </rPh>
    <rPh sb="4" eb="6">
      <t>クブン</t>
    </rPh>
    <phoneticPr fontId="76"/>
  </si>
  <si>
    <t>１　新規　　　　　　　　２　変更　　　　　　　　３　終了</t>
    <phoneticPr fontId="76"/>
  </si>
  <si>
    <t>３　入所定員</t>
    <rPh sb="2" eb="4">
      <t>ニュウショ</t>
    </rPh>
    <rPh sb="4" eb="6">
      <t>テイイン</t>
    </rPh>
    <phoneticPr fontId="5"/>
  </si>
  <si>
    <t>算定要件</t>
    <rPh sb="0" eb="2">
      <t>サンテイ</t>
    </rPh>
    <rPh sb="2" eb="4">
      <t>ヨウケン</t>
    </rPh>
    <phoneticPr fontId="76"/>
  </si>
  <si>
    <t>通院支援を行える人員体制を
（　　　　有している　　　　・　　　　有していない　　　　）</t>
    <phoneticPr fontId="76"/>
  </si>
  <si>
    <t>　　年 　　月 　　日</t>
    <phoneticPr fontId="5"/>
  </si>
  <si>
    <t>異動等区分</t>
    <rPh sb="2" eb="3">
      <t>ナド</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</si>
  <si>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</si>
  <si>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r>
      <t xml:space="preserve"> 有 </t>
    </r>
    <r>
      <rPr>
        <b/>
        <sz val="14"/>
        <rFont val="HGSｺﾞｼｯｸM"/>
        <family val="3"/>
        <charset val="128"/>
      </rPr>
      <t>・</t>
    </r>
    <r>
      <rPr>
        <b/>
        <sz val="11"/>
        <rFont val="HGSｺﾞｼｯｸM"/>
        <family val="3"/>
        <charset val="128"/>
      </rPr>
      <t xml:space="preserve"> 無</t>
    </r>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</si>
  <si>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</si>
  <si>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t>
  </si>
  <si>
    <t>・</t>
    <phoneticPr fontId="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</si>
  <si>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</si>
  <si>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居宅介護従業者の技術指導等を目的とした会議を定期的に開催している。</t>
    <phoneticPr fontId="54"/>
  </si>
  <si>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</si>
  <si>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居宅介護従業者に対する健康診断の定期的な実施体制を整備している。</t>
    <phoneticPr fontId="5"/>
  </si>
  <si>
    <t>　緊急時等における対応方法を利用者に明示している。</t>
    <phoneticPr fontId="5"/>
  </si>
  <si>
    <t>　新規に採用したすべての居宅介護従業者に対し、熟練した居宅介護従業者の同行による研修を実施している。</t>
    <phoneticPr fontId="5"/>
  </si>
  <si>
    <t>①　居宅介護従業者に関する要件について</t>
    <rPh sb="2" eb="4">
      <t>キョタク</t>
    </rPh>
    <rPh sb="4" eb="6">
      <t>カイゴ</t>
    </rPh>
    <rPh sb="6" eb="9">
      <t>ジュウギョウシャ</t>
    </rPh>
    <rPh sb="10" eb="11">
      <t>カン</t>
    </rPh>
    <rPh sb="13" eb="15">
      <t>ヨウケン</t>
    </rPh>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</si>
  <si>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</si>
  <si>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</si>
  <si>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</si>
  <si>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</si>
  <si>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(2)</t>
    <phoneticPr fontId="5"/>
  </si>
  <si>
    <t>(1)のうち介護福祉士の総数</t>
    <rPh sb="6" eb="8">
      <t>カイゴ</t>
    </rPh>
    <rPh sb="8" eb="11">
      <t>フクシシ</t>
    </rPh>
    <rPh sb="12" eb="14">
      <t>ソウスウ</t>
    </rPh>
    <phoneticPr fontId="5"/>
  </si>
  <si>
    <t>(1)に占める(2)の割合が30％以上</t>
    <rPh sb="4" eb="5">
      <t>シ</t>
    </rPh>
    <rPh sb="11" eb="13">
      <t>ワリアイ</t>
    </rPh>
    <rPh sb="17" eb="19">
      <t>イジョウ</t>
    </rPh>
    <phoneticPr fontId="5"/>
  </si>
  <si>
    <t>(3)</t>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</si>
  <si>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</si>
  <si>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(1)に占める(3)の割合が50％以上</t>
    <rPh sb="4" eb="5">
      <t>シ</t>
    </rPh>
    <rPh sb="11" eb="13">
      <t>ワリアイ</t>
    </rPh>
    <rPh sb="17" eb="19">
      <t>イジョウ</t>
    </rPh>
    <phoneticPr fontId="5"/>
  </si>
  <si>
    <t>(4)</t>
    <phoneticPr fontId="5"/>
  </si>
  <si>
    <t>(1)に占める(4)の割合が40％以上</t>
    <rPh sb="4" eb="5">
      <t>シ</t>
    </rPh>
    <rPh sb="11" eb="13">
      <t>ワリアイ</t>
    </rPh>
    <rPh sb="17" eb="19">
      <t>イジョウ</t>
    </rPh>
    <phoneticPr fontId="5"/>
  </si>
  <si>
    <t>②　サービス提供責任者に関する要件について</t>
    <rPh sb="6" eb="8">
      <t>テイキョウ</t>
    </rPh>
    <rPh sb="8" eb="11">
      <t>セキニンシャ</t>
    </rPh>
    <rPh sb="12" eb="13">
      <t>カン</t>
    </rPh>
    <rPh sb="15" eb="17">
      <t>ヨウケン</t>
    </rPh>
    <phoneticPr fontId="5"/>
  </si>
  <si>
    <t xml:space="preserve">  ア</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</si>
  <si>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</si>
  <si>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イ　</t>
    <phoneticPr fontId="5"/>
  </si>
  <si>
    <t>　１人を超えるサービス提供責任者を配置することとされている事業所は、常勤のサービス提供責任者の２名以上の配置していること。</t>
    <phoneticPr fontId="5"/>
  </si>
  <si>
    <t>　ウ　</t>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</si>
  <si>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</si>
  <si>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</si>
  <si>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</si>
  <si>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</si>
  <si>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</si>
  <si>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</si>
  <si>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①　</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</si>
  <si>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</si>
  <si>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</si>
  <si>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備考</t>
    <phoneticPr fontId="5"/>
  </si>
  <si>
    <t>　それぞれの要件について根拠となる（要件を満たすことがわかる）書類も提出してください。</t>
    <phoneticPr fontId="5"/>
  </si>
  <si>
    <t xml:space="preserve"> </t>
    <phoneticPr fontId="54"/>
  </si>
  <si>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</si>
  <si>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r>
      <t xml:space="preserve">有 </t>
    </r>
    <r>
      <rPr>
        <b/>
        <sz val="14"/>
        <rFont val="HGSｺﾞｼｯｸM"/>
        <family val="3"/>
        <charset val="128"/>
      </rPr>
      <t>・</t>
    </r>
    <r>
      <rPr>
        <b/>
        <sz val="11"/>
        <rFont val="HGSｺﾞｼｯｸM"/>
        <family val="3"/>
        <charset val="128"/>
      </rPr>
      <t xml:space="preserve"> 無</t>
    </r>
    <phoneticPr fontId="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</si>
  <si>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</si>
  <si>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54"/>
  </si>
  <si>
    <t>　サービス提供責任者が重度訪問介護従業者に対して、毎月定期的に利用者に関する情報やサービス提供に当たっての留意事項を伝達している。（変更があった場合を含む。）</t>
    <phoneticPr fontId="54"/>
  </si>
  <si>
    <t>　重度訪問介護従業者に対する健康診断の定期的な実施体制を整備している。</t>
    <phoneticPr fontId="54"/>
  </si>
  <si>
    <t>　緊急時等における対応方法を利用者に明示している。</t>
    <phoneticPr fontId="54"/>
  </si>
  <si>
    <t>　新規に採用したすべての重度訪問介護従業者に対し、熟練した重度訪問介護従業者の同行による研修を実施している。</t>
    <phoneticPr fontId="54"/>
  </si>
  <si>
    <t>　重度訪問介護従業者の常時派遣が可能となっており、現に深夜帯も含めてサービス提供している。</t>
    <rPh sb="11" eb="13">
      <t>ジョウジ</t>
    </rPh>
    <phoneticPr fontId="5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</si>
  <si>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</si>
  <si>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下表の(1)については必ず記載すること。(2)・(3)・(4)についてはいずれかを記載することで可。</t>
    <phoneticPr fontId="54"/>
  </si>
  <si>
    <t>重度訪問介護従業者の総数</t>
    <rPh sb="0" eb="2">
      <t>ジュウド</t>
    </rPh>
    <rPh sb="2" eb="4">
      <t>ホウモン</t>
    </rPh>
    <rPh sb="4" eb="6">
      <t>カイゴ</t>
    </rPh>
    <rPh sb="6" eb="9">
      <t>ジュウギョウシャ</t>
    </rPh>
    <rPh sb="10" eb="12">
      <t>ソウスウ</t>
    </rPh>
    <phoneticPr fontId="5"/>
  </si>
  <si>
    <t>(2)</t>
  </si>
  <si>
    <t>(1)のうち介護福祉士の総数</t>
    <rPh sb="5" eb="7">
      <t>カイゴ</t>
    </rPh>
    <rPh sb="7" eb="10">
      <t>フクシシ</t>
    </rPh>
    <rPh sb="11" eb="13">
      <t>ソウスウ</t>
    </rPh>
    <phoneticPr fontId="5"/>
  </si>
  <si>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</si>
  <si>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</si>
  <si>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ア</t>
    <phoneticPr fontId="5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</si>
  <si>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54"/>
  </si>
  <si>
    <t>イ　</t>
    <phoneticPr fontId="54"/>
  </si>
  <si>
    <t>　一人を超えるサービス提供責任者の配置義務がある事業所については、常勤のサービス提供責任者の２名以上の配置していること。</t>
    <phoneticPr fontId="54"/>
  </si>
  <si>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</si>
  <si>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</si>
  <si>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(1)　総数</t>
    <rPh sb="4" eb="6">
      <t>ソウスウ</t>
    </rPh>
    <phoneticPr fontId="5"/>
  </si>
  <si>
    <t>(2)　常勤</t>
    <rPh sb="4" eb="6">
      <t>ジョウキン</t>
    </rPh>
    <phoneticPr fontId="5"/>
  </si>
  <si>
    <t>(3)　非常勤</t>
    <rPh sb="4" eb="7">
      <t>ヒジョウキン</t>
    </rPh>
    <phoneticPr fontId="5"/>
  </si>
  <si>
    <t>　前年度又は前３月の期間における利用者（障害児を除く）の総数のうち、障害支援区分５以上である者及びたんの吸引等を必要とする者が占める割合が50％以上</t>
    <phoneticPr fontId="54"/>
  </si>
  <si>
    <t>備考</t>
  </si>
  <si>
    <t>　「異動区分」、「届出項目」欄については、該当する番号に○を付してください。</t>
    <phoneticPr fontId="5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</si>
  <si>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54"/>
  </si>
  <si>
    <t>　それぞれの要件について根拠となる（要件を満たすことがわかる）書類も提出してください。</t>
    <phoneticPr fontId="54"/>
  </si>
  <si>
    <r>
      <t xml:space="preserve">有 </t>
    </r>
    <r>
      <rPr>
        <b/>
        <sz val="14"/>
        <color theme="1"/>
        <rFont val="HGSｺﾞｼｯｸM"/>
        <family val="3"/>
        <charset val="128"/>
      </rPr>
      <t>・</t>
    </r>
    <r>
      <rPr>
        <b/>
        <sz val="11"/>
        <color theme="1"/>
        <rFont val="HGSｺﾞｼｯｸM"/>
        <family val="3"/>
        <charset val="128"/>
      </rPr>
      <t xml:space="preserve"> 無</t>
    </r>
    <phoneticPr fontId="5"/>
  </si>
  <si>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</si>
  <si>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t>
  </si>
  <si>
    <t>　同行援護従業者の技術指導等を目的とした会議を定期的に開催している。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</si>
  <si>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</si>
  <si>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同行援護従業者に対する健康診断の定期的な実施体制を整備している。</t>
    <rPh sb="1" eb="3">
      <t>ドウコウ</t>
    </rPh>
    <phoneticPr fontId="5"/>
  </si>
  <si>
    <t>　新規に採用したすべての同行援護介護従業者に対し、熟練した同行援護従業者の同行による研修を実施している。</t>
    <rPh sb="12" eb="14">
      <t>ドウコウ</t>
    </rPh>
    <rPh sb="29" eb="31">
      <t>ドウコウ</t>
    </rPh>
    <phoneticPr fontId="5"/>
  </si>
  <si>
    <t>①　同行援護従業者に関する要件について</t>
    <rPh sb="2" eb="4">
      <t>ドウコウ</t>
    </rPh>
    <rPh sb="4" eb="6">
      <t>エンゴ</t>
    </rPh>
    <rPh sb="6" eb="9">
      <t>ジュウギョウシャ</t>
    </rPh>
    <rPh sb="10" eb="11">
      <t>カン</t>
    </rPh>
    <rPh sb="13" eb="15">
      <t>ヨウケン</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</si>
  <si>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</si>
  <si>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同行援護従業者の総数</t>
    <rPh sb="0" eb="2">
      <t>ドウコウ</t>
    </rPh>
    <rPh sb="2" eb="4">
      <t>エンゴ</t>
    </rPh>
    <rPh sb="4" eb="7">
      <t>ジュウギョウシャ</t>
    </rPh>
    <rPh sb="8" eb="10">
      <t>ソウスウ</t>
    </rPh>
    <phoneticPr fontId="5"/>
  </si>
  <si>
    <t>(４)</t>
    <phoneticPr fontId="5"/>
  </si>
  <si>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</si>
  <si>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(５)</t>
  </si>
  <si>
    <t>(1)のうち同行援護従業者養成研修及び国立リハビリテーションセンター学院視覚障害学科修了者等の総数</t>
    <phoneticPr fontId="54"/>
  </si>
  <si>
    <t>(1)に占める(5)の割合が30％以上</t>
    <rPh sb="4" eb="5">
      <t>シ</t>
    </rPh>
    <rPh sb="11" eb="13">
      <t>ワリアイ</t>
    </rPh>
    <rPh sb="17" eb="19">
      <t>イジョウ</t>
    </rPh>
    <phoneticPr fontId="5"/>
  </si>
  <si>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</si>
  <si>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</si>
  <si>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(1)に占める(6)の割合が20％以上</t>
    <phoneticPr fontId="54"/>
  </si>
  <si>
    <t xml:space="preserve">　ア　
   </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</si>
  <si>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</si>
  <si>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</si>
  <si>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同行援護従業者の数</t>
    <rPh sb="4" eb="7">
      <t>ジュウギョウシャ</t>
    </rPh>
    <rPh sb="8" eb="9">
      <t>スウ</t>
    </rPh>
    <phoneticPr fontId="5"/>
  </si>
  <si>
    <t>　前年度又は前３月の期間における利用者（障害児を除く）の総数のうち、障害支援区分５以上である者及びたんの吸引等を必要とする者が占める割合が30％以上</t>
    <phoneticPr fontId="5"/>
  </si>
  <si>
    <t>　前年度又は前３月の期間における利用者（障害児を除く）の総数のうち、障害支援区分４以上である者及びたんの吸引等を必要とする者が占める割合が50％以上</t>
    <phoneticPr fontId="5"/>
  </si>
  <si>
    <t>　ここでいう常勤とは、「障害者の日常生活及び社会生活を総合的に支援するための法律に基づく指定障害福祉サービスの事業等の人員、
　　</t>
    <phoneticPr fontId="5"/>
  </si>
  <si>
    <t>設備及び運営に関する基準について」（平成１８年１２月６日厚生労働省社会・援護局障害保健福祉部長通知）第二の２の(3)に定義する</t>
  </si>
  <si>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</si>
  <si>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</si>
  <si>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行動援護従業者の技術指導等を目的とした会議を定期的に開催している。</t>
    <phoneticPr fontId="54"/>
  </si>
  <si>
    <t>　サービス提供責任者と行動援護従業者との間の情報伝達及び報告体制を整備している。</t>
    <rPh sb="11" eb="15">
      <t>コウドウエンゴ</t>
    </rPh>
    <rPh sb="15" eb="18">
      <t>ジュウギョウシャ</t>
    </rPh>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</si>
  <si>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54"/>
  </si>
  <si>
    <t>　行動援護従業者に対する健康診断の定期的な実施体制を整備している。</t>
    <phoneticPr fontId="54"/>
  </si>
  <si>
    <t>　新規に採用したすべての行動援護介護従業者に対し、熟練した行動援護従業者の同行による研修を実施している。</t>
    <phoneticPr fontId="5"/>
  </si>
  <si>
    <t>①　行動援護従業者に関する要件について</t>
    <rPh sb="2" eb="6">
      <t>コウドウエンゴ</t>
    </rPh>
    <rPh sb="6" eb="9">
      <t>ジュウギョウシャ</t>
    </rPh>
    <rPh sb="10" eb="11">
      <t>カン</t>
    </rPh>
    <rPh sb="13" eb="15">
      <t>ヨウケン</t>
    </rPh>
    <phoneticPr fontId="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</si>
  <si>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</si>
  <si>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行動援護従業者の総数</t>
    <rPh sb="0" eb="4">
      <t>コウドウエンゴ</t>
    </rPh>
    <rPh sb="4" eb="7">
      <t>ジュウギョウシャ</t>
    </rPh>
    <rPh sb="8" eb="10">
      <t>ソウスウ</t>
    </rPh>
    <phoneticPr fontId="5"/>
  </si>
  <si>
    <t>(5)</t>
    <phoneticPr fontId="5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</si>
  <si>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</si>
  <si>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１人以上</t>
    <phoneticPr fontId="5"/>
  </si>
  <si>
    <t>　ア　</t>
    <phoneticPr fontId="5"/>
  </si>
  <si>
    <t>行動援護従業者の数</t>
    <rPh sb="0" eb="4">
      <t>コウドウエンゴ</t>
    </rPh>
    <rPh sb="4" eb="7">
      <t>ジュウギョウシャ</t>
    </rPh>
    <rPh sb="8" eb="9">
      <t>スウ</t>
    </rPh>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</si>
  <si>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</si>
  <si>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２　　　　
　　　　　</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</si>
  <si>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</si>
  <si>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</si>
  <si>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6"/>
  </si>
  <si>
    <t>記入日：</t>
    <rPh sb="0" eb="3">
      <t>キニュウビ</t>
    </rPh>
    <phoneticPr fontId="76"/>
  </si>
  <si>
    <t>月</t>
    <rPh sb="0" eb="1">
      <t>ガツ</t>
    </rPh>
    <phoneticPr fontId="76"/>
  </si>
  <si>
    <t>日</t>
    <rPh sb="0" eb="1">
      <t>ニチ</t>
    </rPh>
    <phoneticPr fontId="76"/>
  </si>
  <si>
    <t>添付資料：</t>
    <rPh sb="0" eb="2">
      <t>テンプ</t>
    </rPh>
    <rPh sb="2" eb="4">
      <t>シリョウ</t>
    </rPh>
    <phoneticPr fontId="76"/>
  </si>
  <si>
    <t>あり</t>
    <phoneticPr fontId="76"/>
  </si>
  <si>
    <t>なし</t>
    <phoneticPr fontId="76"/>
  </si>
  <si>
    <t>事業所名</t>
    <rPh sb="0" eb="3">
      <t>ジギョウショ</t>
    </rPh>
    <rPh sb="3" eb="4">
      <t>メイ</t>
    </rPh>
    <phoneticPr fontId="76"/>
  </si>
  <si>
    <t>担当者名</t>
    <rPh sb="0" eb="2">
      <t>タントウ</t>
    </rPh>
    <rPh sb="2" eb="4">
      <t>シャメイ</t>
    </rPh>
    <phoneticPr fontId="76"/>
  </si>
  <si>
    <t>連絡先</t>
    <rPh sb="0" eb="3">
      <t>レンラクサキ</t>
    </rPh>
    <phoneticPr fontId="76"/>
  </si>
  <si>
    <t>以下の情報は本人及び家族の同意に基づいて提供しています。</t>
    <phoneticPr fontId="76"/>
  </si>
  <si>
    <t>１．基本情報</t>
  </si>
  <si>
    <t>住所</t>
    <rPh sb="0" eb="2">
      <t>ジュウショ</t>
    </rPh>
    <phoneticPr fontId="76"/>
  </si>
  <si>
    <t>生年月日</t>
    <rPh sb="0" eb="4">
      <t>セイネンガッピ</t>
    </rPh>
    <phoneticPr fontId="76"/>
  </si>
  <si>
    <t>月</t>
    <rPh sb="0" eb="1">
      <t>ツキ</t>
    </rPh>
    <phoneticPr fontId="76"/>
  </si>
  <si>
    <t>日（</t>
    <rPh sb="0" eb="1">
      <t>ニチ</t>
    </rPh>
    <phoneticPr fontId="76"/>
  </si>
  <si>
    <t>歳）</t>
    <rPh sb="0" eb="1">
      <t>サイ</t>
    </rPh>
    <phoneticPr fontId="76"/>
  </si>
  <si>
    <t>障害名・
疾患名</t>
    <phoneticPr fontId="76"/>
  </si>
  <si>
    <t>現病歴・
既往歴</t>
    <phoneticPr fontId="76"/>
  </si>
  <si>
    <t>医療的ケア</t>
  </si>
  <si>
    <t>あり→内容：（</t>
    <rPh sb="3" eb="5">
      <t>ナイヨウ</t>
    </rPh>
    <phoneticPr fontId="76"/>
  </si>
  <si>
    <t>）</t>
    <phoneticPr fontId="7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</si>
  <si>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6"/>
  </si>
  <si>
    <t>身障（</t>
    <rPh sb="0" eb="2">
      <t>シンショウ</t>
    </rPh>
    <phoneticPr fontId="76"/>
  </si>
  <si>
    <t>）級、内容：</t>
    <rPh sb="1" eb="2">
      <t>キュウ</t>
    </rPh>
    <rPh sb="3" eb="5">
      <t>ナイヨウ</t>
    </rPh>
    <phoneticPr fontId="76"/>
  </si>
  <si>
    <t>視覚</t>
    <rPh sb="0" eb="2">
      <t>シカク</t>
    </rPh>
    <phoneticPr fontId="76"/>
  </si>
  <si>
    <t>聴覚</t>
    <rPh sb="0" eb="2">
      <t>チョウカク</t>
    </rPh>
    <phoneticPr fontId="76"/>
  </si>
  <si>
    <t>肢体</t>
    <rPh sb="0" eb="2">
      <t>シタイ</t>
    </rPh>
    <phoneticPr fontId="76"/>
  </si>
  <si>
    <t>内部</t>
    <rPh sb="0" eb="2">
      <t>ナイブ</t>
    </rPh>
    <phoneticPr fontId="76"/>
  </si>
  <si>
    <t>その他</t>
    <rPh sb="2" eb="3">
      <t>ホカ</t>
    </rPh>
    <phoneticPr fontId="76"/>
  </si>
  <si>
    <t>障害支援区分</t>
    <rPh sb="0" eb="6">
      <t>ショウガイシエンクブン</t>
    </rPh>
    <phoneticPr fontId="76"/>
  </si>
  <si>
    <t>申請中</t>
    <rPh sb="0" eb="3">
      <t>シンセイチュウ</t>
    </rPh>
    <phoneticPr fontId="76"/>
  </si>
  <si>
    <t>療育（</t>
    <rPh sb="0" eb="2">
      <t>リョウイク</t>
    </rPh>
    <phoneticPr fontId="76"/>
  </si>
  <si>
    <t>精神（</t>
    <rPh sb="0" eb="2">
      <t>セイシン</t>
    </rPh>
    <phoneticPr fontId="76"/>
  </si>
  <si>
    <t>）級</t>
    <rPh sb="1" eb="2">
      <t>キュウ</t>
    </rPh>
    <phoneticPr fontId="76"/>
  </si>
  <si>
    <t>あり→区分（</t>
    <rPh sb="3" eb="5">
      <t>クブン</t>
    </rPh>
    <phoneticPr fontId="76"/>
  </si>
  <si>
    <t>２．本人の状態、支援における留意点等</t>
    <rPh sb="8" eb="10">
      <t>シエン</t>
    </rPh>
    <rPh sb="17" eb="18">
      <t>トウ</t>
    </rPh>
    <phoneticPr fontId="76"/>
  </si>
  <si>
    <t>※サービス等利用計画、アセスメントシート、別紙等を添付することで、記載を省略することが可能です。</t>
    <rPh sb="21" eb="23">
      <t>ベッシ</t>
    </rPh>
    <phoneticPr fontId="7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</si>
  <si>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</si>
  <si>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</si>
  <si>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6"/>
  </si>
  <si>
    <t xml:space="preserve">本人・家族からの聴取を希望  </t>
    <rPh sb="8" eb="10">
      <t>チョウシュ</t>
    </rPh>
    <phoneticPr fontId="7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</si>
  <si>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6"/>
  </si>
  <si>
    <t>ADL</t>
    <phoneticPr fontId="76"/>
  </si>
  <si>
    <t>起居動作</t>
    <rPh sb="0" eb="2">
      <t>キキョ</t>
    </rPh>
    <rPh sb="2" eb="4">
      <t>ドウサ</t>
    </rPh>
    <phoneticPr fontId="76"/>
  </si>
  <si>
    <t>自立</t>
    <rPh sb="0" eb="2">
      <t>ジリツ</t>
    </rPh>
    <phoneticPr fontId="76"/>
  </si>
  <si>
    <t>見守り</t>
    <rPh sb="0" eb="2">
      <t>ミマモ</t>
    </rPh>
    <phoneticPr fontId="76"/>
  </si>
  <si>
    <t>一部介助</t>
    <rPh sb="0" eb="4">
      <t>イチブカイジョ</t>
    </rPh>
    <phoneticPr fontId="76"/>
  </si>
  <si>
    <t>全介助</t>
    <rPh sb="0" eb="3">
      <t>ゼンカイジョ</t>
    </rPh>
    <phoneticPr fontId="76"/>
  </si>
  <si>
    <t>移乗</t>
    <rPh sb="0" eb="2">
      <t>イジョウ</t>
    </rPh>
    <phoneticPr fontId="76"/>
  </si>
  <si>
    <t>歩行</t>
    <rPh sb="0" eb="2">
      <t>ホコウ</t>
    </rPh>
    <phoneticPr fontId="76"/>
  </si>
  <si>
    <t>更衣・整容</t>
    <rPh sb="0" eb="2">
      <t>コウイ</t>
    </rPh>
    <rPh sb="3" eb="5">
      <t>セイヨウ</t>
    </rPh>
    <phoneticPr fontId="76"/>
  </si>
  <si>
    <t>食事</t>
    <rPh sb="0" eb="2">
      <t>ショクジ</t>
    </rPh>
    <phoneticPr fontId="76"/>
  </si>
  <si>
    <t>※食事形態：</t>
    <rPh sb="1" eb="5">
      <t>ショクジケイタイ</t>
    </rPh>
    <phoneticPr fontId="76"/>
  </si>
  <si>
    <t>普通</t>
    <rPh sb="0" eb="2">
      <t>フツウ</t>
    </rPh>
    <phoneticPr fontId="76"/>
  </si>
  <si>
    <t>嚥下食</t>
    <rPh sb="0" eb="3">
      <t>エンゲショク</t>
    </rPh>
    <phoneticPr fontId="76"/>
  </si>
  <si>
    <t>経管栄養</t>
    <rPh sb="0" eb="4">
      <t>ケイカンエイヨウ</t>
    </rPh>
    <phoneticPr fontId="76"/>
  </si>
  <si>
    <t>排泄</t>
    <rPh sb="0" eb="2">
      <t>ハイセツ</t>
    </rPh>
    <phoneticPr fontId="76"/>
  </si>
  <si>
    <t>※排泄方法：</t>
    <rPh sb="1" eb="5">
      <t>ハイセツホウホウ</t>
    </rPh>
    <phoneticPr fontId="76"/>
  </si>
  <si>
    <t>トイレ</t>
    <phoneticPr fontId="76"/>
  </si>
  <si>
    <t>ﾎﾟｰﾀﾌﾞﾙ</t>
    <phoneticPr fontId="76"/>
  </si>
  <si>
    <t>ｵﾑﾂ・ﾊﾟｯﾄ</t>
    <phoneticPr fontId="7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</si>
  <si>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6"/>
  </si>
  <si>
    <t>視力</t>
    <rPh sb="0" eb="2">
      <t>シリョク</t>
    </rPh>
    <phoneticPr fontId="76"/>
  </si>
  <si>
    <t>問題なし</t>
    <rPh sb="0" eb="2">
      <t>モンダイ</t>
    </rPh>
    <phoneticPr fontId="76"/>
  </si>
  <si>
    <t>やや難あり</t>
    <rPh sb="2" eb="3">
      <t>ナン</t>
    </rPh>
    <phoneticPr fontId="76"/>
  </si>
  <si>
    <t>困難</t>
    <rPh sb="0" eb="2">
      <t>コンナン</t>
    </rPh>
    <phoneticPr fontId="76"/>
  </si>
  <si>
    <t>聴力</t>
    <rPh sb="0" eb="2">
      <t>チョウリョク</t>
    </rPh>
    <phoneticPr fontId="76"/>
  </si>
  <si>
    <t>言語</t>
    <rPh sb="0" eb="2">
      <t>ゲンゴ</t>
    </rPh>
    <phoneticPr fontId="76"/>
  </si>
  <si>
    <t>意思伝達の手段・方法</t>
    <rPh sb="0" eb="4">
      <t>イシデンタツ</t>
    </rPh>
    <rPh sb="5" eb="7">
      <t>シュダン</t>
    </rPh>
    <rPh sb="8" eb="10">
      <t>ホウホウ</t>
    </rPh>
    <phoneticPr fontId="7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</si>
  <si>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</si>
  <si>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</si>
  <si>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6"/>
  </si>
  <si>
    <t>　退院前カンファレンスへの事業所としての参加希望</t>
    <rPh sb="1" eb="4">
      <t>タイインマエ</t>
    </rPh>
    <rPh sb="13" eb="16">
      <t>ジギョウショ</t>
    </rPh>
    <rPh sb="20" eb="22">
      <t>サンカ</t>
    </rPh>
    <rPh sb="22" eb="24">
      <t>キボウ</t>
    </rPh>
    <phoneticPr fontId="76"/>
  </si>
  <si>
    <t>参加を希望する</t>
    <rPh sb="0" eb="2">
      <t>サンカ</t>
    </rPh>
    <rPh sb="3" eb="5">
      <t>キボウ</t>
    </rPh>
    <phoneticPr fontId="76"/>
  </si>
  <si>
    <t>３．重度訪問介護利用者への特別なコミュニケーション支援</t>
    <phoneticPr fontId="7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</si>
  <si>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6"/>
  </si>
  <si>
    <t>特別なコミュニケーション支援の必要性</t>
  </si>
  <si>
    <r>
      <t>あり</t>
    </r>
    <r>
      <rPr>
        <sz val="9"/>
        <color theme="1"/>
        <rFont val="HGPｺﾞｼｯｸM"/>
        <family val="3"/>
        <charset val="128"/>
      </rPr>
      <t>（以下を記載）</t>
    </r>
    <phoneticPr fontId="76"/>
  </si>
  <si>
    <t>特別なコミュニケーション支援が
必要な理由</t>
    <phoneticPr fontId="76"/>
  </si>
  <si>
    <t>訪問の
可能性が
ある事業所</t>
    <phoneticPr fontId="76"/>
  </si>
  <si>
    <t>事業所</t>
    <rPh sb="0" eb="3">
      <t>ジギョウショ</t>
    </rPh>
    <phoneticPr fontId="76"/>
  </si>
  <si>
    <t>担当者</t>
    <rPh sb="0" eb="2">
      <t>タントウ</t>
    </rPh>
    <rPh sb="2" eb="3">
      <t>シャ</t>
    </rPh>
    <phoneticPr fontId="76"/>
  </si>
  <si>
    <t>営業時間</t>
    <rPh sb="0" eb="4">
      <t>エイギョウジカン</t>
    </rPh>
    <phoneticPr fontId="76"/>
  </si>
  <si>
    <t>：</t>
    <phoneticPr fontId="76"/>
  </si>
  <si>
    <t>～</t>
    <phoneticPr fontId="76"/>
  </si>
  <si>
    <t>訪問可能な時間帯</t>
    <phoneticPr fontId="76"/>
  </si>
  <si>
    <t>朝</t>
    <rPh sb="0" eb="1">
      <t>アサ</t>
    </rPh>
    <phoneticPr fontId="76"/>
  </si>
  <si>
    <t>昼</t>
    <rPh sb="0" eb="1">
      <t>ヒル</t>
    </rPh>
    <phoneticPr fontId="76"/>
  </si>
  <si>
    <t>夜間</t>
    <rPh sb="0" eb="2">
      <t>ヤカン</t>
    </rPh>
    <phoneticPr fontId="76"/>
  </si>
  <si>
    <t>終日</t>
    <rPh sb="0" eb="2">
      <t>シュウジツ</t>
    </rPh>
    <phoneticPr fontId="76"/>
  </si>
  <si>
    <t>→訪問可能な時間帯（</t>
    <rPh sb="1" eb="5">
      <t>ホウモンカノウ</t>
    </rPh>
    <rPh sb="6" eb="9">
      <t>ジカンタイ</t>
    </rPh>
    <phoneticPr fontId="76"/>
  </si>
  <si>
    <t>想定される事業所の支援内容</t>
    <phoneticPr fontId="7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</si>
  <si>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</si>
  <si>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6"/>
  </si>
  <si>
    <t xml:space="preserve">①家族・世帯の状況 </t>
    <phoneticPr fontId="76"/>
  </si>
  <si>
    <t>添付資料を参照</t>
    <rPh sb="2" eb="4">
      <t>シリョウ</t>
    </rPh>
    <rPh sb="5" eb="7">
      <t>サンショウ</t>
    </rPh>
    <phoneticPr fontId="76"/>
  </si>
  <si>
    <t xml:space="preserve">本人・家族からの聴取を希望 </t>
    <rPh sb="8" eb="10">
      <t>チョウシュ</t>
    </rPh>
    <phoneticPr fontId="76"/>
  </si>
  <si>
    <t>世帯構成</t>
  </si>
  <si>
    <t>単身</t>
    <rPh sb="0" eb="2">
      <t>タンシン</t>
    </rPh>
    <phoneticPr fontId="76"/>
  </si>
  <si>
    <t>夫婦のみ</t>
    <rPh sb="0" eb="2">
      <t>フウフ</t>
    </rPh>
    <phoneticPr fontId="76"/>
  </si>
  <si>
    <t>本人と親</t>
    <rPh sb="0" eb="2">
      <t>ホンニン</t>
    </rPh>
    <rPh sb="3" eb="4">
      <t>オヤ</t>
    </rPh>
    <phoneticPr fontId="76"/>
  </si>
  <si>
    <t>本人と子</t>
    <rPh sb="0" eb="2">
      <t>ホンニン</t>
    </rPh>
    <rPh sb="3" eb="4">
      <t>コ</t>
    </rPh>
    <phoneticPr fontId="76"/>
  </si>
  <si>
    <t>その他（</t>
    <rPh sb="2" eb="3">
      <t>ホカ</t>
    </rPh>
    <phoneticPr fontId="76"/>
  </si>
  <si>
    <t>生活の場所</t>
    <rPh sb="0" eb="2">
      <t>セイカツ</t>
    </rPh>
    <rPh sb="3" eb="5">
      <t>バショ</t>
    </rPh>
    <phoneticPr fontId="76"/>
  </si>
  <si>
    <t>自宅</t>
    <rPh sb="0" eb="2">
      <t>ジタク</t>
    </rPh>
    <phoneticPr fontId="76"/>
  </si>
  <si>
    <t>グループホーム</t>
    <phoneticPr fontId="76"/>
  </si>
  <si>
    <t>施設</t>
    <rPh sb="0" eb="2">
      <t>シセツ</t>
    </rPh>
    <phoneticPr fontId="76"/>
  </si>
  <si>
    <t>キーパーソン</t>
  </si>
  <si>
    <t>続柄</t>
    <rPh sb="0" eb="1">
      <t>ツヅ</t>
    </rPh>
    <rPh sb="1" eb="2">
      <t>ガラ</t>
    </rPh>
    <phoneticPr fontId="76"/>
  </si>
  <si>
    <t>家族・世帯支援の
必要性、調整にあたっての留意事項等</t>
    <phoneticPr fontId="76"/>
  </si>
  <si>
    <t>②生活の状況</t>
    <phoneticPr fontId="76"/>
  </si>
  <si>
    <t>利用中のサービス</t>
    <rPh sb="2" eb="3">
      <t>チュウ</t>
    </rPh>
    <phoneticPr fontId="76"/>
  </si>
  <si>
    <t>障害福祉サービス・障害児支援</t>
    <rPh sb="0" eb="4">
      <t>ショウガイフクシ</t>
    </rPh>
    <rPh sb="9" eb="14">
      <t>ショウガイジシエン</t>
    </rPh>
    <phoneticPr fontId="76"/>
  </si>
  <si>
    <t>介護保険サービス</t>
    <rPh sb="0" eb="4">
      <t>カイゴホケン</t>
    </rPh>
    <phoneticPr fontId="76"/>
  </si>
  <si>
    <t>サービス名</t>
    <rPh sb="4" eb="5">
      <t>メイ</t>
    </rPh>
    <phoneticPr fontId="76"/>
  </si>
  <si>
    <t>利用頻度</t>
    <rPh sb="0" eb="4">
      <t>リヨウヒンド</t>
    </rPh>
    <phoneticPr fontId="76"/>
  </si>
  <si>
    <t>施設・事業所名</t>
    <rPh sb="0" eb="2">
      <t>シセツ</t>
    </rPh>
    <rPh sb="3" eb="6">
      <t>ジギョウショ</t>
    </rPh>
    <rPh sb="6" eb="7">
      <t>メイ</t>
    </rPh>
    <phoneticPr fontId="76"/>
  </si>
  <si>
    <t>1日の生活の流れ・
社会参加の状況</t>
    <phoneticPr fontId="76"/>
  </si>
  <si>
    <t>日々の生活や社会参加に対する希望、
困りごと等</t>
    <phoneticPr fontId="76"/>
  </si>
  <si>
    <t>③受診・服薬の状況</t>
    <rPh sb="1" eb="3">
      <t>ジュシン</t>
    </rPh>
    <phoneticPr fontId="76"/>
  </si>
  <si>
    <t>かかりつけ医（現在受診中の医療機関）</t>
    <phoneticPr fontId="76"/>
  </si>
  <si>
    <t>医療機関名</t>
    <rPh sb="0" eb="2">
      <t>イリョウ</t>
    </rPh>
    <rPh sb="2" eb="4">
      <t>キカン</t>
    </rPh>
    <rPh sb="4" eb="5">
      <t>メイ</t>
    </rPh>
    <phoneticPr fontId="76"/>
  </si>
  <si>
    <t>診療科</t>
    <rPh sb="0" eb="3">
      <t>シンリョウカ</t>
    </rPh>
    <phoneticPr fontId="76"/>
  </si>
  <si>
    <t>受診頻度</t>
    <rPh sb="0" eb="2">
      <t>ジュシン</t>
    </rPh>
    <rPh sb="2" eb="4">
      <t>ヒンド</t>
    </rPh>
    <phoneticPr fontId="76"/>
  </si>
  <si>
    <t>回／</t>
    <rPh sb="0" eb="1">
      <t>カイ</t>
    </rPh>
    <phoneticPr fontId="76"/>
  </si>
  <si>
    <t>外来</t>
    <rPh sb="0" eb="2">
      <t>ガイライ</t>
    </rPh>
    <phoneticPr fontId="76"/>
  </si>
  <si>
    <t>訪問</t>
    <rPh sb="0" eb="2">
      <t>ホウモン</t>
    </rPh>
    <phoneticPr fontId="76"/>
  </si>
  <si>
    <t>服薬状況</t>
    <rPh sb="0" eb="4">
      <t>フクヤクジョウキョウ</t>
    </rPh>
    <phoneticPr fontId="76"/>
  </si>
  <si>
    <t>服薬の有無</t>
    <rPh sb="0" eb="2">
      <t>フクヤク</t>
    </rPh>
    <rPh sb="3" eb="5">
      <t>ウム</t>
    </rPh>
    <phoneticPr fontId="76"/>
  </si>
  <si>
    <t>服薬管理</t>
    <phoneticPr fontId="76"/>
  </si>
  <si>
    <t>本人</t>
    <rPh sb="0" eb="2">
      <t>ホンニン</t>
    </rPh>
    <phoneticPr fontId="76"/>
  </si>
  <si>
    <t>家族</t>
    <rPh sb="0" eb="2">
      <t>カゾク</t>
    </rPh>
    <phoneticPr fontId="76"/>
  </si>
  <si>
    <t>薬の名前</t>
    <rPh sb="0" eb="1">
      <t>クスリ</t>
    </rPh>
    <rPh sb="2" eb="4">
      <t>ナマエ</t>
    </rPh>
    <phoneticPr fontId="76"/>
  </si>
  <si>
    <t>留意点・服薬介助のポイント</t>
    <rPh sb="0" eb="3">
      <t>リュウイテン</t>
    </rPh>
    <rPh sb="4" eb="6">
      <t>フクヤク</t>
    </rPh>
    <rPh sb="6" eb="8">
      <t>カイジョ</t>
    </rPh>
    <phoneticPr fontId="76"/>
  </si>
  <si>
    <t>アレルギー</t>
    <phoneticPr fontId="76"/>
  </si>
  <si>
    <t>入浴支援加算に関する届出書</t>
    <rPh sb="0" eb="2">
      <t>ニュウヨク</t>
    </rPh>
    <rPh sb="2" eb="4">
      <t>シエン</t>
    </rPh>
    <rPh sb="4" eb="6">
      <t>カサン</t>
    </rPh>
    <rPh sb="7" eb="8">
      <t>カン</t>
    </rPh>
    <phoneticPr fontId="76"/>
  </si>
  <si>
    <t>事業所に入浴設備を
（　　　　有している　　　　・　　　　有していない　　　　）</t>
    <rPh sb="0" eb="3">
      <t>ジギョウショ</t>
    </rPh>
    <rPh sb="4" eb="6">
      <t>ニュウヨク</t>
    </rPh>
    <rPh sb="6" eb="8">
      <t>セツビ</t>
    </rPh>
    <rPh sb="16" eb="17">
      <t>ユウ</t>
    </rPh>
    <rPh sb="30" eb="31">
      <t>ユウ</t>
    </rPh>
    <phoneticPr fontId="7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</si>
  <si>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</si>
  <si>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6"/>
  </si>
  <si>
    <t>目標工賃達成加算に関する届出書</t>
    <rPh sb="0" eb="2">
      <t>モクヒョウ</t>
    </rPh>
    <rPh sb="2" eb="4">
      <t>コウチン</t>
    </rPh>
    <rPh sb="4" eb="6">
      <t>タッセイ</t>
    </rPh>
    <rPh sb="6" eb="8">
      <t>カサン</t>
    </rPh>
    <rPh sb="9" eb="10">
      <t>カン</t>
    </rPh>
    <phoneticPr fontId="76"/>
  </si>
  <si>
    <t>異動区分</t>
    <rPh sb="0" eb="2">
      <t>イドウ</t>
    </rPh>
    <rPh sb="2" eb="4">
      <t>クブン</t>
    </rPh>
    <phoneticPr fontId="76"/>
  </si>
  <si>
    <t>　１　新規　　　　　２　変更　　　　　３　終了</t>
    <phoneticPr fontId="76"/>
  </si>
  <si>
    <t>平均工賃月額等</t>
    <rPh sb="0" eb="2">
      <t>ヘイキン</t>
    </rPh>
    <rPh sb="2" eb="4">
      <t>コウチン</t>
    </rPh>
    <rPh sb="4" eb="6">
      <t>ゲツガク</t>
    </rPh>
    <rPh sb="6" eb="7">
      <t>ナド</t>
    </rPh>
    <phoneticPr fontId="76"/>
  </si>
  <si>
    <t>　　　　　　円</t>
    <rPh sb="6" eb="7">
      <t>エン</t>
    </rPh>
    <phoneticPr fontId="76"/>
  </si>
  <si>
    <t>算定要件</t>
    <phoneticPr fontId="76"/>
  </si>
  <si>
    <t>（　　該当　　　・　　　非該当　　）</t>
    <phoneticPr fontId="76"/>
  </si>
  <si>
    <t>職業指導員及び生活支援員の数｛(A)÷6｝・・・・(B)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</si>
  <si>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</si>
  <si>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6人</t>
    <rPh sb="1" eb="2">
      <t>ニン</t>
    </rPh>
    <phoneticPr fontId="5"/>
  </si>
  <si>
    <t>F</t>
    <phoneticPr fontId="54"/>
  </si>
  <si>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5"/>
  </si>
  <si>
    <t>高次脳機能障害者支援体制加算</t>
    <phoneticPr fontId="54"/>
  </si>
  <si>
    <t>障害者支援施設等感染対策向上加算</t>
    <phoneticPr fontId="54"/>
  </si>
  <si>
    <t>常勤・看護職員配置加算</t>
    <phoneticPr fontId="54"/>
  </si>
  <si>
    <t>入院時情報提供書</t>
    <phoneticPr fontId="54"/>
  </si>
  <si>
    <t>入浴支援加算</t>
    <phoneticPr fontId="54"/>
  </si>
  <si>
    <t>目標工賃達成加算</t>
    <phoneticPr fontId="54"/>
  </si>
  <si>
    <t>ピアサポート実施加算（共同生活援助）</t>
    <rPh sb="11" eb="17">
      <t>キョウドウセイカツエンジョ</t>
    </rPh>
    <phoneticPr fontId="54"/>
  </si>
  <si>
    <t>ピアサポート体制加算（自立訓練・就Ｂ）</t>
    <rPh sb="11" eb="13">
      <t>ジリツ</t>
    </rPh>
    <rPh sb="13" eb="15">
      <t>クンレン</t>
    </rPh>
    <rPh sb="16" eb="17">
      <t>シュウ</t>
    </rPh>
    <phoneticPr fontId="54"/>
  </si>
  <si>
    <t>　退居後ピアサポート実施加算（共同生活援助）</t>
    <rPh sb="15" eb="21">
      <t>キョウドウセイカツエンジョ</t>
    </rPh>
    <phoneticPr fontId="54"/>
  </si>
  <si>
    <t>リハビリテーション加算（生活介護）</t>
    <rPh sb="12" eb="16">
      <t>セイカツカイゴ</t>
    </rPh>
    <phoneticPr fontId="54"/>
  </si>
  <si>
    <t>リハビリテーション加算（自立訓練【機能訓練】）</t>
    <rPh sb="12" eb="16">
      <t>ジリツクンレン</t>
    </rPh>
    <rPh sb="17" eb="21">
      <t>キノウクンレン</t>
    </rPh>
    <phoneticPr fontId="54"/>
  </si>
  <si>
    <t>機能強化型サービス利用支援費（単独）</t>
    <rPh sb="15" eb="17">
      <t>タンドク</t>
    </rPh>
    <phoneticPr fontId="54"/>
  </si>
  <si>
    <t>機能強化型サービス利用支援費（協働）</t>
    <rPh sb="15" eb="17">
      <t>キョウドウ</t>
    </rPh>
    <phoneticPr fontId="54"/>
  </si>
  <si>
    <t>個別計画訓練支援加算</t>
    <phoneticPr fontId="54"/>
  </si>
  <si>
    <t>　　　行動障害支援体制加算</t>
    <rPh sb="3" eb="5">
      <t>コウドウ</t>
    </rPh>
    <rPh sb="5" eb="7">
      <t>ショウガイ</t>
    </rPh>
    <rPh sb="7" eb="9">
      <t>シエン</t>
    </rPh>
    <rPh sb="9" eb="11">
      <t>タイセイ</t>
    </rPh>
    <rPh sb="11" eb="13">
      <t>カサン</t>
    </rPh>
    <phoneticPr fontId="5"/>
  </si>
  <si>
    <t>１　（Ⅰ）</t>
    <phoneticPr fontId="76"/>
  </si>
  <si>
    <t>　　　要医療児者支援体制加算</t>
    <rPh sb="3" eb="4">
      <t>ヨウ</t>
    </rPh>
    <rPh sb="4" eb="6">
      <t>イリョウ</t>
    </rPh>
    <rPh sb="6" eb="7">
      <t>ジ</t>
    </rPh>
    <rPh sb="7" eb="8">
      <t>シャ</t>
    </rPh>
    <rPh sb="8" eb="10">
      <t>シエン</t>
    </rPh>
    <rPh sb="10" eb="12">
      <t>タイセイ</t>
    </rPh>
    <rPh sb="12" eb="14">
      <t>カサン</t>
    </rPh>
    <phoneticPr fontId="5"/>
  </si>
  <si>
    <t>　　　精神障害者支援体制加算</t>
    <rPh sb="3" eb="5">
      <t>セイシン</t>
    </rPh>
    <rPh sb="5" eb="7">
      <t>ショウガイ</t>
    </rPh>
    <rPh sb="7" eb="8">
      <t>シャ</t>
    </rPh>
    <rPh sb="8" eb="10">
      <t>シエン</t>
    </rPh>
    <rPh sb="10" eb="12">
      <t>タイセイ</t>
    </rPh>
    <rPh sb="12" eb="14">
      <t>カサン</t>
    </rPh>
    <phoneticPr fontId="5"/>
  </si>
  <si>
    <t>　　　高次脳機能障害支援体制加算</t>
    <rPh sb="3" eb="8">
      <t>コウジノウキノウ</t>
    </rPh>
    <rPh sb="8" eb="10">
      <t>ショウガイ</t>
    </rPh>
    <rPh sb="10" eb="12">
      <t>シエン</t>
    </rPh>
    <rPh sb="12" eb="14">
      <t>タイセイ</t>
    </rPh>
    <rPh sb="14" eb="16">
      <t>カサン</t>
    </rPh>
    <phoneticPr fontId="5"/>
  </si>
  <si>
    <t>視覚・聴覚言語障害者支援体制加算（Ⅰ）</t>
    <phoneticPr fontId="54"/>
  </si>
  <si>
    <t>視覚・聴覚言語障害者支援体制加算（Ⅱ）</t>
    <phoneticPr fontId="54"/>
  </si>
  <si>
    <t>自立生活支援加算（Ⅲ）</t>
    <phoneticPr fontId="54"/>
  </si>
  <si>
    <t>重度障害者支援加算（短期入所）</t>
    <rPh sb="10" eb="14">
      <t>タンキニュウショ</t>
    </rPh>
    <phoneticPr fontId="54"/>
  </si>
  <si>
    <t>重度障害者支援加算（共同生活援助）</t>
    <rPh sb="10" eb="16">
      <t>キョウドウセイカツエンジョ</t>
    </rPh>
    <phoneticPr fontId="54"/>
  </si>
  <si>
    <t>特定事業所加算（居宅介護）</t>
    <rPh sb="10" eb="12">
      <t>カイゴ</t>
    </rPh>
    <phoneticPr fontId="54"/>
  </si>
  <si>
    <t>特定事業所加算（重度訪問）</t>
    <rPh sb="8" eb="12">
      <t>ジュウドホウモン</t>
    </rPh>
    <phoneticPr fontId="54"/>
  </si>
  <si>
    <t>特定事業所加算（同行援護）</t>
    <rPh sb="8" eb="10">
      <t>ドウコウ</t>
    </rPh>
    <rPh sb="10" eb="12">
      <t>エンゴ</t>
    </rPh>
    <phoneticPr fontId="54"/>
  </si>
  <si>
    <t>特定事業所加算（行動援護）</t>
    <rPh sb="8" eb="10">
      <t>コウドウ</t>
    </rPh>
    <rPh sb="10" eb="12">
      <t>エンゴ</t>
    </rPh>
    <phoneticPr fontId="54"/>
  </si>
  <si>
    <t>介給別紙1-1</t>
    <rPh sb="0" eb="4">
      <t>カイキュウベッシ</t>
    </rPh>
    <phoneticPr fontId="54"/>
  </si>
  <si>
    <t>介給別紙1-2</t>
    <rPh sb="0" eb="4">
      <t>カイキュウベッシ</t>
    </rPh>
    <phoneticPr fontId="54"/>
  </si>
  <si>
    <t>介給別紙1-3</t>
    <rPh sb="0" eb="4">
      <t>カイキュウベッシ</t>
    </rPh>
    <phoneticPr fontId="54"/>
  </si>
  <si>
    <t>介給別紙1-4</t>
    <rPh sb="0" eb="4">
      <t>カイキュウベッシ</t>
    </rPh>
    <phoneticPr fontId="54"/>
  </si>
  <si>
    <t>介給別紙70-2</t>
    <rPh sb="0" eb="4">
      <t>カイキュウベッシ</t>
    </rPh>
    <phoneticPr fontId="54"/>
  </si>
  <si>
    <t>介給別紙70-1</t>
    <rPh sb="0" eb="4">
      <t>カイキュウベッシ</t>
    </rPh>
    <phoneticPr fontId="54"/>
  </si>
  <si>
    <t>介給別紙71</t>
    <rPh sb="0" eb="4">
      <t>カイキュウベッシ</t>
    </rPh>
    <phoneticPr fontId="54"/>
  </si>
  <si>
    <t>介給別紙72-1</t>
    <rPh sb="0" eb="4">
      <t>カイキュウベッシ</t>
    </rPh>
    <phoneticPr fontId="54"/>
  </si>
  <si>
    <t>介給別紙72-2</t>
    <rPh sb="0" eb="4">
      <t>カイキュウベッシ</t>
    </rPh>
    <phoneticPr fontId="54"/>
  </si>
  <si>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</si>
  <si>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</si>
  <si>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</si>
  <si>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</si>
  <si>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</si>
  <si>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</si>
  <si>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</si>
  <si>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</si>
  <si>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</si>
  <si>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</si>
  <si>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</si>
  <si>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</si>
  <si>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</si>
  <si>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</si>
  <si>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</si>
  <si>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</si>
  <si>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</si>
  <si>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</si>
  <si>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</si>
  <si>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</si>
  <si>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</si>
  <si>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</si>
  <si>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</si>
  <si>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</si>
  <si>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</si>
  <si>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</si>
  <si>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</si>
  <si>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</si>
  <si>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</si>
  <si>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</si>
  <si>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</si>
  <si>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</si>
  <si>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</si>
  <si>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</si>
  <si>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</si>
  <si>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</si>
  <si>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食事提供体制加算</t>
    <rPh sb="6" eb="8">
      <t>カサン</t>
    </rPh>
    <phoneticPr fontId="54"/>
  </si>
  <si>
    <t>人員配置体制加算（ＧＨ）</t>
    <rPh sb="6" eb="8">
      <t>カサン</t>
    </rPh>
    <phoneticPr fontId="54"/>
  </si>
  <si>
    <t>人員配置体制加算（生介・療養介護）</t>
    <rPh sb="6" eb="8">
      <t>カサン</t>
    </rPh>
    <phoneticPr fontId="54"/>
  </si>
  <si>
    <t>地域移行支援体制加算</t>
    <rPh sb="8" eb="10">
      <t>カサン</t>
    </rPh>
    <phoneticPr fontId="54"/>
  </si>
  <si>
    <t>地域生活支援拠点等機能強化加算</t>
    <rPh sb="13" eb="15">
      <t>カサン</t>
    </rPh>
    <phoneticPr fontId="54"/>
  </si>
  <si>
    <t>地域体制強化共同支援加算</t>
    <rPh sb="10" eb="12">
      <t>カサン</t>
    </rPh>
    <phoneticPr fontId="54"/>
  </si>
  <si>
    <t>通院支援加算</t>
    <rPh sb="4" eb="6">
      <t>カサン</t>
    </rPh>
    <phoneticPr fontId="54"/>
  </si>
  <si>
    <t>介給別紙73</t>
    <rPh sb="0" eb="4">
      <t>カイキュウベッシ</t>
    </rPh>
    <phoneticPr fontId="54"/>
  </si>
  <si>
    <t>介給別紙75</t>
    <rPh sb="0" eb="4">
      <t>カイキュウベッシ</t>
    </rPh>
    <phoneticPr fontId="54"/>
  </si>
  <si>
    <t>介給別紙4-1</t>
    <rPh sb="0" eb="4">
      <t>カイキュウベッシ</t>
    </rPh>
    <phoneticPr fontId="54"/>
  </si>
  <si>
    <t>介給別紙4-2</t>
    <rPh sb="0" eb="4">
      <t>カイキュウベッシ</t>
    </rPh>
    <phoneticPr fontId="54"/>
  </si>
  <si>
    <t>介給別紙76</t>
    <rPh sb="0" eb="4">
      <t>カイキュウベッシ</t>
    </rPh>
    <phoneticPr fontId="54"/>
  </si>
  <si>
    <t>介給別紙42</t>
    <rPh sb="0" eb="4">
      <t>カイキュウベッシ</t>
    </rPh>
    <phoneticPr fontId="54"/>
  </si>
  <si>
    <t>介給別紙12-3</t>
    <rPh sb="0" eb="4">
      <t>カイキュウベッシ</t>
    </rPh>
    <phoneticPr fontId="54"/>
  </si>
  <si>
    <t>介給別紙77</t>
    <rPh sb="0" eb="4">
      <t>カイキュウベッシ</t>
    </rPh>
    <phoneticPr fontId="54"/>
  </si>
  <si>
    <t>介給別紙12-5</t>
    <rPh sb="0" eb="4">
      <t>カイキュウベッシ</t>
    </rPh>
    <phoneticPr fontId="54"/>
  </si>
  <si>
    <t>栄養士又は管理栄養士の有無</t>
    <rPh sb="0" eb="3">
      <t>エイヨウシ</t>
    </rPh>
    <rPh sb="3" eb="4">
      <t>マタ</t>
    </rPh>
    <rPh sb="5" eb="10">
      <t>カンリエイヨウシ</t>
    </rPh>
    <rPh sb="11" eb="13">
      <t>ウム</t>
    </rPh>
    <phoneticPr fontId="54"/>
  </si>
  <si>
    <r>
      <t>有　</t>
    </r>
    <r>
      <rPr>
        <b/>
        <sz val="11"/>
        <rFont val="HGｺﾞｼｯｸM"/>
        <family val="3"/>
        <charset val="128"/>
      </rPr>
      <t>・</t>
    </r>
    <r>
      <rPr>
        <sz val="11"/>
        <rFont val="HGｺﾞｼｯｸM"/>
        <family val="3"/>
        <charset val="128"/>
      </rPr>
      <t>　無</t>
    </r>
    <rPh sb="0" eb="1">
      <t>アリ</t>
    </rPh>
    <rPh sb="4" eb="5">
      <t>ム</t>
    </rPh>
    <phoneticPr fontId="54"/>
  </si>
  <si>
    <t>介給別紙5</t>
    <rPh sb="0" eb="4">
      <t>カイキュウベッシ</t>
    </rPh>
    <phoneticPr fontId="54"/>
  </si>
  <si>
    <t>介給別紙80</t>
    <rPh sb="0" eb="4">
      <t>カイキュウベッシ</t>
    </rPh>
    <phoneticPr fontId="54"/>
  </si>
  <si>
    <t>介給別紙81</t>
    <rPh sb="0" eb="4">
      <t>カイキュウベッシ</t>
    </rPh>
    <phoneticPr fontId="54"/>
  </si>
  <si>
    <t>介給別紙82</t>
    <rPh sb="0" eb="4">
      <t>カイキュウベッシ</t>
    </rPh>
    <phoneticPr fontId="54"/>
  </si>
  <si>
    <t>介給別紙83</t>
    <rPh sb="0" eb="4">
      <t>カイキュウベッシ</t>
    </rPh>
    <phoneticPr fontId="54"/>
  </si>
  <si>
    <t>介給別紙84</t>
    <rPh sb="0" eb="4">
      <t>カイキュウベッシ</t>
    </rPh>
    <phoneticPr fontId="54"/>
  </si>
  <si>
    <t>介給別紙85</t>
    <rPh sb="0" eb="4">
      <t>カイキュウベッシ</t>
    </rPh>
    <phoneticPr fontId="54"/>
  </si>
  <si>
    <t>主任相談支援専門員配置加算</t>
    <phoneticPr fontId="54"/>
  </si>
  <si>
    <r>
      <t xml:space="preserve">
注１　業務委託を行っている場合の人員配置は、事業所・施設で適切な食事提供が行われるた
　　めの管理等に関わる職員の状況を記載してください。
注２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t>
    </r>
    <r>
      <rPr>
        <sz val="11"/>
        <color rgb="FFFF0000"/>
        <rFont val="HGｺﾞｼｯｸM"/>
        <family val="3"/>
        <charset val="128"/>
      </rPr>
      <t xml:space="preserve">委託先の管理栄養士又は栄養士の有無は必ず記載してください。
</t>
    </r>
    <r>
      <rPr>
        <sz val="11"/>
        <rFont val="HGｺﾞｼｯｸM"/>
        <family val="3"/>
        <charset val="128"/>
      </rPr>
      <t>注３　算定要件</t>
    </r>
    <r>
      <rPr>
        <sz val="11"/>
        <color rgb="FF0070C0"/>
        <rFont val="HGｺﾞｼｯｸM"/>
        <family val="3"/>
        <charset val="128"/>
      </rPr>
      <t>「 管理栄養士又は栄養士が献立作成に関わること（外部委託可）又は、栄養
　　ケア・ステーション若しくは保健所等の管理栄養士又は栄養士が栄養面について確認した
　　献立であること」</t>
    </r>
    <r>
      <rPr>
        <sz val="11"/>
        <rFont val="HGｺﾞｼｯｸM"/>
        <family val="3"/>
        <charset val="128"/>
      </rPr>
      <t>については、令和６年10月より満たす必要があります。</t>
    </r>
    <rPh sb="210" eb="211">
      <t>サイ</t>
    </rPh>
    <rPh sb="212" eb="215">
      <t>イタクサキ</t>
    </rPh>
    <rPh sb="216" eb="221">
      <t>カンリエイヨウシ</t>
    </rPh>
    <rPh sb="221" eb="222">
      <t>マタ</t>
    </rPh>
    <rPh sb="223" eb="226">
      <t>エイヨウシ</t>
    </rPh>
    <rPh sb="227" eb="229">
      <t>ウム</t>
    </rPh>
    <rPh sb="230" eb="231">
      <t>カナラ</t>
    </rPh>
    <rPh sb="243" eb="244">
      <t>チュウ</t>
    </rPh>
    <rPh sb="246" eb="250">
      <t>サンテイヨウケン</t>
    </rPh>
    <rPh sb="345" eb="347">
      <t>レイワ</t>
    </rPh>
    <rPh sb="348" eb="349">
      <t>ネン</t>
    </rPh>
    <rPh sb="351" eb="352">
      <t>ガツ</t>
    </rPh>
    <rPh sb="354" eb="355">
      <t>ミ</t>
    </rPh>
    <rPh sb="357" eb="359">
      <t>ヒツヨウ</t>
    </rPh>
    <phoneticPr fontId="5"/>
  </si>
  <si>
    <t>介給別紙2-1</t>
    <rPh sb="0" eb="4">
      <t>カイキュウベッシ</t>
    </rPh>
    <phoneticPr fontId="54"/>
  </si>
  <si>
    <t>介給別紙2-2</t>
    <rPh sb="0" eb="4">
      <t>カイキュウベッシ</t>
    </rPh>
    <phoneticPr fontId="54"/>
  </si>
  <si>
    <t>介給別紙16</t>
    <rPh sb="0" eb="4">
      <t>カイキュウベッシ</t>
    </rPh>
    <phoneticPr fontId="54"/>
  </si>
  <si>
    <t>介給別紙34</t>
    <rPh sb="0" eb="4">
      <t>カイキュウベッシ</t>
    </rPh>
    <phoneticPr fontId="54"/>
  </si>
  <si>
    <t>重度障害者支援加算（Ⅰ）（生活介護）</t>
    <rPh sb="13" eb="17">
      <t>セイカツカイゴ</t>
    </rPh>
    <phoneticPr fontId="54"/>
  </si>
  <si>
    <t>（介給別紙1-1）</t>
    <rPh sb="1" eb="3">
      <t>カイキュウ</t>
    </rPh>
    <rPh sb="3" eb="5">
      <t>ベッシ</t>
    </rPh>
    <phoneticPr fontId="54"/>
  </si>
  <si>
    <t>（介給別紙1-2）</t>
    <rPh sb="1" eb="3">
      <t>カイキュウ</t>
    </rPh>
    <rPh sb="3" eb="5">
      <t>ベッシ</t>
    </rPh>
    <phoneticPr fontId="54"/>
  </si>
  <si>
    <t>（介給別紙1-3）</t>
    <rPh sb="1" eb="3">
      <t>カイキュウ</t>
    </rPh>
    <rPh sb="3" eb="5">
      <t>ベッシ</t>
    </rPh>
    <phoneticPr fontId="54"/>
  </si>
  <si>
    <t>（介給別紙1-4）</t>
    <rPh sb="1" eb="3">
      <t>カイキュウ</t>
    </rPh>
    <rPh sb="3" eb="5">
      <t>ベッシ</t>
    </rPh>
    <phoneticPr fontId="54"/>
  </si>
  <si>
    <t>（介給別紙2-2）</t>
    <rPh sb="1" eb="5">
      <t>カイキュウベッシ</t>
    </rPh>
    <phoneticPr fontId="54"/>
  </si>
  <si>
    <t>要修正</t>
    <rPh sb="0" eb="1">
      <t>ヨウ</t>
    </rPh>
    <rPh sb="1" eb="3">
      <t>シュウセイ</t>
    </rPh>
    <phoneticPr fontId="54"/>
  </si>
  <si>
    <t>（介給別紙4-1）</t>
    <rPh sb="1" eb="5">
      <t>カイキュウベッシ</t>
    </rPh>
    <phoneticPr fontId="54"/>
  </si>
  <si>
    <t>（介給別紙4-2）</t>
    <rPh sb="1" eb="5">
      <t>カイキュウベッシ</t>
    </rPh>
    <phoneticPr fontId="54"/>
  </si>
  <si>
    <t>（介給別紙５）</t>
    <rPh sb="1" eb="5">
      <t>カイキュウベッシ</t>
    </rPh>
    <phoneticPr fontId="54"/>
  </si>
  <si>
    <t>（介給別紙12-3）</t>
    <rPh sb="1" eb="5">
      <t>カイキュウベッシ</t>
    </rPh>
    <phoneticPr fontId="54"/>
  </si>
  <si>
    <t>（介給別紙12-5）</t>
    <rPh sb="1" eb="5">
      <t>カイキュウベッシ</t>
    </rPh>
    <phoneticPr fontId="54"/>
  </si>
  <si>
    <t>（介給別紙16）</t>
    <rPh sb="1" eb="3">
      <t>カイキュウ</t>
    </rPh>
    <rPh sb="3" eb="5">
      <t>ベッシ</t>
    </rPh>
    <phoneticPr fontId="54"/>
  </si>
  <si>
    <t>指定申請書　付表13の共同生活住居又は
サテライト型住居の番号及び名称</t>
    <rPh sb="17" eb="18">
      <t>マタ</t>
    </rPh>
    <rPh sb="25" eb="26">
      <t>ガタ</t>
    </rPh>
    <rPh sb="26" eb="28">
      <t>ジュウキョ</t>
    </rPh>
    <phoneticPr fontId="76"/>
  </si>
  <si>
    <t>（介給別紙70-1）</t>
    <rPh sb="1" eb="5">
      <t>カイキュウベッシ</t>
    </rPh>
    <phoneticPr fontId="54"/>
  </si>
  <si>
    <t>（介給別紙70-2）</t>
    <rPh sb="1" eb="3">
      <t>カイキュウ</t>
    </rPh>
    <rPh sb="3" eb="5">
      <t>ベッシ</t>
    </rPh>
    <phoneticPr fontId="54"/>
  </si>
  <si>
    <t>（介給別紙42）</t>
    <rPh sb="1" eb="5">
      <t>カイキュウベッシ</t>
    </rPh>
    <phoneticPr fontId="54"/>
  </si>
  <si>
    <t>（介給別紙71）</t>
    <rPh sb="1" eb="5">
      <t>カイキュ</t>
    </rPh>
    <phoneticPr fontId="54"/>
  </si>
  <si>
    <t>（介給別紙72-1）</t>
    <rPh sb="1" eb="5">
      <t>カイキュウベッシ</t>
    </rPh>
    <phoneticPr fontId="54"/>
  </si>
  <si>
    <t>（介給別紙72-2）</t>
    <rPh sb="1" eb="5">
      <t>カイキュウベッシ</t>
    </rPh>
    <phoneticPr fontId="54"/>
  </si>
  <si>
    <t>（介給別紙73）</t>
    <rPh sb="1" eb="5">
      <t>カイキュウベッシ</t>
    </rPh>
    <phoneticPr fontId="54"/>
  </si>
  <si>
    <t>介給別紙78</t>
    <rPh sb="0" eb="4">
      <t>カイキュウベッシ</t>
    </rPh>
    <phoneticPr fontId="54"/>
  </si>
  <si>
    <t>介給別紙79</t>
    <rPh sb="0" eb="4">
      <t>カイキュウベッシ</t>
    </rPh>
    <phoneticPr fontId="54"/>
  </si>
  <si>
    <t>（介給別紙74）</t>
    <rPh sb="1" eb="5">
      <t>カイキュウベッシ</t>
    </rPh>
    <phoneticPr fontId="54"/>
  </si>
  <si>
    <t>（介給別紙75）</t>
    <rPh sb="1" eb="5">
      <t>カイキュウベッシ</t>
    </rPh>
    <phoneticPr fontId="54"/>
  </si>
  <si>
    <t>（介給別紙76）</t>
    <rPh sb="1" eb="5">
      <t>カイキュウベッシ</t>
    </rPh>
    <phoneticPr fontId="54"/>
  </si>
  <si>
    <t>（介給別紙77）</t>
    <rPh sb="1" eb="5">
      <t>カイキュウベッシ</t>
    </rPh>
    <phoneticPr fontId="54"/>
  </si>
  <si>
    <t>（介給別紙78）</t>
    <rPh sb="1" eb="5">
      <t>カイキュウベッシ</t>
    </rPh>
    <phoneticPr fontId="54"/>
  </si>
  <si>
    <t>（介給別紙79）</t>
    <rPh sb="1" eb="5">
      <t>カイキュウベッシ</t>
    </rPh>
    <phoneticPr fontId="54"/>
  </si>
  <si>
    <t>（介給別紙80）</t>
    <rPh sb="1" eb="5">
      <t>カイキュウベッシ</t>
    </rPh>
    <phoneticPr fontId="54"/>
  </si>
  <si>
    <t>（介給別紙81）</t>
    <rPh sb="1" eb="5">
      <t>カイキュウベッシ</t>
    </rPh>
    <phoneticPr fontId="54"/>
  </si>
  <si>
    <t>（介給別紙82）</t>
    <rPh sb="1" eb="5">
      <t>カイキュウベッシ</t>
    </rPh>
    <phoneticPr fontId="54"/>
  </si>
  <si>
    <t>（介給別紙83）</t>
    <rPh sb="1" eb="5">
      <t>カイキュウベッシ</t>
    </rPh>
    <phoneticPr fontId="54"/>
  </si>
  <si>
    <t>（介給別紙84）</t>
    <rPh sb="1" eb="5">
      <t>カイキュウベッシ</t>
    </rPh>
    <phoneticPr fontId="54"/>
  </si>
  <si>
    <t>（介給別紙2-1）</t>
    <rPh sb="1" eb="5">
      <t>カイキュウベッシ</t>
    </rPh>
    <phoneticPr fontId="5"/>
  </si>
  <si>
    <t>※当該事業所における基準上置くべき従業者＋加配している特定従業者数</t>
    <phoneticPr fontId="5"/>
  </si>
  <si>
    <t>勤務延べ
時間</t>
    <rPh sb="0" eb="3">
      <t>キンムノ</t>
    </rPh>
    <rPh sb="5" eb="7">
      <t>ジカン</t>
    </rPh>
    <phoneticPr fontId="5"/>
  </si>
  <si>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5"/>
  </si>
  <si>
    <r>
      <t xml:space="preserve">①　当該申請を行う自事業所が、地域生活支援拠点等として位置付けられていることを証明できる運営規定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5"/>
  </si>
  <si>
    <t>行動障害・要医療児者・精神障害者・高次脳体制加算</t>
    <rPh sb="0" eb="2">
      <t>コウドウ</t>
    </rPh>
    <rPh sb="2" eb="4">
      <t>ショウガイ</t>
    </rPh>
    <rPh sb="5" eb="6">
      <t>ヨウ</t>
    </rPh>
    <rPh sb="6" eb="8">
      <t>イリョウ</t>
    </rPh>
    <rPh sb="8" eb="9">
      <t>ジ</t>
    </rPh>
    <rPh sb="9" eb="10">
      <t>シャ</t>
    </rPh>
    <rPh sb="11" eb="13">
      <t>セイシン</t>
    </rPh>
    <rPh sb="13" eb="16">
      <t>ショウガイシャ</t>
    </rPh>
    <rPh sb="17" eb="19">
      <t>コウジ</t>
    </rPh>
    <rPh sb="19" eb="20">
      <t>ノウ</t>
    </rPh>
    <rPh sb="20" eb="22">
      <t>タイセイ</t>
    </rPh>
    <rPh sb="22" eb="24">
      <t>カサン</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</si>
  <si>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2" eb="203">
      <t>ダイ</t>
    </rPh>
    <rPh sb="205" eb="206">
      <t>ゴウ</t>
    </rPh>
    <rPh sb="208" eb="210">
      <t>キテイ</t>
    </rPh>
    <rPh sb="225" eb="227">
      <t>サンテイ</t>
    </rPh>
    <rPh sb="229" eb="232">
      <t>ジュウギョウシャ</t>
    </rPh>
    <rPh sb="232" eb="233">
      <t>カズ</t>
    </rPh>
    <phoneticPr fontId="5"/>
  </si>
  <si>
    <t>添付書類</t>
    <rPh sb="0" eb="4">
      <t>テンプショルイ</t>
    </rPh>
    <phoneticPr fontId="54"/>
  </si>
  <si>
    <t>平面図（入浴設備を有している場合）</t>
    <rPh sb="0" eb="3">
      <t>ヘイメンズ</t>
    </rPh>
    <rPh sb="4" eb="8">
      <t>ニュウヨクセツビ</t>
    </rPh>
    <rPh sb="9" eb="10">
      <t>ユウ</t>
    </rPh>
    <rPh sb="14" eb="16">
      <t>バアイ</t>
    </rPh>
    <phoneticPr fontId="54"/>
  </si>
  <si>
    <t>　人員配置体制加算（Ⅰ）又は（Ⅱ）を算定している</t>
    <rPh sb="1" eb="3">
      <t>ジンイン</t>
    </rPh>
    <rPh sb="3" eb="5">
      <t>ハイチ</t>
    </rPh>
    <rPh sb="5" eb="7">
      <t>タイセイ</t>
    </rPh>
    <rPh sb="7" eb="9">
      <t>カサン</t>
    </rPh>
    <rPh sb="12" eb="13">
      <t>マタ</t>
    </rPh>
    <rPh sb="18" eb="20">
      <t>サンテイ</t>
    </rPh>
    <phoneticPr fontId="54"/>
  </si>
  <si>
    <r>
      <t xml:space="preserve">　常勤看護職員等配置体制加算を算定している
</t>
    </r>
    <r>
      <rPr>
        <sz val="9"/>
        <rFont val="ＭＳ Ｐゴシック"/>
        <family val="3"/>
        <charset val="128"/>
        <scheme val="minor"/>
      </rPr>
      <t>（看護職員を常勤換算方法で３人以上配置しているものに限る。)</t>
    </r>
    <rPh sb="1" eb="3">
      <t>ジョウキン</t>
    </rPh>
    <rPh sb="3" eb="5">
      <t>カンゴ</t>
    </rPh>
    <rPh sb="5" eb="7">
      <t>ショクイン</t>
    </rPh>
    <rPh sb="7" eb="8">
      <t>トウ</t>
    </rPh>
    <rPh sb="8" eb="10">
      <t>ハイチ</t>
    </rPh>
    <rPh sb="10" eb="12">
      <t>タイセイ</t>
    </rPh>
    <rPh sb="12" eb="14">
      <t>カサン</t>
    </rPh>
    <rPh sb="15" eb="17">
      <t>サンテイ</t>
    </rPh>
    <phoneticPr fontId="54"/>
  </si>
  <si>
    <t>重度障害者支援加算（生活介護・施設入所支援）</t>
    <rPh sb="10" eb="14">
      <t>セイカツカイゴ</t>
    </rPh>
    <rPh sb="15" eb="21">
      <t>シセツニュウショシエン</t>
    </rPh>
    <phoneticPr fontId="54"/>
  </si>
  <si>
    <t>介給別紙27</t>
    <rPh sb="0" eb="4">
      <t>カイキュウベッシ</t>
    </rPh>
    <phoneticPr fontId="54"/>
  </si>
  <si>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76"/>
  </si>
  <si>
    <t>事業所番号</t>
    <rPh sb="0" eb="3">
      <t>ジギョウショ</t>
    </rPh>
    <rPh sb="3" eb="5">
      <t>バンゴウ</t>
    </rPh>
    <phoneticPr fontId="76"/>
  </si>
  <si>
    <t>住　所</t>
    <rPh sb="0" eb="1">
      <t>ジュウ</t>
    </rPh>
    <rPh sb="2" eb="3">
      <t>ショ</t>
    </rPh>
    <phoneticPr fontId="76"/>
  </si>
  <si>
    <t>管理者名</t>
    <rPh sb="0" eb="4">
      <t>カンリシャメイ</t>
    </rPh>
    <phoneticPr fontId="76"/>
  </si>
  <si>
    <t>電話番号</t>
    <rPh sb="0" eb="2">
      <t>デンワ</t>
    </rPh>
    <rPh sb="2" eb="4">
      <t>バンゴウ</t>
    </rPh>
    <phoneticPr fontId="76"/>
  </si>
  <si>
    <t>対象年度</t>
    <rPh sb="0" eb="2">
      <t>タイショウ</t>
    </rPh>
    <rPh sb="2" eb="4">
      <t>ネンド</t>
    </rPh>
    <phoneticPr fontId="76"/>
  </si>
  <si>
    <t>地域連携活動の概要</t>
    <rPh sb="0" eb="2">
      <t>チイキ</t>
    </rPh>
    <rPh sb="2" eb="4">
      <t>レンケイ</t>
    </rPh>
    <rPh sb="4" eb="6">
      <t>カツドウ</t>
    </rPh>
    <rPh sb="7" eb="9">
      <t>ガイヨウ</t>
    </rPh>
    <phoneticPr fontId="76"/>
  </si>
  <si>
    <t>＜活動内容＞</t>
    <rPh sb="1" eb="3">
      <t>カツドウ</t>
    </rPh>
    <rPh sb="3" eb="5">
      <t>ナイヨウ</t>
    </rPh>
    <phoneticPr fontId="76"/>
  </si>
  <si>
    <t>＜活動の様子＞</t>
    <rPh sb="1" eb="3">
      <t>カツドウ</t>
    </rPh>
    <rPh sb="4" eb="6">
      <t>ヨウス</t>
    </rPh>
    <phoneticPr fontId="76"/>
  </si>
  <si>
    <t>活動場所</t>
    <rPh sb="0" eb="2">
      <t>カツドウ</t>
    </rPh>
    <rPh sb="2" eb="4">
      <t>バショ</t>
    </rPh>
    <phoneticPr fontId="76"/>
  </si>
  <si>
    <t>活動の様子の写真</t>
    <rPh sb="0" eb="2">
      <t>カツドウ</t>
    </rPh>
    <rPh sb="3" eb="5">
      <t>ヨウス</t>
    </rPh>
    <rPh sb="6" eb="8">
      <t>シャシン</t>
    </rPh>
    <phoneticPr fontId="76"/>
  </si>
  <si>
    <t>実施日程</t>
    <rPh sb="0" eb="2">
      <t>ジッシ</t>
    </rPh>
    <rPh sb="2" eb="4">
      <t>ニッテイ</t>
    </rPh>
    <phoneticPr fontId="76"/>
  </si>
  <si>
    <t>成果物の写真</t>
    <rPh sb="0" eb="3">
      <t>セイカブツ</t>
    </rPh>
    <rPh sb="4" eb="6">
      <t>シャシン</t>
    </rPh>
    <phoneticPr fontId="76"/>
  </si>
  <si>
    <t>実施した生産活動・施設外就労の概要</t>
    <rPh sb="0" eb="2">
      <t>ジッシ</t>
    </rPh>
    <phoneticPr fontId="76"/>
  </si>
  <si>
    <t>活動内容の追加コメント</t>
    <rPh sb="0" eb="2">
      <t>カツドウ</t>
    </rPh>
    <rPh sb="2" eb="4">
      <t>ナイヨウ</t>
    </rPh>
    <rPh sb="5" eb="7">
      <t>ツイカ</t>
    </rPh>
    <phoneticPr fontId="76"/>
  </si>
  <si>
    <t>利用者数　等</t>
    <rPh sb="0" eb="3">
      <t>リヨウシャ</t>
    </rPh>
    <rPh sb="3" eb="4">
      <t>スウ</t>
    </rPh>
    <rPh sb="5" eb="6">
      <t>トウ</t>
    </rPh>
    <phoneticPr fontId="76"/>
  </si>
  <si>
    <t>＜目的＞</t>
    <rPh sb="1" eb="3">
      <t>モクテキ</t>
    </rPh>
    <phoneticPr fontId="76"/>
  </si>
  <si>
    <t>地域連携活動のねらい</t>
    <rPh sb="0" eb="2">
      <t>チイキ</t>
    </rPh>
    <rPh sb="2" eb="4">
      <t>レンケイ</t>
    </rPh>
    <rPh sb="4" eb="6">
      <t>カツドウ</t>
    </rPh>
    <phoneticPr fontId="76"/>
  </si>
  <si>
    <t>地域にとってのメリット</t>
    <rPh sb="0" eb="2">
      <t>チイキ</t>
    </rPh>
    <phoneticPr fontId="76"/>
  </si>
  <si>
    <t>対象者にとってのメリット</t>
    <rPh sb="0" eb="3">
      <t>タイショウシャ</t>
    </rPh>
    <phoneticPr fontId="76"/>
  </si>
  <si>
    <t>＜成果＞</t>
    <rPh sb="1" eb="3">
      <t>セイカ</t>
    </rPh>
    <phoneticPr fontId="76"/>
  </si>
  <si>
    <t>実施した結果</t>
    <rPh sb="0" eb="2">
      <t>ジッシ</t>
    </rPh>
    <rPh sb="4" eb="6">
      <t>ケッカ</t>
    </rPh>
    <phoneticPr fontId="76"/>
  </si>
  <si>
    <t>得られた成果</t>
    <rPh sb="0" eb="1">
      <t>エ</t>
    </rPh>
    <rPh sb="4" eb="6">
      <t>セイカ</t>
    </rPh>
    <phoneticPr fontId="76"/>
  </si>
  <si>
    <t>課題点</t>
    <rPh sb="0" eb="2">
      <t>カダイ</t>
    </rPh>
    <rPh sb="2" eb="3">
      <t>テン</t>
    </rPh>
    <phoneticPr fontId="76"/>
  </si>
  <si>
    <t>連携先の企業等の意見または評価</t>
    <rPh sb="0" eb="2">
      <t>レンケイ</t>
    </rPh>
    <rPh sb="2" eb="3">
      <t>サキ</t>
    </rPh>
    <rPh sb="4" eb="6">
      <t>キギョウ</t>
    </rPh>
    <rPh sb="6" eb="7">
      <t>トウ</t>
    </rPh>
    <rPh sb="8" eb="10">
      <t>イケン</t>
    </rPh>
    <rPh sb="13" eb="15">
      <t>ヒョウカ</t>
    </rPh>
    <phoneticPr fontId="76"/>
  </si>
  <si>
    <t>連携した結果に対する意見または評価</t>
    <rPh sb="0" eb="2">
      <t>レンケイ</t>
    </rPh>
    <rPh sb="4" eb="6">
      <t>ケッカ</t>
    </rPh>
    <rPh sb="7" eb="8">
      <t>タイ</t>
    </rPh>
    <rPh sb="10" eb="12">
      <t>イケン</t>
    </rPh>
    <rPh sb="15" eb="17">
      <t>ヒョウカ</t>
    </rPh>
    <phoneticPr fontId="76"/>
  </si>
  <si>
    <t>今後の連携強化に向けた課題</t>
    <rPh sb="0" eb="2">
      <t>コンゴ</t>
    </rPh>
    <rPh sb="3" eb="5">
      <t>レンケイ</t>
    </rPh>
    <rPh sb="5" eb="7">
      <t>キョウカ</t>
    </rPh>
    <rPh sb="8" eb="9">
      <t>ム</t>
    </rPh>
    <rPh sb="11" eb="13">
      <t>カダイ</t>
    </rPh>
    <phoneticPr fontId="76"/>
  </si>
  <si>
    <t>連携先企業名</t>
    <rPh sb="0" eb="2">
      <t>レンケイ</t>
    </rPh>
    <rPh sb="2" eb="3">
      <t>サキ</t>
    </rPh>
    <rPh sb="3" eb="6">
      <t>キギョウメイ</t>
    </rPh>
    <phoneticPr fontId="76"/>
  </si>
  <si>
    <t>担当者名</t>
    <rPh sb="0" eb="3">
      <t>タントウシャ</t>
    </rPh>
    <rPh sb="3" eb="4">
      <t>メイ</t>
    </rPh>
    <phoneticPr fontId="7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</si>
  <si>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76"/>
  </si>
  <si>
    <t>利用者の知識・能力向上に係る実施概要</t>
    <rPh sb="14" eb="16">
      <t>ジッシ</t>
    </rPh>
    <rPh sb="16" eb="18">
      <t>ガイヨウ</t>
    </rPh>
    <phoneticPr fontId="76"/>
  </si>
  <si>
    <t>実施した利用者の知識・能力向上に係る実施の概要</t>
    <rPh sb="0" eb="2">
      <t>ジッシ</t>
    </rPh>
    <rPh sb="18" eb="20">
      <t>ジッシ</t>
    </rPh>
    <phoneticPr fontId="76"/>
  </si>
  <si>
    <t>利用者の知識・能力向上に係る実施のねらい</t>
    <rPh sb="14" eb="16">
      <t>ジッシ</t>
    </rPh>
    <phoneticPr fontId="76"/>
  </si>
  <si>
    <t>利用者にとってのメリット</t>
    <rPh sb="0" eb="3">
      <t>リヨウシャ</t>
    </rPh>
    <phoneticPr fontId="7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</si>
  <si>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76"/>
  </si>
  <si>
    <t>連携先企業（担当者）</t>
    <rPh sb="0" eb="2">
      <t>レンケイ</t>
    </rPh>
    <rPh sb="2" eb="3">
      <t>サキ</t>
    </rPh>
    <rPh sb="3" eb="5">
      <t>キギョウ</t>
    </rPh>
    <rPh sb="6" eb="9">
      <t>タントウシャ</t>
    </rPh>
    <phoneticPr fontId="76"/>
  </si>
  <si>
    <t>利用者からの意見・評価</t>
    <rPh sb="0" eb="3">
      <t>リヨウシャ</t>
    </rPh>
    <rPh sb="6" eb="8">
      <t>イケン</t>
    </rPh>
    <rPh sb="9" eb="11">
      <t>ヒョウカ</t>
    </rPh>
    <phoneticPr fontId="7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</si>
  <si>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76"/>
  </si>
  <si>
    <t>様式２－１</t>
    <rPh sb="0" eb="2">
      <t>ヨウシキ</t>
    </rPh>
    <phoneticPr fontId="7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</si>
  <si>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6"/>
  </si>
  <si>
    <t>（Ⅰ）労働時間</t>
    <phoneticPr fontId="76"/>
  </si>
  <si>
    <t>（Ⅳ）　支援力向上（※）</t>
    <rPh sb="4" eb="6">
      <t>シエン</t>
    </rPh>
    <rPh sb="6" eb="7">
      <t>リョク</t>
    </rPh>
    <rPh sb="7" eb="9">
      <t>コウジョウ</t>
    </rPh>
    <phoneticPr fontId="76"/>
  </si>
  <si>
    <t>①1日の平均労働時間が７時間以上</t>
    <rPh sb="2" eb="3">
      <t>ニチ</t>
    </rPh>
    <rPh sb="4" eb="6">
      <t>ヘイキン</t>
    </rPh>
    <rPh sb="6" eb="8">
      <t>ロウドウ</t>
    </rPh>
    <rPh sb="8" eb="10">
      <t>ジカン</t>
    </rPh>
    <rPh sb="12" eb="14">
      <t>ジカン</t>
    </rPh>
    <rPh sb="14" eb="16">
      <t>イジョウ</t>
    </rPh>
    <phoneticPr fontId="7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</si>
  <si>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</si>
  <si>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6"/>
  </si>
  <si>
    <t>　　　参加した職員が１人以上参加している</t>
    <rPh sb="3" eb="5">
      <t>サンカ</t>
    </rPh>
    <rPh sb="7" eb="9">
      <t>ショクイン</t>
    </rPh>
    <rPh sb="11" eb="12">
      <t>ニン</t>
    </rPh>
    <rPh sb="12" eb="14">
      <t>イジョウ</t>
    </rPh>
    <rPh sb="14" eb="16">
      <t>サンカ</t>
    </rPh>
    <phoneticPr fontId="7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</si>
  <si>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</si>
  <si>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</si>
  <si>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6"/>
  </si>
  <si>
    <t>　　　１回以上の場合</t>
    <rPh sb="4" eb="5">
      <t>カイ</t>
    </rPh>
    <rPh sb="5" eb="7">
      <t>イジョウ</t>
    </rPh>
    <rPh sb="8" eb="10">
      <t>バアイ</t>
    </rPh>
    <phoneticPr fontId="7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</si>
  <si>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6"/>
  </si>
  <si>
    <t>③視察・実習の実施又は受け入れ</t>
    <rPh sb="1" eb="3">
      <t>シサツ</t>
    </rPh>
    <rPh sb="4" eb="6">
      <t>ジッシュウ</t>
    </rPh>
    <rPh sb="7" eb="9">
      <t>ジッシ</t>
    </rPh>
    <rPh sb="9" eb="10">
      <t>マタ</t>
    </rPh>
    <rPh sb="11" eb="12">
      <t>ウ</t>
    </rPh>
    <rPh sb="13" eb="14">
      <t>イ</t>
    </rPh>
    <phoneticPr fontId="7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</si>
  <si>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6"/>
  </si>
  <si>
    <t>　　　 いずれか一方のみの取組を行っている</t>
    <rPh sb="8" eb="10">
      <t>イッポウ</t>
    </rPh>
    <rPh sb="13" eb="15">
      <t>トリクミ</t>
    </rPh>
    <rPh sb="16" eb="17">
      <t>オコナ</t>
    </rPh>
    <phoneticPr fontId="7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</si>
  <si>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6"/>
  </si>
  <si>
    <t>④販路拡大の商談会等への参加</t>
    <rPh sb="1" eb="3">
      <t>ハンロ</t>
    </rPh>
    <rPh sb="3" eb="5">
      <t>カクダイ</t>
    </rPh>
    <rPh sb="6" eb="9">
      <t>ショウダンカイ</t>
    </rPh>
    <rPh sb="9" eb="10">
      <t>トウ</t>
    </rPh>
    <rPh sb="12" eb="14">
      <t>サンカ</t>
    </rPh>
    <phoneticPr fontId="76"/>
  </si>
  <si>
    <t>⑧1日の平均労働時間が２時間未満</t>
    <rPh sb="2" eb="3">
      <t>ニチ</t>
    </rPh>
    <rPh sb="4" eb="6">
      <t>ヘイキン</t>
    </rPh>
    <rPh sb="6" eb="8">
      <t>ロウドウ</t>
    </rPh>
    <rPh sb="8" eb="10">
      <t>ジカン</t>
    </rPh>
    <rPh sb="12" eb="14">
      <t>ジカン</t>
    </rPh>
    <rPh sb="14" eb="16">
      <t>ミマン</t>
    </rPh>
    <phoneticPr fontId="76"/>
  </si>
  <si>
    <t>点</t>
    <rPh sb="0" eb="1">
      <t>テン</t>
    </rPh>
    <phoneticPr fontId="7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</si>
  <si>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6"/>
  </si>
  <si>
    <t>⑤職員の人事評価制度</t>
    <rPh sb="1" eb="3">
      <t>ショクイン</t>
    </rPh>
    <rPh sb="4" eb="6">
      <t>ジンジ</t>
    </rPh>
    <rPh sb="6" eb="8">
      <t>ヒョウカ</t>
    </rPh>
    <rPh sb="8" eb="10">
      <t>セイド</t>
    </rPh>
    <phoneticPr fontId="76"/>
  </si>
  <si>
    <t>（Ⅱ）生産活動</t>
    <rPh sb="3" eb="5">
      <t>セイサン</t>
    </rPh>
    <rPh sb="5" eb="7">
      <t>カツドウ</t>
    </rPh>
    <phoneticPr fontId="7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</si>
  <si>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</si>
  <si>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6"/>
  </si>
  <si>
    <t>⑥ピアサポーターの配置</t>
    <rPh sb="9" eb="11">
      <t>ハイチ</t>
    </rPh>
    <phoneticPr fontId="7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</si>
  <si>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6"/>
  </si>
  <si>
    <t>　　　ピアサポーターを職員として配置している</t>
    <rPh sb="11" eb="13">
      <t>ショクイン</t>
    </rPh>
    <rPh sb="16" eb="18">
      <t>ハイチ</t>
    </rPh>
    <phoneticPr fontId="76"/>
  </si>
  <si>
    <t>③過去３年の生産活動収支のうち前年度における生産活動収支のみが前年度に利用者に支払う賃金の総額以上</t>
    <phoneticPr fontId="76"/>
  </si>
  <si>
    <t>⑦第三者評価</t>
    <rPh sb="1" eb="2">
      <t>ダイ</t>
    </rPh>
    <rPh sb="2" eb="4">
      <t>サンシャ</t>
    </rPh>
    <rPh sb="4" eb="6">
      <t>ヒョウカ</t>
    </rPh>
    <phoneticPr fontId="7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</si>
  <si>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6"/>
  </si>
  <si>
    <t>④過去３年の生産活動収支のうち前々年度における生産活動収支のみが前々年度に利用者に支払う賃金の総額以上</t>
    <phoneticPr fontId="7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</si>
  <si>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6"/>
  </si>
  <si>
    <t>⑤過去３年の生産活動収支のうち前年度及び前々年度の各年度における生産活動収支がいずれも当該各年度に利用者に支払う賃金の総額未満</t>
    <phoneticPr fontId="7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</si>
  <si>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6"/>
  </si>
  <si>
    <t>⑥過去３年の生産活動収支がいずれも当該各年度に利用者に支払う賃金の総額未満</t>
    <phoneticPr fontId="76"/>
  </si>
  <si>
    <t>小計（注2）</t>
    <rPh sb="0" eb="2">
      <t>ショウケイ</t>
    </rPh>
    <rPh sb="3" eb="4">
      <t>チュウ</t>
    </rPh>
    <phoneticPr fontId="76"/>
  </si>
  <si>
    <t>（※）８項目の合計点に応じた点数</t>
    <phoneticPr fontId="76"/>
  </si>
  <si>
    <t>（注2）5以上:15点、4～3：5点、2点以下：0点</t>
    <phoneticPr fontId="76"/>
  </si>
  <si>
    <t>①60点 ②50点 ③40点 ④20点 ⑤－10点 ⑥－20点</t>
    <rPh sb="3" eb="4">
      <t>テン</t>
    </rPh>
    <rPh sb="8" eb="9">
      <t>テン</t>
    </rPh>
    <rPh sb="13" eb="14">
      <t>テン</t>
    </rPh>
    <rPh sb="18" eb="19">
      <t>テン</t>
    </rPh>
    <phoneticPr fontId="76"/>
  </si>
  <si>
    <t>（Ⅴ）地域連携活動</t>
  </si>
  <si>
    <t>（Ⅲ）多様な働き方（※）</t>
    <rPh sb="3" eb="5">
      <t>タヨウ</t>
    </rPh>
    <rPh sb="6" eb="7">
      <t>ハタラ</t>
    </rPh>
    <rPh sb="8" eb="9">
      <t>カタ</t>
    </rPh>
    <phoneticPr fontId="7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</si>
  <si>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</si>
  <si>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6"/>
  </si>
  <si>
    <t>　　　　　就業規則等で定めている</t>
    <rPh sb="5" eb="7">
      <t>シュウギョウ</t>
    </rPh>
    <rPh sb="7" eb="9">
      <t>キソク</t>
    </rPh>
    <rPh sb="9" eb="10">
      <t>トウ</t>
    </rPh>
    <rPh sb="11" eb="12">
      <t>サダ</t>
    </rPh>
    <phoneticPr fontId="76"/>
  </si>
  <si>
    <t>②利用者を職員として登用する制度</t>
    <phoneticPr fontId="76"/>
  </si>
  <si>
    <t>1事例以上ある場合:10点</t>
    <rPh sb="1" eb="3">
      <t>ジレイ</t>
    </rPh>
    <rPh sb="3" eb="5">
      <t>イジョウ</t>
    </rPh>
    <rPh sb="7" eb="9">
      <t>バアイ</t>
    </rPh>
    <rPh sb="12" eb="13">
      <t>テン</t>
    </rPh>
    <phoneticPr fontId="76"/>
  </si>
  <si>
    <t>（Ⅵ）経営改善計画</t>
    <rPh sb="3" eb="5">
      <t>ケイエイ</t>
    </rPh>
    <rPh sb="5" eb="7">
      <t>カイゼン</t>
    </rPh>
    <rPh sb="7" eb="9">
      <t>ケイカク</t>
    </rPh>
    <phoneticPr fontId="7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</si>
  <si>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</si>
  <si>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6"/>
  </si>
  <si>
    <t>④フレックスタイム制に係る労働条件</t>
    <rPh sb="9" eb="10">
      <t>セイ</t>
    </rPh>
    <rPh sb="11" eb="12">
      <t>カカ</t>
    </rPh>
    <rPh sb="13" eb="15">
      <t>ロウドウ</t>
    </rPh>
    <rPh sb="15" eb="17">
      <t>ジョウケン</t>
    </rPh>
    <phoneticPr fontId="76"/>
  </si>
  <si>
    <t>期限内に提出していない場合:-50点</t>
    <rPh sb="0" eb="3">
      <t>キゲンナイ</t>
    </rPh>
    <rPh sb="4" eb="6">
      <t>テイシュツ</t>
    </rPh>
    <rPh sb="11" eb="13">
      <t>バアイ</t>
    </rPh>
    <rPh sb="17" eb="18">
      <t>テン</t>
    </rPh>
    <phoneticPr fontId="76"/>
  </si>
  <si>
    <t>⑤短時間勤務に係る労働条件</t>
    <rPh sb="1" eb="4">
      <t>タンジカン</t>
    </rPh>
    <rPh sb="4" eb="6">
      <t>キンム</t>
    </rPh>
    <rPh sb="7" eb="8">
      <t>カカ</t>
    </rPh>
    <rPh sb="9" eb="11">
      <t>ロウドウ</t>
    </rPh>
    <rPh sb="11" eb="13">
      <t>ジョウケン</t>
    </rPh>
    <phoneticPr fontId="76"/>
  </si>
  <si>
    <t>（Ⅶ）利用者の知識・能力向上</t>
    <rPh sb="3" eb="6">
      <t>リヨウシャ</t>
    </rPh>
    <rPh sb="7" eb="9">
      <t>チシキ</t>
    </rPh>
    <rPh sb="10" eb="12">
      <t>ノウリョク</t>
    </rPh>
    <rPh sb="12" eb="14">
      <t>コウジョウ</t>
    </rPh>
    <phoneticPr fontId="7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</si>
  <si>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76"/>
  </si>
  <si>
    <t>⑥時差出勤制度に係る労働条件</t>
    <rPh sb="1" eb="3">
      <t>ジサ</t>
    </rPh>
    <rPh sb="3" eb="5">
      <t>シュッキン</t>
    </rPh>
    <rPh sb="5" eb="7">
      <t>セイド</t>
    </rPh>
    <rPh sb="8" eb="9">
      <t>カカ</t>
    </rPh>
    <rPh sb="10" eb="12">
      <t>ロウドウ</t>
    </rPh>
    <rPh sb="12" eb="14">
      <t>ジョウケン</t>
    </rPh>
    <phoneticPr fontId="76"/>
  </si>
  <si>
    <t>点</t>
    <phoneticPr fontId="7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</si>
  <si>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6"/>
  </si>
  <si>
    <t>⑧傷病休暇等の取得に関する事項</t>
    <rPh sb="1" eb="3">
      <t>ショウビョウ</t>
    </rPh>
    <rPh sb="3" eb="5">
      <t>キュウカ</t>
    </rPh>
    <rPh sb="5" eb="6">
      <t>トウ</t>
    </rPh>
    <rPh sb="7" eb="9">
      <t>シュトク</t>
    </rPh>
    <rPh sb="10" eb="11">
      <t>カン</t>
    </rPh>
    <rPh sb="13" eb="15">
      <t>ジコウ</t>
    </rPh>
    <phoneticPr fontId="76"/>
  </si>
  <si>
    <t>小計（注1）</t>
    <rPh sb="0" eb="2">
      <t>ショウケイ</t>
    </rPh>
    <rPh sb="3" eb="4">
      <t>チュウ</t>
    </rPh>
    <phoneticPr fontId="76"/>
  </si>
  <si>
    <t>（※）８項目の合計点に応じた点数</t>
    <rPh sb="14" eb="16">
      <t>テンスウ</t>
    </rPh>
    <phoneticPr fontId="76"/>
  </si>
  <si>
    <t>（注1）5以上:15点、4～3：5点、2点以下：0点</t>
    <rPh sb="1" eb="2">
      <t>チュウ</t>
    </rPh>
    <rPh sb="5" eb="7">
      <t>イジョウ</t>
    </rPh>
    <rPh sb="10" eb="11">
      <t>テン</t>
    </rPh>
    <rPh sb="17" eb="18">
      <t>テン</t>
    </rPh>
    <rPh sb="20" eb="21">
      <t>テン</t>
    </rPh>
    <rPh sb="21" eb="23">
      <t>イカ</t>
    </rPh>
    <rPh sb="25" eb="26">
      <t>テン</t>
    </rPh>
    <phoneticPr fontId="76"/>
  </si>
  <si>
    <t>点数</t>
    <rPh sb="0" eb="2">
      <t>テンスウ</t>
    </rPh>
    <phoneticPr fontId="76"/>
  </si>
  <si>
    <t>労働時間</t>
    <phoneticPr fontId="76"/>
  </si>
  <si>
    <t>5点</t>
    <rPh sb="1" eb="2">
      <t>テン</t>
    </rPh>
    <phoneticPr fontId="76"/>
  </si>
  <si>
    <t>20点</t>
    <rPh sb="2" eb="3">
      <t>テン</t>
    </rPh>
    <phoneticPr fontId="76"/>
  </si>
  <si>
    <t>30点</t>
    <rPh sb="2" eb="3">
      <t>テン</t>
    </rPh>
    <phoneticPr fontId="76"/>
  </si>
  <si>
    <t>40点</t>
    <rPh sb="2" eb="3">
      <t>テン</t>
    </rPh>
    <phoneticPr fontId="76"/>
  </si>
  <si>
    <t>55点</t>
    <rPh sb="2" eb="3">
      <t>テン</t>
    </rPh>
    <phoneticPr fontId="76"/>
  </si>
  <si>
    <t>65点</t>
    <rPh sb="2" eb="3">
      <t>テン</t>
    </rPh>
    <phoneticPr fontId="76"/>
  </si>
  <si>
    <t>80点</t>
    <rPh sb="2" eb="3">
      <t>テン</t>
    </rPh>
    <phoneticPr fontId="76"/>
  </si>
  <si>
    <t>90点</t>
    <rPh sb="2" eb="3">
      <t>テン</t>
    </rPh>
    <phoneticPr fontId="76"/>
  </si>
  <si>
    <t>生産活動</t>
    <phoneticPr fontId="76"/>
  </si>
  <si>
    <t>⁻20点</t>
    <phoneticPr fontId="76"/>
  </si>
  <si>
    <t>⁻10点</t>
    <rPh sb="3" eb="4">
      <t>テン</t>
    </rPh>
    <phoneticPr fontId="76"/>
  </si>
  <si>
    <t>50点</t>
    <rPh sb="2" eb="3">
      <t>テン</t>
    </rPh>
    <phoneticPr fontId="76"/>
  </si>
  <si>
    <t>60点</t>
    <rPh sb="2" eb="3">
      <t>テン</t>
    </rPh>
    <phoneticPr fontId="76"/>
  </si>
  <si>
    <t>多様な働き方</t>
    <phoneticPr fontId="76"/>
  </si>
  <si>
    <t>0点</t>
    <rPh sb="1" eb="2">
      <t>テン</t>
    </rPh>
    <phoneticPr fontId="76"/>
  </si>
  <si>
    <t>15点</t>
    <rPh sb="2" eb="3">
      <t>テン</t>
    </rPh>
    <phoneticPr fontId="76"/>
  </si>
  <si>
    <t>／２００点</t>
    <rPh sb="4" eb="5">
      <t>テン</t>
    </rPh>
    <phoneticPr fontId="76"/>
  </si>
  <si>
    <t>支援力向上</t>
    <phoneticPr fontId="76"/>
  </si>
  <si>
    <t>地域連携活動</t>
    <phoneticPr fontId="76"/>
  </si>
  <si>
    <t>10点</t>
    <rPh sb="2" eb="3">
      <t>テン</t>
    </rPh>
    <phoneticPr fontId="76"/>
  </si>
  <si>
    <t>経営改善計画</t>
    <rPh sb="0" eb="2">
      <t>ケイエイ</t>
    </rPh>
    <rPh sb="2" eb="4">
      <t>カイゼン</t>
    </rPh>
    <rPh sb="4" eb="6">
      <t>ケイカク</t>
    </rPh>
    <phoneticPr fontId="76"/>
  </si>
  <si>
    <t>⁻50点</t>
    <rPh sb="3" eb="4">
      <t>テン</t>
    </rPh>
    <phoneticPr fontId="76"/>
  </si>
  <si>
    <t>利用者の知識・能力向上</t>
    <rPh sb="0" eb="3">
      <t>リヨウシャ</t>
    </rPh>
    <rPh sb="4" eb="6">
      <t>チシキ</t>
    </rPh>
    <rPh sb="7" eb="9">
      <t>ノウリョク</t>
    </rPh>
    <rPh sb="9" eb="11">
      <t>コウジョウ</t>
    </rPh>
    <phoneticPr fontId="76"/>
  </si>
  <si>
    <t>様式２－２</t>
    <rPh sb="0" eb="2">
      <t>ヨウシキ</t>
    </rPh>
    <phoneticPr fontId="76"/>
  </si>
  <si>
    <t>就労継続支援Ａ型事業所におけるスコア表（実績Ⅰ～Ⅳ、Ⅵ）</t>
    <rPh sb="20" eb="22">
      <t>ジッセキ</t>
    </rPh>
    <phoneticPr fontId="76"/>
  </si>
  <si>
    <t>前年度（　　　年度）</t>
    <rPh sb="0" eb="3">
      <t>ゼンネンド</t>
    </rPh>
    <rPh sb="7" eb="9">
      <t>ネンド</t>
    </rPh>
    <phoneticPr fontId="7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</si>
  <si>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76"/>
  </si>
  <si>
    <t>雇用契約を締結していた延べ利用者数</t>
    <rPh sb="0" eb="2">
      <t>コヨウ</t>
    </rPh>
    <rPh sb="2" eb="4">
      <t>ケイヤク</t>
    </rPh>
    <rPh sb="5" eb="7">
      <t>テイケツ</t>
    </rPh>
    <rPh sb="11" eb="12">
      <t>ノ</t>
    </rPh>
    <rPh sb="13" eb="16">
      <t>リヨウシャ</t>
    </rPh>
    <rPh sb="16" eb="17">
      <t>スウ</t>
    </rPh>
    <phoneticPr fontId="76"/>
  </si>
  <si>
    <t>利用者の１日の平均労働時間数</t>
    <rPh sb="0" eb="3">
      <t>リヨウシャ</t>
    </rPh>
    <rPh sb="5" eb="6">
      <t>ニチ</t>
    </rPh>
    <rPh sb="7" eb="9">
      <t>ヘイキン</t>
    </rPh>
    <rPh sb="9" eb="11">
      <t>ロウドウ</t>
    </rPh>
    <rPh sb="11" eb="13">
      <t>ジカン</t>
    </rPh>
    <rPh sb="13" eb="14">
      <t>スウ</t>
    </rPh>
    <phoneticPr fontId="76"/>
  </si>
  <si>
    <t>時間</t>
    <rPh sb="0" eb="2">
      <t>ジカン</t>
    </rPh>
    <phoneticPr fontId="76"/>
  </si>
  <si>
    <t>人</t>
    <rPh sb="0" eb="1">
      <t>ニン</t>
    </rPh>
    <phoneticPr fontId="76"/>
  </si>
  <si>
    <t>（Ⅱ）生産活動</t>
    <phoneticPr fontId="76"/>
  </si>
  <si>
    <t>　</t>
    <phoneticPr fontId="76"/>
  </si>
  <si>
    <t>会計期間（　　月～　　月）</t>
    <rPh sb="0" eb="2">
      <t>カイケイ</t>
    </rPh>
    <rPh sb="2" eb="4">
      <t>キカン</t>
    </rPh>
    <rPh sb="7" eb="8">
      <t>ガツ</t>
    </rPh>
    <rPh sb="11" eb="12">
      <t>ガツ</t>
    </rPh>
    <phoneticPr fontId="76"/>
  </si>
  <si>
    <t>前々々年度（　　　年度）</t>
    <rPh sb="0" eb="2">
      <t>ゼンゼン</t>
    </rPh>
    <rPh sb="3" eb="5">
      <t>ネンド</t>
    </rPh>
    <rPh sb="9" eb="11">
      <t>ネンド</t>
    </rPh>
    <phoneticPr fontId="76"/>
  </si>
  <si>
    <t>生産活動収入から経費を除いた額</t>
    <rPh sb="0" eb="2">
      <t>セイサン</t>
    </rPh>
    <rPh sb="2" eb="4">
      <t>カツドウ</t>
    </rPh>
    <rPh sb="4" eb="6">
      <t>シュウニュウ</t>
    </rPh>
    <rPh sb="8" eb="10">
      <t>ケイヒ</t>
    </rPh>
    <rPh sb="11" eb="12">
      <t>ノゾ</t>
    </rPh>
    <rPh sb="14" eb="15">
      <t>ガク</t>
    </rPh>
    <phoneticPr fontId="76"/>
  </si>
  <si>
    <t>利用者に支払った賃金総額</t>
    <rPh sb="0" eb="3">
      <t>リヨウシャ</t>
    </rPh>
    <rPh sb="4" eb="6">
      <t>シハラ</t>
    </rPh>
    <rPh sb="8" eb="10">
      <t>チンギン</t>
    </rPh>
    <rPh sb="10" eb="12">
      <t>ソウガク</t>
    </rPh>
    <phoneticPr fontId="76"/>
  </si>
  <si>
    <t>収支</t>
    <rPh sb="0" eb="2">
      <t>シュウシ</t>
    </rPh>
    <phoneticPr fontId="76"/>
  </si>
  <si>
    <t>円</t>
    <rPh sb="0" eb="1">
      <t>エン</t>
    </rPh>
    <phoneticPr fontId="76"/>
  </si>
  <si>
    <t>前々年度（　　　年度）</t>
    <rPh sb="0" eb="2">
      <t>ゼンゼン</t>
    </rPh>
    <rPh sb="2" eb="4">
      <t>ネンド</t>
    </rPh>
    <rPh sb="8" eb="10">
      <t>ネンド</t>
    </rPh>
    <phoneticPr fontId="76"/>
  </si>
  <si>
    <t>前年度　（　　　年度）</t>
    <rPh sb="0" eb="3">
      <t>ゼンネンドネンド</t>
    </rPh>
    <rPh sb="8" eb="10">
      <t>ネンド</t>
    </rPh>
    <phoneticPr fontId="76"/>
  </si>
  <si>
    <t>（Ⅲ）多様な働き方</t>
    <rPh sb="3" eb="5">
      <t>タヨウ</t>
    </rPh>
    <rPh sb="6" eb="7">
      <t>ハタラ</t>
    </rPh>
    <rPh sb="8" eb="9">
      <t>カタ</t>
    </rPh>
    <phoneticPr fontId="7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</si>
  <si>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76"/>
  </si>
  <si>
    <t>③在宅勤務に係る労働条件及び服務規律</t>
    <phoneticPr fontId="76"/>
  </si>
  <si>
    <t>◎免許・資格取得、検定の受検勧奨</t>
    <rPh sb="1" eb="3">
      <t>メンキョ</t>
    </rPh>
    <rPh sb="4" eb="6">
      <t>シカク</t>
    </rPh>
    <rPh sb="6" eb="8">
      <t>シュトク</t>
    </rPh>
    <rPh sb="9" eb="11">
      <t>ケンテイ</t>
    </rPh>
    <rPh sb="12" eb="14">
      <t>ジュケン</t>
    </rPh>
    <rPh sb="14" eb="16">
      <t>カンショウ</t>
    </rPh>
    <phoneticPr fontId="76"/>
  </si>
  <si>
    <t>◎利用者を職員として登用する制度を</t>
    <phoneticPr fontId="76"/>
  </si>
  <si>
    <t>在宅勤務に係る労働条件及び服務規律</t>
  </si>
  <si>
    <t>に関する制度を定めている</t>
    <rPh sb="7" eb="8">
      <t>サダ</t>
    </rPh>
    <phoneticPr fontId="76"/>
  </si>
  <si>
    <t>定めている</t>
    <phoneticPr fontId="76"/>
  </si>
  <si>
    <t>に関する制度を定めている</t>
    <rPh sb="1" eb="2">
      <t>カン</t>
    </rPh>
    <rPh sb="4" eb="6">
      <t>セイド</t>
    </rPh>
    <rPh sb="7" eb="8">
      <t>サダ</t>
    </rPh>
    <phoneticPr fontId="76"/>
  </si>
  <si>
    <t>④フレックスタイム制に係る労働条件</t>
    <rPh sb="9" eb="10">
      <t>セイ</t>
    </rPh>
    <rPh sb="11" eb="12">
      <t>カカ</t>
    </rPh>
    <phoneticPr fontId="76"/>
  </si>
  <si>
    <t>⑥時差出勤制度に係る労働条件</t>
    <rPh sb="1" eb="3">
      <t>ジサ</t>
    </rPh>
    <rPh sb="3" eb="5">
      <t>シュッキン</t>
    </rPh>
    <rPh sb="5" eb="7">
      <t>セイド</t>
    </rPh>
    <rPh sb="8" eb="9">
      <t>カカワ</t>
    </rPh>
    <rPh sb="10" eb="12">
      <t>ロウドウ</t>
    </rPh>
    <rPh sb="12" eb="14">
      <t>ジョウケン</t>
    </rPh>
    <phoneticPr fontId="76"/>
  </si>
  <si>
    <t>◎フレックスタイム制に係る労働条件を</t>
    <rPh sb="9" eb="10">
      <t>セイ</t>
    </rPh>
    <rPh sb="11" eb="12">
      <t>カカ</t>
    </rPh>
    <rPh sb="13" eb="15">
      <t>ロウドウ</t>
    </rPh>
    <rPh sb="15" eb="17">
      <t>ジョウケン</t>
    </rPh>
    <phoneticPr fontId="76"/>
  </si>
  <si>
    <t>◎短時間勤務に係る労働条件を</t>
    <rPh sb="1" eb="4">
      <t>タンジカン</t>
    </rPh>
    <rPh sb="4" eb="6">
      <t>キンム</t>
    </rPh>
    <rPh sb="7" eb="8">
      <t>カカ</t>
    </rPh>
    <rPh sb="9" eb="11">
      <t>ロウドウ</t>
    </rPh>
    <rPh sb="11" eb="13">
      <t>ジョウケンニンズウ</t>
    </rPh>
    <phoneticPr fontId="76"/>
  </si>
  <si>
    <t>◎時差出勤制度に係る労働条件を</t>
    <rPh sb="1" eb="3">
      <t>ジサ</t>
    </rPh>
    <rPh sb="3" eb="5">
      <t>シュッキン</t>
    </rPh>
    <rPh sb="5" eb="7">
      <t>セイド</t>
    </rPh>
    <rPh sb="8" eb="9">
      <t>カカ</t>
    </rPh>
    <rPh sb="10" eb="12">
      <t>ロウドウ</t>
    </rPh>
    <rPh sb="12" eb="14">
      <t>ジョウケンニンズウ</t>
    </rPh>
    <phoneticPr fontId="76"/>
  </si>
  <si>
    <t>定めている</t>
    <rPh sb="0" eb="1">
      <t>サダ</t>
    </rPh>
    <phoneticPr fontId="7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</si>
  <si>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76"/>
  </si>
  <si>
    <t>◎傷病休暇等の取得に関する事項を</t>
    <rPh sb="1" eb="3">
      <t>ショウビョウ</t>
    </rPh>
    <rPh sb="3" eb="5">
      <t>キュウカ</t>
    </rPh>
    <rPh sb="5" eb="6">
      <t>トウ</t>
    </rPh>
    <rPh sb="7" eb="9">
      <t>シュトク</t>
    </rPh>
    <rPh sb="10" eb="11">
      <t>ニンズウ</t>
    </rPh>
    <phoneticPr fontId="76"/>
  </si>
  <si>
    <t>を定めている</t>
    <rPh sb="1" eb="2">
      <t>サダ</t>
    </rPh>
    <phoneticPr fontId="76"/>
  </si>
  <si>
    <t>（Ⅳ）　支援力向上</t>
    <phoneticPr fontId="7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</si>
  <si>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76"/>
  </si>
  <si>
    <t>①研修計画に基づいた外部研修会又は内部研修会</t>
    <phoneticPr fontId="76"/>
  </si>
  <si>
    <t>②研修、学会等又は学会誌等において発表</t>
    <phoneticPr fontId="76"/>
  </si>
  <si>
    <t>③視察・実習の実施又は受け入れ</t>
    <phoneticPr fontId="76"/>
  </si>
  <si>
    <t>◎研修計画を策定している</t>
    <rPh sb="1" eb="3">
      <t>ケンシュウ</t>
    </rPh>
    <rPh sb="3" eb="5">
      <t>ケイカク</t>
    </rPh>
    <rPh sb="6" eb="8">
      <t>サクテイ</t>
    </rPh>
    <phoneticPr fontId="76"/>
  </si>
  <si>
    <t>◎研修、学会等又は学会誌等において</t>
    <rPh sb="1" eb="3">
      <t>ケンシュウ</t>
    </rPh>
    <rPh sb="4" eb="6">
      <t>ガッカイ</t>
    </rPh>
    <rPh sb="6" eb="7">
      <t>トウ</t>
    </rPh>
    <rPh sb="7" eb="8">
      <t>マタ</t>
    </rPh>
    <rPh sb="9" eb="12">
      <t>ガッカイシ</t>
    </rPh>
    <rPh sb="12" eb="13">
      <t>トウ</t>
    </rPh>
    <phoneticPr fontId="76"/>
  </si>
  <si>
    <t>◎先進的事業者の視察・実習の実施している</t>
    <rPh sb="1" eb="4">
      <t>センシンテキ</t>
    </rPh>
    <rPh sb="4" eb="7">
      <t>ジギョウシャ</t>
    </rPh>
    <rPh sb="8" eb="10">
      <t>シサツ</t>
    </rPh>
    <rPh sb="11" eb="13">
      <t>ジッシュウ</t>
    </rPh>
    <rPh sb="14" eb="16">
      <t>ジッシ</t>
    </rPh>
    <phoneticPr fontId="76"/>
  </si>
  <si>
    <t>◎外部研修、もしくは内部研修を</t>
    <rPh sb="1" eb="3">
      <t>ガイブ</t>
    </rPh>
    <rPh sb="3" eb="5">
      <t>ケンシュウ</t>
    </rPh>
    <rPh sb="10" eb="12">
      <t>ナイブ</t>
    </rPh>
    <rPh sb="12" eb="14">
      <t>ケンシュウ</t>
    </rPh>
    <phoneticPr fontId="76"/>
  </si>
  <si>
    <t>　１回以上発表している</t>
    <rPh sb="2" eb="3">
      <t>カイ</t>
    </rPh>
    <rPh sb="3" eb="5">
      <t>イジョウ</t>
    </rPh>
    <rPh sb="5" eb="7">
      <t>ハッピョウ</t>
    </rPh>
    <phoneticPr fontId="76"/>
  </si>
  <si>
    <t>もしくは、他の事業所の視察・実習を受け入れている</t>
    <rPh sb="5" eb="6">
      <t>タ</t>
    </rPh>
    <rPh sb="7" eb="10">
      <t>ジギョウショ</t>
    </rPh>
    <rPh sb="11" eb="13">
      <t>シサツ</t>
    </rPh>
    <rPh sb="14" eb="16">
      <t>ジッシュウ</t>
    </rPh>
    <rPh sb="17" eb="18">
      <t>ウ</t>
    </rPh>
    <rPh sb="19" eb="20">
      <t>イ</t>
    </rPh>
    <phoneticPr fontId="7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</si>
  <si>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</si>
  <si>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76"/>
  </si>
  <si>
    <r>
      <t>※</t>
    </r>
    <r>
      <rPr>
        <sz val="10"/>
        <color theme="1"/>
        <rFont val="ＭＳ ゴシック"/>
        <family val="3"/>
        <charset val="128"/>
      </rPr>
      <t>先進的事業者名</t>
    </r>
    <rPh sb="1" eb="4">
      <t>センシンテキ</t>
    </rPh>
    <rPh sb="4" eb="7">
      <t>ジギョウシャ</t>
    </rPh>
    <rPh sb="7" eb="8">
      <t>メイ</t>
    </rPh>
    <phoneticPr fontId="76"/>
  </si>
  <si>
    <t xml:space="preserve"> 実施日</t>
    <rPh sb="1" eb="3">
      <t>ジッシ</t>
    </rPh>
    <rPh sb="3" eb="4">
      <t>ビ</t>
    </rPh>
    <phoneticPr fontId="76"/>
  </si>
  <si>
    <t xml:space="preserve"> 実施日/ 参加者数</t>
    <rPh sb="1" eb="3">
      <t>ジッシ</t>
    </rPh>
    <rPh sb="3" eb="4">
      <t>ビ</t>
    </rPh>
    <rPh sb="6" eb="10">
      <t>サンカシャスウ</t>
    </rPh>
    <phoneticPr fontId="76"/>
  </si>
  <si>
    <t>※研修名</t>
    <rPh sb="1" eb="3">
      <t>ケンシュウ</t>
    </rPh>
    <rPh sb="3" eb="4">
      <t>メイ</t>
    </rPh>
    <phoneticPr fontId="76"/>
  </si>
  <si>
    <r>
      <rPr>
        <sz val="6"/>
        <color theme="1"/>
        <rFont val="ＭＳ ゴシック"/>
        <family val="3"/>
        <charset val="128"/>
      </rPr>
      <t>※</t>
    </r>
    <r>
      <rPr>
        <sz val="10"/>
        <color theme="1"/>
        <rFont val="ＭＳ ゴシック"/>
        <family val="3"/>
        <charset val="128"/>
      </rPr>
      <t>学会誌等名</t>
    </r>
    <rPh sb="5" eb="6">
      <t>メイ</t>
    </rPh>
    <phoneticPr fontId="76"/>
  </si>
  <si>
    <r>
      <t>※</t>
    </r>
    <r>
      <rPr>
        <sz val="10"/>
        <color theme="1"/>
        <rFont val="ＭＳ ゴシック"/>
        <family val="3"/>
        <charset val="128"/>
      </rPr>
      <t>他の事業所名</t>
    </r>
    <rPh sb="1" eb="2">
      <t>タ</t>
    </rPh>
    <rPh sb="3" eb="6">
      <t>ジギョウショ</t>
    </rPh>
    <rPh sb="6" eb="7">
      <t>メイ</t>
    </rPh>
    <phoneticPr fontId="76"/>
  </si>
  <si>
    <r>
      <t xml:space="preserve">  </t>
    </r>
    <r>
      <rPr>
        <sz val="10"/>
        <color theme="1"/>
        <rFont val="ＭＳ ゴシック"/>
        <family val="3"/>
        <charset val="128"/>
      </rPr>
      <t>研修講師</t>
    </r>
    <rPh sb="2" eb="4">
      <t>ケンシュウ</t>
    </rPh>
    <rPh sb="4" eb="6">
      <t>コウシ</t>
    </rPh>
    <phoneticPr fontId="76"/>
  </si>
  <si>
    <t xml:space="preserve"> 掲載日</t>
    <rPh sb="1" eb="3">
      <t>ケイサイ</t>
    </rPh>
    <phoneticPr fontId="76"/>
  </si>
  <si>
    <t xml:space="preserve">  実施日・受講者数</t>
    <rPh sb="2" eb="4">
      <t>ジッシ</t>
    </rPh>
    <rPh sb="4" eb="5">
      <t>ビ</t>
    </rPh>
    <rPh sb="6" eb="9">
      <t>ジュコウシャ</t>
    </rPh>
    <rPh sb="9" eb="10">
      <t>スウ</t>
    </rPh>
    <phoneticPr fontId="76"/>
  </si>
  <si>
    <t xml:space="preserve"> 発表テーマ</t>
    <rPh sb="1" eb="3">
      <t>ハッピョウ</t>
    </rPh>
    <phoneticPr fontId="7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</si>
  <si>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76"/>
  </si>
  <si>
    <t>◎職員の人事評価制度を整備している</t>
    <rPh sb="1" eb="3">
      <t>ショクイン</t>
    </rPh>
    <rPh sb="4" eb="6">
      <t>ジンジ</t>
    </rPh>
    <rPh sb="6" eb="8">
      <t>ヒョウカ</t>
    </rPh>
    <rPh sb="8" eb="10">
      <t>セイド</t>
    </rPh>
    <rPh sb="11" eb="13">
      <t>セイビ</t>
    </rPh>
    <phoneticPr fontId="76"/>
  </si>
  <si>
    <t>◎ピアサポーターを配置している</t>
    <rPh sb="9" eb="11">
      <t>ハイチ</t>
    </rPh>
    <phoneticPr fontId="76"/>
  </si>
  <si>
    <t>参加している。</t>
    <rPh sb="0" eb="2">
      <t>サンカ</t>
    </rPh>
    <phoneticPr fontId="76"/>
  </si>
  <si>
    <t>◎当該人事評価制度を周知している</t>
    <rPh sb="1" eb="3">
      <t>トウガイ</t>
    </rPh>
    <rPh sb="3" eb="5">
      <t>ジンジ</t>
    </rPh>
    <rPh sb="5" eb="7">
      <t>ヒョウカ</t>
    </rPh>
    <rPh sb="7" eb="9">
      <t>セイド</t>
    </rPh>
    <rPh sb="10" eb="12">
      <t>シュウチ</t>
    </rPh>
    <phoneticPr fontId="76"/>
  </si>
  <si>
    <t>◎当該ピアサポーターは「障害者ﾋﾟｱｻﾎﾟｰﾄ研修」</t>
    <rPh sb="1" eb="3">
      <t>トウガイ</t>
    </rPh>
    <rPh sb="12" eb="15">
      <t>ショウガイシャ</t>
    </rPh>
    <rPh sb="23" eb="25">
      <t>ケンシュウ</t>
    </rPh>
    <phoneticPr fontId="76"/>
  </si>
  <si>
    <r>
      <t>※</t>
    </r>
    <r>
      <rPr>
        <sz val="10"/>
        <color theme="1"/>
        <rFont val="ＭＳ ゴシック"/>
        <family val="3"/>
        <charset val="128"/>
      </rPr>
      <t>商談会等名</t>
    </r>
    <rPh sb="1" eb="4">
      <t>ショウダンカイ</t>
    </rPh>
    <rPh sb="4" eb="5">
      <t>トウ</t>
    </rPh>
    <rPh sb="5" eb="6">
      <t>ガクメイ</t>
    </rPh>
    <phoneticPr fontId="76"/>
  </si>
  <si>
    <t>人事評価制度の制定日</t>
    <rPh sb="0" eb="2">
      <t>ジンジ</t>
    </rPh>
    <rPh sb="2" eb="4">
      <t>ヒョウカ</t>
    </rPh>
    <rPh sb="4" eb="6">
      <t>セイド</t>
    </rPh>
    <rPh sb="7" eb="9">
      <t>セイテイ</t>
    </rPh>
    <rPh sb="9" eb="10">
      <t>ビ</t>
    </rPh>
    <phoneticPr fontId="76"/>
  </si>
  <si>
    <t>　を受講している</t>
    <rPh sb="2" eb="4">
      <t>ジュコウ</t>
    </rPh>
    <phoneticPr fontId="76"/>
  </si>
  <si>
    <t xml:space="preserve"> 主催者名</t>
    <rPh sb="1" eb="4">
      <t>シュサイシャ</t>
    </rPh>
    <rPh sb="4" eb="5">
      <t>メイ</t>
    </rPh>
    <phoneticPr fontId="76"/>
  </si>
  <si>
    <t>人事評価制度の対象職員数</t>
    <rPh sb="0" eb="2">
      <t>ジンジ</t>
    </rPh>
    <rPh sb="2" eb="4">
      <t>ヒョウカ</t>
    </rPh>
    <rPh sb="4" eb="6">
      <t>セイド</t>
    </rPh>
    <rPh sb="7" eb="9">
      <t>タイショウ</t>
    </rPh>
    <rPh sb="9" eb="12">
      <t>ショクインスウ</t>
    </rPh>
    <phoneticPr fontId="76"/>
  </si>
  <si>
    <t>名</t>
    <rPh sb="0" eb="1">
      <t>メイ</t>
    </rPh>
    <phoneticPr fontId="7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</si>
  <si>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76"/>
  </si>
  <si>
    <t xml:space="preserve"> 日時</t>
    <rPh sb="1" eb="3">
      <t>ニチジ</t>
    </rPh>
    <phoneticPr fontId="76"/>
  </si>
  <si>
    <t>うち昇給・昇格を行った者</t>
    <rPh sb="2" eb="4">
      <t>ショウキュウ</t>
    </rPh>
    <rPh sb="5" eb="7">
      <t>ショウカク</t>
    </rPh>
    <rPh sb="8" eb="9">
      <t>オコナ</t>
    </rPh>
    <rPh sb="11" eb="12">
      <t>モノ</t>
    </rPh>
    <phoneticPr fontId="76"/>
  </si>
  <si>
    <t xml:space="preserve"> 就業時間</t>
    <rPh sb="1" eb="3">
      <t>シュウギョウ</t>
    </rPh>
    <rPh sb="3" eb="5">
      <t>ジカン</t>
    </rPh>
    <phoneticPr fontId="76"/>
  </si>
  <si>
    <t xml:space="preserve"> 内容</t>
    <rPh sb="1" eb="3">
      <t>ナイヨウ</t>
    </rPh>
    <phoneticPr fontId="76"/>
  </si>
  <si>
    <t>当該人事評価制度の周知方法</t>
    <rPh sb="0" eb="2">
      <t>トウガイ</t>
    </rPh>
    <rPh sb="2" eb="4">
      <t>ジンジ</t>
    </rPh>
    <rPh sb="4" eb="6">
      <t>ヒョウカ</t>
    </rPh>
    <rPh sb="6" eb="8">
      <t>セイド</t>
    </rPh>
    <rPh sb="9" eb="11">
      <t>シュウチ</t>
    </rPh>
    <rPh sb="11" eb="13">
      <t>ホウホウ</t>
    </rPh>
    <phoneticPr fontId="76"/>
  </si>
  <si>
    <t xml:space="preserve"> 職務内容</t>
    <rPh sb="1" eb="3">
      <t>ショクム</t>
    </rPh>
    <rPh sb="3" eb="5">
      <t>ナイヨウ</t>
    </rPh>
    <phoneticPr fontId="76"/>
  </si>
  <si>
    <t>⑦第三者評価</t>
    <rPh sb="1" eb="4">
      <t>ダイサンシャ</t>
    </rPh>
    <rPh sb="4" eb="6">
      <t>ヒョウカ</t>
    </rPh>
    <phoneticPr fontId="76"/>
  </si>
  <si>
    <t>⑧国際標準化規格が定めた規格等の認証等</t>
    <phoneticPr fontId="76"/>
  </si>
  <si>
    <t>◎前年度末日から過去３年以内に</t>
    <rPh sb="1" eb="4">
      <t>ゼンネンド</t>
    </rPh>
    <rPh sb="4" eb="6">
      <t>マツジツ</t>
    </rPh>
    <rPh sb="8" eb="10">
      <t>カコ</t>
    </rPh>
    <rPh sb="11" eb="12">
      <t>ネン</t>
    </rPh>
    <rPh sb="12" eb="14">
      <t>イナイ</t>
    </rPh>
    <phoneticPr fontId="76"/>
  </si>
  <si>
    <t>◎ＩＳＯが制定したマネジメント</t>
    <rPh sb="5" eb="7">
      <t>セイテイ</t>
    </rPh>
    <phoneticPr fontId="76"/>
  </si>
  <si>
    <t>　福祉サービス第三者評価を受けている</t>
    <rPh sb="1" eb="3">
      <t>フクシ</t>
    </rPh>
    <rPh sb="7" eb="10">
      <t>ダイサンシャ</t>
    </rPh>
    <rPh sb="10" eb="12">
      <t>ヒョウカ</t>
    </rPh>
    <rPh sb="13" eb="14">
      <t>ウ</t>
    </rPh>
    <phoneticPr fontId="76"/>
  </si>
  <si>
    <t>　規格等の認証等を受けている</t>
    <rPh sb="1" eb="3">
      <t>キカク</t>
    </rPh>
    <rPh sb="3" eb="4">
      <t>トウ</t>
    </rPh>
    <rPh sb="5" eb="7">
      <t>ニンショウ</t>
    </rPh>
    <rPh sb="7" eb="8">
      <t>トウ</t>
    </rPh>
    <rPh sb="9" eb="10">
      <t>ウ</t>
    </rPh>
    <phoneticPr fontId="7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</si>
  <si>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7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</si>
  <si>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76"/>
  </si>
  <si>
    <t xml:space="preserve"> 第三者評価機関</t>
    <rPh sb="1" eb="4">
      <t>ダイサンシャ</t>
    </rPh>
    <rPh sb="4" eb="6">
      <t>ヒョウカ</t>
    </rPh>
    <rPh sb="6" eb="8">
      <t>キカン</t>
    </rPh>
    <phoneticPr fontId="76"/>
  </si>
  <si>
    <t xml:space="preserve"> 規格等の内容</t>
    <rPh sb="1" eb="3">
      <t>キカク</t>
    </rPh>
    <rPh sb="3" eb="4">
      <t>トウ</t>
    </rPh>
    <rPh sb="5" eb="7">
      <t>ナイヨウ</t>
    </rPh>
    <phoneticPr fontId="76"/>
  </si>
  <si>
    <t>（Ⅵ）　経営改善計画</t>
    <rPh sb="4" eb="6">
      <t>ケイエイ</t>
    </rPh>
    <rPh sb="6" eb="8">
      <t>カイゼン</t>
    </rPh>
    <rPh sb="8" eb="10">
      <t/>
    </rPh>
    <phoneticPr fontId="7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</si>
  <si>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76"/>
  </si>
  <si>
    <t>　経営改善計画書へ提出した。</t>
    <phoneticPr fontId="76"/>
  </si>
  <si>
    <t>※受理日</t>
    <rPh sb="1" eb="3">
      <t>ジュリ</t>
    </rPh>
    <rPh sb="3" eb="4">
      <t>ヒ</t>
    </rPh>
    <phoneticPr fontId="76"/>
  </si>
  <si>
    <t>日</t>
    <rPh sb="0" eb="1">
      <t>ヒ</t>
    </rPh>
    <phoneticPr fontId="7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</si>
  <si>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76"/>
  </si>
  <si>
    <r>
      <t>注１　就労継続支援Ｂ型サービス費（Ⅰ）又は就労継続支援Ｂ型サービス費（Ⅱ）又は就労継続支援Ｂ型サービス費　　　　（Ⅲ）を算定する場合は、平均工賃月額区分及び平均工賃月額を記載すること。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就労継続支援Ｂ型サービス費（Ⅳ）又は就労継続支援Ｂ型サービス費（Ⅴ）又は就労継続支援Ｂ型サービス費　（Ⅵ）を算定する場合は、ピアサポーターの配置の有無を記載すること。なお、</t>
    </r>
    <r>
      <rPr>
        <sz val="9"/>
        <color rgb="FFFF0000"/>
        <rFont val="BIZ UDゴシック"/>
        <family val="3"/>
        <charset val="128"/>
      </rPr>
      <t>ピアサポーターを配置している場合は、別添「ピアサポーター等の配置に関する届出書」を提出</t>
    </r>
    <r>
      <rPr>
        <sz val="9"/>
        <rFont val="BIZ UDゴシック"/>
        <family val="3"/>
        <charset val="128"/>
      </rPr>
      <t>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37" eb="38">
      <t>マタ</t>
    </rPh>
    <rPh sb="60" eb="62">
      <t>サンテイ</t>
    </rPh>
    <rPh sb="64" eb="66">
      <t>バアイ</t>
    </rPh>
    <rPh sb="68" eb="70">
      <t>ヘイキン</t>
    </rPh>
    <rPh sb="70" eb="72">
      <t>コウチン</t>
    </rPh>
    <rPh sb="72" eb="74">
      <t>ゲツガク</t>
    </rPh>
    <rPh sb="74" eb="76">
      <t>クブン</t>
    </rPh>
    <rPh sb="76" eb="77">
      <t>オヨ</t>
    </rPh>
    <rPh sb="85" eb="87">
      <t>キサイ</t>
    </rPh>
    <rPh sb="93" eb="94">
      <t>チュウ</t>
    </rPh>
    <rPh sb="96" eb="98">
      <t>ジュウド</t>
    </rPh>
    <rPh sb="99" eb="101">
      <t>シエン</t>
    </rPh>
    <rPh sb="101" eb="103">
      <t>タイセイ</t>
    </rPh>
    <rPh sb="103" eb="105">
      <t>カサン</t>
    </rPh>
    <rPh sb="109" eb="111">
      <t>サンテイ</t>
    </rPh>
    <rPh sb="115" eb="117">
      <t>バアイ</t>
    </rPh>
    <rPh sb="119" eb="121">
      <t>ヘイキン</t>
    </rPh>
    <rPh sb="121" eb="123">
      <t>コウチン</t>
    </rPh>
    <rPh sb="123" eb="125">
      <t>ゲツガク</t>
    </rPh>
    <rPh sb="127" eb="128">
      <t>セン</t>
    </rPh>
    <rPh sb="128" eb="129">
      <t>エン</t>
    </rPh>
    <rPh sb="130" eb="131">
      <t>クワ</t>
    </rPh>
    <rPh sb="135" eb="136">
      <t>チュウ</t>
    </rPh>
    <rPh sb="140" eb="142">
      <t>コウチン</t>
    </rPh>
    <rPh sb="142" eb="144">
      <t>ゲツガク</t>
    </rPh>
    <rPh sb="229" eb="230">
      <t>マタ</t>
    </rPh>
    <rPh sb="265" eb="267">
      <t>ハイチ</t>
    </rPh>
    <rPh sb="268" eb="270">
      <t>ウム</t>
    </rPh>
    <rPh sb="271" eb="273">
      <t>キサイ</t>
    </rPh>
    <rPh sb="289" eb="291">
      <t>ハイチ</t>
    </rPh>
    <rPh sb="295" eb="297">
      <t>バアイ</t>
    </rPh>
    <rPh sb="299" eb="301">
      <t>ベッテン</t>
    </rPh>
    <rPh sb="309" eb="310">
      <t>トウ</t>
    </rPh>
    <rPh sb="311" eb="313">
      <t>ハイチ</t>
    </rPh>
    <rPh sb="314" eb="315">
      <t>カン</t>
    </rPh>
    <rPh sb="317" eb="320">
      <t>トドケデショ</t>
    </rPh>
    <rPh sb="322" eb="324">
      <t>テイシュツ</t>
    </rPh>
    <phoneticPr fontId="5"/>
  </si>
  <si>
    <t>無</t>
    <rPh sb="0" eb="1">
      <t>ナ</t>
    </rPh>
    <phoneticPr fontId="5"/>
  </si>
  <si>
    <t>サービス費（Ⅳ）（Ⅴ）（Ⅵ）</t>
    <phoneticPr fontId="5"/>
  </si>
  <si>
    <t>開所日数</t>
    <rPh sb="0" eb="2">
      <t>カイショ</t>
    </rPh>
    <rPh sb="2" eb="4">
      <t>ニッスウ</t>
    </rPh>
    <phoneticPr fontId="5"/>
  </si>
  <si>
    <t>延べ利用者数</t>
    <rPh sb="0" eb="1">
      <t>ノ</t>
    </rPh>
    <rPh sb="2" eb="5">
      <t>リヨウシャ</t>
    </rPh>
    <rPh sb="5" eb="6">
      <t>スウ</t>
    </rPh>
    <phoneticPr fontId="5"/>
  </si>
  <si>
    <r>
      <t xml:space="preserve">平均工賃月額①
</t>
    </r>
    <r>
      <rPr>
        <sz val="6"/>
        <rFont val="BIZ UDゴシック"/>
        <family val="3"/>
        <charset val="128"/>
      </rPr>
      <t>上段：12月平均　下段：6月平均</t>
    </r>
    <rPh sb="0" eb="2">
      <t>ヘイキン</t>
    </rPh>
    <rPh sb="2" eb="4">
      <t>コウチン</t>
    </rPh>
    <rPh sb="4" eb="6">
      <t>ゲツガク</t>
    </rPh>
    <rPh sb="8" eb="10">
      <t>ジョウダン</t>
    </rPh>
    <rPh sb="13" eb="14">
      <t>ツキ</t>
    </rPh>
    <rPh sb="14" eb="16">
      <t>ヘイキン</t>
    </rPh>
    <rPh sb="17" eb="19">
      <t>ゲダン</t>
    </rPh>
    <rPh sb="21" eb="22">
      <t>ツキ</t>
    </rPh>
    <rPh sb="22" eb="24">
      <t>ヘイキン</t>
    </rPh>
    <phoneticPr fontId="5"/>
  </si>
  <si>
    <t>平均工賃月額</t>
    <phoneticPr fontId="5"/>
  </si>
  <si>
    <t>５．2万円以上2万5千円未満</t>
    <phoneticPr fontId="5"/>
  </si>
  <si>
    <t>９．なし（経過措置対象）</t>
    <phoneticPr fontId="5"/>
  </si>
  <si>
    <t>４．2万5千円以上3万円未満</t>
    <phoneticPr fontId="5"/>
  </si>
  <si>
    <t>８．1万円未満</t>
    <phoneticPr fontId="5"/>
  </si>
  <si>
    <t>３．3万円以上3万5千円未満</t>
    <phoneticPr fontId="5"/>
  </si>
  <si>
    <t>７．1万円以上1万5千円未満</t>
    <phoneticPr fontId="5"/>
  </si>
  <si>
    <t>２．3万5千円以上4万5千円未満</t>
    <phoneticPr fontId="5"/>
  </si>
  <si>
    <t>６．1万5千円以上2万円未満</t>
    <phoneticPr fontId="5"/>
  </si>
  <si>
    <t>１．4万5千円以上</t>
    <phoneticPr fontId="5"/>
  </si>
  <si>
    <t>サービス費（Ⅰ）・（Ⅱ）・（Ⅲ）</t>
    <rPh sb="4" eb="5">
      <t>ヒ</t>
    </rPh>
    <phoneticPr fontId="5"/>
  </si>
  <si>
    <t>３．61人以上80人以下</t>
    <phoneticPr fontId="5"/>
  </si>
  <si>
    <t>５．20人以下</t>
    <phoneticPr fontId="5"/>
  </si>
  <si>
    <t>２．41人以上60人以下</t>
    <phoneticPr fontId="5"/>
  </si>
  <si>
    <t>４．81人以上</t>
    <phoneticPr fontId="5"/>
  </si>
  <si>
    <t>１．21人以上40人以下</t>
    <phoneticPr fontId="5"/>
  </si>
  <si>
    <t>６．就労継続支援Ｂ型サービス費(Ⅵ)　</t>
    <phoneticPr fontId="5"/>
  </si>
  <si>
    <t>５．就労継続支援Ｂ型サービス費(Ⅴ)　</t>
    <phoneticPr fontId="5"/>
  </si>
  <si>
    <t>４．就労継続支援B型サービス費（Ⅳ）　</t>
    <phoneticPr fontId="5"/>
  </si>
  <si>
    <t>３．就労継続支援B型サービス費（Ⅲ）　　　</t>
    <rPh sb="2" eb="4">
      <t>シュウロウ</t>
    </rPh>
    <rPh sb="4" eb="6">
      <t>ケイゾク</t>
    </rPh>
    <rPh sb="6" eb="8">
      <t>シエン</t>
    </rPh>
    <rPh sb="9" eb="10">
      <t>ガタ</t>
    </rPh>
    <rPh sb="14" eb="15">
      <t>ヒ</t>
    </rPh>
    <phoneticPr fontId="5"/>
  </si>
  <si>
    <t>２．就労継続支援B型サービス費（Ⅱ）　</t>
    <phoneticPr fontId="5"/>
  </si>
  <si>
    <t>１．就労継続支援B型サービス費（Ⅰ）　　　</t>
    <rPh sb="2" eb="4">
      <t>シュウロウ</t>
    </rPh>
    <rPh sb="4" eb="6">
      <t>ケイゾク</t>
    </rPh>
    <rPh sb="6" eb="8">
      <t>シエン</t>
    </rPh>
    <rPh sb="9" eb="10">
      <t>ガタ</t>
    </rPh>
    <rPh sb="14" eb="15">
      <t>ヒ</t>
    </rPh>
    <phoneticPr fontId="5"/>
  </si>
  <si>
    <t>介給別紙（就労継続支援Ｂ型）</t>
    <rPh sb="0" eb="1">
      <t>カイ</t>
    </rPh>
    <rPh sb="1" eb="2">
      <t>キュウ</t>
    </rPh>
    <rPh sb="2" eb="4">
      <t>ベッシ</t>
    </rPh>
    <rPh sb="5" eb="7">
      <t>シュウロウ</t>
    </rPh>
    <rPh sb="7" eb="9">
      <t>ケイゾク</t>
    </rPh>
    <rPh sb="9" eb="11">
      <t>シエン</t>
    </rPh>
    <rPh sb="12" eb="13">
      <t>ガタ</t>
    </rPh>
    <phoneticPr fontId="0"/>
  </si>
  <si>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5"/>
  </si>
  <si>
    <t>　令和６年３月31日において、こども家庭庁長官及び厚生労働大臣が定める基準並びに厚生労働大臣が定める基準(平成18年厚生労働省告示第543号)第１号イ、ハ又はニの適用を受けている事業所に係る同号イ、ハ又はニの適用については、令和９年３月31日までの間、なお従前の例によることができる。</t>
    <phoneticPr fontId="5"/>
  </si>
  <si>
    <t>〇人員配置体制確認表　
○従業者等の勤務体制及び勤務形態一覧表(添付書類第１号）※算定予定月分</t>
    <phoneticPr fontId="54"/>
  </si>
  <si>
    <t>※　生活支援員のうち20％以上が、強度行動障害支援者養成研修（基礎研修）修了者であること。</t>
    <rPh sb="33" eb="35">
      <t>ケンシュウ</t>
    </rPh>
    <phoneticPr fontId="5"/>
  </si>
  <si>
    <t>〇研修終了証の写し　
○従業者等の勤務体制及び勤務形態一覧表(添付書類第１号）※算定予定月分</t>
    <rPh sb="1" eb="3">
      <t>ケンシュウ</t>
    </rPh>
    <rPh sb="3" eb="6">
      <t>シュウリョウショウ</t>
    </rPh>
    <rPh sb="7" eb="8">
      <t>ウツ</t>
    </rPh>
    <phoneticPr fontId="54"/>
  </si>
  <si>
    <t>添付書類</t>
    <phoneticPr fontId="54"/>
  </si>
  <si>
    <t>○従業者等の勤務体制及び勤務形態一覧表(添付書類第１号）※算定予定月分</t>
    <phoneticPr fontId="5"/>
  </si>
  <si>
    <t>○工賃向上計画（様式任意）
○従業者等の勤務体制及び勤務形態一覧表(添付書類第１号）　※算定対象月分</t>
    <rPh sb="46" eb="48">
      <t>タイショウ</t>
    </rPh>
    <phoneticPr fontId="5"/>
  </si>
  <si>
    <t>介給別紙74</t>
    <phoneticPr fontId="54"/>
  </si>
  <si>
    <t>〇強度行動障害支援者養成研修（実践研修）等の修了証の写し
〇医療的ケア児等コーディネーター養成研修等の修了証の写し
〇精神障害関係従事者養成研修等の修了証の写し
〇高次脳機能障がい支援者養成研修等の修了証の写し
○従業者等の勤務体制及び勤務形態一覧表(添付書類第１号）※算定対象月分</t>
    <rPh sb="97" eb="98">
      <t>トウ</t>
    </rPh>
    <rPh sb="99" eb="102">
      <t>シュウリョウショウ</t>
    </rPh>
    <rPh sb="103" eb="104">
      <t>ウツ</t>
    </rPh>
    <phoneticPr fontId="5"/>
  </si>
  <si>
    <t>○従業者等の勤務体制及び勤務形態一覧表(添付書類第１号）※算定予定月分
○前年度の利用実績が確認できる書類
○研修終了証の写し</t>
    <rPh sb="28" eb="31">
      <t>コメサンテイ</t>
    </rPh>
    <rPh sb="31" eb="33">
      <t>ヨテイ</t>
    </rPh>
    <rPh sb="33" eb="35">
      <t>ツキブン</t>
    </rPh>
    <rPh sb="37" eb="40">
      <t>ゼンネンド</t>
    </rPh>
    <rPh sb="41" eb="43">
      <t>リヨウ</t>
    </rPh>
    <rPh sb="43" eb="45">
      <t>ジッセキ</t>
    </rPh>
    <rPh sb="46" eb="48">
      <t>カクニン</t>
    </rPh>
    <rPh sb="51" eb="53">
      <t>ショルイ</t>
    </rPh>
    <rPh sb="55" eb="60">
      <t>ケンシュウシュウリョウショウ</t>
    </rPh>
    <rPh sb="61" eb="62">
      <t>ウツ</t>
    </rPh>
    <phoneticPr fontId="5"/>
  </si>
  <si>
    <t>（１）　社会福祉士、精神保健福祉士又は公認心理師である従業者が配置されていること。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2" eb="33">
      <t>オ</t>
    </rPh>
    <phoneticPr fontId="5"/>
  </si>
  <si>
    <t>（２）　（１）の従業者により、利用者の障害特性や生活環境に応じて　、「応用日常生活動作」、「認知機能」、「行動上の障害」に係る個別訓練実施計画を作成していること。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5" eb="37">
      <t>オウヨウ</t>
    </rPh>
    <rPh sb="37" eb="39">
      <t>ニチジョウ</t>
    </rPh>
    <rPh sb="39" eb="41">
      <t>セイカツ</t>
    </rPh>
    <rPh sb="41" eb="43">
      <t>ドウサ</t>
    </rPh>
    <rPh sb="46" eb="48">
      <t>ニンチ</t>
    </rPh>
    <rPh sb="48" eb="50">
      <t>キノウ</t>
    </rPh>
    <rPh sb="53" eb="56">
      <t>コウドウジョウ</t>
    </rPh>
    <rPh sb="57" eb="59">
      <t>ショウガイ</t>
    </rPh>
    <rPh sb="61" eb="62">
      <t>カカ</t>
    </rPh>
    <rPh sb="63" eb="65">
      <t>コベツ</t>
    </rPh>
    <rPh sb="65" eb="67">
      <t>クンレン</t>
    </rPh>
    <rPh sb="67" eb="69">
      <t>ジッシ</t>
    </rPh>
    <rPh sb="69" eb="71">
      <t>ケイカク</t>
    </rPh>
    <rPh sb="72" eb="74">
      <t>サクセイ</t>
    </rPh>
    <phoneticPr fontId="5"/>
  </si>
  <si>
    <t>（１）　個別訓練実施計画に基づく支援が行われ、その内容や利用者の状態を定期的に記録していること。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2" eb="34">
      <t>ジョウタイ</t>
    </rPh>
    <rPh sb="35" eb="38">
      <t>テイキテキ</t>
    </rPh>
    <rPh sb="39" eb="41">
      <t>キロク</t>
    </rPh>
    <phoneticPr fontId="5"/>
  </si>
  <si>
    <t>（２）　個別訓練実施計画の進捗状況を毎月ごとに評価し、必要に応じて当該計画の見直しを行っていること。</t>
    <rPh sb="13" eb="15">
      <t>シンチョク</t>
    </rPh>
    <rPh sb="15" eb="17">
      <t>ジョウキョウ</t>
    </rPh>
    <rPh sb="18" eb="20">
      <t>マイツキ</t>
    </rPh>
    <rPh sb="23" eb="25">
      <t>ヒョウカ</t>
    </rPh>
    <rPh sb="27" eb="29">
      <t>ヒツヨウ</t>
    </rPh>
    <rPh sb="30" eb="31">
      <t>オウ</t>
    </rPh>
    <rPh sb="33" eb="35">
      <t>トウガイ</t>
    </rPh>
    <rPh sb="35" eb="37">
      <t>ケイカク</t>
    </rPh>
    <rPh sb="38" eb="40">
      <t>ミナオ</t>
    </rPh>
    <rPh sb="42" eb="43">
      <t>オコナ</t>
    </rPh>
    <phoneticPr fontId="5"/>
  </si>
  <si>
    <t>（１）　指定障害者支援施設等に入所する利用者については、訓練に係る日常生活上の留意点、介護の工夫等の情報を、当該指定障害者支援施設等の従業者間で共有していること。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3" eb="35">
      <t>ニチジョウ</t>
    </rPh>
    <rPh sb="35" eb="37">
      <t>セイカツ</t>
    </rPh>
    <rPh sb="37" eb="38">
      <t>ジョウ</t>
    </rPh>
    <rPh sb="39" eb="42">
      <t>リュウイテン</t>
    </rPh>
    <rPh sb="43" eb="45">
      <t>カイゴ</t>
    </rPh>
    <rPh sb="46" eb="49">
      <t>クフウナド</t>
    </rPh>
    <rPh sb="50" eb="52">
      <t>ジョウホウ</t>
    </rPh>
    <rPh sb="54" eb="55">
      <t>トウ</t>
    </rPh>
    <rPh sb="55" eb="56">
      <t>ガイ</t>
    </rPh>
    <rPh sb="56" eb="58">
      <t>シテイ</t>
    </rPh>
    <rPh sb="67" eb="70">
      <t>ジュウギョウシャ</t>
    </rPh>
    <rPh sb="70" eb="71">
      <t>カン</t>
    </rPh>
    <rPh sb="72" eb="74">
      <t>キョウユウ</t>
    </rPh>
    <phoneticPr fontId="5"/>
  </si>
  <si>
    <t>（２）　（１）以外の利用者については、必要に応じて、指定特定相談支援事業者を通じて、他の指定障害福祉サービス事業所等に訓練に係る日常生活上の留意点、介護の工夫等の情報を伝達していること。</t>
    <rPh sb="7" eb="9">
      <t>イガイ</t>
    </rPh>
    <rPh sb="10" eb="13">
      <t>リヨウシャ</t>
    </rPh>
    <rPh sb="19" eb="21">
      <t>ヒツヨウ</t>
    </rPh>
    <rPh sb="22" eb="23">
      <t>オウ</t>
    </rPh>
    <rPh sb="26" eb="28">
      <t>シテイ</t>
    </rPh>
    <rPh sb="28" eb="30">
      <t>トクテイ</t>
    </rPh>
    <rPh sb="30" eb="31">
      <t>アイ</t>
    </rPh>
    <rPh sb="31" eb="32">
      <t>ダン</t>
    </rPh>
    <rPh sb="32" eb="34">
      <t>シエン</t>
    </rPh>
    <rPh sb="38" eb="39">
      <t>ツウ</t>
    </rPh>
    <rPh sb="42" eb="43">
      <t>タ</t>
    </rPh>
    <rPh sb="44" eb="46">
      <t>シテイ</t>
    </rPh>
    <rPh sb="46" eb="48">
      <t>ショウガイ</t>
    </rPh>
    <rPh sb="48" eb="50">
      <t>フクシ</t>
    </rPh>
    <rPh sb="54" eb="57">
      <t>ジギョウショ</t>
    </rPh>
    <rPh sb="57" eb="58">
      <t>トウ</t>
    </rPh>
    <rPh sb="59" eb="61">
      <t>クンレン</t>
    </rPh>
    <rPh sb="62" eb="63">
      <t>カカ</t>
    </rPh>
    <rPh sb="64" eb="66">
      <t>ニチジョウ</t>
    </rPh>
    <rPh sb="66" eb="68">
      <t>セイカツ</t>
    </rPh>
    <rPh sb="68" eb="69">
      <t>ジョウ</t>
    </rPh>
    <rPh sb="70" eb="73">
      <t>リュウイテン</t>
    </rPh>
    <rPh sb="74" eb="76">
      <t>カイゴ</t>
    </rPh>
    <rPh sb="77" eb="80">
      <t>クフウナド</t>
    </rPh>
    <rPh sb="81" eb="83">
      <t>ジョウホウ</t>
    </rPh>
    <rPh sb="84" eb="86">
      <t>デンタツ</t>
    </rPh>
    <phoneticPr fontId="5"/>
  </si>
  <si>
    <t>高次脳機能障害支援養成研修　（実践研修）又は上記に準ずるものとして、同研修における研修内容と同等のものとして都道府県知事が認める研修</t>
    <rPh sb="15" eb="17">
      <t>ジッセン</t>
    </rPh>
    <rPh sb="17" eb="19">
      <t>ケンシュウ</t>
    </rPh>
    <rPh sb="20" eb="21">
      <t>マタ</t>
    </rPh>
    <rPh sb="22" eb="24">
      <t>ジョウキ</t>
    </rPh>
    <rPh sb="25" eb="26">
      <t>ジュン</t>
    </rPh>
    <rPh sb="34" eb="35">
      <t>ドウ</t>
    </rPh>
    <rPh sb="35" eb="37">
      <t>ケンシュウ</t>
    </rPh>
    <rPh sb="41" eb="43">
      <t>ケンシュウ</t>
    </rPh>
    <rPh sb="43" eb="45">
      <t>ナイヨウ</t>
    </rPh>
    <rPh sb="46" eb="48">
      <t>ドウトウ</t>
    </rPh>
    <rPh sb="54" eb="58">
      <t>トドウフケン</t>
    </rPh>
    <rPh sb="58" eb="60">
      <t>チジ</t>
    </rPh>
    <rPh sb="61" eb="62">
      <t>ミト</t>
    </rPh>
    <rPh sb="64" eb="66">
      <t>ケンシュウ</t>
    </rPh>
    <phoneticPr fontId="76"/>
  </si>
  <si>
    <t>○従業者等の勤務体制及び勤務形態一覧表(添付書類第１号）※算定対象月分
○研修終了証の写し</t>
    <rPh sb="1" eb="4">
      <t>ジュウギョウシャ</t>
    </rPh>
    <rPh sb="4" eb="5">
      <t>トウ</t>
    </rPh>
    <rPh sb="6" eb="8">
      <t>キンム</t>
    </rPh>
    <rPh sb="8" eb="10">
      <t>タイセイ</t>
    </rPh>
    <rPh sb="10" eb="11">
      <t>オヨ</t>
    </rPh>
    <rPh sb="12" eb="14">
      <t>キンム</t>
    </rPh>
    <rPh sb="14" eb="16">
      <t>ケイタイ</t>
    </rPh>
    <rPh sb="16" eb="18">
      <t>イチラン</t>
    </rPh>
    <rPh sb="18" eb="19">
      <t>ヒョウ</t>
    </rPh>
    <rPh sb="20" eb="22">
      <t>テンプ</t>
    </rPh>
    <rPh sb="22" eb="24">
      <t>ショルイ</t>
    </rPh>
    <rPh sb="24" eb="25">
      <t>ダイ</t>
    </rPh>
    <rPh sb="26" eb="27">
      <t>ゴウ</t>
    </rPh>
    <rPh sb="29" eb="31">
      <t>サンテイ</t>
    </rPh>
    <rPh sb="31" eb="33">
      <t>タイショウ</t>
    </rPh>
    <rPh sb="33" eb="34">
      <t>ツキ</t>
    </rPh>
    <rPh sb="34" eb="35">
      <t>ブン</t>
    </rPh>
    <rPh sb="37" eb="42">
      <t>ケンシュウシュウリョウショウ</t>
    </rPh>
    <rPh sb="43" eb="44">
      <t>ウツ</t>
    </rPh>
    <phoneticPr fontId="158"/>
  </si>
  <si>
    <t>○（別添）「就労定着者の状況」（就労移行支援・基本報酬）
○在籍証明書等</t>
    <rPh sb="2" eb="4">
      <t>ベッテン</t>
    </rPh>
    <rPh sb="6" eb="8">
      <t>シュウロウ</t>
    </rPh>
    <rPh sb="8" eb="11">
      <t>テイチャクシャ</t>
    </rPh>
    <rPh sb="12" eb="14">
      <t>ジョウキョウ</t>
    </rPh>
    <rPh sb="16" eb="22">
      <t>シュウロウイコウシエン</t>
    </rPh>
    <rPh sb="23" eb="27">
      <t>キホンホウシュウ</t>
    </rPh>
    <rPh sb="30" eb="35">
      <t>ザイセキショウメイショ</t>
    </rPh>
    <rPh sb="35" eb="36">
      <t>トウ</t>
    </rPh>
    <phoneticPr fontId="54"/>
  </si>
  <si>
    <t>○社会福祉士，介護福祉士，精神保健福祉士，公認心理師の資格証写し（(Ⅰ)又は(Ⅱ)を算定する場合）
〇作業療法士の資格証写し（就労移行支援、就労継続支援A型、就労継続支援B型のみ）（(Ⅰ)又は(Ⅱ)を算定する場合）
○実務経験証明書（添付書類第４号）（実務経験年数により(Ⅲ)を算定する場合）
○従業者等の勤務体制及び勤務形態一覧表(添付書類第１号）※算定予定月分</t>
    <rPh sb="51" eb="56">
      <t>サギョウリョウホウシ</t>
    </rPh>
    <rPh sb="63" eb="65">
      <t>シュウロウ</t>
    </rPh>
    <rPh sb="65" eb="67">
      <t>イコウ</t>
    </rPh>
    <rPh sb="67" eb="69">
      <t>シエン</t>
    </rPh>
    <rPh sb="70" eb="72">
      <t>シュウロウ</t>
    </rPh>
    <rPh sb="72" eb="78">
      <t>ケイゾクシエンアガタ</t>
    </rPh>
    <rPh sb="176" eb="178">
      <t>サンテイ</t>
    </rPh>
    <rPh sb="181" eb="182">
      <t>ブン</t>
    </rPh>
    <phoneticPr fontId="5"/>
  </si>
  <si>
    <t>○社会福祉士，介護福祉士，精神保健福祉士，公認心理師の資格証写し
○従業者等の勤務体制及び勤務形態一覧表(添付書類第１号）※算定予定月分</t>
    <phoneticPr fontId="54"/>
  </si>
  <si>
    <t>〇身体障害者手帳の写し
〇従業者等の勤務体制及び勤務形態一覧表(添付書類第１号）※算定予定月分
〇組織体制図(添付書類第２号)</t>
    <rPh sb="1" eb="3">
      <t>シンタイ</t>
    </rPh>
    <rPh sb="3" eb="6">
      <t>ショウガイシャ</t>
    </rPh>
    <rPh sb="6" eb="8">
      <t>テチョウ</t>
    </rPh>
    <rPh sb="9" eb="10">
      <t>ウツ</t>
    </rPh>
    <rPh sb="13" eb="16">
      <t>ジュウギョウシャ</t>
    </rPh>
    <rPh sb="16" eb="17">
      <t>トウ</t>
    </rPh>
    <rPh sb="18" eb="20">
      <t>キンム</t>
    </rPh>
    <rPh sb="20" eb="22">
      <t>タイセイ</t>
    </rPh>
    <rPh sb="22" eb="23">
      <t>オヨ</t>
    </rPh>
    <rPh sb="24" eb="26">
      <t>キンム</t>
    </rPh>
    <rPh sb="26" eb="28">
      <t>ケイタイ</t>
    </rPh>
    <rPh sb="28" eb="30">
      <t>イチラン</t>
    </rPh>
    <rPh sb="30" eb="31">
      <t>ヒョウ</t>
    </rPh>
    <rPh sb="32" eb="34">
      <t>テンプ</t>
    </rPh>
    <rPh sb="34" eb="36">
      <t>ショルイ</t>
    </rPh>
    <rPh sb="36" eb="37">
      <t>ダイ</t>
    </rPh>
    <rPh sb="38" eb="39">
      <t>ゴウ</t>
    </rPh>
    <rPh sb="41" eb="43">
      <t>サンテイ</t>
    </rPh>
    <rPh sb="43" eb="45">
      <t>ヨテイ</t>
    </rPh>
    <rPh sb="45" eb="46">
      <t>ツキ</t>
    </rPh>
    <rPh sb="46" eb="47">
      <t>ブン</t>
    </rPh>
    <rPh sb="55" eb="59">
      <t>テンプショルイ</t>
    </rPh>
    <rPh sb="59" eb="60">
      <t>ダイ</t>
    </rPh>
    <rPh sb="61" eb="62">
      <t>ゴウ</t>
    </rPh>
    <phoneticPr fontId="158"/>
  </si>
  <si>
    <t>○管理栄養士または栄養士の資格証写し
○従業者等の勤務体制及び勤務形態一覧表(添付書類第１号）　※算定予定月分</t>
    <phoneticPr fontId="5"/>
  </si>
  <si>
    <t>○従業者等の勤務体制及び勤務形態一覧表(添付書類第１号）　※算定予定月分
○警備委託等契約書の写し（委託している場合）</t>
    <phoneticPr fontId="5"/>
  </si>
  <si>
    <t>○従業者等の勤務体制及び勤務形態一覧表(添付書類第１号）　※算定予定月分</t>
    <phoneticPr fontId="5"/>
  </si>
  <si>
    <t>○従業者等の勤務体制及び勤務形態一覧表(添付書類第１号）※算定予定月分
○看護職員の資格証の写し</t>
    <phoneticPr fontId="5"/>
  </si>
  <si>
    <t>○従業者等の勤務体制及び勤務形態一覧表(添付書類第１号）※算定予定月分
〇看護職員の資格を証する書類の写し</t>
    <rPh sb="37" eb="39">
      <t>カンゴ</t>
    </rPh>
    <rPh sb="39" eb="41">
      <t>ショクイン</t>
    </rPh>
    <rPh sb="42" eb="44">
      <t>シカク</t>
    </rPh>
    <rPh sb="45" eb="46">
      <t>ショウ</t>
    </rPh>
    <rPh sb="48" eb="50">
      <t>ショルイ</t>
    </rPh>
    <rPh sb="51" eb="52">
      <t>ウツ</t>
    </rPh>
    <phoneticPr fontId="5"/>
  </si>
  <si>
    <t>○従業者等の勤務体制及び勤務形態一覧表(添付書類第１号）※算定予定月分
○警備委託等契約書の写し（委託している場合）</t>
    <phoneticPr fontId="5"/>
  </si>
  <si>
    <t>○研修修了証の写し
○従業者等の勤務体制及び勤務形態一覧表(添付書類第１号）※算定予定月分</t>
    <phoneticPr fontId="5"/>
  </si>
  <si>
    <t>○研修修了証の写し
○従業者等の勤務体制及び勤務形態一覧表(添付書類第１号）※算定予定月分</t>
    <phoneticPr fontId="54"/>
  </si>
  <si>
    <t>Ｂのうち障害基礎年金１級を受給する利用者の数の「前年度の平均値」</t>
    <rPh sb="4" eb="6">
      <t>ショウガイ</t>
    </rPh>
    <rPh sb="6" eb="8">
      <t>キソ</t>
    </rPh>
    <rPh sb="8" eb="10">
      <t>ネンキン</t>
    </rPh>
    <rPh sb="11" eb="12">
      <t>キュウ</t>
    </rPh>
    <rPh sb="13" eb="15">
      <t>ジュキュウ</t>
    </rPh>
    <rPh sb="17" eb="20">
      <t>リヨウシャ</t>
    </rPh>
    <rPh sb="21" eb="22">
      <t>スウ</t>
    </rPh>
    <rPh sb="24" eb="27">
      <t>ゼンネンド</t>
    </rPh>
    <rPh sb="28" eb="31">
      <t>ヘイキンチ</t>
    </rPh>
    <phoneticPr fontId="5"/>
  </si>
  <si>
    <t>○従業者等の勤務体制及び勤務形態一覧表(添付書類第１号）※算定予定月分
○延長支援加算を算定する障がい者に係る生活介護計画書の写し</t>
    <phoneticPr fontId="5"/>
  </si>
  <si>
    <t>〇付表（各サービス）
〇組織体制図(添付書類第２号）
○従業者等の勤務体制及び勤務形態一覧表(添付書類第１号）※算定予定月分
〇経歴書（添付書類第３号）
〇資格証の写し
〇相談支援従事者初任者研修修了証の写し
〇サービス管理責任者研修修了証の写し
○実務経験証明書（添付書類第４号）</t>
    <phoneticPr fontId="54"/>
  </si>
  <si>
    <t>○賃金向上計画（様式任意）
○キャリアアップを図るための措置（様式任意）
○従業者等の勤務体制及び勤務形態一覧表(添付書類第１号）※算定予定月分</t>
    <phoneticPr fontId="54"/>
  </si>
  <si>
    <t>注１　前年度における継続期間には、障害者の就労継続期間を月単位で記載すること。なお、前年度の４月において78月以上　就労が継続している者は実績の対象とはならない。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8" eb="60">
      <t>シュウロウ</t>
    </rPh>
    <rPh sb="61" eb="63">
      <t>ケイゾク</t>
    </rPh>
    <rPh sb="67" eb="68">
      <t>シャ</t>
    </rPh>
    <rPh sb="69" eb="71">
      <t>ジッセキ</t>
    </rPh>
    <rPh sb="72" eb="74">
      <t>タイショウ</t>
    </rPh>
    <rPh sb="82" eb="83">
      <t>チュウ</t>
    </rPh>
    <rPh sb="85" eb="87">
      <t>シンキ</t>
    </rPh>
    <rPh sb="87" eb="89">
      <t>シテイ</t>
    </rPh>
    <rPh sb="90" eb="93">
      <t>ジギョウショ</t>
    </rPh>
    <rPh sb="94" eb="96">
      <t>トウガイ</t>
    </rPh>
    <rPh sb="96" eb="98">
      <t>カサン</t>
    </rPh>
    <rPh sb="99" eb="101">
      <t>サンテイ</t>
    </rPh>
    <rPh sb="113" eb="115">
      <t>リュウイ</t>
    </rPh>
    <rPh sb="117" eb="118">
      <t>チュウ</t>
    </rPh>
    <rPh sb="120" eb="121">
      <t>ギョウ</t>
    </rPh>
    <rPh sb="122" eb="123">
      <t>タ</t>
    </rPh>
    <rPh sb="126" eb="128">
      <t>バアイ</t>
    </rPh>
    <rPh sb="129" eb="131">
      <t>テキギ</t>
    </rPh>
    <rPh sb="131" eb="133">
      <t>ツイカ</t>
    </rPh>
    <rPh sb="135" eb="137">
      <t>キサイ</t>
    </rPh>
    <phoneticPr fontId="5"/>
  </si>
  <si>
    <t>○主たる対象とする障害者の種類がわかるもの（付表，運営規程等）
○社会福祉士，精神保健福祉士または公認心理師の資格証写し
○従業者等の勤務体制及び勤務形態一覧表(添付書類第１号）※算定予定月分</t>
    <phoneticPr fontId="54"/>
  </si>
  <si>
    <t>○従業者等の勤務体制及び勤務形態一覧表(添付書類第１号）※算定予定月分
○強度行動障害支援者養成研修（基礎研修・実践研修）修了証写し</t>
    <phoneticPr fontId="54"/>
  </si>
  <si>
    <t>○社会福祉士または精神保健福祉士または公認心理師の資格証写し
○従業者等の勤務体制及び勤務形態一覧表(添付書類第１号）※算定予定月分
〇研修の開催日時、参加者、研修内容等がわかる資料（任意様式）</t>
    <rPh sb="92" eb="96">
      <t>ニンイヨウシキ</t>
    </rPh>
    <phoneticPr fontId="54"/>
  </si>
  <si>
    <t>○従業者等の勤務体制及び勤務形態一覧表(添付書類第１号）※算定予定月分</t>
    <phoneticPr fontId="54"/>
  </si>
  <si>
    <t>（介給別紙27）</t>
    <rPh sb="1" eb="5">
      <t>カイキュウベッシ</t>
    </rPh>
    <phoneticPr fontId="54"/>
  </si>
  <si>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t>
    <rPh sb="99" eb="101">
      <t>チイキ</t>
    </rPh>
    <rPh sb="101" eb="103">
      <t>イコウ</t>
    </rPh>
    <phoneticPr fontId="5"/>
  </si>
  <si>
    <t>備考２　障害福祉サービス基準に定める夜間支援従事者に加えて夜間支援従事者を配置する場合、共同生活住居ごとに配置の有無を記載してください。</t>
    <rPh sb="0" eb="2">
      <t>ビコウ</t>
    </rPh>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3" eb="55">
      <t>ハイチ</t>
    </rPh>
    <rPh sb="56" eb="58">
      <t>ウム</t>
    </rPh>
    <rPh sb="59" eb="61">
      <t>キサイ</t>
    </rPh>
    <phoneticPr fontId="5"/>
  </si>
  <si>
    <t>備考４　修了した研修の名称欄は「地域生活支援事業の障害者ピアサポート研修の基礎研修及び専門研修」等と具体的に記載。</t>
    <rPh sb="0" eb="2">
      <t>ビコウ</t>
    </rPh>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0" eb="53">
      <t>グタイテキ</t>
    </rPh>
    <rPh sb="54" eb="56">
      <t>キサイ</t>
    </rPh>
    <phoneticPr fontId="5"/>
  </si>
  <si>
    <t>備考５　受講した研修の実施要綱、カリキュラム及び研修を修了したことを証明する書類等を添付してください。</t>
    <rPh sb="0" eb="2">
      <t>ビコウ</t>
    </rPh>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5"/>
  </si>
  <si>
    <t>備考３＜障害者又は障害者であった者＞の職種は、サービス管理責任者、地域生活支援員、地域移行支援従事者、地域定着支援従事者、相談支援専門員、計画相談支援に従事する者、障害児相談支援に従事する者
＜その他の職員＞の職種は、管理者、サービス管理責任者、地域生活支援員、地域移行支援従事者、地域定着支援従事者、相談支援専門員、計画相談支援に従事する者、障害児相談支援に従事する者　が対象。</t>
    <phoneticPr fontId="54"/>
  </si>
  <si>
    <t>備考２　研修を修了した職員は、＜障害者又は障害者であった者＞及び＜その他の職員＞それぞれ常勤換算方法で0.5以上を配置（併設する事業所（指定自立生活援助事業所、指定地域移行支援事業所、指定地域定着支援事業所、指定計画相談支援事業所又は指定障害児相談支援事業所に限る。）の職員を兼務する場合は当該兼務先を含む業務時間の合計が常勤換算方法で0.5以上になる場合を含む）してください。ただし、令和６年３月31日までは＜その他の職員＞が配置されていなくても算定可能。</t>
    <rPh sb="0" eb="2">
      <t>ビコウ</t>
    </rPh>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4" eb="56">
      <t>イジョウ</t>
    </rPh>
    <rPh sb="57" eb="59">
      <t>ハイチ</t>
    </rPh>
    <phoneticPr fontId="5"/>
  </si>
  <si>
    <t>備考２　届出に係る看護職員は、指定障害福祉サービス基準に規定されている常勤換算方法により配置が定められた員数の従業者に加えて配置されている者に限る。</t>
    <rPh sb="0" eb="2">
      <t>ビコウ</t>
    </rPh>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2" eb="54">
      <t>インスウ</t>
    </rPh>
    <rPh sb="55" eb="58">
      <t>ジュウギョウシャ</t>
    </rPh>
    <rPh sb="59" eb="60">
      <t>クワ</t>
    </rPh>
    <rPh sb="62" eb="64">
      <t>ハイチ</t>
    </rPh>
    <rPh sb="69" eb="70">
      <t>シャ</t>
    </rPh>
    <rPh sb="71" eb="72">
      <t>カギ</t>
    </rPh>
    <phoneticPr fontId="5"/>
  </si>
  <si>
    <t>〇理学療法士、作業療法士、言語聴覚士等の資格証の写し
○従業者等の勤務体制及び勤務形態一覧表(添付書類第１号）※算定予定月分</t>
    <phoneticPr fontId="54"/>
  </si>
  <si>
    <t>〇看護職員の資格証の写し
○従業者等の勤務体制及び勤務形態一覧表(添付書類第１号）※算定予定月分</t>
    <rPh sb="1" eb="5">
      <t>カンゴショクイン</t>
    </rPh>
    <phoneticPr fontId="54"/>
  </si>
  <si>
    <t>〇研修修了証の写し
○従業者等の勤務体制及び勤務形態一覧表(添付書類第１号）※算定予定月分</t>
    <rPh sb="1" eb="3">
      <t>ケンシュウ</t>
    </rPh>
    <rPh sb="3" eb="5">
      <t>シュウリョウ</t>
    </rPh>
    <rPh sb="5" eb="6">
      <t>ショウ</t>
    </rPh>
    <phoneticPr fontId="54"/>
  </si>
  <si>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</si>
  <si>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
注４　「研修の受講状況」欄には、①受講が修了又は受講中の場合は「有」を、②受講していない場合は「無」を記載してください。</t>
    <rPh sb="99" eb="101">
      <t>チイキ</t>
    </rPh>
    <rPh sb="101" eb="103">
      <t>イコウ</t>
    </rPh>
    <phoneticPr fontId="5"/>
  </si>
  <si>
    <t>〇居住支援法人又は居住支援協議会との連携の計画等を示す文書</t>
    <phoneticPr fontId="54"/>
  </si>
  <si>
    <t>添付書類</t>
    <rPh sb="0" eb="4">
      <t>テンプショルイ</t>
    </rPh>
    <phoneticPr fontId="54"/>
  </si>
  <si>
    <t>○従業者等の勤務体制及び勤務形態一覧表(添付書類第１号）※算定予定月分
〇組織体制図(添付書類第２号)
〇受講した研修の実施要綱、カリキュラム及び研修を修了したことを証明する書類等</t>
    <rPh sb="37" eb="42">
      <t>ソシキタイセイズ</t>
    </rPh>
    <rPh sb="43" eb="47">
      <t>テンプショルイ</t>
    </rPh>
    <rPh sb="47" eb="48">
      <t>ダイ</t>
    </rPh>
    <rPh sb="49" eb="50">
      <t>ゴウ</t>
    </rPh>
    <phoneticPr fontId="54"/>
  </si>
  <si>
    <t>○従業者等の勤務体制及び勤務形態一覧表(添付書類第１号）※算定予定月分
〇組織体制図(添付書類第２号)
〇受講した研修の実施要綱、カリキュラム及び研修を修了したことを証明する書類等</t>
    <rPh sb="37" eb="42">
      <t>ソシキタイセイズ</t>
    </rPh>
    <phoneticPr fontId="54"/>
  </si>
  <si>
    <t>〇指定に係る記載事項(付表)
〇組織体制図(添付書類第２号)
○従業者等の勤務体制及び勤務形態一覧表(添付書類第１号）※算定予定月分
〇資格を証する書類の写し</t>
    <rPh sb="1" eb="3">
      <t>シテイ</t>
    </rPh>
    <rPh sb="4" eb="5">
      <t>カカ</t>
    </rPh>
    <rPh sb="6" eb="10">
      <t>キサイジコウ</t>
    </rPh>
    <rPh sb="11" eb="13">
      <t>フヒョウ</t>
    </rPh>
    <rPh sb="68" eb="70">
      <t>シカク</t>
    </rPh>
    <rPh sb="71" eb="72">
      <t>ショウ</t>
    </rPh>
    <rPh sb="74" eb="76">
      <t>ショルイ</t>
    </rPh>
    <rPh sb="77" eb="78">
      <t>ウツ</t>
    </rPh>
    <phoneticPr fontId="54"/>
  </si>
  <si>
    <t>〇指定に係る記載事項(付表)
○従業者等の勤務体制及び勤務形態一覧表(添付書類第１号）※算定予定月分
〇組織体制図(添付書類第２号)
〇資格を証する書類の写し</t>
    <rPh sb="1" eb="3">
      <t>シテイ</t>
    </rPh>
    <rPh sb="4" eb="5">
      <t>カカ</t>
    </rPh>
    <rPh sb="6" eb="10">
      <t>キサイジコウ</t>
    </rPh>
    <rPh sb="11" eb="13">
      <t>フヒョウ</t>
    </rPh>
    <rPh sb="68" eb="70">
      <t>シカク</t>
    </rPh>
    <rPh sb="71" eb="72">
      <t>ショウ</t>
    </rPh>
    <rPh sb="74" eb="76">
      <t>ショルイ</t>
    </rPh>
    <rPh sb="77" eb="78">
      <t>ウツ</t>
    </rPh>
    <phoneticPr fontId="54"/>
  </si>
  <si>
    <t>注１　事業所の種別に応じて「指定に係る記載事項」（付表）、「従業者の勤務の体制及び勤務形態一覧表」及び組織体制図を添付すること。
注２　資格を証する書類の写しを添付すること。
注３　「個別計画訓練支援計画の作成に関わる者」等に変動が生じた場合は、本様式により速やかに届け出ること。
注４　加算を算定できなくなったときは、「介護給付費及び訓練等給付費の額の算定に係る体制等に関する届出書」により届け出ること。</t>
    <rPh sb="0" eb="1">
      <t>チュウ</t>
    </rPh>
    <rPh sb="66" eb="67">
      <t>チュウ</t>
    </rPh>
    <rPh sb="90" eb="91">
      <t>チュウ</t>
    </rPh>
    <rPh sb="94" eb="96">
      <t>コベツ</t>
    </rPh>
    <rPh sb="96" eb="98">
      <t>ケイカク</t>
    </rPh>
    <rPh sb="98" eb="100">
      <t>クンレン</t>
    </rPh>
    <rPh sb="100" eb="102">
      <t>シエン</t>
    </rPh>
    <rPh sb="102" eb="104">
      <t>ケイカク</t>
    </rPh>
    <rPh sb="144" eb="145">
      <t>チュウ</t>
    </rPh>
    <phoneticPr fontId="54"/>
  </si>
  <si>
    <t>〇指定に係る記載事項(付表)
○従業者等の勤務体制及び勤務形態一覧表(添付書類第１号）※算定予定月分
〇組織体制図(添付書類第２号)
〇資格を証する書類の写し</t>
    <phoneticPr fontId="54"/>
  </si>
  <si>
    <t>　医療機関等に研修又は訓練の実施予定日を確認し、障害者支援施設等の職員の参加の可否を確認した上で年度内までに当該研修又は訓練に参加できる目処がある場合、その予定日を記載してください。</t>
    <rPh sb="24" eb="27">
      <t>ショウガイシャ</t>
    </rPh>
    <rPh sb="27" eb="29">
      <t>シエン</t>
    </rPh>
    <rPh sb="29" eb="31">
      <t>シセツ</t>
    </rPh>
    <rPh sb="48" eb="51">
      <t>ネンドナイ</t>
    </rPh>
    <phoneticPr fontId="5"/>
  </si>
  <si>
    <t>「院内感染対策の研修または訓練を行った医療機関または地域の医師会」については、医療機関名又は地域の医師会の名称のいずれかを記載して</t>
    <phoneticPr fontId="5"/>
  </si>
  <si>
    <t>４　市町村及び地域生活支援拠点等との連携及び調整に従事する者の氏名</t>
    <rPh sb="7" eb="9">
      <t>チイキ</t>
    </rPh>
    <rPh sb="9" eb="11">
      <t>セイカツ</t>
    </rPh>
    <rPh sb="11" eb="12">
      <t>シ</t>
    </rPh>
    <rPh sb="12" eb="13">
      <t>エン</t>
    </rPh>
    <rPh sb="13" eb="15">
      <t>キョテン</t>
    </rPh>
    <rPh sb="15" eb="16">
      <t>トウ</t>
    </rPh>
    <rPh sb="31" eb="33">
      <t>シメイ</t>
    </rPh>
    <phoneticPr fontId="54"/>
  </si>
  <si>
    <t>３　地域生活支援拠点等としての位置付け</t>
    <rPh sb="2" eb="11">
      <t>チイキセイカツシエンキョテントウ</t>
    </rPh>
    <rPh sb="15" eb="18">
      <t>イチヅ</t>
    </rPh>
    <phoneticPr fontId="205"/>
  </si>
  <si>
    <t>〇運営規定</t>
    <rPh sb="1" eb="5">
      <t>ウンエイキテイ</t>
    </rPh>
    <phoneticPr fontId="54"/>
  </si>
  <si>
    <t>（別添）「就労定着者の状況」（就労移行支援・基本報酬）（養成）</t>
    <rPh sb="1" eb="3">
      <t>ベッテン</t>
    </rPh>
    <rPh sb="5" eb="7">
      <t>シュウロウ</t>
    </rPh>
    <rPh sb="7" eb="10">
      <t>テイチャクシャ</t>
    </rPh>
    <rPh sb="11" eb="13">
      <t>ジョウキョウ</t>
    </rPh>
    <rPh sb="15" eb="21">
      <t>シュウロウイコウシエン</t>
    </rPh>
    <rPh sb="22" eb="26">
      <t>キホンホウシュウ</t>
    </rPh>
    <rPh sb="28" eb="30">
      <t>ヨウセイ</t>
    </rPh>
    <phoneticPr fontId="54"/>
  </si>
  <si>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その他の方法による場合は、その公表方法を記載すること。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9" eb="100">
      <t>チュウ</t>
    </rPh>
    <rPh sb="102" eb="105">
      <t>ヒョウカテン</t>
    </rPh>
    <rPh sb="105" eb="107">
      <t>クブン</t>
    </rPh>
    <rPh sb="111" eb="113">
      <t>ケイカ</t>
    </rPh>
    <rPh sb="113" eb="115">
      <t>ソチ</t>
    </rPh>
    <rPh sb="115" eb="117">
      <t>タイショウ</t>
    </rPh>
    <rPh sb="121" eb="123">
      <t>シテイ</t>
    </rPh>
    <rPh sb="124" eb="125">
      <t>ウ</t>
    </rPh>
    <rPh sb="134" eb="136">
      <t>ケイカ</t>
    </rPh>
    <rPh sb="141" eb="144">
      <t>ジギョウショ</t>
    </rPh>
    <rPh sb="145" eb="147">
      <t>センタク</t>
    </rPh>
    <rPh sb="152" eb="153">
      <t>チュウ</t>
    </rPh>
    <rPh sb="155" eb="158">
      <t>ヒョウカテン</t>
    </rPh>
    <rPh sb="159" eb="161">
      <t>コウヒョウ</t>
    </rPh>
    <rPh sb="175" eb="177">
      <t>リヨウ</t>
    </rPh>
    <rPh sb="179" eb="181">
      <t>コウヒョウ</t>
    </rPh>
    <rPh sb="181" eb="183">
      <t>ホウホウ</t>
    </rPh>
    <rPh sb="184" eb="186">
      <t>バアイ</t>
    </rPh>
    <rPh sb="203" eb="204">
      <t>トウ</t>
    </rPh>
    <rPh sb="208" eb="209">
      <t>タ</t>
    </rPh>
    <rPh sb="210" eb="212">
      <t>ホウホウ</t>
    </rPh>
    <rPh sb="215" eb="217">
      <t>バアイ</t>
    </rPh>
    <rPh sb="221" eb="223">
      <t>コウヒョウ</t>
    </rPh>
    <rPh sb="223" eb="225">
      <t>ホウホウ</t>
    </rPh>
    <rPh sb="226" eb="228">
      <t>キサイ</t>
    </rPh>
    <rPh sb="236" eb="238">
      <t>コウヒョウ</t>
    </rPh>
    <rPh sb="243" eb="245">
      <t>バアイ</t>
    </rPh>
    <rPh sb="247" eb="249">
      <t>ゲンサン</t>
    </rPh>
    <rPh sb="254" eb="256">
      <t>リュウイ</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</si>
  <si>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3" eb="45">
      <t>ケンシュウ</t>
    </rPh>
    <rPh sb="46" eb="48">
      <t>シュウリョウ</t>
    </rPh>
    <rPh sb="50" eb="52">
      <t>ショクイン</t>
    </rPh>
    <rPh sb="55" eb="58">
      <t>ショウガイシャ</t>
    </rPh>
    <rPh sb="58" eb="59">
      <t>マタ</t>
    </rPh>
    <rPh sb="60" eb="63">
      <t>ショウガイシャ</t>
    </rPh>
    <rPh sb="67" eb="68">
      <t>モノ</t>
    </rPh>
    <rPh sb="69" eb="70">
      <t>オヨ</t>
    </rPh>
    <rPh sb="74" eb="75">
      <t>タ</t>
    </rPh>
    <rPh sb="76" eb="78">
      <t>ショクイン</t>
    </rPh>
    <rPh sb="84" eb="86">
      <t>ハイチ</t>
    </rPh>
    <rPh sb="157" eb="159">
      <t>ショクシュ</t>
    </rPh>
    <rPh sb="224" eb="225">
      <t>タ</t>
    </rPh>
    <rPh sb="226" eb="228">
      <t>ショクイン</t>
    </rPh>
    <rPh sb="230" eb="232">
      <t>ショクシュ</t>
    </rPh>
    <rPh sb="233" eb="235">
      <t>ゲンテイ</t>
    </rPh>
    <phoneticPr fontId="5"/>
  </si>
  <si>
    <t>注１　指定を受ける前月末日時点の継続状況には、就労が継続している場合には「継続」、離職している場合には「離職」と記入。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3" eb="54">
      <t>ショク</t>
    </rPh>
    <rPh sb="56" eb="58">
      <t>キニュウ</t>
    </rPh>
    <rPh sb="60" eb="61">
      <t>チュウ</t>
    </rPh>
    <rPh sb="63" eb="64">
      <t>ギョウ</t>
    </rPh>
    <rPh sb="65" eb="66">
      <t>タ</t>
    </rPh>
    <rPh sb="69" eb="71">
      <t>バアイ</t>
    </rPh>
    <rPh sb="72" eb="74">
      <t>テキギ</t>
    </rPh>
    <rPh sb="74" eb="76">
      <t>ツイカ</t>
    </rPh>
    <rPh sb="78" eb="80">
      <t>キニュウ</t>
    </rPh>
    <phoneticPr fontId="5"/>
  </si>
  <si>
    <t>○従業者等の勤務体制及び勤務形態一覧表(添付書類第１号）※算定予定月分
〇研修を修了したことを証する書類、又は、受講した研修の実施要綱やカリキュラム及び研修を修了したことを証する書類</t>
    <rPh sb="37" eb="39">
      <t>ケンシュウ</t>
    </rPh>
    <rPh sb="40" eb="42">
      <t>シュウリョウ</t>
    </rPh>
    <rPh sb="47" eb="48">
      <t>ショウ</t>
    </rPh>
    <rPh sb="50" eb="52">
      <t>ショルイ</t>
    </rPh>
    <rPh sb="53" eb="54">
      <t>マタ</t>
    </rPh>
    <rPh sb="74" eb="75">
      <t>オヨ</t>
    </rPh>
    <rPh sb="76" eb="78">
      <t>ケンシュウ</t>
    </rPh>
    <rPh sb="79" eb="81">
      <t>シュウリョウ</t>
    </rPh>
    <rPh sb="86" eb="87">
      <t>ショウ</t>
    </rPh>
    <rPh sb="89" eb="91">
      <t>ショルイ</t>
    </rPh>
    <phoneticPr fontId="54"/>
  </si>
  <si>
    <t>〇（別添）就Ａスコア表
〇従業者等の勤務体制及び勤務形態一覧表(添付書類第１号）※算定予定月分</t>
    <rPh sb="2" eb="4">
      <t>ベッテン</t>
    </rPh>
    <rPh sb="5" eb="6">
      <t>シュウ</t>
    </rPh>
    <rPh sb="10" eb="11">
      <t>ヒョウ</t>
    </rPh>
    <phoneticPr fontId="54"/>
  </si>
  <si>
    <t>〇従業者等の勤務体制及び勤務形態一覧表(添付書類第１号）※算定予定月分
〇ピアサポーター等の配置に関する届出書(ピアサポーターを配置している場合)</t>
    <phoneticPr fontId="54"/>
  </si>
  <si>
    <t>④　利用者が通院又は利用する病院等又は訪問看護事業所（療養生活継続支援加算を算定</t>
    <phoneticPr fontId="5"/>
  </si>
  <si>
    <t>※　令和６年11月１日修正：精神障害者支援体制加算の④における連携先機関を「病院等又は訪問看護事業所」に修正いたしました。</t>
  </si>
  <si>
    <t>○従業者等の勤務体制及び勤務形態一覧表(添付書類第１号）※算定予定月分
○実務経験証明書（添付書類第４号）※必要な場合
〇サービス提供責任者の資格者証　※サ責登録時と資格が変更している場合
〇重度障害者対応要件に係る根拠書類　※必要な場合。任意様式</t>
    <phoneticPr fontId="54"/>
  </si>
  <si>
    <t>○研修終了証の写し
○会議録　
〇各種取組に関する記録等が確認できる書類
○従業者等の勤務体制及び勤務形態一覧表(添付書類第１号）※算定予定月分</t>
    <rPh sb="1" eb="6">
      <t>ケンシュウシュウリョウショウ</t>
    </rPh>
    <rPh sb="11" eb="14">
      <t>カイギロク</t>
    </rPh>
    <rPh sb="17" eb="19">
      <t>カクシュ</t>
    </rPh>
    <rPh sb="19" eb="21">
      <t>トリクミ</t>
    </rPh>
    <rPh sb="22" eb="23">
      <t>カン</t>
    </rPh>
    <rPh sb="25" eb="28">
      <t>キロクトウ</t>
    </rPh>
    <rPh sb="29" eb="31">
      <t>カクニン</t>
    </rPh>
    <rPh sb="34" eb="36">
      <t>ショルイ</t>
    </rPh>
    <phoneticPr fontId="54"/>
  </si>
  <si>
    <r>
      <t>平均利用者数・人員計算表</t>
    </r>
    <r>
      <rPr>
        <b/>
        <sz val="24"/>
        <rFont val="ＭＳ ゴシック"/>
        <family val="3"/>
        <charset val="128"/>
      </rPr>
      <t>（生活介護）</t>
    </r>
    <rPh sb="0" eb="2">
      <t>ヘイキン</t>
    </rPh>
    <rPh sb="2" eb="4">
      <t>リヨウ</t>
    </rPh>
    <rPh sb="4" eb="5">
      <t>シャ</t>
    </rPh>
    <rPh sb="5" eb="6">
      <t>スウ</t>
    </rPh>
    <rPh sb="7" eb="9">
      <t>ジンイン</t>
    </rPh>
    <rPh sb="9" eb="11">
      <t>ケイサン</t>
    </rPh>
    <rPh sb="11" eb="12">
      <t>ヒョウ</t>
    </rPh>
    <rPh sb="13" eb="15">
      <t>セイカツ</t>
    </rPh>
    <rPh sb="15" eb="17">
      <t>カイゴ</t>
    </rPh>
    <phoneticPr fontId="5"/>
  </si>
  <si>
    <t>←に入力してください。</t>
    <rPh sb="2" eb="4">
      <t>ニュウリョク</t>
    </rPh>
    <phoneticPr fontId="76"/>
  </si>
  <si>
    <t>事業所名：</t>
    <rPh sb="0" eb="3">
      <t>ジギョウショ</t>
    </rPh>
    <rPh sb="3" eb="4">
      <t>ナ</t>
    </rPh>
    <phoneticPr fontId="5"/>
  </si>
  <si>
    <t>【保護解除ﾊﾟｽﾜｰﾄﾞは「１１１１」です。年度の記入や書式変更など必要に応じ保護を解除してご利用ください。】</t>
    <rPh sb="22" eb="24">
      <t>ネンド</t>
    </rPh>
    <rPh sb="25" eb="27">
      <t>キニュウ</t>
    </rPh>
    <rPh sb="28" eb="30">
      <t>ショシキ</t>
    </rPh>
    <rPh sb="30" eb="32">
      <t>ヘンコウ</t>
    </rPh>
    <rPh sb="34" eb="36">
      <t>ヒツヨウ</t>
    </rPh>
    <rPh sb="37" eb="38">
      <t>オウ</t>
    </rPh>
    <rPh sb="39" eb="41">
      <t>ホゴ</t>
    </rPh>
    <rPh sb="42" eb="44">
      <t>カイジョ</t>
    </rPh>
    <rPh sb="47" eb="49">
      <t>リヨウ</t>
    </rPh>
    <phoneticPr fontId="76"/>
  </si>
  <si>
    <t>【単位：人】</t>
    <rPh sb="1" eb="3">
      <t>タンイ</t>
    </rPh>
    <rPh sb="4" eb="5">
      <t>ニン</t>
    </rPh>
    <phoneticPr fontId="5"/>
  </si>
  <si>
    <t>　　　年</t>
    <phoneticPr fontId="76"/>
  </si>
  <si>
    <t>利用者延数　　　　　　　　　　　　　　　　　　　計</t>
    <rPh sb="0" eb="3">
      <t>リヨウシャ</t>
    </rPh>
    <rPh sb="3" eb="4">
      <t>ノ</t>
    </rPh>
    <rPh sb="4" eb="5">
      <t>スウ</t>
    </rPh>
    <rPh sb="24" eb="25">
      <t>ケイ</t>
    </rPh>
    <phoneticPr fontId="5"/>
  </si>
  <si>
    <t>延べ開所日数</t>
    <rPh sb="0" eb="1">
      <t>ノ</t>
    </rPh>
    <rPh sb="2" eb="4">
      <t>カイショ</t>
    </rPh>
    <rPh sb="4" eb="6">
      <t>ニッスウ</t>
    </rPh>
    <phoneticPr fontId="5"/>
  </si>
  <si>
    <r>
      <t>1日あたり平均利用者数　　　　　　　　　　　　　　　　　　　　　　　　　　　　　　　　　　　</t>
    </r>
    <r>
      <rPr>
        <sz val="8"/>
        <rFont val="ＭＳ ゴシック"/>
        <family val="3"/>
        <charset val="128"/>
      </rPr>
      <t>　（小数点第2位以下を　　　　　　　　　　　　　　　切り上げる）</t>
    </r>
    <rPh sb="1" eb="2">
      <t>ヒ</t>
    </rPh>
    <rPh sb="5" eb="7">
      <t>ヘイキン</t>
    </rPh>
    <rPh sb="7" eb="9">
      <t>リヨウ</t>
    </rPh>
    <rPh sb="9" eb="10">
      <t>シャ</t>
    </rPh>
    <rPh sb="10" eb="11">
      <t>スウ</t>
    </rPh>
    <rPh sb="48" eb="51">
      <t>ショウスウテン</t>
    </rPh>
    <rPh sb="51" eb="52">
      <t>ダイ</t>
    </rPh>
    <rPh sb="53" eb="54">
      <t>イ</t>
    </rPh>
    <rPh sb="54" eb="56">
      <t>イカ</t>
    </rPh>
    <rPh sb="72" eb="73">
      <t>キ</t>
    </rPh>
    <rPh sb="74" eb="75">
      <t>ア</t>
    </rPh>
    <phoneticPr fontId="5"/>
  </si>
  <si>
    <t>4月</t>
    <rPh sb="1" eb="2">
      <t>ガツ</t>
    </rPh>
    <phoneticPr fontId="5"/>
  </si>
  <si>
    <t>6月</t>
    <phoneticPr fontId="76"/>
  </si>
  <si>
    <t>Ａ　（人）</t>
    <rPh sb="3" eb="4">
      <t>ニン</t>
    </rPh>
    <phoneticPr fontId="5"/>
  </si>
  <si>
    <t>Ｂ　（日）</t>
    <rPh sb="3" eb="4">
      <t>ヒ</t>
    </rPh>
    <phoneticPr fontId="5"/>
  </si>
  <si>
    <t>Ａ／Ｂ　　（人／日）</t>
    <rPh sb="6" eb="7">
      <t>ニン</t>
    </rPh>
    <rPh sb="8" eb="9">
      <t>ニチ</t>
    </rPh>
    <phoneticPr fontId="5"/>
  </si>
  <si>
    <t>障害支援区分</t>
    <rPh sb="0" eb="2">
      <t>ショウガイ</t>
    </rPh>
    <rPh sb="2" eb="4">
      <t>シエン</t>
    </rPh>
    <rPh sb="4" eb="6">
      <t>クブン</t>
    </rPh>
    <phoneticPr fontId="76"/>
  </si>
  <si>
    <t>ア</t>
  </si>
  <si>
    <t>イ</t>
  </si>
  <si>
    <t>ウ</t>
  </si>
  <si>
    <t>エ</t>
  </si>
  <si>
    <t>オ</t>
  </si>
  <si>
    <t>カ</t>
  </si>
  <si>
    <t>平均障害支援区分</t>
    <rPh sb="0" eb="2">
      <t>ヘイキン</t>
    </rPh>
    <rPh sb="2" eb="4">
      <t>ショウガイ</t>
    </rPh>
    <rPh sb="4" eb="6">
      <t>シエン</t>
    </rPh>
    <rPh sb="6" eb="8">
      <t>クブン</t>
    </rPh>
    <phoneticPr fontId="5"/>
  </si>
  <si>
    <t>((2×区分2該当者数)＋(3×区分3該当者数)＋(4×区分4該当者数)＋(5×区分5該当者数)＋(6×区分6該当者数))÷総利用者数</t>
    <rPh sb="4" eb="6">
      <t>クブン</t>
    </rPh>
    <rPh sb="7" eb="10">
      <t>ガイトウシャ</t>
    </rPh>
    <rPh sb="10" eb="11">
      <t>スウ</t>
    </rPh>
    <rPh sb="62" eb="63">
      <t>ソウ</t>
    </rPh>
    <rPh sb="63" eb="65">
      <t>リヨウ</t>
    </rPh>
    <rPh sb="65" eb="66">
      <t>シャ</t>
    </rPh>
    <rPh sb="66" eb="67">
      <t>スウ</t>
    </rPh>
    <phoneticPr fontId="5"/>
  </si>
  <si>
    <t>キ</t>
  </si>
  <si>
    <t>４未満</t>
    <rPh sb="1" eb="3">
      <t>ミマン</t>
    </rPh>
    <phoneticPr fontId="5"/>
  </si>
  <si>
    <t>6:1</t>
  </si>
  <si>
    <t xml:space="preserve"> 人</t>
    <rPh sb="1" eb="2">
      <t>ニン</t>
    </rPh>
    <phoneticPr fontId="76"/>
  </si>
  <si>
    <r>
      <t>看護職員</t>
    </r>
    <r>
      <rPr>
        <u/>
        <sz val="11"/>
        <rFont val="ＭＳ ゴシック"/>
        <family val="3"/>
        <charset val="128"/>
      </rPr>
      <t>及び</t>
    </r>
    <r>
      <rPr>
        <sz val="11"/>
        <rFont val="ＭＳ ゴシック"/>
        <family val="3"/>
        <charset val="128"/>
      </rPr>
      <t>生活支援員について、それぞれ１人以上の配置が必要</t>
    </r>
    <rPh sb="0" eb="2">
      <t>カンゴ</t>
    </rPh>
    <rPh sb="2" eb="4">
      <t>ショクイン</t>
    </rPh>
    <rPh sb="4" eb="5">
      <t>オヨ</t>
    </rPh>
    <rPh sb="6" eb="8">
      <t>セイカツ</t>
    </rPh>
    <rPh sb="8" eb="10">
      <t>シエン</t>
    </rPh>
    <rPh sb="10" eb="11">
      <t>イン</t>
    </rPh>
    <rPh sb="21" eb="22">
      <t>ヒト</t>
    </rPh>
    <rPh sb="22" eb="24">
      <t>イジョウ</t>
    </rPh>
    <rPh sb="25" eb="27">
      <t>ハイチ</t>
    </rPh>
    <rPh sb="28" eb="30">
      <t>ヒツヨウ</t>
    </rPh>
    <phoneticPr fontId="76"/>
  </si>
  <si>
    <t>４以上５未満</t>
    <rPh sb="1" eb="3">
      <t>イジョウ</t>
    </rPh>
    <rPh sb="4" eb="6">
      <t>ミマン</t>
    </rPh>
    <phoneticPr fontId="5"/>
  </si>
  <si>
    <t>5:1</t>
  </si>
  <si>
    <t>←</t>
    <phoneticPr fontId="76"/>
  </si>
  <si>
    <r>
      <t>看護職員</t>
    </r>
    <r>
      <rPr>
        <u/>
        <sz val="11"/>
        <rFont val="ＭＳ ゴシック"/>
        <family val="3"/>
        <charset val="128"/>
      </rPr>
      <t>及び</t>
    </r>
    <r>
      <rPr>
        <sz val="11"/>
        <rFont val="ＭＳ ゴシック"/>
        <family val="3"/>
        <charset val="128"/>
      </rPr>
      <t>生活支援員の</t>
    </r>
    <r>
      <rPr>
        <u/>
        <sz val="11"/>
        <rFont val="ＭＳ ゴシック"/>
        <family val="3"/>
        <charset val="128"/>
      </rPr>
      <t>うち</t>
    </r>
    <r>
      <rPr>
        <sz val="11"/>
        <rFont val="ＭＳ ゴシック"/>
        <family val="3"/>
        <charset val="128"/>
      </rPr>
      <t>、１人以上は常勤配置が必要</t>
    </r>
    <rPh sb="0" eb="2">
      <t>カンゴ</t>
    </rPh>
    <rPh sb="2" eb="4">
      <t>ショクイン</t>
    </rPh>
    <rPh sb="4" eb="5">
      <t>オヨ</t>
    </rPh>
    <rPh sb="6" eb="8">
      <t>セイカツ</t>
    </rPh>
    <rPh sb="8" eb="10">
      <t>シエン</t>
    </rPh>
    <rPh sb="10" eb="11">
      <t>イン</t>
    </rPh>
    <rPh sb="16" eb="17">
      <t>ヒト</t>
    </rPh>
    <rPh sb="17" eb="19">
      <t>イジョウ</t>
    </rPh>
    <rPh sb="20" eb="22">
      <t>ジョウキン</t>
    </rPh>
    <rPh sb="22" eb="24">
      <t>ハイチ</t>
    </rPh>
    <rPh sb="25" eb="27">
      <t>ヒツヨウ</t>
    </rPh>
    <phoneticPr fontId="76"/>
  </si>
  <si>
    <t>５以上</t>
    <rPh sb="1" eb="3">
      <t>イジョウ</t>
    </rPh>
    <phoneticPr fontId="5"/>
  </si>
  <si>
    <t>3:1</t>
  </si>
  <si>
    <r>
      <t>理学療法士</t>
    </r>
    <r>
      <rPr>
        <u/>
        <sz val="11"/>
        <rFont val="ＭＳ ゴシック"/>
        <family val="3"/>
        <charset val="128"/>
      </rPr>
      <t>又は</t>
    </r>
    <r>
      <rPr>
        <sz val="11"/>
        <rFont val="ＭＳ ゴシック"/>
        <family val="3"/>
        <charset val="128"/>
      </rPr>
      <t>作業療法士は、機能の減退を防止する訓練を行う場合に必要</t>
    </r>
    <rPh sb="0" eb="2">
      <t>リガク</t>
    </rPh>
    <rPh sb="2" eb="5">
      <t>リョウホウシ</t>
    </rPh>
    <rPh sb="5" eb="6">
      <t>マタ</t>
    </rPh>
    <rPh sb="7" eb="9">
      <t>サギョウ</t>
    </rPh>
    <rPh sb="9" eb="12">
      <t>リョウホウシ</t>
    </rPh>
    <rPh sb="14" eb="16">
      <t>キノウ</t>
    </rPh>
    <rPh sb="17" eb="19">
      <t>ゲンタイ</t>
    </rPh>
    <rPh sb="20" eb="22">
      <t>ボウシ</t>
    </rPh>
    <rPh sb="24" eb="26">
      <t>クンレン</t>
    </rPh>
    <rPh sb="27" eb="28">
      <t>オコナ</t>
    </rPh>
    <rPh sb="29" eb="31">
      <t>バアイ</t>
    </rPh>
    <rPh sb="32" eb="34">
      <t>ヒツヨウ</t>
    </rPh>
    <phoneticPr fontId="76"/>
  </si>
  <si>
    <t>必要処遇職員は、看護職員（保健師・看護師・准看護師）・理学療法士・作業療法士・生活支援員が該当する。</t>
    <rPh sb="0" eb="2">
      <t>ヒツヨウ</t>
    </rPh>
    <rPh sb="2" eb="4">
      <t>ショグウ</t>
    </rPh>
    <rPh sb="4" eb="6">
      <t>ショクイン</t>
    </rPh>
    <rPh sb="8" eb="10">
      <t>カンゴ</t>
    </rPh>
    <rPh sb="10" eb="12">
      <t>ショクイン</t>
    </rPh>
    <rPh sb="13" eb="16">
      <t>ホケンシ</t>
    </rPh>
    <rPh sb="17" eb="20">
      <t>カンゴシ</t>
    </rPh>
    <rPh sb="21" eb="25">
      <t>ジュンカンゴシ</t>
    </rPh>
    <rPh sb="27" eb="29">
      <t>リガク</t>
    </rPh>
    <rPh sb="29" eb="32">
      <t>リョウホウシ</t>
    </rPh>
    <rPh sb="33" eb="35">
      <t>サギョウ</t>
    </rPh>
    <rPh sb="35" eb="38">
      <t>リョウホウシ</t>
    </rPh>
    <rPh sb="39" eb="41">
      <t>セイカツ</t>
    </rPh>
    <rPh sb="41" eb="43">
      <t>シエン</t>
    </rPh>
    <rPh sb="43" eb="44">
      <t>イン</t>
    </rPh>
    <rPh sb="45" eb="47">
      <t>ガイトウ</t>
    </rPh>
    <phoneticPr fontId="76"/>
  </si>
  <si>
    <t>※　人員体制加算を算定している場合は下表も記載してください。</t>
    <rPh sb="2" eb="4">
      <t>ジンイン</t>
    </rPh>
    <rPh sb="4" eb="6">
      <t>タイセイ</t>
    </rPh>
    <rPh sb="6" eb="8">
      <t>カサン</t>
    </rPh>
    <rPh sb="9" eb="11">
      <t>サンテイ</t>
    </rPh>
    <rPh sb="15" eb="17">
      <t>バアイ</t>
    </rPh>
    <rPh sb="18" eb="20">
      <t>カヒョウ</t>
    </rPh>
    <rPh sb="21" eb="23">
      <t>キサイ</t>
    </rPh>
    <phoneticPr fontId="76"/>
  </si>
  <si>
    <t>　　　　　↓↓　　「これに準ずる者」とは、区分４以下であって543号告示別表第２に揚げる行動関連項目の欄の区分に応じ、当てはめて算出した点数の合計が１０点以上である者、又は区分４以下であって喀痰吸引等を必要とする者</t>
    <rPh sb="13" eb="14">
      <t>ジュン</t>
    </rPh>
    <rPh sb="16" eb="17">
      <t>モノ</t>
    </rPh>
    <rPh sb="21" eb="23">
      <t>クブン</t>
    </rPh>
    <rPh sb="24" eb="26">
      <t>イカ</t>
    </rPh>
    <rPh sb="33" eb="34">
      <t>ゴウ</t>
    </rPh>
    <rPh sb="34" eb="36">
      <t>コクジ</t>
    </rPh>
    <rPh sb="36" eb="37">
      <t>ベツ</t>
    </rPh>
    <rPh sb="37" eb="38">
      <t>ヒョウ</t>
    </rPh>
    <rPh sb="38" eb="39">
      <t>ダイ</t>
    </rPh>
    <rPh sb="41" eb="42">
      <t>ア</t>
    </rPh>
    <rPh sb="44" eb="46">
      <t>コウドウ</t>
    </rPh>
    <rPh sb="46" eb="48">
      <t>カンレン</t>
    </rPh>
    <rPh sb="48" eb="50">
      <t>コウモク</t>
    </rPh>
    <rPh sb="51" eb="52">
      <t>ラン</t>
    </rPh>
    <rPh sb="53" eb="55">
      <t>クブン</t>
    </rPh>
    <rPh sb="56" eb="57">
      <t>オウ</t>
    </rPh>
    <rPh sb="59" eb="60">
      <t>ア</t>
    </rPh>
    <rPh sb="64" eb="66">
      <t>サンシュツ</t>
    </rPh>
    <rPh sb="68" eb="70">
      <t>テンスウ</t>
    </rPh>
    <rPh sb="71" eb="73">
      <t>ゴウケイ</t>
    </rPh>
    <rPh sb="76" eb="77">
      <t>テン</t>
    </rPh>
    <rPh sb="77" eb="79">
      <t>イジョウ</t>
    </rPh>
    <rPh sb="82" eb="83">
      <t>モノ</t>
    </rPh>
    <rPh sb="84" eb="85">
      <t>マタ</t>
    </rPh>
    <rPh sb="86" eb="88">
      <t>クブン</t>
    </rPh>
    <rPh sb="89" eb="91">
      <t>イカ</t>
    </rPh>
    <rPh sb="95" eb="97">
      <t>カクタン</t>
    </rPh>
    <rPh sb="97" eb="99">
      <t>キュウイン</t>
    </rPh>
    <rPh sb="99" eb="100">
      <t>トウ</t>
    </rPh>
    <rPh sb="101" eb="103">
      <t>ヒツヨウ</t>
    </rPh>
    <rPh sb="106" eb="107">
      <t>モノ</t>
    </rPh>
    <phoneticPr fontId="76"/>
  </si>
  <si>
    <t>人員体制加算   　　 Ⅰ・Ⅱ</t>
    <rPh sb="0" eb="2">
      <t>ジンイン</t>
    </rPh>
    <rPh sb="2" eb="4">
      <t>タイセイ</t>
    </rPh>
    <rPh sb="4" eb="6">
      <t>カサン</t>
    </rPh>
    <phoneticPr fontId="5"/>
  </si>
  <si>
    <t>これに準ずる者</t>
    <rPh sb="3" eb="4">
      <t>ジュン</t>
    </rPh>
    <rPh sb="6" eb="7">
      <t>モノ</t>
    </rPh>
    <phoneticPr fontId="5"/>
  </si>
  <si>
    <t>ク</t>
  </si>
  <si>
    <t>利用者総数</t>
    <rPh sb="0" eb="3">
      <t>リヨウシャ</t>
    </rPh>
    <rPh sb="3" eb="5">
      <t>ソウスウ</t>
    </rPh>
    <phoneticPr fontId="5"/>
  </si>
  <si>
    <t>区分５、区分６、これに準ずる者の総数に対する割合</t>
    <rPh sb="0" eb="2">
      <t>クブン</t>
    </rPh>
    <rPh sb="4" eb="6">
      <t>クブン</t>
    </rPh>
    <rPh sb="11" eb="12">
      <t>ジュン</t>
    </rPh>
    <rPh sb="14" eb="15">
      <t>モノ</t>
    </rPh>
    <rPh sb="16" eb="18">
      <t>ソウスウ</t>
    </rPh>
    <rPh sb="19" eb="20">
      <t>タイ</t>
    </rPh>
    <rPh sb="22" eb="24">
      <t>ワリアイ</t>
    </rPh>
    <phoneticPr fontId="5"/>
  </si>
  <si>
    <t>ケ</t>
  </si>
  <si>
    <t>コ</t>
  </si>
  <si>
    <r>
      <t>サ÷カ　</t>
    </r>
    <r>
      <rPr>
        <b/>
        <sz val="11"/>
        <rFont val="ＭＳ ゴシック"/>
        <family val="3"/>
        <charset val="128"/>
      </rPr>
      <t>（％）</t>
    </r>
    <phoneticPr fontId="76"/>
  </si>
  <si>
    <t>サ</t>
  </si>
  <si>
    <t>↑↑</t>
    <phoneticPr fontId="76"/>
  </si>
  <si>
    <t>利用者の数の合計数に対する区分５・６・これに準ずる者の総数の割合</t>
    <rPh sb="0" eb="3">
      <t>リヨウシャ</t>
    </rPh>
    <rPh sb="4" eb="5">
      <t>スウ</t>
    </rPh>
    <rPh sb="6" eb="8">
      <t>ゴウケイ</t>
    </rPh>
    <rPh sb="8" eb="9">
      <t>スウ</t>
    </rPh>
    <rPh sb="10" eb="11">
      <t>タイ</t>
    </rPh>
    <rPh sb="13" eb="15">
      <t>クブン</t>
    </rPh>
    <rPh sb="22" eb="23">
      <t>ジュン</t>
    </rPh>
    <rPh sb="25" eb="26">
      <t>モノ</t>
    </rPh>
    <rPh sb="27" eb="29">
      <t>ソウスウ</t>
    </rPh>
    <rPh sb="30" eb="32">
      <t>ワリアイ</t>
    </rPh>
    <phoneticPr fontId="76"/>
  </si>
  <si>
    <t>人員体制加算</t>
    <phoneticPr fontId="76"/>
  </si>
  <si>
    <t>Ⅰ</t>
  </si>
  <si>
    <t>1.5:1</t>
    <phoneticPr fontId="76"/>
  </si>
  <si>
    <t>Ⅱ</t>
  </si>
  <si>
    <t>Ⅲ</t>
  </si>
  <si>
    <r>
      <t>理学療法士</t>
    </r>
    <r>
      <rPr>
        <u/>
        <sz val="10"/>
        <rFont val="ＭＳ ゴシック"/>
        <family val="3"/>
        <charset val="128"/>
      </rPr>
      <t>又は</t>
    </r>
    <r>
      <rPr>
        <sz val="10"/>
        <rFont val="ＭＳ ゴシック"/>
        <family val="3"/>
        <charset val="128"/>
      </rPr>
      <t>作業療法士は、機能の減退を防止する訓練を行う場合に必要</t>
    </r>
    <rPh sb="0" eb="2">
      <t>リガク</t>
    </rPh>
    <rPh sb="2" eb="5">
      <t>リョウホウシ</t>
    </rPh>
    <rPh sb="5" eb="6">
      <t>マタ</t>
    </rPh>
    <rPh sb="7" eb="9">
      <t>サギョウ</t>
    </rPh>
    <rPh sb="9" eb="12">
      <t>リョウホウシ</t>
    </rPh>
    <rPh sb="14" eb="16">
      <t>キノウ</t>
    </rPh>
    <rPh sb="17" eb="19">
      <t>ゲンタイ</t>
    </rPh>
    <rPh sb="20" eb="22">
      <t>ボウシ</t>
    </rPh>
    <rPh sb="24" eb="26">
      <t>クンレン</t>
    </rPh>
    <rPh sb="27" eb="28">
      <t>オコナ</t>
    </rPh>
    <rPh sb="29" eb="31">
      <t>バアイ</t>
    </rPh>
    <rPh sb="32" eb="34">
      <t>ヒツヨウ</t>
    </rPh>
    <phoneticPr fontId="76"/>
  </si>
  <si>
    <t>指定障害者支援施設が行う生活介護の場合は、Ⅰ・Ⅱ・Ⅲ型いずれも条件なし</t>
    <rPh sb="0" eb="2">
      <t>シテイ</t>
    </rPh>
    <rPh sb="2" eb="5">
      <t>ショウガイシャ</t>
    </rPh>
    <rPh sb="5" eb="7">
      <t>シエン</t>
    </rPh>
    <rPh sb="7" eb="9">
      <t>シセツ</t>
    </rPh>
    <rPh sb="10" eb="11">
      <t>オコナ</t>
    </rPh>
    <rPh sb="12" eb="14">
      <t>セイカツ</t>
    </rPh>
    <rPh sb="14" eb="16">
      <t>カイゴ</t>
    </rPh>
    <rPh sb="17" eb="19">
      <t>バアイ</t>
    </rPh>
    <rPh sb="26" eb="27">
      <t>ガタ</t>
    </rPh>
    <rPh sb="31" eb="33">
      <t>ジョウケン</t>
    </rPh>
    <phoneticPr fontId="76"/>
  </si>
  <si>
    <t>Ⅰ型　60％以上必要</t>
    <rPh sb="1" eb="2">
      <t>ガタ</t>
    </rPh>
    <rPh sb="6" eb="8">
      <t>イジョウ</t>
    </rPh>
    <rPh sb="8" eb="10">
      <t>ヒツヨウ</t>
    </rPh>
    <phoneticPr fontId="76"/>
  </si>
  <si>
    <t>Ⅳ</t>
    <phoneticPr fontId="76"/>
  </si>
  <si>
    <t>→</t>
    <phoneticPr fontId="76"/>
  </si>
  <si>
    <t>Ⅱ型　50％以上必要</t>
    <rPh sb="1" eb="2">
      <t>ガタ</t>
    </rPh>
    <rPh sb="6" eb="8">
      <t>イジョウ</t>
    </rPh>
    <rPh sb="8" eb="10">
      <t>ヒツヨウ</t>
    </rPh>
    <phoneticPr fontId="76"/>
  </si>
  <si>
    <t>Ⅲ型　条件なし</t>
    <rPh sb="1" eb="2">
      <t>ガタ</t>
    </rPh>
    <rPh sb="3" eb="5">
      <t>ジョウケン</t>
    </rPh>
    <phoneticPr fontId="76"/>
  </si>
  <si>
    <t>平均利用者数・人員計算表（共同生活援助）</t>
    <rPh sb="0" eb="2">
      <t>ヘイキン</t>
    </rPh>
    <rPh sb="2" eb="4">
      <t>リヨウ</t>
    </rPh>
    <rPh sb="4" eb="5">
      <t>シャ</t>
    </rPh>
    <rPh sb="5" eb="6">
      <t>スウ</t>
    </rPh>
    <rPh sb="7" eb="9">
      <t>ジンイン</t>
    </rPh>
    <rPh sb="9" eb="11">
      <t>ケイサン</t>
    </rPh>
    <rPh sb="11" eb="12">
      <t>ヒョウ</t>
    </rPh>
    <rPh sb="13" eb="15">
      <t>キョウドウ</t>
    </rPh>
    <rPh sb="15" eb="17">
      <t>セイカツ</t>
    </rPh>
    <rPh sb="17" eb="19">
      <t>エンジョ</t>
    </rPh>
    <phoneticPr fontId="5"/>
  </si>
  <si>
    <t>（包括型）</t>
    <rPh sb="1" eb="3">
      <t>ホウカツ</t>
    </rPh>
    <rPh sb="3" eb="4">
      <t>ガタ</t>
    </rPh>
    <phoneticPr fontId="76"/>
  </si>
  <si>
    <t>ア</t>
    <phoneticPr fontId="76"/>
  </si>
  <si>
    <t>イ</t>
    <phoneticPr fontId="76"/>
  </si>
  <si>
    <t>ウ</t>
    <phoneticPr fontId="76"/>
  </si>
  <si>
    <t>エ</t>
    <phoneticPr fontId="76"/>
  </si>
  <si>
    <t>オ</t>
    <phoneticPr fontId="76"/>
  </si>
  <si>
    <t>カ</t>
    <phoneticPr fontId="76"/>
  </si>
  <si>
    <t>キ</t>
    <phoneticPr fontId="76"/>
  </si>
  <si>
    <t>平均利用者数（区分別）</t>
    <rPh sb="0" eb="2">
      <t>ヘイキン</t>
    </rPh>
    <rPh sb="2" eb="5">
      <t>リヨウシャ</t>
    </rPh>
    <rPh sb="5" eb="6">
      <t>スウ</t>
    </rPh>
    <rPh sb="7" eb="9">
      <t>クブン</t>
    </rPh>
    <rPh sb="9" eb="10">
      <t>ベツ</t>
    </rPh>
    <phoneticPr fontId="76"/>
  </si>
  <si>
    <t>配置基準</t>
    <rPh sb="0" eb="2">
      <t>ハイチ</t>
    </rPh>
    <rPh sb="2" eb="4">
      <t>キジュン</t>
    </rPh>
    <phoneticPr fontId="76"/>
  </si>
  <si>
    <t>世話人</t>
    <rPh sb="0" eb="2">
      <t>セワ</t>
    </rPh>
    <rPh sb="2" eb="3">
      <t>ニン</t>
    </rPh>
    <phoneticPr fontId="76"/>
  </si>
  <si>
    <t>6:1</t>
    <phoneticPr fontId="76"/>
  </si>
  <si>
    <t>生活支援員</t>
    <rPh sb="0" eb="2">
      <t>セイカツ</t>
    </rPh>
    <rPh sb="2" eb="4">
      <t>シエン</t>
    </rPh>
    <rPh sb="4" eb="5">
      <t>イン</t>
    </rPh>
    <phoneticPr fontId="76"/>
  </si>
  <si>
    <t>区分３</t>
    <rPh sb="0" eb="2">
      <t>クブン</t>
    </rPh>
    <phoneticPr fontId="76"/>
  </si>
  <si>
    <t>9:1</t>
    <phoneticPr fontId="76"/>
  </si>
  <si>
    <t>＝</t>
    <phoneticPr fontId="76"/>
  </si>
  <si>
    <t>ク</t>
    <phoneticPr fontId="76"/>
  </si>
  <si>
    <t>区分４</t>
    <rPh sb="0" eb="2">
      <t>クブン</t>
    </rPh>
    <phoneticPr fontId="76"/>
  </si>
  <si>
    <t>ケ</t>
    <phoneticPr fontId="76"/>
  </si>
  <si>
    <t>区分５</t>
    <rPh sb="0" eb="2">
      <t>クブン</t>
    </rPh>
    <phoneticPr fontId="76"/>
  </si>
  <si>
    <t>4:1</t>
    <phoneticPr fontId="76"/>
  </si>
  <si>
    <t>コ</t>
    <phoneticPr fontId="76"/>
  </si>
  <si>
    <t>区分６</t>
    <rPh sb="0" eb="2">
      <t>クブン</t>
    </rPh>
    <phoneticPr fontId="76"/>
  </si>
  <si>
    <t>2.5:1</t>
    <phoneticPr fontId="76"/>
  </si>
  <si>
    <t>サ</t>
    <phoneticPr fontId="76"/>
  </si>
  <si>
    <t>区分３・４・５・６ごとの必要人員の合計（ク＋ケ＋コ＋サ）</t>
    <rPh sb="0" eb="2">
      <t>クブン</t>
    </rPh>
    <rPh sb="12" eb="14">
      <t>ヒツヨウ</t>
    </rPh>
    <rPh sb="14" eb="16">
      <t>ジンイン</t>
    </rPh>
    <rPh sb="17" eb="19">
      <t>ゴウケイ</t>
    </rPh>
    <phoneticPr fontId="76"/>
  </si>
  <si>
    <t>（外部サービス利用型）</t>
    <rPh sb="1" eb="3">
      <t>ガイブ</t>
    </rPh>
    <rPh sb="7" eb="10">
      <t>リヨウガタ</t>
    </rPh>
    <phoneticPr fontId="76"/>
  </si>
  <si>
    <t>10:1</t>
    <phoneticPr fontId="76"/>
  </si>
  <si>
    <t xml:space="preserve"> 　＝</t>
  </si>
  <si>
    <t>サービス費Ⅳは、平成26年4月1日に現に存する事業所において、当分の間、認められている。</t>
    <rPh sb="4" eb="5">
      <t>ヒ</t>
    </rPh>
    <rPh sb="8" eb="10">
      <t>ヘイセイ</t>
    </rPh>
    <rPh sb="12" eb="13">
      <t>ネン</t>
    </rPh>
    <rPh sb="14" eb="15">
      <t>ガツ</t>
    </rPh>
    <rPh sb="16" eb="17">
      <t>ヒ</t>
    </rPh>
    <rPh sb="18" eb="19">
      <t>ゲン</t>
    </rPh>
    <rPh sb="20" eb="21">
      <t>ゾン</t>
    </rPh>
    <rPh sb="23" eb="26">
      <t>ジギョウショ</t>
    </rPh>
    <rPh sb="31" eb="33">
      <t>トウブン</t>
    </rPh>
    <rPh sb="34" eb="35">
      <t>アイダ</t>
    </rPh>
    <rPh sb="36" eb="37">
      <t>ミト</t>
    </rPh>
    <phoneticPr fontId="76"/>
  </si>
  <si>
    <t>○社会福祉士または精神保健福祉士または公認心理師の資格証写し
○従業者等の勤務体制及び勤務形態一覧表(添付書類第１号）　※算定予定月分
〇人員計算表・共同生活援助
○保護観察所，指定医療機関，精神保健福祉センター等の協力体制がわかるもの（様式任意）
※施設入所支援にあっては，精神科を担当する医師との嘱託医契約および月2回以上の出勤がわかるもの</t>
    <rPh sb="69" eb="74">
      <t>ジンインケイサンヒョウ</t>
    </rPh>
    <rPh sb="75" eb="81">
      <t>キョウドウセイカツエンジョ</t>
    </rPh>
    <phoneticPr fontId="5"/>
  </si>
  <si>
    <t>〇研修終了証の写し　
○従業者等の勤務体制及び勤務形態一覧表(添付書類第１号）※算定予定月分
〇人員計算表・共同生活援助</t>
    <rPh sb="1" eb="3">
      <t>ケンシュウ</t>
    </rPh>
    <rPh sb="3" eb="6">
      <t>シュウリョウショウ</t>
    </rPh>
    <rPh sb="7" eb="8">
      <t>ウツ</t>
    </rPh>
    <phoneticPr fontId="54"/>
  </si>
  <si>
    <t>※人員計算表・共同生活援助</t>
    <phoneticPr fontId="54"/>
  </si>
  <si>
    <t>世話人</t>
    <rPh sb="0" eb="3">
      <t>セワニン</t>
    </rPh>
    <phoneticPr fontId="54"/>
  </si>
  <si>
    <t xml:space="preserve">
○従業者等の勤務体制及び勤務形態一覧表(添付書類第１号）※算定予定月分
〇人員計算表（区分Ⅰ～Ⅲを算定する場合）</t>
    <rPh sb="32" eb="34">
      <t>ヨテイ</t>
    </rPh>
    <rPh sb="34" eb="36">
      <t>ガツブン</t>
    </rPh>
    <phoneticPr fontId="54"/>
  </si>
  <si>
    <t>○外部委託を行う場合は，委託契約書写し
○従業者等の勤務体制及び勤務形態一覧表(添付書類第１号）
〇栄養士又は管理栄養士の資格者証の写し　※必要な場合
〇平面図（事業所内において調理場、水場、冷蔵庫等の場所がわかるもの）</t>
    <rPh sb="50" eb="53">
      <t>エイヨウシ</t>
    </rPh>
    <rPh sb="53" eb="54">
      <t>マタ</t>
    </rPh>
    <rPh sb="55" eb="60">
      <t>カンリエイヨウシ</t>
    </rPh>
    <rPh sb="61" eb="65">
      <t>シカクシャショウ</t>
    </rPh>
    <rPh sb="66" eb="67">
      <t>ウツ</t>
    </rPh>
    <rPh sb="70" eb="72">
      <t>ヒツヨウ</t>
    </rPh>
    <rPh sb="73" eb="75">
      <t>バアイ</t>
    </rPh>
    <phoneticPr fontId="5"/>
  </si>
  <si>
    <t>医療連携体制加算（Ⅶ）に関する届出書</t>
    <phoneticPr fontId="7"/>
  </si>
  <si>
    <t>○従業者等の勤務体制及び勤務形態一覧表(添付書類第１号）※算定対象月分
〇社会福祉士又は精神保健福祉士の資格証</t>
    <phoneticPr fontId="54"/>
  </si>
  <si>
    <t>〇運営規程もしくは、協議会に定期的に参画していることを示す書類</t>
    <phoneticPr fontId="54"/>
  </si>
  <si>
    <t>※４　各要件を満たす場合については、それぞれ根拠となる（要件を満たすことがわかる）書類も提出してく
　　ださい。（例：勤務形態一覧表、現任研修修了証、会議録、各種取組に関する記録等）</t>
    <rPh sb="3" eb="4">
      <t>カク</t>
    </rPh>
    <rPh sb="4" eb="6">
      <t>ヨウケン</t>
    </rPh>
    <rPh sb="7" eb="8">
      <t>ミ</t>
    </rPh>
    <rPh sb="10" eb="12">
      <t>バアイ</t>
    </rPh>
    <rPh sb="22" eb="24">
      <t>コンキョ</t>
    </rPh>
    <rPh sb="28" eb="30">
      <t>ヨウケン</t>
    </rPh>
    <rPh sb="31" eb="32">
      <t>ミ</t>
    </rPh>
    <rPh sb="41" eb="43">
      <t>ショルイ</t>
    </rPh>
    <rPh sb="67" eb="69">
      <t>ゲンニン</t>
    </rPh>
    <rPh sb="69" eb="71">
      <t>ケンシュウ</t>
    </rPh>
    <rPh sb="71" eb="74">
      <t>シュウリョウショウ</t>
    </rPh>
    <rPh sb="75" eb="78">
      <t>カイギロク</t>
    </rPh>
    <phoneticPr fontId="5"/>
  </si>
  <si>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5"/>
  </si>
  <si>
    <t>　４　送迎の状況③
　（生活介護の上乗せ加算）</t>
    <phoneticPr fontId="5"/>
  </si>
  <si>
    <t>サービスの種類</t>
    <rPh sb="5" eb="7">
      <t>シュルイ</t>
    </rPh>
    <phoneticPr fontId="5"/>
  </si>
  <si>
    <r>
      <t xml:space="preserve">３　送迎の状況②
（短期入所、重度障害者等包括支援以外）
</t>
    </r>
    <r>
      <rPr>
        <sz val="9"/>
        <rFont val="ＭＳ Ｐゴシック"/>
        <family val="3"/>
        <charset val="128"/>
      </rPr>
      <t>※1・2いずれにも該当する場合は送迎加算Ⅰ、いずれか一方に該当する場合は送迎加算Ⅱの算定が可能。</t>
    </r>
    <phoneticPr fontId="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</si>
  <si>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5"/>
  </si>
  <si>
    <t>注１　就労定着者とは、就労継続支援Ａ型等を受けた後、就労し、当該年度の前年度において就労継続している期間が6月に達した者をいう。なお、就労とは企業等との雇用契約に基づく就労をいい、労働時間等労働条件の内容は問わない。ただし、他の就労継続支援Ａ型事業所の利用者としての移行は除く。
注２　通常の事業所に雇用されている者であって労働時間の延長又は休職からの復職の際に就労に必要な知識及び能力の向上のための支援を一時的に必要とするものが、就労継続支援Ａ型を受けた場合にあっては、当該就労継続支援Ａ型を受けた後、就労を継続している期間が 6 月に達した者を就労定着者として取り扱う。具体的には、労働時間の延長の場合には就労継続支援Ａ型の終了日の翌日、休職からの復職の場合は実際に企業に復職した日を１日目として６月に達した者とする。
注３　届出時点の継続状況には、就労が継続している場合には「継続」、離職している場合には「離職」と記入。（離職している場合は離職日も記入）
注４　加算単位数は前年度の就労定着者の数に当該年度の利用定員及び基本報酬の算定区分に応じた所定単位数を乗じて得た単位数を加算することとなる。</t>
    <phoneticPr fontId="5"/>
  </si>
  <si>
    <t>就労継続支援B型サービス費（Ⅰ）、（Ⅱ）又は（Ⅲ）</t>
    <rPh sb="0" eb="2">
      <t>シュウロウ</t>
    </rPh>
    <rPh sb="2" eb="4">
      <t>ケイゾク</t>
    </rPh>
    <rPh sb="4" eb="6">
      <t>シエン</t>
    </rPh>
    <rPh sb="7" eb="8">
      <t>ガタ</t>
    </rPh>
    <rPh sb="12" eb="13">
      <t>ヒ</t>
    </rPh>
    <rPh sb="20" eb="21">
      <t>マタ</t>
    </rPh>
    <phoneticPr fontId="5"/>
  </si>
  <si>
    <t>就労継続支援B型サービス費（Ⅳ）、（Ⅴ）又は（Ⅵ）</t>
    <phoneticPr fontId="5"/>
  </si>
  <si>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支援を一時的に必要とするものが、就労継続支援Ｂ型等を受けた場合にあっては、当該就労継続支援Ｂ型等を受けた後、就労を継続している期間が 6 月に達した者を就労定着者として取り扱う。具体的には、労働時間の延長の場合には指定就労継続支援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加算単位数は前年度の就労定着者の数に当該年度の利用定員及び基本報酬の算定区分に応じた所定単位数を乗じて得た単位数を加算することとなる。</t>
    <phoneticPr fontId="5"/>
  </si>
  <si>
    <t>(介給別紙２０ー１)</t>
    <phoneticPr fontId="54"/>
  </si>
  <si>
    <t>(介給別紙２０ー２)</t>
    <phoneticPr fontId="54"/>
  </si>
  <si>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5"/>
  </si>
  <si>
    <t>前年度において
6月に達した日</t>
    <rPh sb="0" eb="3">
      <t>ゼンネンド</t>
    </rPh>
    <rPh sb="9" eb="10">
      <t>ゲツ</t>
    </rPh>
    <rPh sb="11" eb="12">
      <t>タッ</t>
    </rPh>
    <rPh sb="14" eb="15">
      <t>ケイジツ</t>
    </rPh>
    <phoneticPr fontId="5"/>
  </si>
  <si>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5"/>
  </si>
  <si>
    <t>　　　年　　　月　　　日</t>
    <rPh sb="3" eb="4">
      <t>ネン</t>
    </rPh>
    <rPh sb="7" eb="8">
      <t>ガツ</t>
    </rPh>
    <rPh sb="11" eb="12">
      <t>ニチ</t>
    </rPh>
    <phoneticPr fontId="5"/>
  </si>
  <si>
    <t>(介給別紙２０)</t>
    <phoneticPr fontId="54"/>
  </si>
  <si>
    <t>注１　就労定着者とは、生活介護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の移行は除く。
注２　通常の事業所に雇用されている者であって労働時間の延長又は休職からの復職の際に就労に必要な知識及び能力の向上のための支援を一時的に必要とするものが、生活介護等を受けた場合にあっては、当該生活介護等を受けた後、就労を継続している期間が 6 月に達した者を就労定着者として取り扱う。具体的には、労働時間の延長の場合には生活介護等の終了日の翌日、休職からの復職の場合は実際に企業に復職した日を１日目として６月に達した者とする。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27" eb="129">
      <t>イコウ</t>
    </rPh>
    <rPh sb="135" eb="136">
      <t>チュウ</t>
    </rPh>
    <rPh sb="349" eb="350">
      <t>チュウ</t>
    </rPh>
    <rPh sb="352" eb="354">
      <t>トドケデ</t>
    </rPh>
    <rPh sb="354" eb="356">
      <t>ジテン</t>
    </rPh>
    <rPh sb="357" eb="359">
      <t>ケイゾク</t>
    </rPh>
    <rPh sb="359" eb="361">
      <t>ジョウキョウ</t>
    </rPh>
    <rPh sb="364" eb="366">
      <t>シュウロウ</t>
    </rPh>
    <rPh sb="367" eb="369">
      <t>ケイゾク</t>
    </rPh>
    <rPh sb="373" eb="375">
      <t>バアイ</t>
    </rPh>
    <rPh sb="378" eb="380">
      <t>ケイゾク</t>
    </rPh>
    <rPh sb="382" eb="384">
      <t>リショク</t>
    </rPh>
    <rPh sb="388" eb="390">
      <t>バアイ</t>
    </rPh>
    <rPh sb="393" eb="395">
      <t>リショク</t>
    </rPh>
    <rPh sb="397" eb="399">
      <t>キニュウ</t>
    </rPh>
    <rPh sb="423" eb="424">
      <t>チュウ</t>
    </rPh>
    <rPh sb="426" eb="428">
      <t>カサン</t>
    </rPh>
    <rPh sb="428" eb="430">
      <t>タンイ</t>
    </rPh>
    <rPh sb="430" eb="431">
      <t>スウ</t>
    </rPh>
    <rPh sb="432" eb="435">
      <t>ゼンネンド</t>
    </rPh>
    <rPh sb="436" eb="438">
      <t>シュウロウ</t>
    </rPh>
    <rPh sb="438" eb="440">
      <t>テイチャク</t>
    </rPh>
    <rPh sb="440" eb="441">
      <t>シャ</t>
    </rPh>
    <rPh sb="442" eb="443">
      <t>カズ</t>
    </rPh>
    <rPh sb="444" eb="446">
      <t>リヨウ</t>
    </rPh>
    <rPh sb="446" eb="448">
      <t>テイイン</t>
    </rPh>
    <rPh sb="449" eb="450">
      <t>オウ</t>
    </rPh>
    <rPh sb="452" eb="454">
      <t>ショテイ</t>
    </rPh>
    <rPh sb="454" eb="457">
      <t>タンイスウ</t>
    </rPh>
    <rPh sb="458" eb="459">
      <t>ジョウ</t>
    </rPh>
    <rPh sb="461" eb="462">
      <t>エ</t>
    </rPh>
    <rPh sb="463" eb="466">
      <t>タンイスウ</t>
    </rPh>
    <rPh sb="467" eb="469">
      <t>カサン</t>
    </rPh>
    <phoneticPr fontId="5"/>
  </si>
  <si>
    <t>介給別紙20</t>
    <phoneticPr fontId="54"/>
  </si>
  <si>
    <t>就労移行支援体制加算（生活介護・自立訓練）</t>
    <phoneticPr fontId="54"/>
  </si>
  <si>
    <t>施設外支援実施率　（　（Ｂ）／（Ａ）×100　）</t>
    <rPh sb="0" eb="2">
      <t>シセツ</t>
    </rPh>
    <rPh sb="2" eb="3">
      <t>ガイ</t>
    </rPh>
    <rPh sb="3" eb="5">
      <t>シエン</t>
    </rPh>
    <rPh sb="5" eb="7">
      <t>ジッシ</t>
    </rPh>
    <rPh sb="7" eb="8">
      <t>リツ</t>
    </rPh>
    <phoneticPr fontId="7"/>
  </si>
  <si>
    <t>　　　　　　　　年　　月　　日</t>
    <rPh sb="8" eb="9">
      <t>ネン</t>
    </rPh>
    <rPh sb="11" eb="12">
      <t>ガツ</t>
    </rPh>
    <rPh sb="14" eb="15">
      <t>ニチ</t>
    </rPh>
    <phoneticPr fontId="5"/>
  </si>
  <si>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</si>
  <si>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</si>
  <si>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</si>
  <si>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　　　 30人　　　</t>
    <rPh sb="7" eb="8">
      <t>ニン</t>
    </rPh>
    <phoneticPr fontId="5"/>
  </si>
  <si>
    <t>うち施設外支援実施利用者</t>
    <rPh sb="2" eb="5">
      <t>シセツガイ</t>
    </rPh>
    <rPh sb="5" eb="7">
      <t>シエン</t>
    </rPh>
    <rPh sb="7" eb="9">
      <t>ジッシ</t>
    </rPh>
    <rPh sb="9" eb="12">
      <t>リヨウシャ</t>
    </rPh>
    <phoneticPr fontId="5"/>
  </si>
  <si>
    <t>Ｂ</t>
    <phoneticPr fontId="5"/>
  </si>
  <si>
    <t xml:space="preserve"> 　　  15人　　　</t>
    <rPh sb="7" eb="8">
      <t>ニン</t>
    </rPh>
    <phoneticPr fontId="5"/>
  </si>
  <si>
    <t>施設外支援実施率　（　（Ｂ）／（Ａ）　）</t>
    <rPh sb="0" eb="3">
      <t>シセツガイ</t>
    </rPh>
    <rPh sb="3" eb="5">
      <t>シエン</t>
    </rPh>
    <rPh sb="5" eb="7">
      <t>ジッシ</t>
    </rPh>
    <rPh sb="7" eb="8">
      <t>リツ</t>
    </rPh>
    <phoneticPr fontId="5"/>
  </si>
  <si>
    <t>Ｃ</t>
    <phoneticPr fontId="5"/>
  </si>
  <si>
    <t>氏　　名</t>
    <rPh sb="0" eb="1">
      <t>シ</t>
    </rPh>
    <rPh sb="3" eb="4">
      <t>メイ</t>
    </rPh>
    <phoneticPr fontId="5"/>
  </si>
  <si>
    <t>職場実習等</t>
    <rPh sb="0" eb="2">
      <t>ショクバ</t>
    </rPh>
    <rPh sb="2" eb="5">
      <t>ジッシュウナド</t>
    </rPh>
    <phoneticPr fontId="5"/>
  </si>
  <si>
    <t>求職活動等</t>
    <rPh sb="0" eb="2">
      <t>キュウショク</t>
    </rPh>
    <rPh sb="2" eb="5">
      <t>カツドウナド</t>
    </rPh>
    <phoneticPr fontId="5"/>
  </si>
  <si>
    <t>Ｄ</t>
    <phoneticPr fontId="5"/>
  </si>
  <si>
    <t>Ｅ</t>
    <phoneticPr fontId="5"/>
  </si>
  <si>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5"/>
  </si>
  <si>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5"/>
  </si>
  <si>
    <t>就職日（年月日）</t>
    <rPh sb="0" eb="2">
      <t>シュウショク</t>
    </rPh>
    <rPh sb="2" eb="3">
      <t>ヒ</t>
    </rPh>
    <rPh sb="4" eb="7">
      <t>ネンガッピ</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</si>
  <si>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</si>
  <si>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就労定着支援の
終了日（年月日）</t>
    <rPh sb="8" eb="11">
      <t>シュウリョウビ</t>
    </rPh>
    <rPh sb="12" eb="15">
      <t>ネンガッピ</t>
    </rPh>
    <phoneticPr fontId="5"/>
  </si>
  <si>
    <t>○従業者等の勤務体制及び勤務形態一覧表(添付書類第１号）※算定予定月分
〇研修を修了したことを証する書類、又は、受講した研修の実施要綱やカリキュラム</t>
    <rPh sb="37" eb="39">
      <t>ケンシュウ</t>
    </rPh>
    <rPh sb="40" eb="42">
      <t>シュウリョウ</t>
    </rPh>
    <rPh sb="47" eb="48">
      <t>ショウ</t>
    </rPh>
    <rPh sb="50" eb="52">
      <t>ショルイ</t>
    </rPh>
    <rPh sb="53" eb="54">
      <t>マタ</t>
    </rPh>
    <phoneticPr fontId="54"/>
  </si>
  <si>
    <t>○障害基礎年金１級受給者の受給者証等の写し
〇年度の利用状況を記した「重度者支援体制加算に係る利用者の利用状況」（介給別紙22-2）</t>
    <phoneticPr fontId="5"/>
  </si>
  <si>
    <t>地域生活支援拠点等に関連する加算</t>
    <rPh sb="0" eb="2">
      <t>チイキ</t>
    </rPh>
    <phoneticPr fontId="54"/>
  </si>
  <si>
    <t>日中活動支援加算</t>
    <phoneticPr fontId="54"/>
  </si>
  <si>
    <t>介給別紙86</t>
    <phoneticPr fontId="54"/>
  </si>
  <si>
    <t>　年　　月　　日</t>
    <phoneticPr fontId="5"/>
  </si>
  <si>
    <t>日中活動支援加算に関する届出書</t>
    <phoneticPr fontId="5"/>
  </si>
  <si>
    <t>事業所・施設の名称</t>
  </si>
  <si>
    <t>報酬区分</t>
  </si>
  <si>
    <t>1　 医療型短期入所　　　　　　　　２　 医療型特定短期入所</t>
  </si>
  <si>
    <t>異　動　区　分</t>
    <phoneticPr fontId="5"/>
  </si>
  <si>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</si>
  <si>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</si>
  <si>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5"/>
  </si>
  <si>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</si>
  <si>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</si>
  <si>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</si>
  <si>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</si>
  <si>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</si>
  <si>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</si>
  <si>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</si>
  <si>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（介給別紙86）</t>
    <phoneticPr fontId="54"/>
  </si>
  <si>
    <t>添付書類</t>
    <phoneticPr fontId="54"/>
  </si>
  <si>
    <t>〇根拠実績がわかる書類</t>
    <phoneticPr fontId="54"/>
  </si>
  <si>
    <t>（介給別紙85）</t>
    <rPh sb="1" eb="5">
      <t>カイキュウベッシ</t>
    </rPh>
    <phoneticPr fontId="76"/>
  </si>
  <si>
    <t>※令和７年度に算定する場合</t>
    <rPh sb="1" eb="3">
      <t>レイワ</t>
    </rPh>
    <rPh sb="4" eb="6">
      <t>ネンド</t>
    </rPh>
    <rPh sb="7" eb="9">
      <t>サンテイ</t>
    </rPh>
    <rPh sb="11" eb="13">
      <t>バアイ</t>
    </rPh>
    <phoneticPr fontId="76"/>
  </si>
  <si>
    <t>①　工賃向上計画において掲げた工賃目標</t>
    <rPh sb="2" eb="4">
      <t>コウチン</t>
    </rPh>
    <rPh sb="4" eb="6">
      <t>コウジョウ</t>
    </rPh>
    <rPh sb="6" eb="8">
      <t>ケイカク</t>
    </rPh>
    <rPh sb="15" eb="17">
      <t>コウチン</t>
    </rPh>
    <rPh sb="17" eb="19">
      <t>モクヒョウ</t>
    </rPh>
    <phoneticPr fontId="76"/>
  </si>
  <si>
    <t>（令和６年度）</t>
    <rPh sb="1" eb="3">
      <t>レイワ</t>
    </rPh>
    <rPh sb="4" eb="6">
      <t>ネンド</t>
    </rPh>
    <phoneticPr fontId="76"/>
  </si>
  <si>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</si>
  <si>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6"/>
  </si>
  <si>
    <t>（令和５年度）</t>
    <rPh sb="1" eb="3">
      <t>レイワ</t>
    </rPh>
    <rPh sb="4" eb="6">
      <t>ネンド</t>
    </rPh>
    <phoneticPr fontId="76"/>
  </si>
  <si>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6"/>
  </si>
  <si>
    <t>（令和４年度）</t>
    <rPh sb="1" eb="3">
      <t>レイワ</t>
    </rPh>
    <rPh sb="4" eb="6">
      <t>ネンド</t>
    </rPh>
    <phoneticPr fontId="76"/>
  </si>
  <si>
    <t>17,031　　　　　円</t>
    <rPh sb="11" eb="12">
      <t>エン</t>
    </rPh>
    <phoneticPr fontId="7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</si>
  <si>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6"/>
  </si>
  <si>
    <t>（令和３年度）</t>
    <rPh sb="1" eb="3">
      <t>レイワ</t>
    </rPh>
    <rPh sb="4" eb="6">
      <t>ネンド</t>
    </rPh>
    <phoneticPr fontId="76"/>
  </si>
  <si>
    <t>16,507　　　　　円</t>
    <rPh sb="11" eb="12">
      <t>エン</t>
    </rPh>
    <phoneticPr fontId="76"/>
  </si>
  <si>
    <t>⑥　③＋（④－⑤）　※④－⑤は524円として算定すること。</t>
    <rPh sb="18" eb="19">
      <t>エン</t>
    </rPh>
    <rPh sb="22" eb="24">
      <t>サンテイ</t>
    </rPh>
    <phoneticPr fontId="76"/>
  </si>
  <si>
    <t>　　　　　円</t>
    <rPh sb="5" eb="6">
      <t>エン</t>
    </rPh>
    <phoneticPr fontId="76"/>
  </si>
  <si>
    <r>
      <t>＜要件確認２＞　</t>
    </r>
    <r>
      <rPr>
        <sz val="12"/>
        <color theme="1"/>
        <rFont val="Microsoft YaHei"/>
        <family val="3"/>
        <charset val="134"/>
      </rPr>
      <t>②≧①となっていること</t>
    </r>
    <rPh sb="1" eb="3">
      <t>ヨウケン</t>
    </rPh>
    <rPh sb="3" eb="5">
      <t>カクニン</t>
    </rPh>
    <phoneticPr fontId="76"/>
  </si>
  <si>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76"/>
  </si>
  <si>
    <t>＜要件確認１＞　①≧⑥となっていること</t>
    <rPh sb="1" eb="3">
      <t>ヨウケン</t>
    </rPh>
    <rPh sb="3" eb="5">
      <t>カクニン</t>
    </rPh>
    <phoneticPr fontId="7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</si>
</sst>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176" formatCode="###########&quot;人&quot;"/>
    <numFmt numFmtId="177" formatCode="##########.###&quot;人&quot;"/>
    <numFmt numFmtId="178" formatCode="##########.####&quot;人&quot;"/>
    <numFmt numFmtId="179" formatCode="&quot;（&quot;_ @_ &quot;）&quot;"/>
    <numFmt numFmtId="180" formatCode="0.00_ "/>
    <numFmt numFmtId="181" formatCode="0.000_ "/>
    <numFmt numFmtId="182" formatCode="0.0_ "/>
    <numFmt numFmtId="183" formatCode="&quot;区分&quot;#,##0"/>
    <numFmt numFmtId="184" formatCode="0.0%"/>
    <numFmt numFmtId="185" formatCode="#,##0.0_ "/>
    <numFmt numFmtId="186" formatCode="0.0000_ "/>
    <numFmt numFmtId="187" formatCode="0_ "/>
    <numFmt numFmtId="188" formatCode="#,##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 numFmtId="199" formatCode="[&lt;=999]000;[&lt;=9999]000\-00;000\-0000"/>
    <numFmt numFmtId="200" formatCode="0_);[Red]\(0\)"/>
    <numFmt numFmtId="201" formatCode="#,##0;&quot;▲ &quot;#,##0"/>
    <numFmt numFmtId="202" formatCode="#,##0.000_ "/>
  </numFmts>
  <fonts count="280">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9"/>
      <name val="ＭＳ ゴシック"/>
      <family val="3"/>
      <charset val="128"/>
    </font>
    <font>
      <sz val="8"/>
      <name val="ＭＳ Ｐゴシック"/>
      <family val="3"/>
      <charset val="128"/>
    </font>
    <font>
      <sz val="10"/>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indexed="10"/>
      <name val="ＭＳ Ｐゴシック"/>
      <family val="3"/>
      <charset val="128"/>
    </font>
    <font>
      <sz val="11"/>
      <color indexed="8"/>
      <name val="ＭＳ ゴシック"/>
      <family val="3"/>
      <charset val="128"/>
    </font>
    <font>
      <sz val="14"/>
      <color indexed="8"/>
      <name val="ＭＳ ゴシック"/>
      <family val="3"/>
      <charset val="128"/>
    </font>
    <font>
      <sz val="7"/>
      <name val="ＭＳ ゴシック"/>
      <family val="3"/>
      <charset val="128"/>
    </font>
    <font>
      <sz val="20"/>
      <name val="ＭＳ Ｐゴシック"/>
      <family val="3"/>
      <charset val="128"/>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b/>
      <sz val="14"/>
      <name val="ＭＳ Ｐゴシック"/>
      <family val="3"/>
      <charset val="128"/>
    </font>
    <font>
      <b/>
      <sz val="18"/>
      <color indexed="8"/>
      <name val="ＭＳ Ｐゴシック"/>
      <family val="3"/>
      <charset val="128"/>
    </font>
    <font>
      <b/>
      <sz val="19"/>
      <name val="ＭＳ Ｐゴシック"/>
      <family val="3"/>
      <charset val="128"/>
    </font>
    <font>
      <sz val="12"/>
      <name val="ＭＳ Ｐゴシック"/>
      <family val="3"/>
      <charset val="128"/>
    </font>
    <font>
      <b/>
      <u/>
      <sz val="19"/>
      <color indexed="10"/>
      <name val="ＭＳ Ｐゴシック"/>
      <family val="3"/>
      <charset val="128"/>
    </font>
    <font>
      <b/>
      <sz val="16"/>
      <color indexed="8"/>
      <name val="ＭＳ Ｐ明朝"/>
      <family val="1"/>
      <charset val="128"/>
    </font>
    <font>
      <b/>
      <sz val="16"/>
      <name val="ＭＳ Ｐ明朝"/>
      <family val="1"/>
      <charset val="128"/>
    </font>
    <font>
      <b/>
      <sz val="14"/>
      <name val="ＭＳ Ｐ明朝"/>
      <family val="1"/>
      <charset val="128"/>
    </font>
    <font>
      <sz val="12"/>
      <name val="ＭＳ Ｐ明朝"/>
      <family val="1"/>
      <charset val="128"/>
    </font>
    <font>
      <sz val="11"/>
      <name val="ＭＳ Ｐ明朝"/>
      <family val="1"/>
      <charset val="128"/>
    </font>
    <font>
      <sz val="12"/>
      <color indexed="8"/>
      <name val="ＭＳ Ｐ明朝"/>
      <family val="1"/>
      <charset val="128"/>
    </font>
    <font>
      <b/>
      <sz val="13"/>
      <color indexed="8"/>
      <name val="ＭＳ Ｐゴシック"/>
      <family val="3"/>
      <charset val="128"/>
    </font>
    <font>
      <sz val="14"/>
      <color indexed="8"/>
      <name val="ＭＳ Ｐゴシック"/>
      <family val="3"/>
      <charset val="128"/>
    </font>
    <font>
      <b/>
      <sz val="14"/>
      <color indexed="8"/>
      <name val="ＭＳ Ｐゴシック"/>
      <family val="3"/>
      <charset val="128"/>
    </font>
    <font>
      <b/>
      <sz val="12"/>
      <name val="ＭＳ Ｐゴシック"/>
      <family val="3"/>
      <charset val="128"/>
    </font>
    <font>
      <sz val="16"/>
      <color indexed="8"/>
      <name val="ＭＳ Ｐゴシック"/>
      <family val="3"/>
      <charset val="128"/>
    </font>
    <font>
      <sz val="14"/>
      <name val="ＭＳ Ｐゴシック"/>
      <family val="3"/>
      <charset val="128"/>
    </font>
    <font>
      <sz val="12"/>
      <color indexed="8"/>
      <name val="ＭＳ Ｐゴシック"/>
      <family val="3"/>
      <charset val="128"/>
    </font>
    <font>
      <b/>
      <sz val="12"/>
      <color indexed="8"/>
      <name val="ＭＳ Ｐ明朝"/>
      <family val="1"/>
      <charset val="128"/>
    </font>
    <font>
      <b/>
      <sz val="16"/>
      <color indexed="8"/>
      <name val="ＭＳ Ｐゴシック"/>
      <family val="3"/>
      <charset val="128"/>
    </font>
    <font>
      <b/>
      <sz val="11"/>
      <color indexed="8"/>
      <name val="ＭＳ Ｐ明朝"/>
      <family val="1"/>
      <charset val="128"/>
    </font>
    <font>
      <sz val="11"/>
      <color indexed="8"/>
      <name val="ＭＳ Ｐ明朝"/>
      <family val="1"/>
      <charset val="128"/>
    </font>
    <font>
      <sz val="14"/>
      <color indexed="8"/>
      <name val="ＭＳ Ｐ明朝"/>
      <family val="1"/>
      <charset val="128"/>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theme="1"/>
      <name val="ＭＳ ゴシック"/>
      <family val="3"/>
      <charset val="128"/>
    </font>
    <font>
      <sz val="10"/>
      <color theme="1"/>
      <name val="ＭＳ Ｐゴシック"/>
      <family val="3"/>
      <charset val="128"/>
      <scheme val="minor"/>
    </font>
    <font>
      <sz val="10"/>
      <color rgb="FFFF0000"/>
      <name val="ＭＳ ゴシック"/>
      <family val="3"/>
      <charset val="128"/>
    </font>
    <font>
      <sz val="9"/>
      <color theme="1"/>
      <name val="ＭＳ Ｐゴシック"/>
      <family val="3"/>
      <charset val="128"/>
      <scheme val="minor"/>
    </font>
    <font>
      <sz val="9"/>
      <color indexed="8"/>
      <name val="ＭＳ Ｐゴシック"/>
      <family val="3"/>
      <charset val="128"/>
    </font>
    <font>
      <sz val="11"/>
      <color rgb="FFFF0000"/>
      <name val="ＭＳ Ｐゴシック"/>
      <family val="3"/>
      <charset val="128"/>
      <scheme val="minor"/>
    </font>
    <font>
      <sz val="10"/>
      <color rgb="FFFF0000"/>
      <name val="ＭＳ Ｐゴシック"/>
      <family val="3"/>
      <charset val="128"/>
      <scheme val="minor"/>
    </font>
    <font>
      <sz val="10"/>
      <color indexed="8"/>
      <name val="ＭＳ Ｐゴシック"/>
      <family val="3"/>
      <charset val="128"/>
    </font>
    <font>
      <sz val="12"/>
      <color theme="1"/>
      <name val="ＭＳ Ｐゴシック"/>
      <family val="3"/>
      <charset val="128"/>
      <scheme val="minor"/>
    </font>
    <font>
      <sz val="8"/>
      <color theme="1"/>
      <name val="ＭＳ Ｐゴシック"/>
      <family val="3"/>
      <charset val="128"/>
      <scheme val="minor"/>
    </font>
    <font>
      <sz val="16"/>
      <color theme="1"/>
      <name val="ＭＳ Ｐゴシック"/>
      <family val="3"/>
      <charset val="128"/>
      <scheme val="minor"/>
    </font>
    <font>
      <sz val="10"/>
      <name val="ＭＳ Ｐゴシック"/>
      <family val="3"/>
      <charset val="128"/>
      <scheme val="minor"/>
    </font>
    <font>
      <sz val="9"/>
      <name val="ＭＳ Ｐゴシック"/>
      <family val="3"/>
      <charset val="128"/>
      <scheme val="minor"/>
    </font>
    <font>
      <sz val="9"/>
      <color rgb="FFFF0000"/>
      <name val="ＭＳ Ｐゴシック"/>
      <family val="3"/>
      <charset val="128"/>
    </font>
    <font>
      <sz val="12"/>
      <color theme="1"/>
      <name val="ＭＳ ゴシック"/>
      <family val="3"/>
      <charset val="128"/>
    </font>
    <font>
      <sz val="14"/>
      <color theme="1"/>
      <name val="ＭＳ ゴシック"/>
      <family val="3"/>
      <charset val="128"/>
    </font>
    <font>
      <sz val="6"/>
      <name val="ＭＳ Ｐゴシック"/>
      <family val="2"/>
      <charset val="128"/>
      <scheme val="minor"/>
    </font>
    <font>
      <sz val="14"/>
      <name val="ＭＳ Ｐ明朝"/>
      <family val="1"/>
      <charset val="128"/>
    </font>
    <font>
      <sz val="10"/>
      <name val="ＭＳ Ｐ明朝"/>
      <family val="1"/>
      <charset val="128"/>
    </font>
    <font>
      <sz val="11"/>
      <name val="HGSｺﾞｼｯｸM"/>
      <family val="3"/>
      <charset val="128"/>
    </font>
    <font>
      <sz val="11"/>
      <name val="ＭＳ Ｐゴシック"/>
      <family val="3"/>
      <charset val="128"/>
      <scheme val="minor"/>
    </font>
    <font>
      <sz val="16"/>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1"/>
      <name val="ＭＳ Ｐゴシック"/>
      <family val="3"/>
      <charset val="128"/>
      <scheme val="major"/>
    </font>
    <font>
      <strike/>
      <sz val="11"/>
      <color theme="1"/>
      <name val="ＭＳ Ｐゴシック"/>
      <family val="3"/>
      <charset val="128"/>
      <scheme val="minor"/>
    </font>
    <font>
      <sz val="8"/>
      <name val="ＭＳ ゴシック"/>
      <family val="3"/>
      <charset val="128"/>
    </font>
    <font>
      <sz val="9"/>
      <color theme="1"/>
      <name val="ＭＳ ゴシック"/>
      <family val="3"/>
      <charset val="128"/>
    </font>
    <font>
      <b/>
      <sz val="8"/>
      <color indexed="8"/>
      <name val="ＭＳ ゴシック"/>
      <family val="3"/>
      <charset val="128"/>
    </font>
    <font>
      <b/>
      <sz val="11"/>
      <color indexed="8"/>
      <name val="ＭＳ ゴシック"/>
      <family val="3"/>
      <charset val="128"/>
    </font>
    <font>
      <b/>
      <sz val="9"/>
      <name val="ＭＳ ゴシック"/>
      <family val="3"/>
      <charset val="128"/>
    </font>
    <font>
      <sz val="18"/>
      <color theme="1"/>
      <name val="ＭＳ Ｐゴシック"/>
      <family val="3"/>
      <charset val="128"/>
    </font>
    <font>
      <b/>
      <sz val="18"/>
      <color theme="1"/>
      <name val="ＭＳ Ｐゴシック"/>
      <family val="3"/>
      <charset val="128"/>
    </font>
    <font>
      <b/>
      <sz val="11"/>
      <color theme="1"/>
      <name val="ＭＳ Ｐゴシック"/>
      <family val="3"/>
      <charset val="128"/>
      <scheme val="minor"/>
    </font>
    <font>
      <sz val="6"/>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b/>
      <sz val="9"/>
      <color rgb="FFFF0000"/>
      <name val="ＭＳ ゴシック"/>
      <family val="3"/>
      <charset val="128"/>
    </font>
    <font>
      <sz val="9"/>
      <color theme="1"/>
      <name val="ＭＳ Ｐゴシック"/>
      <family val="3"/>
      <charset val="128"/>
    </font>
    <font>
      <sz val="8"/>
      <color theme="1"/>
      <name val="ＭＳ ゴシック"/>
      <family val="3"/>
      <charset val="128"/>
    </font>
    <font>
      <sz val="8"/>
      <color indexed="8"/>
      <name val="ＭＳ ゴシック"/>
      <family val="3"/>
      <charset val="128"/>
    </font>
    <font>
      <sz val="8"/>
      <color theme="1"/>
      <name val="ＭＳ Ｐゴシック"/>
      <family val="3"/>
      <charset val="128"/>
    </font>
    <font>
      <sz val="12"/>
      <color rgb="FFFF0000"/>
      <name val="ＭＳ ゴシック"/>
      <family val="3"/>
      <charset val="128"/>
    </font>
    <font>
      <sz val="14"/>
      <color theme="1"/>
      <name val="ＭＳ Ｐゴシック"/>
      <family val="3"/>
      <charset val="128"/>
    </font>
    <font>
      <b/>
      <sz val="9"/>
      <name val="ＭＳ Ｐゴシック"/>
      <family val="3"/>
      <charset val="128"/>
      <scheme val="minor"/>
    </font>
    <font>
      <sz val="11"/>
      <color theme="1"/>
      <name val="HGSｺﾞｼｯｸM"/>
      <family val="3"/>
      <charset val="128"/>
    </font>
    <font>
      <sz val="9"/>
      <color rgb="FFFF0000"/>
      <name val="ＭＳ Ｐゴシック"/>
      <family val="3"/>
      <charset val="128"/>
      <scheme val="minor"/>
    </font>
    <font>
      <b/>
      <sz val="9"/>
      <color indexed="81"/>
      <name val="MS P ゴシック"/>
      <family val="3"/>
      <charset val="128"/>
    </font>
    <font>
      <i/>
      <sz val="8"/>
      <name val="ＭＳ ゴシック"/>
      <family val="3"/>
      <charset val="128"/>
    </font>
    <font>
      <sz val="8"/>
      <color rgb="FFFF0000"/>
      <name val="ＭＳ ゴシック"/>
      <family val="3"/>
      <charset val="128"/>
    </font>
    <font>
      <u/>
      <sz val="9"/>
      <name val="ＭＳ ゴシック"/>
      <family val="3"/>
      <charset val="128"/>
    </font>
    <font>
      <sz val="9"/>
      <color rgb="FFFF0000"/>
      <name val="ＭＳ ゴシック"/>
      <family val="3"/>
      <charset val="128"/>
    </font>
    <font>
      <b/>
      <sz val="14"/>
      <color theme="1"/>
      <name val="ＭＳ Ｐゴシック"/>
      <family val="3"/>
      <charset val="128"/>
      <scheme val="minor"/>
    </font>
    <font>
      <sz val="9"/>
      <color indexed="10"/>
      <name val="MS P ゴシック"/>
      <family val="3"/>
      <charset val="128"/>
    </font>
    <font>
      <b/>
      <sz val="9"/>
      <color indexed="10"/>
      <name val="MS P ゴシック"/>
      <family val="3"/>
      <charset val="128"/>
    </font>
    <font>
      <b/>
      <sz val="10"/>
      <color theme="1"/>
      <name val="ＭＳ Ｐゴシック"/>
      <family val="3"/>
      <charset val="128"/>
      <scheme val="minor"/>
    </font>
    <font>
      <b/>
      <sz val="9"/>
      <color rgb="FFC00000"/>
      <name val="ＭＳ Ｐゴシック"/>
      <family val="3"/>
      <charset val="128"/>
    </font>
    <font>
      <b/>
      <sz val="9"/>
      <color rgb="FFC00000"/>
      <name val="ＭＳ ゴシック"/>
      <family val="3"/>
      <charset val="128"/>
    </font>
    <font>
      <u/>
      <sz val="11"/>
      <color theme="10"/>
      <name val="ＭＳ Ｐゴシック"/>
      <family val="3"/>
      <charset val="128"/>
      <scheme val="minor"/>
    </font>
    <font>
      <u/>
      <sz val="10"/>
      <color theme="10"/>
      <name val="ＭＳ Ｐゴシック"/>
      <family val="3"/>
      <charset val="128"/>
      <scheme val="minor"/>
    </font>
    <font>
      <u/>
      <sz val="10"/>
      <color rgb="FFFF0000"/>
      <name val="ＭＳ Ｐゴシック"/>
      <family val="3"/>
      <charset val="128"/>
      <scheme val="minor"/>
    </font>
    <font>
      <b/>
      <u/>
      <sz val="11"/>
      <color theme="10"/>
      <name val="ＭＳ Ｐゴシック"/>
      <family val="3"/>
      <charset val="128"/>
      <scheme val="minor"/>
    </font>
    <font>
      <b/>
      <u/>
      <sz val="11"/>
      <color rgb="FFFF0000"/>
      <name val="ＭＳ Ｐゴシック"/>
      <family val="3"/>
      <charset val="128"/>
      <scheme val="minor"/>
    </font>
    <font>
      <b/>
      <u/>
      <sz val="10"/>
      <color theme="10"/>
      <name val="ＭＳ Ｐゴシック"/>
      <family val="3"/>
      <charset val="128"/>
      <scheme val="minor"/>
    </font>
    <font>
      <b/>
      <u/>
      <sz val="10"/>
      <color rgb="FFFF0000"/>
      <name val="ＭＳ Ｐゴシック"/>
      <family val="3"/>
      <charset val="128"/>
      <scheme val="minor"/>
    </font>
    <font>
      <b/>
      <u/>
      <sz val="9"/>
      <color rgb="FFFF0000"/>
      <name val="ＭＳ Ｐゴシック"/>
      <family val="3"/>
      <charset val="128"/>
      <scheme val="minor"/>
    </font>
    <font>
      <sz val="9"/>
      <color indexed="81"/>
      <name val="MS P ゴシック"/>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b/>
      <sz val="14"/>
      <color theme="1"/>
      <name val="HGSｺﾞｼｯｸM"/>
      <family val="3"/>
      <charset val="128"/>
    </font>
    <font>
      <sz val="16"/>
      <color theme="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12"/>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11"/>
      <color rgb="FFFF0000"/>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
      <sz val="10.5"/>
      <name val="HGSｺﾞｼｯｸM"/>
      <family val="3"/>
      <charset val="128"/>
    </font>
    <font>
      <b/>
      <sz val="11"/>
      <name val="HGｺﾞｼｯｸM"/>
      <family val="3"/>
      <charset val="128"/>
    </font>
    <font>
      <sz val="11"/>
      <color rgb="FF0070C0"/>
      <name val="HGｺﾞｼｯｸM"/>
      <family val="3"/>
      <charset val="128"/>
    </font>
    <font>
      <b/>
      <sz val="11"/>
      <color indexed="81"/>
      <name val="MS P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36"/>
      <color theme="1"/>
      <name val="ＭＳ ゴシック"/>
      <family val="3"/>
      <charset val="128"/>
    </font>
    <font>
      <sz val="7"/>
      <color theme="1"/>
      <name val="ＭＳ ゴシック"/>
      <family val="3"/>
      <charset val="128"/>
    </font>
    <font>
      <u/>
      <sz val="8"/>
      <color theme="1"/>
      <name val="ＭＳ ゴシック"/>
      <family val="3"/>
      <charset val="128"/>
    </font>
    <font>
      <sz val="9"/>
      <name val="BIZ UDゴシック"/>
      <family val="3"/>
      <charset val="128"/>
    </font>
    <font>
      <sz val="9"/>
      <color rgb="FFFF0000"/>
      <name val="BIZ UDゴシック"/>
      <family val="3"/>
      <charset val="128"/>
    </font>
    <font>
      <sz val="11"/>
      <name val="BIZ UDゴシック"/>
      <family val="3"/>
      <charset val="128"/>
    </font>
    <font>
      <b/>
      <sz val="8"/>
      <name val="BIZ UDゴシック"/>
      <family val="3"/>
      <charset val="128"/>
    </font>
    <font>
      <b/>
      <sz val="11"/>
      <name val="BIZ UDゴシック"/>
      <family val="3"/>
      <charset val="128"/>
    </font>
    <font>
      <sz val="8"/>
      <name val="BIZ UDゴシック"/>
      <family val="3"/>
      <charset val="128"/>
    </font>
    <font>
      <sz val="6"/>
      <name val="BIZ UDゴシック"/>
      <family val="3"/>
      <charset val="128"/>
    </font>
    <font>
      <sz val="10"/>
      <name val="BIZ UDゴシック"/>
      <family val="3"/>
      <charset val="128"/>
    </font>
    <font>
      <sz val="10"/>
      <name val="BIZ UDPゴシック"/>
      <family val="3"/>
      <charset val="128"/>
    </font>
    <font>
      <sz val="14"/>
      <name val="BIZ UDゴシック"/>
      <family val="3"/>
      <charset val="128"/>
    </font>
    <font>
      <sz val="24"/>
      <name val="ＭＳ ゴシック"/>
      <family val="3"/>
      <charset val="128"/>
    </font>
    <font>
      <b/>
      <sz val="24"/>
      <name val="ＭＳ ゴシック"/>
      <family val="3"/>
      <charset val="128"/>
    </font>
    <font>
      <sz val="18"/>
      <name val="ＭＳ Ｐゴシック"/>
      <family val="3"/>
      <charset val="128"/>
    </font>
    <font>
      <sz val="14"/>
      <color rgb="FFFF0000"/>
      <name val="ＭＳ Ｐゴシック"/>
      <family val="3"/>
      <charset val="128"/>
    </font>
    <font>
      <sz val="20"/>
      <name val="ＭＳ ゴシック"/>
      <family val="3"/>
      <charset val="128"/>
    </font>
    <font>
      <sz val="18"/>
      <name val="ＭＳ ゴシック"/>
      <family val="3"/>
      <charset val="128"/>
    </font>
    <font>
      <i/>
      <sz val="18"/>
      <name val="ＭＳ ゴシック"/>
      <family val="3"/>
      <charset val="128"/>
    </font>
    <font>
      <i/>
      <sz val="11"/>
      <name val="ＭＳ ゴシック"/>
      <family val="3"/>
      <charset val="128"/>
    </font>
    <font>
      <i/>
      <sz val="11"/>
      <name val="ＭＳ Ｐゴシック"/>
      <family val="3"/>
      <charset val="128"/>
    </font>
    <font>
      <sz val="11"/>
      <color rgb="FFFF0000"/>
      <name val="ＭＳ ゴシック"/>
      <family val="3"/>
      <charset val="128"/>
    </font>
    <font>
      <u/>
      <sz val="11"/>
      <name val="ＭＳ ゴシック"/>
      <family val="3"/>
      <charset val="128"/>
    </font>
    <font>
      <i/>
      <sz val="18"/>
      <name val="ＭＳ Ｐゴシック"/>
      <family val="3"/>
      <charset val="128"/>
    </font>
    <font>
      <b/>
      <sz val="11"/>
      <name val="ＭＳ ゴシック"/>
      <family val="3"/>
      <charset val="128"/>
    </font>
    <font>
      <u/>
      <sz val="10"/>
      <name val="ＭＳ ゴシック"/>
      <family val="3"/>
      <charset val="128"/>
    </font>
    <font>
      <sz val="18"/>
      <color indexed="81"/>
      <name val="MS P ゴシック"/>
      <family val="3"/>
      <charset val="128"/>
    </font>
    <font>
      <b/>
      <sz val="18"/>
      <color indexed="10"/>
      <name val="MS P ゴシック"/>
      <family val="3"/>
      <charset val="128"/>
    </font>
    <font>
      <sz val="6"/>
      <name val="HGｺﾞｼｯｸM"/>
      <family val="3"/>
      <charset val="128"/>
    </font>
    <font>
      <b/>
      <sz val="12"/>
      <name val="HGｺﾞｼｯｸM"/>
      <family val="3"/>
      <charset val="128"/>
    </font>
    <font>
      <sz val="20"/>
      <color theme="1"/>
      <name val="HGｺﾞｼｯｸM"/>
      <family val="3"/>
      <charset val="128"/>
    </font>
    <font>
      <sz val="16"/>
      <color theme="1"/>
      <name val="HGｺﾞｼｯｸM"/>
      <family val="3"/>
      <charset val="128"/>
    </font>
    <font>
      <b/>
      <sz val="11"/>
      <color theme="1"/>
      <name val="HGｺﾞｼｯｸM"/>
      <family val="3"/>
      <charset val="128"/>
    </font>
    <font>
      <sz val="11"/>
      <color rgb="FF000000"/>
      <name val="ＭＳ Ｐゴシック"/>
      <family val="3"/>
      <charset val="128"/>
    </font>
    <font>
      <u/>
      <sz val="10"/>
      <name val="HGｺﾞｼｯｸM"/>
      <family val="3"/>
      <charset val="128"/>
    </font>
  </fonts>
  <fills count="21">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499984740745262"/>
        <bgColor indexed="64"/>
      </patternFill>
    </fill>
    <fill>
      <patternFill patternType="solid">
        <fgColor indexed="41"/>
        <bgColor indexed="64"/>
      </patternFill>
    </fill>
    <fill>
      <patternFill patternType="solid">
        <fgColor rgb="FFFFFF99"/>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249977111117893"/>
        <bgColor indexed="64"/>
      </patternFill>
    </fill>
  </fills>
  <borders count="50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ck">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style="thick">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double">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style="thin">
        <color indexed="64"/>
      </right>
      <top/>
      <bottom style="thick">
        <color indexed="64"/>
      </bottom>
      <diagonal/>
    </border>
    <border>
      <left/>
      <right style="thick">
        <color indexed="64"/>
      </right>
      <top style="medium">
        <color indexed="64"/>
      </top>
      <bottom style="thin">
        <color indexed="64"/>
      </bottom>
      <diagonal/>
    </border>
    <border>
      <left/>
      <right style="thick">
        <color indexed="64"/>
      </right>
      <top/>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ck">
        <color indexed="64"/>
      </right>
      <top/>
      <bottom style="thin">
        <color indexed="64"/>
      </bottom>
      <diagonal/>
    </border>
    <border>
      <left style="thin">
        <color indexed="64"/>
      </left>
      <right style="thick">
        <color indexed="64"/>
      </right>
      <top/>
      <bottom style="thin">
        <color indexed="64"/>
      </bottom>
      <diagonal/>
    </border>
    <border>
      <left style="thick">
        <color indexed="64"/>
      </left>
      <right/>
      <top/>
      <bottom/>
      <diagonal/>
    </border>
    <border>
      <left style="thick">
        <color indexed="64"/>
      </left>
      <right/>
      <top/>
      <bottom style="double">
        <color indexed="64"/>
      </bottom>
      <diagonal/>
    </border>
    <border>
      <left style="thin">
        <color indexed="64"/>
      </left>
      <right style="thin">
        <color indexed="64"/>
      </right>
      <top/>
      <bottom style="double">
        <color indexed="64"/>
      </bottom>
      <diagonal/>
    </border>
    <border>
      <left/>
      <right style="thick">
        <color indexed="64"/>
      </right>
      <top/>
      <bottom style="double">
        <color indexed="64"/>
      </bottom>
      <diagonal/>
    </border>
    <border>
      <left style="thick">
        <color indexed="64"/>
      </left>
      <right/>
      <top style="thin">
        <color indexed="64"/>
      </top>
      <bottom style="thin">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style="thin">
        <color indexed="64"/>
      </left>
      <right/>
      <top/>
      <bottom style="thick">
        <color indexed="64"/>
      </bottom>
      <diagonal/>
    </border>
    <border>
      <left style="thick">
        <color indexed="64"/>
      </left>
      <right/>
      <top style="thick">
        <color indexed="64"/>
      </top>
      <bottom/>
      <diagonal/>
    </border>
    <border>
      <left style="thick">
        <color indexed="64"/>
      </left>
      <right/>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medium">
        <color indexed="64"/>
      </right>
      <top style="thin">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double">
        <color indexed="64"/>
      </right>
      <top style="thin">
        <color indexed="64"/>
      </top>
      <bottom style="thin">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ashed">
        <color indexed="64"/>
      </left>
      <right/>
      <top style="thin">
        <color indexed="64"/>
      </top>
      <bottom style="medium">
        <color indexed="64"/>
      </bottom>
      <diagonal/>
    </border>
    <border>
      <left style="thin">
        <color indexed="64"/>
      </left>
      <right style="thin">
        <color indexed="64"/>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double">
        <color indexed="64"/>
      </right>
      <top style="double">
        <color indexed="64"/>
      </top>
      <bottom/>
      <diagonal/>
    </border>
    <border>
      <left style="medium">
        <color indexed="64"/>
      </left>
      <right/>
      <top style="thin">
        <color indexed="64"/>
      </top>
      <bottom style="double">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thin">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double">
        <color auto="1"/>
      </left>
      <right style="thin">
        <color auto="1"/>
      </right>
      <top style="thin">
        <color auto="1"/>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thin">
        <color auto="1"/>
      </left>
      <right/>
      <top/>
      <bottom style="hair">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bottom style="dashDot">
        <color indexed="64"/>
      </bottom>
      <diagonal/>
    </border>
    <border>
      <left/>
      <right/>
      <top style="dashDot">
        <color indexed="64"/>
      </top>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top style="medium">
        <color indexed="64"/>
      </top>
      <bottom style="dotted">
        <color indexed="64"/>
      </bottom>
      <diagonal/>
    </border>
    <border>
      <left/>
      <right/>
      <top style="dotted">
        <color indexed="64"/>
      </top>
      <bottom style="medium">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medium">
        <color indexed="64"/>
      </right>
      <top/>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dotted">
        <color indexed="64"/>
      </bottom>
      <diagonal/>
    </border>
    <border>
      <left/>
      <right style="medium">
        <color indexed="64"/>
      </right>
      <top style="dotted">
        <color indexed="64"/>
      </top>
      <bottom style="hair">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top/>
      <bottom style="dotted">
        <color indexed="64"/>
      </bottom>
      <diagonal/>
    </border>
    <border>
      <left/>
      <right style="medium">
        <color indexed="64"/>
      </right>
      <top style="dotted">
        <color indexed="64"/>
      </top>
      <bottom/>
      <diagonal/>
    </border>
    <border>
      <left/>
      <right style="medium">
        <color indexed="64"/>
      </right>
      <top style="double">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medium">
        <color indexed="64"/>
      </right>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medium">
        <color indexed="64"/>
      </bottom>
      <diagonal/>
    </border>
  </borders>
  <cellStyleXfs count="31">
    <xf numFmtId="0" fontId="0"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6" fontId="6" fillId="0" borderId="0" applyFont="0" applyFill="0" applyBorder="0" applyAlignment="0" applyProtection="0"/>
    <xf numFmtId="0" fontId="6" fillId="0" borderId="0"/>
    <xf numFmtId="0" fontId="52" fillId="0" borderId="0">
      <alignment vertical="center"/>
    </xf>
    <xf numFmtId="0" fontId="52" fillId="0" borderId="0">
      <alignment vertical="center"/>
    </xf>
    <xf numFmtId="0" fontId="6" fillId="0" borderId="0">
      <alignment vertical="center"/>
    </xf>
    <xf numFmtId="0" fontId="52"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6" fontId="6" fillId="0" borderId="0" applyFont="0" applyFill="0" applyBorder="0" applyAlignment="0" applyProtection="0"/>
    <xf numFmtId="6" fontId="6" fillId="0" borderId="0" applyFont="0" applyFill="0" applyBorder="0" applyAlignment="0" applyProtection="0"/>
    <xf numFmtId="0" fontId="127" fillId="0" borderId="0" applyNumberFormat="0" applyFill="0" applyBorder="0" applyAlignment="0" applyProtection="0">
      <alignment vertical="center"/>
    </xf>
    <xf numFmtId="38" fontId="159" fillId="0" borderId="0" applyFont="0" applyFill="0" applyBorder="0" applyAlignment="0" applyProtection="0"/>
    <xf numFmtId="0" fontId="6" fillId="0" borderId="0">
      <alignment vertical="center"/>
    </xf>
    <xf numFmtId="0" fontId="52" fillId="0" borderId="0">
      <alignment vertical="center"/>
    </xf>
    <xf numFmtId="0" fontId="172" fillId="0" borderId="0">
      <alignment vertical="center"/>
    </xf>
    <xf numFmtId="0" fontId="4" fillId="0" borderId="0">
      <alignment vertical="center"/>
    </xf>
    <xf numFmtId="0" fontId="6"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6" fillId="0" borderId="0"/>
    <xf numFmtId="0" fontId="52" fillId="0" borderId="0">
      <alignment vertical="center"/>
    </xf>
    <xf numFmtId="0" fontId="278" fillId="0" borderId="0">
      <alignment vertical="center"/>
    </xf>
    <xf numFmtId="0" fontId="1" fillId="0" borderId="0">
      <alignment vertical="center"/>
    </xf>
  </cellStyleXfs>
  <cellXfs count="6052">
    <xf numFmtId="0" fontId="0" fillId="0" borderId="0" xfId="0">
      <alignment vertical="center"/>
    </xf>
    <xf numFmtId="0" fontId="12" fillId="0" borderId="0" xfId="4" applyFont="1"/>
    <xf numFmtId="0" fontId="9" fillId="0" borderId="0" xfId="4" applyFont="1"/>
    <xf numFmtId="0" fontId="9" fillId="0" borderId="0" xfId="11" applyFont="1">
      <alignment vertical="center"/>
    </xf>
    <xf numFmtId="0" fontId="8" fillId="0" borderId="0" xfId="4" applyFont="1"/>
    <xf numFmtId="0" fontId="6" fillId="0" borderId="0" xfId="7">
      <alignment vertical="center"/>
    </xf>
    <xf numFmtId="0" fontId="6" fillId="0" borderId="0" xfId="7" applyAlignment="1">
      <alignment horizontal="right" vertical="center"/>
    </xf>
    <xf numFmtId="0" fontId="11" fillId="0" borderId="0" xfId="7" applyFont="1" applyAlignment="1">
      <alignment horizontal="center" vertical="center"/>
    </xf>
    <xf numFmtId="0" fontId="6" fillId="0" borderId="5" xfId="7" applyBorder="1" applyAlignment="1">
      <alignment horizontal="center" vertical="center"/>
    </xf>
    <xf numFmtId="0" fontId="6" fillId="0" borderId="4" xfId="7" applyBorder="1" applyAlignment="1">
      <alignment horizontal="center" vertical="center"/>
    </xf>
    <xf numFmtId="0" fontId="8" fillId="0" borderId="0" xfId="7" applyFont="1">
      <alignment vertical="center"/>
    </xf>
    <xf numFmtId="0" fontId="16" fillId="0" borderId="0" xfId="7" applyFont="1">
      <alignment vertical="center"/>
    </xf>
    <xf numFmtId="0" fontId="11" fillId="0" borderId="0" xfId="7" applyFont="1">
      <alignment vertical="center"/>
    </xf>
    <xf numFmtId="0" fontId="6" fillId="0" borderId="0" xfId="14">
      <alignment vertical="center"/>
    </xf>
    <xf numFmtId="0" fontId="6" fillId="0" borderId="0" xfId="13" applyAlignment="1">
      <alignment horizontal="left" wrapText="1"/>
    </xf>
    <xf numFmtId="0" fontId="6" fillId="0" borderId="0" xfId="13" applyAlignment="1">
      <alignment wrapText="1"/>
    </xf>
    <xf numFmtId="0" fontId="6" fillId="0" borderId="0" xfId="13"/>
    <xf numFmtId="0" fontId="6" fillId="0" borderId="0" xfId="13" applyAlignment="1">
      <alignment horizontal="right" wrapText="1"/>
    </xf>
    <xf numFmtId="0" fontId="6" fillId="0" borderId="5" xfId="13" applyBorder="1" applyAlignment="1">
      <alignment horizontal="distributed" vertical="distributed" wrapText="1"/>
    </xf>
    <xf numFmtId="0" fontId="6" fillId="0" borderId="3" xfId="13" applyBorder="1" applyAlignment="1">
      <alignment horizontal="center" vertical="center" wrapText="1"/>
    </xf>
    <xf numFmtId="0" fontId="6" fillId="0" borderId="0" xfId="13" applyAlignment="1">
      <alignment vertical="center"/>
    </xf>
    <xf numFmtId="0" fontId="13" fillId="0" borderId="0" xfId="7" applyFont="1">
      <alignment vertical="center"/>
    </xf>
    <xf numFmtId="0" fontId="6" fillId="0" borderId="5" xfId="7" applyBorder="1" applyAlignment="1">
      <alignment horizontal="distributed" vertical="center"/>
    </xf>
    <xf numFmtId="0" fontId="6" fillId="0" borderId="4" xfId="7" applyBorder="1" applyAlignment="1">
      <alignment horizontal="distributed" vertical="center"/>
    </xf>
    <xf numFmtId="0" fontId="6" fillId="0" borderId="22" xfId="7" applyBorder="1" applyAlignment="1">
      <alignment horizontal="center" vertical="center"/>
    </xf>
    <xf numFmtId="0" fontId="14" fillId="0" borderId="0" xfId="7" applyFont="1">
      <alignment vertical="center"/>
    </xf>
    <xf numFmtId="0" fontId="12" fillId="0" borderId="2" xfId="4" applyFont="1" applyBorder="1" applyAlignment="1">
      <alignment horizontal="center" vertical="center"/>
    </xf>
    <xf numFmtId="0" fontId="9" fillId="0" borderId="0" xfId="11" applyFont="1" applyAlignment="1">
      <alignment horizontal="left" vertical="center"/>
    </xf>
    <xf numFmtId="0" fontId="11" fillId="0" borderId="1" xfId="7" applyFont="1" applyBorder="1" applyAlignment="1">
      <alignment horizontal="center" vertical="center"/>
    </xf>
    <xf numFmtId="0" fontId="11" fillId="0" borderId="2" xfId="7" applyFont="1" applyBorder="1" applyAlignment="1">
      <alignment horizontal="center" vertical="center"/>
    </xf>
    <xf numFmtId="0" fontId="11" fillId="0" borderId="3" xfId="7" applyFont="1" applyBorder="1" applyAlignment="1">
      <alignment horizontal="center" vertical="center"/>
    </xf>
    <xf numFmtId="0" fontId="6" fillId="0" borderId="1" xfId="7" applyBorder="1" applyAlignment="1">
      <alignment horizontal="center" vertical="center"/>
    </xf>
    <xf numFmtId="0" fontId="21" fillId="0" borderId="0" xfId="11" applyFont="1" applyAlignment="1">
      <alignment horizontal="left" vertical="center"/>
    </xf>
    <xf numFmtId="0" fontId="6" fillId="0" borderId="4" xfId="7" applyBorder="1" applyAlignment="1">
      <alignment horizontal="left" vertical="center" indent="1"/>
    </xf>
    <xf numFmtId="0" fontId="6" fillId="0" borderId="1" xfId="7" applyBorder="1" applyAlignment="1">
      <alignment horizontal="left" vertical="center" indent="1"/>
    </xf>
    <xf numFmtId="0" fontId="6" fillId="0" borderId="1" xfId="7" applyBorder="1">
      <alignment vertical="center"/>
    </xf>
    <xf numFmtId="0" fontId="6" fillId="0" borderId="2" xfId="7" applyBorder="1">
      <alignment vertical="center"/>
    </xf>
    <xf numFmtId="0" fontId="6" fillId="0" borderId="3" xfId="7" applyBorder="1">
      <alignment vertical="center"/>
    </xf>
    <xf numFmtId="0" fontId="6" fillId="0" borderId="9" xfId="7" applyBorder="1">
      <alignment vertical="center"/>
    </xf>
    <xf numFmtId="0" fontId="6" fillId="0" borderId="12" xfId="7" applyBorder="1">
      <alignment vertical="center"/>
    </xf>
    <xf numFmtId="0" fontId="6" fillId="0" borderId="5" xfId="7" applyBorder="1" applyAlignment="1">
      <alignment horizontal="distributed" vertical="center" wrapText="1" justifyLastLine="1"/>
    </xf>
    <xf numFmtId="0" fontId="6" fillId="0" borderId="5" xfId="7" applyBorder="1" applyAlignment="1">
      <alignment horizontal="right" vertical="center" indent="1"/>
    </xf>
    <xf numFmtId="0" fontId="6" fillId="0" borderId="9" xfId="7" applyBorder="1" applyAlignment="1">
      <alignment horizontal="right" vertical="center"/>
    </xf>
    <xf numFmtId="0" fontId="6" fillId="0" borderId="10" xfId="7" applyBorder="1">
      <alignment vertical="center"/>
    </xf>
    <xf numFmtId="0" fontId="6" fillId="0" borderId="6" xfId="7" applyBorder="1">
      <alignment vertical="center"/>
    </xf>
    <xf numFmtId="0" fontId="6" fillId="0" borderId="23" xfId="7" applyBorder="1">
      <alignment vertical="center"/>
    </xf>
    <xf numFmtId="0" fontId="6" fillId="0" borderId="8" xfId="7" applyBorder="1">
      <alignment vertical="center"/>
    </xf>
    <xf numFmtId="0" fontId="6" fillId="0" borderId="11" xfId="7" applyBorder="1">
      <alignment vertical="center"/>
    </xf>
    <xf numFmtId="0" fontId="6" fillId="0" borderId="24" xfId="7" applyBorder="1" applyAlignment="1">
      <alignment horizontal="left" vertical="center" indent="1"/>
    </xf>
    <xf numFmtId="0" fontId="6" fillId="0" borderId="25" xfId="7" applyBorder="1" applyAlignment="1">
      <alignment horizontal="left" vertical="center" indent="1"/>
    </xf>
    <xf numFmtId="0" fontId="6" fillId="0" borderId="5" xfId="7" applyBorder="1" applyAlignment="1">
      <alignment horizontal="left" vertical="center" indent="1"/>
    </xf>
    <xf numFmtId="0" fontId="9" fillId="0" borderId="0" xfId="7" applyFont="1">
      <alignment vertical="center"/>
    </xf>
    <xf numFmtId="0" fontId="9" fillId="0" borderId="0" xfId="7" applyFont="1" applyAlignment="1">
      <alignment horizontal="left" vertical="center"/>
    </xf>
    <xf numFmtId="0" fontId="11" fillId="0" borderId="0" xfId="11" applyFont="1">
      <alignment vertical="center"/>
    </xf>
    <xf numFmtId="0" fontId="6" fillId="0" borderId="0" xfId="11">
      <alignment vertical="center"/>
    </xf>
    <xf numFmtId="0" fontId="11" fillId="0" borderId="0" xfId="11" applyFont="1" applyAlignment="1">
      <alignment horizontal="center" vertical="center"/>
    </xf>
    <xf numFmtId="0" fontId="6" fillId="0" borderId="1" xfId="11" applyBorder="1" applyAlignment="1">
      <alignment horizontal="center" vertical="center"/>
    </xf>
    <xf numFmtId="0" fontId="11" fillId="0" borderId="1" xfId="11" applyFont="1" applyBorder="1" applyAlignment="1">
      <alignment horizontal="center" vertical="center"/>
    </xf>
    <xf numFmtId="0" fontId="11" fillId="0" borderId="2" xfId="11" applyFont="1" applyBorder="1" applyAlignment="1">
      <alignment horizontal="center" vertical="center"/>
    </xf>
    <xf numFmtId="0" fontId="11" fillId="0" borderId="3" xfId="11" applyFont="1" applyBorder="1" applyAlignment="1">
      <alignment horizontal="center" vertical="center"/>
    </xf>
    <xf numFmtId="0" fontId="6" fillId="0" borderId="4" xfId="11" applyBorder="1" applyAlignment="1">
      <alignment horizontal="left" vertical="center" indent="1"/>
    </xf>
    <xf numFmtId="0" fontId="6" fillId="0" borderId="2" xfId="11" applyBorder="1">
      <alignment vertical="center"/>
    </xf>
    <xf numFmtId="0" fontId="6" fillId="0" borderId="3" xfId="11" applyBorder="1">
      <alignment vertical="center"/>
    </xf>
    <xf numFmtId="0" fontId="6" fillId="0" borderId="9" xfId="11" applyBorder="1">
      <alignment vertical="center"/>
    </xf>
    <xf numFmtId="0" fontId="6" fillId="0" borderId="12" xfId="11" applyBorder="1">
      <alignment vertical="center"/>
    </xf>
    <xf numFmtId="0" fontId="6" fillId="0" borderId="5" xfId="11" applyBorder="1" applyAlignment="1">
      <alignment horizontal="right" vertical="center" indent="1"/>
    </xf>
    <xf numFmtId="0" fontId="6" fillId="0" borderId="10" xfId="11" applyBorder="1">
      <alignment vertical="center"/>
    </xf>
    <xf numFmtId="0" fontId="6" fillId="0" borderId="6" xfId="11" applyBorder="1">
      <alignment vertical="center"/>
    </xf>
    <xf numFmtId="0" fontId="6" fillId="0" borderId="23" xfId="11" applyBorder="1">
      <alignment vertical="center"/>
    </xf>
    <xf numFmtId="0" fontId="6" fillId="0" borderId="8" xfId="11" applyBorder="1">
      <alignment vertical="center"/>
    </xf>
    <xf numFmtId="0" fontId="6" fillId="0" borderId="11" xfId="11" applyBorder="1">
      <alignment vertical="center"/>
    </xf>
    <xf numFmtId="0" fontId="6" fillId="0" borderId="24" xfId="11" applyBorder="1" applyAlignment="1">
      <alignment horizontal="left" vertical="center" indent="1"/>
    </xf>
    <xf numFmtId="0" fontId="6" fillId="0" borderId="5" xfId="11" applyBorder="1" applyAlignment="1">
      <alignment horizontal="center" vertical="center"/>
    </xf>
    <xf numFmtId="0" fontId="6" fillId="0" borderId="25" xfId="11" applyBorder="1" applyAlignment="1">
      <alignment horizontal="left" vertical="center" indent="1"/>
    </xf>
    <xf numFmtId="0" fontId="12" fillId="0" borderId="26" xfId="4" applyFont="1" applyBorder="1" applyAlignment="1">
      <alignment vertical="center"/>
    </xf>
    <xf numFmtId="0" fontId="12" fillId="0" borderId="27" xfId="4" applyFont="1" applyBorder="1" applyAlignment="1">
      <alignment vertical="center" shrinkToFit="1"/>
    </xf>
    <xf numFmtId="0" fontId="12" fillId="0" borderId="28" xfId="4" applyFont="1" applyBorder="1" applyAlignment="1">
      <alignment vertical="center" shrinkToFit="1"/>
    </xf>
    <xf numFmtId="0" fontId="12" fillId="0" borderId="29" xfId="4" applyFont="1" applyBorder="1" applyAlignment="1">
      <alignment vertical="center"/>
    </xf>
    <xf numFmtId="0" fontId="12" fillId="0" borderId="29" xfId="4" applyFont="1" applyBorder="1" applyAlignment="1">
      <alignment horizontal="center" vertical="center"/>
    </xf>
    <xf numFmtId="0" fontId="12" fillId="0" borderId="29" xfId="4" applyFont="1" applyBorder="1" applyAlignment="1">
      <alignment horizontal="right" vertical="center"/>
    </xf>
    <xf numFmtId="0" fontId="12" fillId="0" borderId="30" xfId="4" applyFont="1" applyBorder="1" applyAlignment="1">
      <alignment horizontal="center" vertical="center"/>
    </xf>
    <xf numFmtId="0" fontId="12" fillId="0" borderId="2" xfId="4" applyFont="1" applyBorder="1" applyAlignment="1">
      <alignment vertical="center"/>
    </xf>
    <xf numFmtId="0" fontId="12" fillId="0" borderId="2" xfId="4" applyFont="1" applyBorder="1" applyAlignment="1">
      <alignment horizontal="right" vertical="center"/>
    </xf>
    <xf numFmtId="0" fontId="12" fillId="0" borderId="31" xfId="4" applyFont="1" applyBorder="1" applyAlignment="1">
      <alignment horizontal="center" vertical="center"/>
    </xf>
    <xf numFmtId="0" fontId="12" fillId="0" borderId="6" xfId="4" applyFont="1" applyBorder="1" applyAlignment="1">
      <alignment vertical="center"/>
    </xf>
    <xf numFmtId="0" fontId="12" fillId="0" borderId="6" xfId="4" applyFont="1" applyBorder="1" applyAlignment="1">
      <alignment horizontal="center" vertical="center"/>
    </xf>
    <xf numFmtId="0" fontId="12" fillId="0" borderId="6" xfId="4" applyFont="1" applyBorder="1" applyAlignment="1">
      <alignment horizontal="right" vertical="center"/>
    </xf>
    <xf numFmtId="0" fontId="12" fillId="0" borderId="32" xfId="4" applyFont="1" applyBorder="1" applyAlignment="1">
      <alignment horizontal="center" vertical="center"/>
    </xf>
    <xf numFmtId="0" fontId="13" fillId="0" borderId="1" xfId="11" applyFont="1" applyBorder="1" applyAlignment="1">
      <alignment horizontal="center" vertical="center"/>
    </xf>
    <xf numFmtId="0" fontId="6" fillId="0" borderId="5" xfId="11" applyBorder="1" applyAlignment="1">
      <alignment horizontal="left" vertical="center"/>
    </xf>
    <xf numFmtId="0" fontId="6" fillId="0" borderId="7" xfId="11" applyBorder="1">
      <alignment vertical="center"/>
    </xf>
    <xf numFmtId="0" fontId="6" fillId="0" borderId="5" xfId="11" applyBorder="1">
      <alignment vertical="center"/>
    </xf>
    <xf numFmtId="0" fontId="6" fillId="0" borderId="5" xfId="11" applyBorder="1" applyAlignment="1">
      <alignment horizontal="distributed" vertical="center" justifyLastLine="1"/>
    </xf>
    <xf numFmtId="0" fontId="12" fillId="0" borderId="33" xfId="4" applyFont="1" applyBorder="1" applyAlignment="1">
      <alignment vertical="center"/>
    </xf>
    <xf numFmtId="0" fontId="6" fillId="0" borderId="1" xfId="11" applyBorder="1" applyAlignment="1">
      <alignment horizontal="right" vertical="center"/>
    </xf>
    <xf numFmtId="0" fontId="6" fillId="0" borderId="2" xfId="11" applyBorder="1" applyAlignment="1">
      <alignment horizontal="left" vertical="center" indent="1"/>
    </xf>
    <xf numFmtId="0" fontId="6" fillId="0" borderId="10" xfId="11" applyBorder="1" applyAlignment="1">
      <alignment horizontal="right" vertical="center"/>
    </xf>
    <xf numFmtId="0" fontId="6" fillId="0" borderId="6" xfId="11" applyBorder="1" applyAlignment="1">
      <alignment horizontal="left" vertical="center" indent="1"/>
    </xf>
    <xf numFmtId="0" fontId="6" fillId="0" borderId="0" xfId="11" applyAlignment="1">
      <alignment horizontal="right" vertical="center"/>
    </xf>
    <xf numFmtId="0" fontId="6" fillId="0" borderId="0" xfId="11" applyAlignment="1">
      <alignment horizontal="left" vertical="center"/>
    </xf>
    <xf numFmtId="0" fontId="6" fillId="0" borderId="0" xfId="11" applyAlignment="1">
      <alignment horizontal="left" vertical="center" indent="3"/>
    </xf>
    <xf numFmtId="0" fontId="6" fillId="0" borderId="4" xfId="11" applyBorder="1" applyAlignment="1">
      <alignment horizontal="center" vertical="center"/>
    </xf>
    <xf numFmtId="0" fontId="6" fillId="0" borderId="24" xfId="11" applyBorder="1" applyAlignment="1">
      <alignment horizontal="center" vertical="center"/>
    </xf>
    <xf numFmtId="0" fontId="6" fillId="0" borderId="0" xfId="11" applyAlignment="1">
      <alignment horizontal="center" vertical="center"/>
    </xf>
    <xf numFmtId="0" fontId="6" fillId="0" borderId="24" xfId="11" applyBorder="1">
      <alignment vertical="center"/>
    </xf>
    <xf numFmtId="0" fontId="6" fillId="0" borderId="5" xfId="11" applyBorder="1" applyAlignment="1">
      <alignment horizontal="right" vertical="center"/>
    </xf>
    <xf numFmtId="0" fontId="6" fillId="0" borderId="0" xfId="11" applyAlignment="1">
      <alignment horizontal="right" vertical="center" indent="1"/>
    </xf>
    <xf numFmtId="0" fontId="6" fillId="0" borderId="25" xfId="11" applyBorder="1">
      <alignment vertical="center"/>
    </xf>
    <xf numFmtId="0" fontId="9" fillId="0" borderId="0" xfId="11" applyFont="1" applyAlignment="1">
      <alignment horizontal="left" vertical="center" indent="3"/>
    </xf>
    <xf numFmtId="0" fontId="12" fillId="0" borderId="0" xfId="10" applyFont="1">
      <alignment vertical="center"/>
    </xf>
    <xf numFmtId="0" fontId="12" fillId="0" borderId="2" xfId="10" applyFont="1" applyBorder="1">
      <alignment vertical="center"/>
    </xf>
    <xf numFmtId="0" fontId="12" fillId="0" borderId="31" xfId="10" applyFont="1" applyBorder="1">
      <alignment vertical="center"/>
    </xf>
    <xf numFmtId="0" fontId="8" fillId="0" borderId="0" xfId="10" applyFont="1" applyAlignment="1"/>
    <xf numFmtId="0" fontId="8" fillId="0" borderId="0" xfId="10" applyFont="1">
      <alignment vertical="center"/>
    </xf>
    <xf numFmtId="0" fontId="6" fillId="0" borderId="34" xfId="7" applyBorder="1" applyAlignment="1">
      <alignment horizontal="center" vertical="center"/>
    </xf>
    <xf numFmtId="0" fontId="6" fillId="0" borderId="35" xfId="7" applyBorder="1">
      <alignment vertical="center"/>
    </xf>
    <xf numFmtId="0" fontId="6" fillId="0" borderId="36" xfId="7" applyBorder="1">
      <alignment vertical="center"/>
    </xf>
    <xf numFmtId="0" fontId="6" fillId="0" borderId="19" xfId="7" applyBorder="1" applyAlignment="1">
      <alignment vertical="center" textRotation="255" wrapText="1"/>
    </xf>
    <xf numFmtId="0" fontId="6" fillId="0" borderId="38" xfId="11" applyBorder="1">
      <alignment vertical="center"/>
    </xf>
    <xf numFmtId="0" fontId="6" fillId="0" borderId="39" xfId="11" applyBorder="1">
      <alignment vertical="center"/>
    </xf>
    <xf numFmtId="0" fontId="6" fillId="0" borderId="40" xfId="11" applyBorder="1" applyAlignment="1">
      <alignment horizontal="left" vertical="center" wrapText="1"/>
    </xf>
    <xf numFmtId="0" fontId="6" fillId="0" borderId="9" xfId="11" applyBorder="1" applyAlignment="1">
      <alignment horizontal="left"/>
    </xf>
    <xf numFmtId="0" fontId="6" fillId="0" borderId="0" xfId="11" applyAlignment="1">
      <alignment horizontal="left"/>
    </xf>
    <xf numFmtId="0" fontId="6" fillId="0" borderId="41" xfId="11" applyBorder="1" applyAlignment="1">
      <alignment horizontal="left"/>
    </xf>
    <xf numFmtId="0" fontId="6" fillId="0" borderId="42" xfId="11" applyBorder="1">
      <alignment vertical="center"/>
    </xf>
    <xf numFmtId="0" fontId="6" fillId="0" borderId="39" xfId="11" applyBorder="1" applyAlignment="1">
      <alignment horizontal="left" vertical="center"/>
    </xf>
    <xf numFmtId="0" fontId="25" fillId="0" borderId="0" xfId="7" applyFont="1">
      <alignment vertical="center"/>
    </xf>
    <xf numFmtId="179" fontId="25" fillId="0" borderId="52" xfId="7" applyNumberFormat="1" applyFont="1" applyBorder="1" applyAlignment="1">
      <alignment horizontal="center" vertical="center"/>
    </xf>
    <xf numFmtId="179" fontId="25" fillId="0" borderId="3" xfId="7" applyNumberFormat="1" applyFont="1" applyBorder="1" applyAlignment="1">
      <alignment horizontal="center" vertical="center"/>
    </xf>
    <xf numFmtId="10" fontId="27" fillId="0" borderId="5" xfId="7" applyNumberFormat="1" applyFont="1" applyBorder="1" applyAlignment="1">
      <alignment horizontal="center" vertical="center" wrapText="1"/>
    </xf>
    <xf numFmtId="0" fontId="27" fillId="0" borderId="53" xfId="7" applyFont="1" applyBorder="1" applyAlignment="1">
      <alignment horizontal="center" vertical="center"/>
    </xf>
    <xf numFmtId="0" fontId="25" fillId="0" borderId="54" xfId="7" applyFont="1" applyBorder="1">
      <alignment vertical="center"/>
    </xf>
    <xf numFmtId="0" fontId="27" fillId="0" borderId="55" xfId="7" applyFont="1" applyBorder="1" applyAlignment="1">
      <alignment horizontal="center" vertical="center"/>
    </xf>
    <xf numFmtId="0" fontId="27" fillId="0" borderId="56" xfId="7" applyFont="1" applyBorder="1" applyAlignment="1">
      <alignment horizontal="center" vertical="center"/>
    </xf>
    <xf numFmtId="0" fontId="25" fillId="0" borderId="27" xfId="7" applyFont="1" applyBorder="1">
      <alignment vertical="center"/>
    </xf>
    <xf numFmtId="0" fontId="27" fillId="0" borderId="5" xfId="7" applyFont="1" applyBorder="1">
      <alignment vertical="center"/>
    </xf>
    <xf numFmtId="0" fontId="27" fillId="0" borderId="53" xfId="7" applyFont="1" applyBorder="1">
      <alignment vertical="center"/>
    </xf>
    <xf numFmtId="0" fontId="25" fillId="0" borderId="5" xfId="7" applyFont="1" applyBorder="1">
      <alignment vertical="center"/>
    </xf>
    <xf numFmtId="0" fontId="25" fillId="0" borderId="53" xfId="7" applyFont="1" applyBorder="1">
      <alignment vertical="center"/>
    </xf>
    <xf numFmtId="0" fontId="25" fillId="0" borderId="28" xfId="7" applyFont="1" applyBorder="1">
      <alignment vertical="center"/>
    </xf>
    <xf numFmtId="0" fontId="25" fillId="0" borderId="22" xfId="7" applyFont="1" applyBorder="1">
      <alignment vertical="center"/>
    </xf>
    <xf numFmtId="0" fontId="25" fillId="0" borderId="47" xfId="7" applyFont="1" applyBorder="1">
      <alignment vertical="center"/>
    </xf>
    <xf numFmtId="0" fontId="28" fillId="0" borderId="0" xfId="7" applyFont="1">
      <alignment vertical="center"/>
    </xf>
    <xf numFmtId="0" fontId="17" fillId="0" borderId="0" xfId="12" applyFont="1">
      <alignment vertical="center"/>
    </xf>
    <xf numFmtId="0" fontId="17" fillId="0" borderId="0" xfId="12" applyFont="1" applyAlignment="1">
      <alignment horizontal="center" vertical="center"/>
    </xf>
    <xf numFmtId="0" fontId="17" fillId="0" borderId="5" xfId="12" applyFont="1" applyBorder="1" applyAlignment="1">
      <alignment horizontal="center" vertical="center"/>
    </xf>
    <xf numFmtId="0" fontId="17" fillId="0" borderId="0" xfId="12" applyFont="1" applyAlignment="1">
      <alignment vertical="center" wrapText="1"/>
    </xf>
    <xf numFmtId="0" fontId="31" fillId="0" borderId="0" xfId="4" applyFont="1"/>
    <xf numFmtId="0" fontId="29" fillId="0" borderId="0" xfId="4" applyFont="1"/>
    <xf numFmtId="0" fontId="32" fillId="0" borderId="0" xfId="4" applyFont="1"/>
    <xf numFmtId="0" fontId="17" fillId="0" borderId="0" xfId="4" applyFont="1"/>
    <xf numFmtId="0" fontId="33" fillId="0" borderId="0" xfId="4" applyFont="1"/>
    <xf numFmtId="0" fontId="34" fillId="0" borderId="0" xfId="4" applyFont="1" applyAlignment="1">
      <alignment horizontal="center"/>
    </xf>
    <xf numFmtId="0" fontId="35" fillId="0" borderId="0" xfId="4" applyFont="1" applyAlignment="1">
      <alignment horizontal="center"/>
    </xf>
    <xf numFmtId="0" fontId="36" fillId="0" borderId="0" xfId="4" applyFont="1"/>
    <xf numFmtId="0" fontId="37" fillId="0" borderId="0" xfId="4" applyFont="1"/>
    <xf numFmtId="0" fontId="38" fillId="0" borderId="0" xfId="4" applyFont="1"/>
    <xf numFmtId="0" fontId="39" fillId="0" borderId="0" xfId="4" applyFont="1"/>
    <xf numFmtId="0" fontId="40" fillId="0" borderId="60" xfId="4" applyFont="1" applyBorder="1"/>
    <xf numFmtId="0" fontId="41" fillId="0" borderId="0" xfId="4" applyFont="1"/>
    <xf numFmtId="0" fontId="43" fillId="0" borderId="0" xfId="4" applyFont="1"/>
    <xf numFmtId="0" fontId="41" fillId="0" borderId="0" xfId="4" applyFont="1" applyAlignment="1">
      <alignment horizontal="right"/>
    </xf>
    <xf numFmtId="0" fontId="44" fillId="0" borderId="0" xfId="4" applyFont="1"/>
    <xf numFmtId="0" fontId="45" fillId="0" borderId="0" xfId="4" applyFont="1"/>
    <xf numFmtId="0" fontId="46" fillId="0" borderId="0" xfId="4" applyFont="1"/>
    <xf numFmtId="0" fontId="47" fillId="0" borderId="61" xfId="4" applyFont="1" applyBorder="1" applyAlignment="1">
      <alignment horizontal="center" vertical="center"/>
    </xf>
    <xf numFmtId="0" fontId="47" fillId="0" borderId="45" xfId="4" applyFont="1" applyBorder="1" applyAlignment="1">
      <alignment horizontal="center" vertical="center"/>
    </xf>
    <xf numFmtId="0" fontId="47" fillId="0" borderId="28" xfId="4" applyFont="1" applyBorder="1" applyAlignment="1">
      <alignment horizontal="center" vertical="center"/>
    </xf>
    <xf numFmtId="0" fontId="47" fillId="0" borderId="0" xfId="4" applyFont="1"/>
    <xf numFmtId="0" fontId="50" fillId="0" borderId="0" xfId="4" applyFont="1"/>
    <xf numFmtId="0" fontId="51" fillId="0" borderId="0" xfId="4" applyFont="1"/>
    <xf numFmtId="0" fontId="51" fillId="0" borderId="0" xfId="4" applyFont="1" applyAlignment="1">
      <alignment horizontal="right"/>
    </xf>
    <xf numFmtId="0" fontId="17" fillId="0" borderId="5" xfId="7" applyFont="1" applyBorder="1" applyAlignment="1">
      <alignment horizontal="center" vertical="center"/>
    </xf>
    <xf numFmtId="0" fontId="17" fillId="0" borderId="4" xfId="7" applyFont="1" applyBorder="1" applyAlignment="1">
      <alignment horizontal="center" vertical="center"/>
    </xf>
    <xf numFmtId="0" fontId="12" fillId="0" borderId="0" xfId="4" applyFont="1" applyAlignment="1">
      <alignment vertical="center" shrinkToFit="1"/>
    </xf>
    <xf numFmtId="0" fontId="12" fillId="0" borderId="0" xfId="4" applyFont="1" applyAlignment="1">
      <alignment horizontal="center" vertical="center"/>
    </xf>
    <xf numFmtId="0" fontId="21" fillId="0" borderId="0" xfId="0" applyFont="1" applyAlignment="1">
      <alignment horizontal="left"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1" fillId="0" borderId="12" xfId="0" applyFont="1" applyBorder="1" applyAlignment="1">
      <alignment horizontal="left" vertical="center"/>
    </xf>
    <xf numFmtId="0" fontId="9" fillId="0" borderId="9" xfId="0" applyFont="1" applyBorder="1" applyAlignment="1">
      <alignment horizontal="left" vertical="center"/>
    </xf>
    <xf numFmtId="0" fontId="9" fillId="0" borderId="0" xfId="0" applyFont="1" applyAlignment="1">
      <alignment horizontal="left" vertical="center"/>
    </xf>
    <xf numFmtId="0" fontId="8" fillId="0" borderId="0" xfId="0" applyFont="1" applyAlignment="1">
      <alignment horizontal="left" vertical="center"/>
    </xf>
    <xf numFmtId="49" fontId="8" fillId="0" borderId="5" xfId="0" applyNumberFormat="1" applyFont="1" applyBorder="1" applyAlignment="1">
      <alignment horizontal="center" vertical="center"/>
    </xf>
    <xf numFmtId="0" fontId="9" fillId="0" borderId="0" xfId="0" applyFont="1" applyAlignment="1">
      <alignment vertical="top" wrapText="1"/>
    </xf>
    <xf numFmtId="0" fontId="8" fillId="0" borderId="0" xfId="0" applyFont="1" applyAlignment="1">
      <alignment vertical="center" wrapText="1"/>
    </xf>
    <xf numFmtId="0" fontId="9" fillId="0" borderId="9" xfId="0" applyFont="1" applyBorder="1">
      <alignment vertical="center"/>
    </xf>
    <xf numFmtId="0" fontId="9" fillId="0" borderId="10" xfId="0" applyFont="1" applyBorder="1" applyAlignment="1">
      <alignment horizontal="left" vertical="center"/>
    </xf>
    <xf numFmtId="0" fontId="9" fillId="0" borderId="6" xfId="0" applyFont="1" applyBorder="1" applyAlignment="1">
      <alignment horizontal="left" vertical="center"/>
    </xf>
    <xf numFmtId="0" fontId="9" fillId="0" borderId="23" xfId="0" applyFont="1" applyBorder="1" applyAlignment="1">
      <alignment horizontal="left" vertical="center"/>
    </xf>
    <xf numFmtId="0" fontId="9" fillId="0" borderId="11" xfId="0" applyFont="1" applyBorder="1" applyAlignment="1">
      <alignment horizontal="left" vertical="center"/>
    </xf>
    <xf numFmtId="0" fontId="9" fillId="0" borderId="0" xfId="0" applyFont="1">
      <alignment vertical="center"/>
    </xf>
    <xf numFmtId="0" fontId="9" fillId="0" borderId="0" xfId="0" applyFont="1" applyAlignment="1">
      <alignment vertical="center" wrapText="1"/>
    </xf>
    <xf numFmtId="0" fontId="9" fillId="0" borderId="12" xfId="0" applyFont="1" applyBorder="1" applyAlignment="1">
      <alignment vertical="center" wrapText="1"/>
    </xf>
    <xf numFmtId="0" fontId="21" fillId="0" borderId="10" xfId="0" applyFont="1" applyBorder="1" applyAlignment="1">
      <alignment horizontal="left" vertical="center"/>
    </xf>
    <xf numFmtId="0" fontId="11" fillId="0" borderId="0" xfId="0" applyFont="1">
      <alignment vertical="center"/>
    </xf>
    <xf numFmtId="0" fontId="11" fillId="0" borderId="0" xfId="0" applyFont="1" applyAlignment="1">
      <alignment horizontal="center" vertical="center"/>
    </xf>
    <xf numFmtId="0" fontId="6" fillId="0" borderId="1" xfId="0" applyFont="1" applyBorder="1" applyAlignment="1">
      <alignment horizontal="center" vertical="center"/>
    </xf>
    <xf numFmtId="0" fontId="0" fillId="0" borderId="4" xfId="0" applyBorder="1" applyAlignment="1">
      <alignment horizontal="left" vertical="center" indent="1"/>
    </xf>
    <xf numFmtId="0" fontId="0" fillId="0" borderId="1" xfId="0" applyBorder="1" applyAlignment="1">
      <alignment horizontal="left" vertical="center" wrapText="1" indent="1"/>
    </xf>
    <xf numFmtId="0" fontId="8" fillId="0" borderId="0" xfId="0" applyFont="1">
      <alignment vertical="center"/>
    </xf>
    <xf numFmtId="0" fontId="16" fillId="0" borderId="0" xfId="0" applyFont="1">
      <alignment vertical="center"/>
    </xf>
    <xf numFmtId="0" fontId="0" fillId="0" borderId="158" xfId="0" applyBorder="1" applyAlignment="1">
      <alignment horizontal="left" vertical="center" indent="1"/>
    </xf>
    <xf numFmtId="0" fontId="0" fillId="0" borderId="159" xfId="0" applyBorder="1">
      <alignment vertical="center"/>
    </xf>
    <xf numFmtId="0" fontId="0" fillId="0" borderId="160" xfId="0" applyBorder="1">
      <alignment vertical="center"/>
    </xf>
    <xf numFmtId="0" fontId="0" fillId="0" borderId="24" xfId="0" applyBorder="1" applyAlignment="1">
      <alignment horizontal="center" vertical="center"/>
    </xf>
    <xf numFmtId="0" fontId="0" fillId="0" borderId="12" xfId="0" applyBorder="1" applyAlignment="1">
      <alignment horizontal="right" vertical="center" indent="1"/>
    </xf>
    <xf numFmtId="0" fontId="0" fillId="0" borderId="5" xfId="0" applyBorder="1" applyAlignment="1">
      <alignment horizontal="right" vertical="center" indent="1"/>
    </xf>
    <xf numFmtId="0" fontId="0" fillId="0" borderId="9" xfId="0" applyBorder="1" applyAlignment="1">
      <alignment horizontal="center" vertical="center"/>
    </xf>
    <xf numFmtId="0" fontId="0" fillId="0" borderId="12" xfId="0" applyBorder="1">
      <alignment vertical="center"/>
    </xf>
    <xf numFmtId="0" fontId="0" fillId="0" borderId="24" xfId="0" applyBorder="1" applyAlignment="1">
      <alignment horizontal="left" vertical="center" indent="1"/>
    </xf>
    <xf numFmtId="0" fontId="0" fillId="0" borderId="25" xfId="0" applyBorder="1" applyAlignment="1">
      <alignment horizontal="left" vertical="center" indent="1"/>
    </xf>
    <xf numFmtId="0" fontId="55" fillId="0" borderId="0" xfId="14" applyFont="1">
      <alignment vertical="center"/>
    </xf>
    <xf numFmtId="0" fontId="56" fillId="0" borderId="0" xfId="7" applyFont="1" applyAlignment="1">
      <alignment horizontal="right" vertical="center"/>
    </xf>
    <xf numFmtId="0" fontId="55" fillId="0" borderId="0" xfId="7" applyFont="1">
      <alignment vertical="center"/>
    </xf>
    <xf numFmtId="0" fontId="60" fillId="0" borderId="25" xfId="9" applyFont="1" applyBorder="1" applyAlignment="1">
      <alignment horizontal="distributed" vertical="center"/>
    </xf>
    <xf numFmtId="0" fontId="60" fillId="0" borderId="44" xfId="9" applyFont="1" applyBorder="1" applyAlignment="1">
      <alignment horizontal="distributed" vertical="center"/>
    </xf>
    <xf numFmtId="0" fontId="58" fillId="0" borderId="15" xfId="14" applyFont="1" applyBorder="1" applyAlignment="1">
      <alignment horizontal="center" vertical="center" wrapText="1"/>
    </xf>
    <xf numFmtId="0" fontId="61" fillId="0" borderId="16" xfId="14" applyFont="1" applyBorder="1" applyAlignment="1">
      <alignment horizontal="center" vertical="center" wrapText="1"/>
    </xf>
    <xf numFmtId="0" fontId="63" fillId="0" borderId="17" xfId="14" applyFont="1" applyBorder="1" applyAlignment="1">
      <alignment horizontal="center" vertical="center" wrapText="1"/>
    </xf>
    <xf numFmtId="0" fontId="63" fillId="0" borderId="18" xfId="14" applyFont="1" applyBorder="1" applyAlignment="1">
      <alignment horizontal="center" vertical="center" wrapText="1"/>
    </xf>
    <xf numFmtId="0" fontId="63" fillId="0" borderId="2" xfId="14" applyFont="1" applyBorder="1" applyAlignment="1">
      <alignment horizontal="center" vertical="center" wrapText="1"/>
    </xf>
    <xf numFmtId="0" fontId="65" fillId="0" borderId="28" xfId="14" applyFont="1" applyBorder="1" applyAlignment="1">
      <alignment horizontal="center" vertical="center" shrinkToFit="1"/>
    </xf>
    <xf numFmtId="0" fontId="65" fillId="0" borderId="163" xfId="14" applyFont="1" applyBorder="1" applyAlignment="1">
      <alignment horizontal="center" vertical="center" shrinkToFit="1"/>
    </xf>
    <xf numFmtId="0" fontId="65" fillId="0" borderId="164" xfId="14" applyFont="1" applyBorder="1" applyAlignment="1">
      <alignment horizontal="center" vertical="center" shrinkToFit="1"/>
    </xf>
    <xf numFmtId="0" fontId="65" fillId="0" borderId="35" xfId="14" applyFont="1" applyBorder="1" applyAlignment="1">
      <alignment horizontal="center" vertical="center" shrinkToFit="1"/>
    </xf>
    <xf numFmtId="0" fontId="65" fillId="0" borderId="47" xfId="14" applyFont="1" applyBorder="1" applyAlignment="1">
      <alignment horizontal="center" vertical="center" shrinkToFit="1"/>
    </xf>
    <xf numFmtId="0" fontId="58" fillId="0" borderId="20" xfId="14" applyFont="1" applyBorder="1" applyAlignment="1">
      <alignment horizontal="center" vertical="center" wrapText="1"/>
    </xf>
    <xf numFmtId="0" fontId="58" fillId="0" borderId="5" xfId="14" applyFont="1" applyBorder="1" applyAlignment="1">
      <alignment horizontal="center" vertical="center" wrapText="1"/>
    </xf>
    <xf numFmtId="0" fontId="58" fillId="0" borderId="22" xfId="14" applyFont="1" applyBorder="1" applyAlignment="1">
      <alignment horizontal="center" vertical="center" wrapText="1"/>
    </xf>
    <xf numFmtId="0" fontId="65" fillId="0" borderId="168" xfId="14" applyFont="1" applyBorder="1" applyAlignment="1">
      <alignment horizontal="center" vertical="center" shrinkToFit="1"/>
    </xf>
    <xf numFmtId="0" fontId="61" fillId="0" borderId="0" xfId="0" applyFont="1">
      <alignment vertical="center"/>
    </xf>
    <xf numFmtId="0" fontId="63" fillId="0" borderId="0" xfId="0" applyFont="1">
      <alignment vertical="center"/>
    </xf>
    <xf numFmtId="0" fontId="61" fillId="0" borderId="38" xfId="0" applyFont="1" applyBorder="1">
      <alignment vertical="center"/>
    </xf>
    <xf numFmtId="0" fontId="61" fillId="0" borderId="39" xfId="0" applyFont="1" applyBorder="1">
      <alignment vertical="center"/>
    </xf>
    <xf numFmtId="0" fontId="61" fillId="0" borderId="59" xfId="0" applyFont="1" applyBorder="1">
      <alignment vertical="center"/>
    </xf>
    <xf numFmtId="0" fontId="61" fillId="0" borderId="59" xfId="0" applyFont="1" applyBorder="1" applyAlignment="1">
      <alignment horizontal="right" vertical="center"/>
    </xf>
    <xf numFmtId="0" fontId="68" fillId="0" borderId="174" xfId="0" applyFont="1" applyBorder="1" applyAlignment="1">
      <alignment horizontal="center" vertical="center"/>
    </xf>
    <xf numFmtId="0" fontId="68" fillId="0" borderId="152" xfId="0" applyFont="1" applyBorder="1" applyAlignment="1">
      <alignment horizontal="center" vertical="center"/>
    </xf>
    <xf numFmtId="0" fontId="61" fillId="0" borderId="58" xfId="0" applyFont="1" applyBorder="1">
      <alignment vertical="center"/>
    </xf>
    <xf numFmtId="0" fontId="61" fillId="0" borderId="170" xfId="0" applyFont="1" applyBorder="1" applyAlignment="1">
      <alignment horizontal="right" vertical="center"/>
    </xf>
    <xf numFmtId="0" fontId="69" fillId="0" borderId="0" xfId="0" applyFont="1">
      <alignment vertical="center"/>
    </xf>
    <xf numFmtId="0" fontId="70" fillId="0" borderId="0" xfId="0" applyFont="1">
      <alignment vertical="center"/>
    </xf>
    <xf numFmtId="0" fontId="0" fillId="0" borderId="0" xfId="0" applyAlignment="1">
      <alignment horizontal="left" vertical="center"/>
    </xf>
    <xf numFmtId="0" fontId="60" fillId="0" borderId="10" xfId="9" applyFont="1" applyBorder="1" applyAlignment="1">
      <alignment horizontal="distributed" vertical="center"/>
    </xf>
    <xf numFmtId="0" fontId="16" fillId="0" borderId="20" xfId="14" applyFont="1" applyBorder="1" applyAlignment="1">
      <alignment horizontal="center" vertical="center" wrapText="1"/>
    </xf>
    <xf numFmtId="0" fontId="71" fillId="0" borderId="20" xfId="14" applyFont="1" applyBorder="1" applyAlignment="1">
      <alignment horizontal="center" vertical="center" wrapText="1"/>
    </xf>
    <xf numFmtId="0" fontId="16" fillId="0" borderId="5" xfId="14" applyFont="1" applyBorder="1" applyAlignment="1">
      <alignment horizontal="center" vertical="center" wrapText="1"/>
    </xf>
    <xf numFmtId="0" fontId="15" fillId="0" borderId="5" xfId="14" applyFont="1" applyBorder="1" applyAlignment="1">
      <alignment horizontal="center" vertical="center" wrapText="1"/>
    </xf>
    <xf numFmtId="0" fontId="16" fillId="0" borderId="22" xfId="14" applyFont="1" applyBorder="1" applyAlignment="1">
      <alignment horizontal="center" vertical="center" wrapText="1"/>
    </xf>
    <xf numFmtId="0" fontId="65" fillId="0" borderId="5" xfId="14" applyFont="1" applyBorder="1" applyAlignment="1">
      <alignment horizontal="center" vertical="center" wrapText="1"/>
    </xf>
    <xf numFmtId="0" fontId="65" fillId="0" borderId="17" xfId="14" applyFont="1" applyBorder="1" applyAlignment="1">
      <alignment horizontal="center" vertical="center" wrapText="1"/>
    </xf>
    <xf numFmtId="0" fontId="65" fillId="0" borderId="18" xfId="14" applyFont="1" applyBorder="1" applyAlignment="1">
      <alignment horizontal="center" vertical="center" wrapText="1"/>
    </xf>
    <xf numFmtId="0" fontId="74" fillId="0" borderId="0" xfId="9" applyFont="1">
      <alignment vertical="center"/>
    </xf>
    <xf numFmtId="0" fontId="53" fillId="0" borderId="0" xfId="9" applyFont="1">
      <alignment vertical="center"/>
    </xf>
    <xf numFmtId="0" fontId="74" fillId="0" borderId="0" xfId="9" applyFont="1" applyAlignment="1">
      <alignment horizontal="center" vertical="center" shrinkToFit="1"/>
    </xf>
    <xf numFmtId="0" fontId="74" fillId="0" borderId="0" xfId="9" applyFont="1" applyAlignment="1">
      <alignment horizontal="center" vertical="center"/>
    </xf>
    <xf numFmtId="0" fontId="74" fillId="0" borderId="0" xfId="9" applyFont="1" applyAlignment="1">
      <alignment horizontal="distributed" vertical="center" indent="1"/>
    </xf>
    <xf numFmtId="0" fontId="12" fillId="0" borderId="0" xfId="9" applyFont="1">
      <alignment vertical="center"/>
    </xf>
    <xf numFmtId="0" fontId="9" fillId="0" borderId="0" xfId="9" applyFont="1">
      <alignment vertical="center"/>
    </xf>
    <xf numFmtId="0" fontId="38" fillId="0" borderId="0" xfId="0" applyFont="1">
      <alignment vertical="center"/>
    </xf>
    <xf numFmtId="0" fontId="78" fillId="0" borderId="4" xfId="0" applyFont="1" applyBorder="1" applyAlignment="1">
      <alignment horizontal="center" vertical="center" wrapText="1"/>
    </xf>
    <xf numFmtId="0" fontId="38" fillId="0" borderId="25" xfId="0" applyFont="1" applyBorder="1">
      <alignment vertical="center"/>
    </xf>
    <xf numFmtId="0" fontId="38" fillId="0" borderId="5" xfId="0" applyFont="1" applyBorder="1">
      <alignment vertical="center"/>
    </xf>
    <xf numFmtId="0" fontId="38" fillId="0" borderId="4" xfId="0" applyFont="1" applyBorder="1">
      <alignment vertical="center"/>
    </xf>
    <xf numFmtId="0" fontId="38" fillId="0" borderId="44" xfId="0" applyFont="1" applyBorder="1">
      <alignment vertical="center"/>
    </xf>
    <xf numFmtId="0" fontId="79" fillId="0" borderId="0" xfId="0" applyFont="1" applyAlignment="1">
      <alignment horizontal="left" vertical="center"/>
    </xf>
    <xf numFmtId="0" fontId="6" fillId="0" borderId="0" xfId="0" applyFont="1">
      <alignment vertical="center"/>
    </xf>
    <xf numFmtId="0" fontId="38" fillId="0" borderId="50" xfId="0" applyFont="1" applyBorder="1" applyAlignment="1">
      <alignment horizontal="center" vertical="center"/>
    </xf>
    <xf numFmtId="0" fontId="38" fillId="0" borderId="4" xfId="0" applyFont="1" applyBorder="1" applyAlignment="1">
      <alignment horizontal="center" vertical="center" wrapText="1"/>
    </xf>
    <xf numFmtId="0" fontId="6" fillId="0" borderId="6" xfId="7" applyBorder="1" applyAlignment="1">
      <alignment horizontal="left" vertical="center"/>
    </xf>
    <xf numFmtId="0" fontId="38" fillId="0" borderId="6" xfId="0" applyFont="1" applyBorder="1">
      <alignment vertical="center"/>
    </xf>
    <xf numFmtId="0" fontId="0" fillId="0" borderId="1" xfId="0" applyBorder="1" applyAlignment="1">
      <alignment vertical="center" wrapText="1"/>
    </xf>
    <xf numFmtId="0" fontId="38" fillId="0" borderId="4" xfId="0" applyFont="1" applyBorder="1" applyAlignment="1">
      <alignment horizontal="center" vertical="center"/>
    </xf>
    <xf numFmtId="0" fontId="38" fillId="0" borderId="171" xfId="0" applyFont="1" applyBorder="1">
      <alignment vertical="center"/>
    </xf>
    <xf numFmtId="0" fontId="0" fillId="0" borderId="5" xfId="0" applyBorder="1" applyAlignment="1">
      <alignment vertical="center" shrinkToFit="1"/>
    </xf>
    <xf numFmtId="180" fontId="0" fillId="0" borderId="5" xfId="0" applyNumberFormat="1" applyBorder="1">
      <alignment vertical="center"/>
    </xf>
    <xf numFmtId="0" fontId="6" fillId="0" borderId="8" xfId="7" applyBorder="1" applyAlignment="1">
      <alignment horizontal="center" vertical="center"/>
    </xf>
    <xf numFmtId="0" fontId="6" fillId="0" borderId="4" xfId="7" applyBorder="1" applyAlignment="1">
      <alignment horizontal="left" vertical="center" wrapText="1" indent="1"/>
    </xf>
    <xf numFmtId="0" fontId="6" fillId="0" borderId="6" xfId="7" applyBorder="1" applyAlignment="1">
      <alignment horizontal="center" vertical="center"/>
    </xf>
    <xf numFmtId="0" fontId="0" fillId="0" borderId="0" xfId="0" applyAlignment="1">
      <alignment horizontal="right" vertical="center"/>
    </xf>
    <xf numFmtId="0" fontId="0" fillId="0" borderId="2" xfId="0" applyBorder="1" applyAlignment="1">
      <alignment horizontal="left" vertical="center"/>
    </xf>
    <xf numFmtId="0" fontId="0" fillId="0" borderId="7" xfId="0" applyBorder="1" applyAlignment="1">
      <alignment horizontal="left" vertical="center" wrapText="1"/>
    </xf>
    <xf numFmtId="0" fontId="0" fillId="0" borderId="11" xfId="0" applyBorder="1" applyAlignment="1">
      <alignment horizontal="left" vertical="center"/>
    </xf>
    <xf numFmtId="0" fontId="0" fillId="0" borderId="9" xfId="0" applyBorder="1" applyAlignment="1">
      <alignment horizontal="left" vertical="center"/>
    </xf>
    <xf numFmtId="0" fontId="0" fillId="0" borderId="12" xfId="0" applyBorder="1" applyAlignment="1">
      <alignment horizontal="left" vertical="center"/>
    </xf>
    <xf numFmtId="0" fontId="62" fillId="0" borderId="0" xfId="9" applyFont="1" applyAlignment="1">
      <alignment horizontal="left" vertical="center" wrapText="1"/>
    </xf>
    <xf numFmtId="0" fontId="0" fillId="0" borderId="5" xfId="0" applyBorder="1" applyAlignment="1">
      <alignment horizontal="center" vertical="center"/>
    </xf>
    <xf numFmtId="0" fontId="10" fillId="0" borderId="0" xfId="0" applyFont="1">
      <alignment vertical="center"/>
    </xf>
    <xf numFmtId="0" fontId="10" fillId="0" borderId="0" xfId="0" applyFont="1" applyAlignment="1">
      <alignment horizontal="center" vertical="center"/>
    </xf>
    <xf numFmtId="0" fontId="9" fillId="0" borderId="1" xfId="0" applyFont="1" applyBorder="1" applyAlignment="1">
      <alignment horizontal="left" vertical="center"/>
    </xf>
    <xf numFmtId="0" fontId="9" fillId="0" borderId="5" xfId="0" applyFont="1" applyBorder="1" applyAlignment="1">
      <alignment horizontal="left" vertical="center" indent="1"/>
    </xf>
    <xf numFmtId="0" fontId="9" fillId="0" borderId="6" xfId="0" applyFont="1" applyBorder="1" applyAlignment="1">
      <alignment horizontal="left" vertical="center" indent="1"/>
    </xf>
    <xf numFmtId="0" fontId="9" fillId="0" borderId="6" xfId="0" applyFont="1" applyBorder="1">
      <alignment vertical="center"/>
    </xf>
    <xf numFmtId="0" fontId="80" fillId="0" borderId="0" xfId="0" applyFont="1" applyAlignment="1">
      <alignment horizontal="right" vertical="center"/>
    </xf>
    <xf numFmtId="0" fontId="9" fillId="0" borderId="4" xfId="0" applyFont="1" applyBorder="1" applyAlignment="1">
      <alignment horizontal="left" vertical="center" indent="1"/>
    </xf>
    <xf numFmtId="0" fontId="9" fillId="0" borderId="7" xfId="0" applyFont="1" applyBorder="1">
      <alignment vertical="center"/>
    </xf>
    <xf numFmtId="0" fontId="9" fillId="0" borderId="8" xfId="0" applyFont="1" applyBorder="1">
      <alignment vertical="center"/>
    </xf>
    <xf numFmtId="0" fontId="9" fillId="0" borderId="5" xfId="0" applyFont="1" applyBorder="1" applyAlignment="1">
      <alignment horizontal="center" vertical="center"/>
    </xf>
    <xf numFmtId="0" fontId="9" fillId="0" borderId="5" xfId="0" applyFont="1" applyBorder="1" applyAlignment="1">
      <alignment vertical="center" wrapText="1"/>
    </xf>
    <xf numFmtId="0" fontId="9" fillId="0" borderId="5" xfId="0" applyFont="1" applyBorder="1" applyAlignment="1">
      <alignment horizontal="right" vertical="center"/>
    </xf>
    <xf numFmtId="0" fontId="9" fillId="0" borderId="0" xfId="0" applyFont="1" applyAlignment="1">
      <alignment horizontal="right" vertical="center"/>
    </xf>
    <xf numFmtId="0" fontId="9" fillId="0" borderId="10" xfId="0" applyFont="1" applyBorder="1">
      <alignment vertical="center"/>
    </xf>
    <xf numFmtId="0" fontId="9" fillId="0" borderId="11" xfId="0" applyFont="1" applyBorder="1">
      <alignment vertical="center"/>
    </xf>
    <xf numFmtId="0" fontId="9" fillId="0" borderId="12" xfId="0" applyFont="1" applyBorder="1">
      <alignment vertical="center"/>
    </xf>
    <xf numFmtId="0" fontId="9" fillId="0" borderId="23" xfId="0" applyFont="1" applyBorder="1">
      <alignment vertical="center"/>
    </xf>
    <xf numFmtId="0" fontId="0" fillId="0" borderId="25" xfId="0" applyBorder="1" applyAlignment="1">
      <alignment horizontal="left" vertical="center" wrapText="1"/>
    </xf>
    <xf numFmtId="0" fontId="80" fillId="0" borderId="0" xfId="0" applyFont="1">
      <alignment vertical="center"/>
    </xf>
    <xf numFmtId="0" fontId="80" fillId="0" borderId="12" xfId="0" applyFont="1" applyBorder="1" applyAlignment="1">
      <alignment horizontal="left" vertical="center"/>
    </xf>
    <xf numFmtId="49" fontId="80" fillId="0" borderId="0" xfId="0" applyNumberFormat="1" applyFont="1">
      <alignment vertical="center"/>
    </xf>
    <xf numFmtId="0" fontId="80" fillId="0" borderId="12" xfId="0" applyFont="1" applyBorder="1">
      <alignment vertical="center"/>
    </xf>
    <xf numFmtId="0" fontId="80" fillId="0" borderId="23" xfId="0" applyFont="1" applyBorder="1" applyAlignment="1">
      <alignment horizontal="left" vertical="center"/>
    </xf>
    <xf numFmtId="0" fontId="80" fillId="0" borderId="0" xfId="0" applyFont="1" applyAlignment="1">
      <alignment vertical="top"/>
    </xf>
    <xf numFmtId="0" fontId="81" fillId="0" borderId="0" xfId="0" applyFont="1" applyAlignment="1">
      <alignment horizontal="center" vertical="center"/>
    </xf>
    <xf numFmtId="0" fontId="80" fillId="0" borderId="0" xfId="0" applyFont="1" applyAlignment="1">
      <alignment horizontal="center" vertical="center"/>
    </xf>
    <xf numFmtId="0" fontId="80" fillId="0" borderId="0" xfId="0" applyFont="1" applyAlignment="1">
      <alignment horizontal="left" vertical="center"/>
    </xf>
    <xf numFmtId="0" fontId="80" fillId="0" borderId="0" xfId="0" applyFont="1" applyAlignment="1">
      <alignment horizontal="center" vertical="center" wrapText="1"/>
    </xf>
    <xf numFmtId="0" fontId="71" fillId="0" borderId="0" xfId="0" applyFont="1">
      <alignment vertical="center"/>
    </xf>
    <xf numFmtId="0" fontId="71" fillId="0" borderId="5" xfId="0" applyFont="1" applyBorder="1">
      <alignment vertical="center"/>
    </xf>
    <xf numFmtId="0" fontId="71" fillId="0" borderId="3" xfId="0" applyFont="1" applyBorder="1" applyAlignment="1">
      <alignment horizontal="center" vertical="center"/>
    </xf>
    <xf numFmtId="0" fontId="71" fillId="0" borderId="3" xfId="0" applyFont="1" applyBorder="1">
      <alignment vertical="center"/>
    </xf>
    <xf numFmtId="0" fontId="81" fillId="0" borderId="0" xfId="0" applyFont="1" applyAlignment="1">
      <alignment horizontal="center" vertical="center" wrapText="1"/>
    </xf>
    <xf numFmtId="58" fontId="71" fillId="0" borderId="3" xfId="0" applyNumberFormat="1" applyFont="1" applyBorder="1" applyAlignment="1">
      <alignment horizontal="center" vertical="center"/>
    </xf>
    <xf numFmtId="0" fontId="86" fillId="0" borderId="0" xfId="0" applyFont="1">
      <alignment vertical="center"/>
    </xf>
    <xf numFmtId="0" fontId="80" fillId="0" borderId="0" xfId="0" applyFont="1" applyAlignment="1">
      <alignment vertical="center" textRotation="255" wrapText="1"/>
    </xf>
    <xf numFmtId="0" fontId="80" fillId="0" borderId="7" xfId="0" applyFont="1" applyBorder="1" applyAlignment="1">
      <alignment horizontal="left" vertical="center"/>
    </xf>
    <xf numFmtId="0" fontId="80" fillId="0" borderId="8" xfId="0" applyFont="1" applyBorder="1" applyAlignment="1">
      <alignment horizontal="left" vertical="center"/>
    </xf>
    <xf numFmtId="0" fontId="80" fillId="0" borderId="11" xfId="0" applyFont="1" applyBorder="1" applyAlignment="1">
      <alignment horizontal="left" vertical="center"/>
    </xf>
    <xf numFmtId="0" fontId="84" fillId="0" borderId="0" xfId="0" applyFont="1">
      <alignment vertical="center"/>
    </xf>
    <xf numFmtId="56" fontId="71" fillId="0" borderId="3" xfId="0" applyNumberFormat="1" applyFont="1" applyBorder="1" applyAlignment="1">
      <alignment horizontal="center" vertical="center" wrapText="1"/>
    </xf>
    <xf numFmtId="9" fontId="80" fillId="0" borderId="0" xfId="0" applyNumberFormat="1" applyFont="1">
      <alignment vertical="center"/>
    </xf>
    <xf numFmtId="0" fontId="85" fillId="0" borderId="57" xfId="0" applyFont="1" applyBorder="1">
      <alignment vertical="center"/>
    </xf>
    <xf numFmtId="0" fontId="85" fillId="0" borderId="0" xfId="0" applyFont="1">
      <alignment vertical="center"/>
    </xf>
    <xf numFmtId="0" fontId="65" fillId="0" borderId="5" xfId="9" applyFont="1" applyBorder="1" applyAlignment="1">
      <alignment horizontal="center" vertical="center" shrinkToFit="1"/>
    </xf>
    <xf numFmtId="0" fontId="65" fillId="0" borderId="53" xfId="9" applyFont="1" applyBorder="1" applyAlignment="1">
      <alignment horizontal="center" vertical="center" shrinkToFit="1"/>
    </xf>
    <xf numFmtId="0" fontId="65" fillId="0" borderId="31" xfId="9" applyFont="1" applyBorder="1" applyAlignment="1">
      <alignment horizontal="center" vertical="center" shrinkToFit="1"/>
    </xf>
    <xf numFmtId="0" fontId="80" fillId="0" borderId="5" xfId="9" applyFont="1" applyBorder="1" applyAlignment="1">
      <alignment horizontal="center" vertical="center" shrinkToFit="1"/>
    </xf>
    <xf numFmtId="0" fontId="80" fillId="0" borderId="31" xfId="9" applyFont="1" applyBorder="1" applyAlignment="1">
      <alignment horizontal="center" vertical="center" shrinkToFit="1"/>
    </xf>
    <xf numFmtId="0" fontId="80" fillId="0" borderId="22" xfId="9" applyFont="1" applyBorder="1" applyAlignment="1">
      <alignment horizontal="center" vertical="center" shrinkToFit="1"/>
    </xf>
    <xf numFmtId="0" fontId="80" fillId="0" borderId="125" xfId="9" applyFont="1" applyBorder="1" applyAlignment="1">
      <alignment horizontal="center" vertical="center" shrinkToFit="1"/>
    </xf>
    <xf numFmtId="0" fontId="80" fillId="0" borderId="0" xfId="9" applyFont="1" applyAlignment="1">
      <alignment horizontal="center" vertical="center" shrinkToFit="1"/>
    </xf>
    <xf numFmtId="0" fontId="80" fillId="0" borderId="86" xfId="9" applyFont="1" applyBorder="1" applyAlignment="1">
      <alignment horizontal="center" vertical="center" wrapText="1"/>
    </xf>
    <xf numFmtId="0" fontId="80" fillId="0" borderId="53" xfId="9" applyFont="1" applyBorder="1" applyAlignment="1">
      <alignment horizontal="center" vertical="center" wrapText="1"/>
    </xf>
    <xf numFmtId="0" fontId="80" fillId="0" borderId="35" xfId="9" applyFont="1" applyBorder="1" applyAlignment="1">
      <alignment horizontal="center" vertical="center" wrapText="1" shrinkToFit="1"/>
    </xf>
    <xf numFmtId="0" fontId="80" fillId="0" borderId="47" xfId="9" applyFont="1" applyBorder="1" applyAlignment="1">
      <alignment horizontal="center" vertical="center" wrapText="1" shrinkToFit="1"/>
    </xf>
    <xf numFmtId="0" fontId="80" fillId="0" borderId="0" xfId="0" applyFont="1" applyAlignment="1">
      <alignment horizontal="center" vertical="center" shrinkToFit="1"/>
    </xf>
    <xf numFmtId="0" fontId="80" fillId="0" borderId="0" xfId="9" applyFont="1" applyAlignment="1">
      <alignment horizontal="center" vertical="center" wrapText="1" shrinkToFit="1"/>
    </xf>
    <xf numFmtId="0" fontId="80" fillId="0" borderId="0" xfId="0" applyFont="1" applyAlignment="1">
      <alignment horizontal="left" vertical="center" wrapText="1"/>
    </xf>
    <xf numFmtId="0" fontId="0" fillId="0" borderId="5" xfId="0" applyBorder="1" applyAlignment="1">
      <alignment horizontal="left" vertical="center" wrapText="1"/>
    </xf>
    <xf numFmtId="0" fontId="0" fillId="0" borderId="24" xfId="0" applyBorder="1" applyAlignment="1">
      <alignment horizontal="left" vertical="center" wrapText="1"/>
    </xf>
    <xf numFmtId="0" fontId="0" fillId="0" borderId="24" xfId="0" applyBorder="1" applyAlignment="1">
      <alignment horizontal="left" vertical="center"/>
    </xf>
    <xf numFmtId="0" fontId="0" fillId="0" borderId="5" xfId="0" applyBorder="1" applyAlignment="1">
      <alignment horizontal="right" vertical="center"/>
    </xf>
    <xf numFmtId="0" fontId="0" fillId="0" borderId="4" xfId="0" applyBorder="1" applyAlignment="1">
      <alignment horizontal="right" vertical="center"/>
    </xf>
    <xf numFmtId="0" fontId="0" fillId="0" borderId="9" xfId="0" applyBorder="1" applyAlignment="1">
      <alignment horizontal="left" vertical="center" wrapText="1"/>
    </xf>
    <xf numFmtId="0" fontId="0" fillId="0" borderId="5" xfId="0" applyBorder="1" applyAlignment="1">
      <alignment horizontal="center" vertical="center" wrapText="1"/>
    </xf>
    <xf numFmtId="0" fontId="0" fillId="0" borderId="1" xfId="0" applyBorder="1" applyAlignment="1">
      <alignment horizontal="right" vertical="center"/>
    </xf>
    <xf numFmtId="0" fontId="0" fillId="0" borderId="174" xfId="0" applyBorder="1" applyAlignment="1">
      <alignment horizontal="right" vertical="center"/>
    </xf>
    <xf numFmtId="0" fontId="0" fillId="0" borderId="10" xfId="0" applyBorder="1" applyAlignment="1">
      <alignment horizontal="left" vertical="center" wrapText="1"/>
    </xf>
    <xf numFmtId="0" fontId="0" fillId="0" borderId="6" xfId="0" applyBorder="1" applyAlignment="1">
      <alignment horizontal="left" vertical="center"/>
    </xf>
    <xf numFmtId="0" fontId="0" fillId="0" borderId="23" xfId="0" applyBorder="1" applyAlignment="1">
      <alignment horizontal="left" vertical="center"/>
    </xf>
    <xf numFmtId="0" fontId="0" fillId="0" borderId="8" xfId="0" applyBorder="1">
      <alignment vertical="center"/>
    </xf>
    <xf numFmtId="0" fontId="0" fillId="0" borderId="11" xfId="0" applyBorder="1">
      <alignment vertical="center"/>
    </xf>
    <xf numFmtId="0" fontId="0" fillId="0" borderId="5" xfId="0" applyBorder="1">
      <alignment vertical="center"/>
    </xf>
    <xf numFmtId="0" fontId="0" fillId="0" borderId="10" xfId="0" applyBorder="1">
      <alignment vertical="center"/>
    </xf>
    <xf numFmtId="0" fontId="0" fillId="0" borderId="6" xfId="0" applyBorder="1">
      <alignment vertical="center"/>
    </xf>
    <xf numFmtId="0" fontId="0" fillId="0" borderId="23" xfId="0" applyBorder="1">
      <alignment vertical="center"/>
    </xf>
    <xf numFmtId="0" fontId="0" fillId="0" borderId="174" xfId="0" applyBorder="1">
      <alignment vertical="center"/>
    </xf>
    <xf numFmtId="0" fontId="0" fillId="0" borderId="5" xfId="0" applyBorder="1" applyAlignment="1">
      <alignment horizontal="left" vertical="center"/>
    </xf>
    <xf numFmtId="0" fontId="80" fillId="0" borderId="9" xfId="0" applyFont="1" applyBorder="1" applyAlignment="1">
      <alignment horizontal="left" vertical="center"/>
    </xf>
    <xf numFmtId="0" fontId="80" fillId="0" borderId="10" xfId="0" applyFont="1" applyBorder="1" applyAlignment="1">
      <alignment horizontal="left" vertical="center"/>
    </xf>
    <xf numFmtId="0" fontId="80" fillId="0" borderId="6" xfId="0" applyFont="1" applyBorder="1" applyAlignment="1">
      <alignment horizontal="left" vertical="center"/>
    </xf>
    <xf numFmtId="0" fontId="6" fillId="0" borderId="0" xfId="7" applyAlignment="1">
      <alignment horizontal="center" vertical="center"/>
    </xf>
    <xf numFmtId="0" fontId="11" fillId="0" borderId="0" xfId="0" applyFont="1" applyAlignment="1">
      <alignment horizontal="right" vertical="center"/>
    </xf>
    <xf numFmtId="0" fontId="13" fillId="0" borderId="5" xfId="7" applyFont="1" applyBorder="1" applyAlignment="1">
      <alignment vertical="center" wrapText="1"/>
    </xf>
    <xf numFmtId="0" fontId="13" fillId="0" borderId="5" xfId="7" applyFont="1" applyBorder="1">
      <alignment vertical="center"/>
    </xf>
    <xf numFmtId="0" fontId="6" fillId="0" borderId="0" xfId="7" applyAlignment="1">
      <alignment horizontal="center" vertical="center" wrapText="1"/>
    </xf>
    <xf numFmtId="0" fontId="0" fillId="0" borderId="5" xfId="0" applyBorder="1" applyAlignment="1">
      <alignment horizontal="center" vertical="center" shrinkToFit="1"/>
    </xf>
    <xf numFmtId="0" fontId="13" fillId="0" borderId="187" xfId="0" applyFont="1" applyBorder="1" applyAlignment="1">
      <alignment horizontal="center" vertical="center"/>
    </xf>
    <xf numFmtId="0" fontId="13" fillId="0" borderId="186" xfId="0" applyFont="1" applyBorder="1" applyAlignment="1">
      <alignment horizontal="center" vertical="center"/>
    </xf>
    <xf numFmtId="0" fontId="13" fillId="0" borderId="0" xfId="0" applyFont="1" applyAlignment="1">
      <alignment horizontal="left" vertical="center" wrapText="1" indent="1"/>
    </xf>
    <xf numFmtId="0" fontId="13" fillId="0" borderId="8" xfId="0" applyFont="1" applyBorder="1" applyAlignment="1">
      <alignment horizontal="center" vertical="center"/>
    </xf>
    <xf numFmtId="0" fontId="13" fillId="0" borderId="5" xfId="0" applyFont="1" applyBorder="1" applyAlignment="1">
      <alignment horizontal="center" vertical="center" wrapText="1"/>
    </xf>
    <xf numFmtId="0" fontId="13" fillId="0" borderId="5" xfId="0" applyFont="1" applyBorder="1" applyAlignment="1">
      <alignment horizontal="right" vertical="center" indent="1"/>
    </xf>
    <xf numFmtId="0" fontId="13" fillId="0" borderId="10" xfId="0" applyFont="1" applyBorder="1" applyAlignment="1">
      <alignment horizontal="left" vertical="center" indent="1"/>
    </xf>
    <xf numFmtId="0" fontId="13" fillId="0" borderId="5" xfId="0" applyFont="1" applyBorder="1" applyAlignment="1">
      <alignment horizontal="center" vertical="center"/>
    </xf>
    <xf numFmtId="0" fontId="13" fillId="0" borderId="9" xfId="7" applyFont="1" applyBorder="1" applyAlignment="1">
      <alignment vertical="center" shrinkToFit="1"/>
    </xf>
    <xf numFmtId="0" fontId="43" fillId="0" borderId="5" xfId="7" applyFont="1" applyBorder="1" applyAlignment="1">
      <alignment horizontal="left" vertical="center" indent="1"/>
    </xf>
    <xf numFmtId="0" fontId="0" fillId="0" borderId="0" xfId="0" applyAlignment="1">
      <alignment vertical="center" textRotation="255"/>
    </xf>
    <xf numFmtId="0" fontId="6" fillId="0" borderId="9" xfId="7" applyBorder="1" applyAlignment="1">
      <alignment vertical="center" wrapText="1"/>
    </xf>
    <xf numFmtId="0" fontId="13" fillId="0" borderId="23" xfId="0" applyFont="1" applyBorder="1" applyAlignment="1">
      <alignment horizontal="center" vertical="center" wrapText="1"/>
    </xf>
    <xf numFmtId="0" fontId="13" fillId="0" borderId="25" xfId="0" applyFont="1" applyBorder="1" applyAlignment="1">
      <alignment horizontal="center" vertical="center" wrapText="1"/>
    </xf>
    <xf numFmtId="0" fontId="0" fillId="0" borderId="3" xfId="0" applyBorder="1" applyAlignment="1">
      <alignment horizontal="center" vertical="center" shrinkToFit="1"/>
    </xf>
    <xf numFmtId="0" fontId="81" fillId="0" borderId="0" xfId="0" applyFont="1">
      <alignment vertical="center"/>
    </xf>
    <xf numFmtId="0" fontId="9" fillId="0" borderId="9"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0" xfId="0" applyFont="1" applyAlignment="1">
      <alignment horizontal="left" vertical="center" wrapText="1"/>
    </xf>
    <xf numFmtId="0" fontId="9" fillId="0" borderId="12" xfId="0" applyFont="1" applyBorder="1" applyAlignment="1">
      <alignment horizontal="left" vertical="center"/>
    </xf>
    <xf numFmtId="0" fontId="21" fillId="0" borderId="9" xfId="0" applyFont="1" applyBorder="1" applyAlignment="1">
      <alignment horizontal="center" vertical="center"/>
    </xf>
    <xf numFmtId="0" fontId="8" fillId="0" borderId="3" xfId="0" applyFont="1" applyBorder="1" applyAlignment="1">
      <alignment horizontal="center" vertical="center"/>
    </xf>
    <xf numFmtId="0" fontId="9" fillId="0" borderId="7" xfId="0" applyFont="1" applyBorder="1" applyAlignment="1">
      <alignment horizontal="center" vertical="center" wrapText="1"/>
    </xf>
    <xf numFmtId="0" fontId="9" fillId="0" borderId="5" xfId="0" applyFont="1" applyBorder="1" applyAlignment="1">
      <alignment horizontal="left" vertical="center"/>
    </xf>
    <xf numFmtId="0" fontId="9" fillId="0" borderId="10" xfId="0" applyFont="1" applyBorder="1" applyAlignment="1">
      <alignment horizontal="center" vertical="center"/>
    </xf>
    <xf numFmtId="0" fontId="9" fillId="0" borderId="6" xfId="0" applyFont="1" applyBorder="1" applyAlignment="1">
      <alignment horizontal="center" vertical="center"/>
    </xf>
    <xf numFmtId="0" fontId="8" fillId="0" borderId="0" xfId="0" applyFont="1" applyAlignment="1">
      <alignment horizontal="left" vertical="center" wrapText="1"/>
    </xf>
    <xf numFmtId="0" fontId="9" fillId="0" borderId="0" xfId="0" applyFont="1" applyAlignment="1">
      <alignment horizontal="left" vertical="top" wrapText="1"/>
    </xf>
    <xf numFmtId="0" fontId="57" fillId="0" borderId="0" xfId="14" applyFont="1" applyAlignment="1">
      <alignment horizontal="center" vertical="center"/>
    </xf>
    <xf numFmtId="0" fontId="57" fillId="0" borderId="13" xfId="14" applyFont="1" applyBorder="1" applyAlignment="1">
      <alignment horizontal="center" vertical="center"/>
    </xf>
    <xf numFmtId="0" fontId="9" fillId="0" borderId="2" xfId="0" applyFont="1" applyBorder="1" applyAlignment="1">
      <alignment horizontal="left" vertical="center"/>
    </xf>
    <xf numFmtId="0" fontId="21" fillId="0" borderId="15" xfId="0" applyFont="1" applyBorder="1" applyAlignment="1">
      <alignment horizontal="left" vertical="center"/>
    </xf>
    <xf numFmtId="0" fontId="53" fillId="0" borderId="12" xfId="0" applyFont="1" applyBorder="1" applyAlignment="1">
      <alignment horizontal="left" vertical="top"/>
    </xf>
    <xf numFmtId="0" fontId="53" fillId="0" borderId="12" xfId="0" applyFont="1" applyBorder="1" applyAlignment="1">
      <alignment horizontal="left" vertical="center"/>
    </xf>
    <xf numFmtId="0" fontId="53" fillId="0" borderId="23" xfId="0" applyFont="1" applyBorder="1" applyAlignment="1">
      <alignment horizontal="left" vertical="center"/>
    </xf>
    <xf numFmtId="0" fontId="9" fillId="0" borderId="3" xfId="0" applyFont="1" applyBorder="1" applyAlignment="1">
      <alignment horizontal="left" vertical="center"/>
    </xf>
    <xf numFmtId="0" fontId="9" fillId="0" borderId="77" xfId="0" applyFont="1" applyBorder="1" applyAlignment="1">
      <alignment horizontal="left" vertical="center"/>
    </xf>
    <xf numFmtId="0" fontId="21" fillId="0" borderId="189" xfId="0" applyFont="1" applyBorder="1" applyAlignment="1">
      <alignment horizontal="left" vertical="center"/>
    </xf>
    <xf numFmtId="0" fontId="21" fillId="0" borderId="57" xfId="0" applyFont="1" applyBorder="1" applyAlignment="1">
      <alignment horizontal="left" vertical="center"/>
    </xf>
    <xf numFmtId="0" fontId="21" fillId="0" borderId="71" xfId="0" applyFont="1" applyBorder="1" applyAlignment="1">
      <alignment horizontal="center" vertical="center"/>
    </xf>
    <xf numFmtId="0" fontId="21" fillId="0" borderId="140" xfId="0" applyFont="1" applyBorder="1" applyAlignment="1">
      <alignment horizontal="left" vertical="center"/>
    </xf>
    <xf numFmtId="0" fontId="9" fillId="0" borderId="140" xfId="0" applyFont="1" applyBorder="1" applyAlignment="1">
      <alignment horizontal="left" vertical="center"/>
    </xf>
    <xf numFmtId="0" fontId="9" fillId="0" borderId="32" xfId="0" applyFont="1" applyBorder="1" applyAlignment="1">
      <alignment horizontal="center" vertical="center"/>
    </xf>
    <xf numFmtId="0" fontId="9" fillId="0" borderId="75" xfId="0" applyFont="1" applyBorder="1" applyAlignment="1">
      <alignment horizontal="left" vertical="center"/>
    </xf>
    <xf numFmtId="0" fontId="9" fillId="0" borderId="57" xfId="0" applyFont="1" applyBorder="1" applyAlignment="1">
      <alignment horizontal="left" vertical="center"/>
    </xf>
    <xf numFmtId="0" fontId="9" fillId="0" borderId="71" xfId="0" applyFont="1" applyBorder="1" applyAlignment="1">
      <alignment horizontal="center" vertical="center"/>
    </xf>
    <xf numFmtId="0" fontId="9" fillId="0" borderId="87" xfId="0" applyFont="1" applyBorder="1" applyAlignment="1">
      <alignment horizontal="left" vertical="center"/>
    </xf>
    <xf numFmtId="0" fontId="9" fillId="0" borderId="33" xfId="0" applyFont="1" applyBorder="1" applyAlignment="1">
      <alignment horizontal="left" vertical="center"/>
    </xf>
    <xf numFmtId="0" fontId="9" fillId="0" borderId="69" xfId="0" applyFont="1" applyBorder="1" applyAlignment="1">
      <alignment horizontal="left" vertical="center"/>
    </xf>
    <xf numFmtId="0" fontId="9" fillId="0" borderId="25" xfId="0" applyFont="1" applyBorder="1" applyAlignment="1">
      <alignment horizontal="left" vertical="center"/>
    </xf>
    <xf numFmtId="0" fontId="9" fillId="0" borderId="161" xfId="0" applyFont="1" applyBorder="1"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0" borderId="74" xfId="0" applyFont="1" applyBorder="1" applyAlignment="1">
      <alignment horizontal="left" vertical="center"/>
    </xf>
    <xf numFmtId="0" fontId="9" fillId="0" borderId="73" xfId="0" applyFont="1" applyBorder="1" applyAlignment="1">
      <alignment horizontal="center" vertical="center"/>
    </xf>
    <xf numFmtId="0" fontId="88" fillId="0" borderId="6" xfId="0" applyFont="1" applyBorder="1">
      <alignment vertical="center"/>
    </xf>
    <xf numFmtId="0" fontId="9" fillId="0" borderId="8" xfId="0" applyFont="1" applyBorder="1" applyAlignment="1">
      <alignment horizontal="center" vertical="center"/>
    </xf>
    <xf numFmtId="0" fontId="9" fillId="0" borderId="11" xfId="0" applyFont="1" applyBorder="1" applyAlignment="1">
      <alignment horizontal="center" vertical="center"/>
    </xf>
    <xf numFmtId="0" fontId="9" fillId="0" borderId="5" xfId="0" applyFont="1" applyBorder="1">
      <alignment vertical="center"/>
    </xf>
    <xf numFmtId="0" fontId="9" fillId="0" borderId="3" xfId="0" applyFont="1" applyBorder="1">
      <alignment vertical="center"/>
    </xf>
    <xf numFmtId="49" fontId="8" fillId="0" borderId="3" xfId="0" applyNumberFormat="1" applyFont="1" applyBorder="1" applyAlignment="1">
      <alignment horizontal="center" vertical="center"/>
    </xf>
    <xf numFmtId="0" fontId="14" fillId="0" borderId="3" xfId="0" applyFont="1" applyBorder="1" applyAlignment="1">
      <alignment horizontal="center" vertical="center"/>
    </xf>
    <xf numFmtId="0" fontId="9" fillId="0" borderId="9" xfId="0" applyFont="1" applyBorder="1" applyAlignment="1">
      <alignment vertical="center" wrapText="1"/>
    </xf>
    <xf numFmtId="0" fontId="14" fillId="0" borderId="3" xfId="0" applyFont="1" applyBorder="1">
      <alignment vertical="center"/>
    </xf>
    <xf numFmtId="0" fontId="14" fillId="0" borderId="0" xfId="0" applyFont="1" applyAlignment="1">
      <alignment horizontal="left" vertical="center"/>
    </xf>
    <xf numFmtId="0" fontId="9" fillId="0" borderId="43" xfId="0" applyFont="1" applyBorder="1" applyAlignment="1">
      <alignment horizontal="left" vertical="center"/>
    </xf>
    <xf numFmtId="0" fontId="9" fillId="0" borderId="19" xfId="0" applyFont="1" applyBorder="1" applyAlignment="1">
      <alignment horizontal="left" vertical="center"/>
    </xf>
    <xf numFmtId="0" fontId="9" fillId="0" borderId="76" xfId="0" applyFont="1" applyBorder="1" applyAlignment="1">
      <alignment horizontal="left" vertical="center"/>
    </xf>
    <xf numFmtId="0" fontId="9" fillId="0" borderId="89" xfId="0" applyFont="1" applyBorder="1" applyAlignment="1">
      <alignment horizontal="center" vertical="center"/>
    </xf>
    <xf numFmtId="0" fontId="9" fillId="0" borderId="68" xfId="0" applyFont="1" applyBorder="1" applyAlignment="1">
      <alignment vertical="center" wrapText="1"/>
    </xf>
    <xf numFmtId="0" fontId="9" fillId="0" borderId="60" xfId="0" applyFont="1" applyBorder="1" applyAlignment="1">
      <alignment vertical="center" wrapText="1"/>
    </xf>
    <xf numFmtId="0" fontId="9" fillId="0" borderId="60" xfId="0" applyFont="1" applyBorder="1" applyAlignment="1">
      <alignment horizontal="center" vertical="center"/>
    </xf>
    <xf numFmtId="0" fontId="9" fillId="0" borderId="60" xfId="0" applyFont="1" applyBorder="1">
      <alignment vertical="center"/>
    </xf>
    <xf numFmtId="0" fontId="9" fillId="0" borderId="60" xfId="0" applyFont="1" applyBorder="1" applyAlignment="1">
      <alignment horizontal="left" vertical="center"/>
    </xf>
    <xf numFmtId="0" fontId="9" fillId="0" borderId="190" xfId="0" applyFont="1" applyBorder="1" applyAlignment="1">
      <alignment horizontal="left" vertical="center"/>
    </xf>
    <xf numFmtId="0" fontId="88" fillId="0" borderId="8" xfId="0" applyFont="1" applyBorder="1">
      <alignment vertical="center"/>
    </xf>
    <xf numFmtId="0" fontId="53" fillId="0" borderId="0" xfId="0" applyFont="1" applyAlignment="1">
      <alignment vertical="center" wrapText="1"/>
    </xf>
    <xf numFmtId="0" fontId="53" fillId="0" borderId="12" xfId="0" applyFont="1" applyBorder="1" applyAlignment="1">
      <alignment vertical="center" wrapText="1"/>
    </xf>
    <xf numFmtId="0" fontId="88" fillId="0" borderId="0" xfId="0" applyFont="1">
      <alignment vertical="center"/>
    </xf>
    <xf numFmtId="0" fontId="53" fillId="0" borderId="3" xfId="0" applyFont="1" applyBorder="1" applyAlignment="1">
      <alignment vertical="center" wrapText="1"/>
    </xf>
    <xf numFmtId="0" fontId="53" fillId="0" borderId="0" xfId="0" applyFont="1">
      <alignment vertical="center"/>
    </xf>
    <xf numFmtId="0" fontId="9" fillId="0" borderId="189" xfId="0" applyFont="1" applyBorder="1" applyAlignment="1">
      <alignment horizontal="left" vertical="center"/>
    </xf>
    <xf numFmtId="0" fontId="9" fillId="0" borderId="72" xfId="0" applyFont="1" applyBorder="1" applyAlignment="1">
      <alignment horizontal="left" vertical="center"/>
    </xf>
    <xf numFmtId="0" fontId="9" fillId="0" borderId="75" xfId="0" applyFont="1" applyBorder="1">
      <alignment vertical="center"/>
    </xf>
    <xf numFmtId="0" fontId="9" fillId="0" borderId="70" xfId="0" applyFont="1" applyBorder="1">
      <alignment vertical="center"/>
    </xf>
    <xf numFmtId="0" fontId="9" fillId="0" borderId="140" xfId="0" applyFont="1" applyBorder="1">
      <alignment vertical="center"/>
    </xf>
    <xf numFmtId="0" fontId="9" fillId="0" borderId="32" xfId="0" applyFont="1" applyBorder="1">
      <alignment vertical="center"/>
    </xf>
    <xf numFmtId="0" fontId="9" fillId="0" borderId="71" xfId="0" applyFont="1" applyBorder="1">
      <alignment vertical="center"/>
    </xf>
    <xf numFmtId="0" fontId="21" fillId="0" borderId="60" xfId="11" applyFont="1" applyBorder="1" applyAlignment="1">
      <alignment horizontal="left" vertical="center"/>
    </xf>
    <xf numFmtId="0" fontId="21" fillId="0" borderId="9" xfId="0" applyFont="1" applyBorder="1">
      <alignment vertical="center"/>
    </xf>
    <xf numFmtId="0" fontId="21" fillId="0" borderId="71" xfId="0" applyFont="1" applyBorder="1">
      <alignment vertical="center"/>
    </xf>
    <xf numFmtId="0" fontId="9" fillId="0" borderId="1" xfId="0" applyFont="1" applyBorder="1">
      <alignment vertical="center"/>
    </xf>
    <xf numFmtId="0" fontId="9" fillId="0" borderId="2" xfId="0" applyFont="1" applyBorder="1">
      <alignment vertical="center"/>
    </xf>
    <xf numFmtId="0" fontId="9" fillId="0" borderId="31" xfId="0" applyFont="1" applyBorder="1">
      <alignment vertical="center"/>
    </xf>
    <xf numFmtId="0" fontId="9" fillId="0" borderId="68" xfId="0" applyFont="1" applyBorder="1">
      <alignment vertical="center"/>
    </xf>
    <xf numFmtId="0" fontId="9" fillId="0" borderId="157" xfId="0" applyFont="1" applyBorder="1">
      <alignment vertical="center"/>
    </xf>
    <xf numFmtId="0" fontId="21" fillId="0" borderId="76" xfId="0" applyFont="1" applyBorder="1" applyAlignment="1">
      <alignment horizontal="left" vertical="center"/>
    </xf>
    <xf numFmtId="0" fontId="21" fillId="0" borderId="77" xfId="0" applyFont="1" applyBorder="1" applyAlignment="1">
      <alignment horizontal="left" vertical="center"/>
    </xf>
    <xf numFmtId="0" fontId="21" fillId="0" borderId="78" xfId="0" applyFont="1" applyBorder="1" applyAlignment="1">
      <alignment horizontal="left" vertical="center"/>
    </xf>
    <xf numFmtId="0" fontId="21" fillId="0" borderId="24" xfId="0" applyFont="1" applyBorder="1">
      <alignment vertical="center"/>
    </xf>
    <xf numFmtId="0" fontId="21" fillId="0" borderId="24" xfId="0" applyFont="1" applyBorder="1" applyAlignment="1">
      <alignment horizontal="center" vertical="center"/>
    </xf>
    <xf numFmtId="0" fontId="9" fillId="0" borderId="24" xfId="0" applyFont="1" applyBorder="1">
      <alignment vertical="center"/>
    </xf>
    <xf numFmtId="0" fontId="9" fillId="0" borderId="34" xfId="0" applyFont="1" applyBorder="1">
      <alignment vertical="center"/>
    </xf>
    <xf numFmtId="0" fontId="21" fillId="0" borderId="75" xfId="0" applyFont="1" applyBorder="1" applyAlignment="1">
      <alignment horizontal="left" vertical="center"/>
    </xf>
    <xf numFmtId="0" fontId="53" fillId="0" borderId="11" xfId="0" applyFont="1" applyBorder="1" applyAlignment="1">
      <alignment horizontal="left" vertical="center"/>
    </xf>
    <xf numFmtId="0" fontId="53" fillId="0" borderId="8" xfId="0" applyFont="1" applyBorder="1" applyAlignment="1">
      <alignment horizontal="left" vertical="center"/>
    </xf>
    <xf numFmtId="0" fontId="21" fillId="0" borderId="7" xfId="0" applyFont="1" applyBorder="1" applyAlignment="1">
      <alignment horizontal="center" vertical="center"/>
    </xf>
    <xf numFmtId="0" fontId="21" fillId="0" borderId="4" xfId="0" applyFont="1" applyBorder="1" applyAlignment="1">
      <alignment horizontal="center" vertical="center"/>
    </xf>
    <xf numFmtId="0" fontId="21" fillId="0" borderId="70" xfId="0" applyFont="1" applyBorder="1" applyAlignment="1">
      <alignment horizontal="center" vertical="center"/>
    </xf>
    <xf numFmtId="0" fontId="9" fillId="4" borderId="120" xfId="0" applyFont="1" applyFill="1" applyBorder="1" applyAlignment="1">
      <alignment horizontal="center" vertical="center"/>
    </xf>
    <xf numFmtId="0" fontId="9" fillId="4" borderId="122" xfId="0" applyFont="1" applyFill="1" applyBorder="1" applyAlignment="1">
      <alignment horizontal="center" vertical="center"/>
    </xf>
    <xf numFmtId="0" fontId="9" fillId="4" borderId="182" xfId="0" applyFont="1" applyFill="1" applyBorder="1" applyAlignment="1">
      <alignment horizontal="center" vertical="center"/>
    </xf>
    <xf numFmtId="0" fontId="9" fillId="4" borderId="79" xfId="0" applyFont="1" applyFill="1" applyBorder="1" applyAlignment="1">
      <alignment horizontal="center" vertical="center"/>
    </xf>
    <xf numFmtId="0" fontId="9" fillId="4" borderId="105" xfId="0" applyFont="1" applyFill="1" applyBorder="1" applyAlignment="1">
      <alignment horizontal="center" vertical="center"/>
    </xf>
    <xf numFmtId="0" fontId="9" fillId="4" borderId="80" xfId="0" applyFont="1" applyFill="1" applyBorder="1" applyAlignment="1">
      <alignment horizontal="center" vertical="center"/>
    </xf>
    <xf numFmtId="0" fontId="9" fillId="0" borderId="31" xfId="0" applyFont="1" applyBorder="1" applyAlignment="1">
      <alignment horizontal="center" vertical="center"/>
    </xf>
    <xf numFmtId="0" fontId="9" fillId="4" borderId="9" xfId="0" applyFont="1" applyFill="1" applyBorder="1" applyAlignment="1">
      <alignment horizontal="center" vertical="center"/>
    </xf>
    <xf numFmtId="0" fontId="9" fillId="4" borderId="24" xfId="0" applyFont="1" applyFill="1" applyBorder="1" applyAlignment="1">
      <alignment horizontal="center" vertical="center"/>
    </xf>
    <xf numFmtId="0" fontId="9" fillId="4" borderId="71"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24" xfId="0" applyFont="1" applyFill="1" applyBorder="1" applyAlignment="1">
      <alignment horizontal="center" vertical="center"/>
    </xf>
    <xf numFmtId="0" fontId="8" fillId="4" borderId="71" xfId="0" applyFont="1" applyFill="1" applyBorder="1" applyAlignment="1">
      <alignment horizontal="center" vertical="center"/>
    </xf>
    <xf numFmtId="0" fontId="9" fillId="4" borderId="9" xfId="0" applyFont="1" applyFill="1" applyBorder="1">
      <alignment vertical="center"/>
    </xf>
    <xf numFmtId="0" fontId="9" fillId="4" borderId="24" xfId="0" applyFont="1" applyFill="1" applyBorder="1">
      <alignment vertical="center"/>
    </xf>
    <xf numFmtId="0" fontId="9" fillId="4" borderId="71" xfId="0" applyFont="1" applyFill="1" applyBorder="1">
      <alignment vertical="center"/>
    </xf>
    <xf numFmtId="0" fontId="9" fillId="4" borderId="10" xfId="0" applyFont="1" applyFill="1" applyBorder="1" applyAlignment="1">
      <alignment horizontal="center" vertical="center"/>
    </xf>
    <xf numFmtId="0" fontId="9" fillId="4" borderId="25" xfId="0" applyFont="1" applyFill="1" applyBorder="1" applyAlignment="1">
      <alignment horizontal="center" vertical="center"/>
    </xf>
    <xf numFmtId="0" fontId="9" fillId="4" borderId="32" xfId="0" applyFont="1" applyFill="1" applyBorder="1" applyAlignment="1">
      <alignment horizontal="center" vertical="center"/>
    </xf>
    <xf numFmtId="0" fontId="9" fillId="4" borderId="68" xfId="0" applyFont="1" applyFill="1" applyBorder="1" applyAlignment="1">
      <alignment horizontal="center" vertical="center"/>
    </xf>
    <xf numFmtId="0" fontId="9" fillId="4" borderId="34" xfId="0" applyFont="1" applyFill="1" applyBorder="1" applyAlignment="1">
      <alignment horizontal="center" vertical="center"/>
    </xf>
    <xf numFmtId="0" fontId="9" fillId="4" borderId="157" xfId="0" applyFont="1" applyFill="1" applyBorder="1" applyAlignment="1">
      <alignment horizontal="center" vertical="center"/>
    </xf>
    <xf numFmtId="0" fontId="9" fillId="4" borderId="48" xfId="0" applyFont="1" applyFill="1" applyBorder="1" applyAlignment="1">
      <alignment horizontal="center" vertical="center"/>
    </xf>
    <xf numFmtId="0" fontId="9" fillId="4" borderId="49" xfId="0" applyFont="1" applyFill="1" applyBorder="1" applyAlignment="1">
      <alignment horizontal="center" vertical="center"/>
    </xf>
    <xf numFmtId="0" fontId="9" fillId="4" borderId="191" xfId="0" applyFont="1" applyFill="1" applyBorder="1" applyAlignment="1">
      <alignment horizontal="center" vertical="center"/>
    </xf>
    <xf numFmtId="0" fontId="9" fillId="4" borderId="68" xfId="0" applyFont="1" applyFill="1" applyBorder="1" applyAlignment="1">
      <alignment horizontal="left" vertical="center"/>
    </xf>
    <xf numFmtId="0" fontId="9" fillId="4" borderId="34" xfId="0" applyFont="1" applyFill="1" applyBorder="1" applyAlignment="1">
      <alignment horizontal="left" vertical="center"/>
    </xf>
    <xf numFmtId="0" fontId="9" fillId="4" borderId="157" xfId="0" applyFont="1" applyFill="1" applyBorder="1" applyAlignment="1">
      <alignment horizontal="left" vertical="center"/>
    </xf>
    <xf numFmtId="0" fontId="9" fillId="0" borderId="0" xfId="0" applyFont="1" applyAlignment="1">
      <alignment horizontal="center" vertical="top" wrapText="1"/>
    </xf>
    <xf numFmtId="0" fontId="9" fillId="0" borderId="195" xfId="0" applyFont="1" applyBorder="1" applyAlignment="1">
      <alignment horizontal="center" vertical="center"/>
    </xf>
    <xf numFmtId="0" fontId="9" fillId="0" borderId="182" xfId="0" applyFont="1" applyBorder="1" applyAlignment="1">
      <alignment horizontal="left" vertical="center"/>
    </xf>
    <xf numFmtId="0" fontId="9" fillId="0" borderId="80" xfId="0" applyFont="1" applyBorder="1" applyAlignment="1">
      <alignment horizontal="left" vertical="center"/>
    </xf>
    <xf numFmtId="0" fontId="9" fillId="0" borderId="81" xfId="0" applyFont="1" applyBorder="1" applyAlignment="1">
      <alignment horizontal="left" vertical="center"/>
    </xf>
    <xf numFmtId="0" fontId="14" fillId="0" borderId="0" xfId="0" applyFont="1" applyAlignment="1">
      <alignment vertical="center" wrapText="1"/>
    </xf>
    <xf numFmtId="0" fontId="14" fillId="0" borderId="3" xfId="0" applyFont="1" applyBorder="1" applyAlignment="1">
      <alignment vertical="center" wrapText="1"/>
    </xf>
    <xf numFmtId="0" fontId="14" fillId="5" borderId="3" xfId="0" applyFont="1" applyFill="1" applyBorder="1" applyAlignment="1">
      <alignment vertical="top" wrapText="1"/>
    </xf>
    <xf numFmtId="0" fontId="9" fillId="0" borderId="69" xfId="0" applyFont="1" applyBorder="1" applyAlignment="1">
      <alignment vertical="center" wrapText="1"/>
    </xf>
    <xf numFmtId="0" fontId="9" fillId="0" borderId="50" xfId="0" applyFont="1" applyBorder="1" applyAlignment="1">
      <alignment horizontal="center" vertical="center"/>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14" fillId="0" borderId="11" xfId="0" applyFont="1" applyBorder="1" applyAlignment="1">
      <alignment horizontal="center" vertical="center"/>
    </xf>
    <xf numFmtId="49" fontId="14" fillId="0" borderId="3" xfId="0" applyNumberFormat="1" applyFont="1" applyBorder="1" applyAlignment="1">
      <alignment horizontal="center" vertical="center"/>
    </xf>
    <xf numFmtId="0" fontId="9" fillId="4" borderId="0" xfId="0" applyFont="1" applyFill="1" applyAlignment="1">
      <alignment horizontal="center" vertical="center"/>
    </xf>
    <xf numFmtId="0" fontId="8" fillId="4" borderId="0" xfId="0" applyFont="1" applyFill="1" applyAlignment="1">
      <alignment horizontal="center" vertical="center"/>
    </xf>
    <xf numFmtId="0" fontId="9" fillId="4" borderId="0" xfId="0" applyFont="1" applyFill="1">
      <alignment vertical="center"/>
    </xf>
    <xf numFmtId="0" fontId="9" fillId="4" borderId="6" xfId="0" applyFont="1" applyFill="1" applyBorder="1" applyAlignment="1">
      <alignment horizontal="center" vertical="center"/>
    </xf>
    <xf numFmtId="0" fontId="9" fillId="4" borderId="60" xfId="0" applyFont="1" applyFill="1" applyBorder="1" applyAlignment="1">
      <alignment horizontal="center" vertical="center"/>
    </xf>
    <xf numFmtId="0" fontId="9" fillId="4" borderId="68" xfId="0" applyFont="1" applyFill="1" applyBorder="1">
      <alignment vertical="center"/>
    </xf>
    <xf numFmtId="0" fontId="9" fillId="4" borderId="60" xfId="0" applyFont="1" applyFill="1" applyBorder="1">
      <alignment vertical="center"/>
    </xf>
    <xf numFmtId="0" fontId="9" fillId="4" borderId="157" xfId="0" applyFont="1" applyFill="1" applyBorder="1">
      <alignment vertical="center"/>
    </xf>
    <xf numFmtId="0" fontId="9" fillId="0" borderId="0" xfId="0" applyFont="1" applyAlignment="1">
      <alignment horizontal="center" vertical="center"/>
    </xf>
    <xf numFmtId="0" fontId="9" fillId="0" borderId="50" xfId="0" applyFont="1" applyBorder="1">
      <alignment vertical="center"/>
    </xf>
    <xf numFmtId="0" fontId="9" fillId="0" borderId="55" xfId="0" applyFont="1" applyBorder="1">
      <alignment vertical="center"/>
    </xf>
    <xf numFmtId="0" fontId="9" fillId="0" borderId="29" xfId="0" applyFont="1" applyBorder="1">
      <alignment vertical="center"/>
    </xf>
    <xf numFmtId="0" fontId="9" fillId="0" borderId="30" xfId="0" applyFont="1" applyBorder="1">
      <alignment vertical="center"/>
    </xf>
    <xf numFmtId="0" fontId="9" fillId="4" borderId="190" xfId="0" applyFont="1" applyFill="1" applyBorder="1" applyAlignment="1">
      <alignment horizontal="center" vertical="center"/>
    </xf>
    <xf numFmtId="0" fontId="9" fillId="0" borderId="55" xfId="0" applyFont="1" applyBorder="1" applyAlignment="1">
      <alignment horizontal="center" vertical="center"/>
    </xf>
    <xf numFmtId="0" fontId="9" fillId="0" borderId="82" xfId="0" applyFont="1" applyBorder="1" applyAlignment="1">
      <alignment horizontal="left" vertical="center"/>
    </xf>
    <xf numFmtId="0" fontId="9" fillId="0" borderId="3" xfId="0" applyFont="1" applyBorder="1" applyAlignment="1">
      <alignment vertical="top"/>
    </xf>
    <xf numFmtId="0" fontId="21" fillId="0" borderId="87" xfId="0" applyFont="1" applyBorder="1" applyAlignment="1">
      <alignment horizontal="left" vertical="center"/>
    </xf>
    <xf numFmtId="0" fontId="21" fillId="0" borderId="33" xfId="0" applyFont="1" applyBorder="1" applyAlignment="1">
      <alignment horizontal="left" vertical="center"/>
    </xf>
    <xf numFmtId="0" fontId="21" fillId="0" borderId="197" xfId="0" applyFont="1" applyBorder="1" applyAlignment="1">
      <alignment horizontal="left" vertical="center"/>
    </xf>
    <xf numFmtId="0" fontId="80" fillId="0" borderId="9" xfId="0" applyFont="1" applyBorder="1" applyAlignment="1">
      <alignment horizontal="center" vertical="center"/>
    </xf>
    <xf numFmtId="0" fontId="80" fillId="0" borderId="12" xfId="0" applyFont="1" applyBorder="1" applyAlignment="1">
      <alignment horizontal="center" vertical="center"/>
    </xf>
    <xf numFmtId="0" fontId="80" fillId="0" borderId="8" xfId="0" applyFont="1" applyBorder="1" applyAlignment="1">
      <alignment horizontal="center" vertical="center"/>
    </xf>
    <xf numFmtId="0" fontId="14" fillId="0" borderId="0" xfId="0" applyFont="1" applyAlignment="1">
      <alignment vertical="center" shrinkToFit="1"/>
    </xf>
    <xf numFmtId="0" fontId="14" fillId="0" borderId="0" xfId="0" applyFont="1" applyAlignment="1">
      <alignment horizontal="left" vertical="top" shrinkToFit="1"/>
    </xf>
    <xf numFmtId="0" fontId="14" fillId="0" borderId="0" xfId="0" applyFont="1" applyAlignment="1">
      <alignment vertical="top" wrapText="1"/>
    </xf>
    <xf numFmtId="0" fontId="9" fillId="5" borderId="3" xfId="0"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56" xfId="0" applyFont="1" applyBorder="1">
      <alignment vertical="center"/>
    </xf>
    <xf numFmtId="0" fontId="9" fillId="0" borderId="53" xfId="0" applyFont="1" applyBorder="1">
      <alignment vertical="center"/>
    </xf>
    <xf numFmtId="0" fontId="9" fillId="0" borderId="56" xfId="0" applyFont="1" applyBorder="1" applyAlignment="1">
      <alignment horizontal="center" vertical="center"/>
    </xf>
    <xf numFmtId="0" fontId="9" fillId="0" borderId="53" xfId="0" applyFont="1" applyBorder="1" applyAlignment="1">
      <alignment horizontal="center" vertical="center"/>
    </xf>
    <xf numFmtId="0" fontId="53" fillId="0" borderId="60" xfId="0" applyFont="1" applyBorder="1" applyAlignment="1">
      <alignment vertical="center" wrapText="1"/>
    </xf>
    <xf numFmtId="0" fontId="53" fillId="0" borderId="69" xfId="0" applyFont="1" applyBorder="1" applyAlignment="1">
      <alignment vertical="center" wrapText="1"/>
    </xf>
    <xf numFmtId="0" fontId="8" fillId="0" borderId="3" xfId="0" applyFont="1" applyBorder="1">
      <alignment vertical="center"/>
    </xf>
    <xf numFmtId="0" fontId="9" fillId="0" borderId="35" xfId="0" applyFont="1" applyBorder="1" applyAlignment="1">
      <alignment horizontal="center" vertical="center"/>
    </xf>
    <xf numFmtId="0" fontId="9" fillId="0" borderId="35" xfId="0" applyFont="1" applyBorder="1">
      <alignment vertical="center"/>
    </xf>
    <xf numFmtId="0" fontId="9" fillId="0" borderId="193" xfId="0" applyFont="1" applyBorder="1" applyAlignment="1">
      <alignment horizontal="left" vertical="center"/>
    </xf>
    <xf numFmtId="0" fontId="12" fillId="0" borderId="0" xfId="4" applyFont="1" applyAlignment="1">
      <alignment horizontal="left"/>
    </xf>
    <xf numFmtId="0" fontId="0" fillId="0" borderId="0" xfId="0" applyAlignment="1">
      <alignment horizontal="left"/>
    </xf>
    <xf numFmtId="0" fontId="13" fillId="0" borderId="0" xfId="0" applyFont="1">
      <alignment vertical="center"/>
    </xf>
    <xf numFmtId="0" fontId="57" fillId="0" borderId="0" xfId="14" applyFont="1">
      <alignment vertical="center"/>
    </xf>
    <xf numFmtId="0" fontId="57" fillId="0" borderId="13" xfId="14" applyFont="1" applyBorder="1">
      <alignment vertical="center"/>
    </xf>
    <xf numFmtId="0" fontId="25" fillId="0" borderId="0" xfId="7" applyFont="1" applyAlignment="1">
      <alignment horizontal="right" vertical="center"/>
    </xf>
    <xf numFmtId="0" fontId="80" fillId="0" borderId="9" xfId="0" applyFont="1" applyBorder="1">
      <alignment vertical="center"/>
    </xf>
    <xf numFmtId="0" fontId="80" fillId="0" borderId="1" xfId="0" applyFont="1" applyBorder="1" applyAlignment="1">
      <alignment horizontal="left" vertical="center" wrapText="1" indent="1"/>
    </xf>
    <xf numFmtId="0" fontId="80" fillId="0" borderId="159" xfId="0" applyFont="1" applyBorder="1">
      <alignment vertical="center"/>
    </xf>
    <xf numFmtId="0" fontId="80" fillId="0" borderId="160" xfId="0" applyFont="1" applyBorder="1">
      <alignment vertical="center"/>
    </xf>
    <xf numFmtId="0" fontId="80" fillId="0" borderId="12" xfId="0" applyFont="1" applyBorder="1" applyAlignment="1">
      <alignment horizontal="right" vertical="center" indent="1"/>
    </xf>
    <xf numFmtId="0" fontId="80" fillId="0" borderId="5" xfId="0" applyFont="1" applyBorder="1" applyAlignment="1">
      <alignment horizontal="right" vertical="center" indent="1"/>
    </xf>
    <xf numFmtId="0" fontId="12" fillId="0" borderId="0" xfId="4" applyFont="1" applyAlignment="1">
      <alignment vertical="center"/>
    </xf>
    <xf numFmtId="0" fontId="0" fillId="0" borderId="8" xfId="0" applyBorder="1" applyAlignment="1">
      <alignment horizontal="left" vertical="center"/>
    </xf>
    <xf numFmtId="0" fontId="6" fillId="0" borderId="5" xfId="7" applyBorder="1" applyAlignment="1">
      <alignment horizontal="center" vertical="center" wrapText="1"/>
    </xf>
    <xf numFmtId="0" fontId="12" fillId="0" borderId="0" xfId="4" applyFont="1" applyAlignment="1">
      <alignment horizontal="center" vertical="center" wrapText="1"/>
    </xf>
    <xf numFmtId="0" fontId="0" fillId="0" borderId="0" xfId="0" applyAlignment="1">
      <alignment vertical="center" wrapText="1"/>
    </xf>
    <xf numFmtId="0" fontId="9" fillId="0" borderId="0" xfId="7" applyFont="1" applyAlignment="1"/>
    <xf numFmtId="0" fontId="14" fillId="0" borderId="0" xfId="4" applyFont="1" applyAlignment="1">
      <alignment vertical="center" wrapText="1"/>
    </xf>
    <xf numFmtId="0" fontId="12" fillId="0" borderId="0" xfId="4" applyFont="1" applyAlignment="1">
      <alignment horizontal="center" vertical="distributed" textRotation="255" indent="4"/>
    </xf>
    <xf numFmtId="0" fontId="12" fillId="0" borderId="0" xfId="4" applyFont="1" applyAlignment="1">
      <alignment horizontal="center" vertical="center" textRotation="255"/>
    </xf>
    <xf numFmtId="0" fontId="9" fillId="0" borderId="0" xfId="4" applyFont="1" applyAlignment="1">
      <alignment horizontal="center" vertical="center"/>
    </xf>
    <xf numFmtId="0" fontId="58" fillId="0" borderId="0" xfId="14" applyFont="1" applyAlignment="1">
      <alignment horizontal="center" vertical="center" wrapText="1"/>
    </xf>
    <xf numFmtId="0" fontId="16" fillId="0" borderId="0" xfId="14" applyFont="1" applyAlignment="1">
      <alignment horizontal="center" vertical="center" wrapText="1"/>
    </xf>
    <xf numFmtId="0" fontId="6" fillId="0" borderId="0" xfId="7" applyAlignment="1">
      <alignment horizontal="center" vertical="center" textRotation="255" wrapText="1"/>
    </xf>
    <xf numFmtId="0" fontId="6" fillId="0" borderId="0" xfId="7" applyAlignment="1">
      <alignment horizontal="left" vertical="center"/>
    </xf>
    <xf numFmtId="0" fontId="12" fillId="0" borderId="0" xfId="10" applyFont="1" applyAlignment="1">
      <alignment horizontal="center" vertical="center" textRotation="255"/>
    </xf>
    <xf numFmtId="0" fontId="12" fillId="0" borderId="0" xfId="10" applyFont="1" applyAlignment="1">
      <alignment horizontal="center" vertical="center"/>
    </xf>
    <xf numFmtId="0" fontId="6" fillId="0" borderId="0" xfId="7" applyAlignment="1">
      <alignment vertical="center" textRotation="255" wrapText="1"/>
    </xf>
    <xf numFmtId="0" fontId="59" fillId="0" borderId="0" xfId="14" applyFont="1" applyAlignment="1">
      <alignment horizontal="center" vertical="center" wrapText="1"/>
    </xf>
    <xf numFmtId="0" fontId="71" fillId="0" borderId="0" xfId="0" applyFont="1" applyAlignment="1">
      <alignment horizontal="center" vertical="center"/>
    </xf>
    <xf numFmtId="58" fontId="71" fillId="0" borderId="0" xfId="0" applyNumberFormat="1" applyFont="1" applyAlignment="1">
      <alignment horizontal="center" vertical="center"/>
    </xf>
    <xf numFmtId="0" fontId="25" fillId="0" borderId="0" xfId="7" applyFont="1" applyAlignment="1">
      <alignment horizontal="center" vertical="center"/>
    </xf>
    <xf numFmtId="0" fontId="80" fillId="0" borderId="8" xfId="0" applyFont="1" applyBorder="1" applyAlignment="1">
      <alignment horizontal="left" vertical="center" wrapText="1"/>
    </xf>
    <xf numFmtId="0" fontId="9" fillId="6" borderId="5" xfId="0" applyFont="1" applyFill="1" applyBorder="1" applyAlignment="1">
      <alignment horizontal="center" vertical="center"/>
    </xf>
    <xf numFmtId="0" fontId="6" fillId="6" borderId="5" xfId="7" applyFill="1" applyBorder="1" applyAlignment="1">
      <alignment horizontal="center" vertical="center"/>
    </xf>
    <xf numFmtId="0" fontId="6" fillId="6" borderId="5" xfId="11" applyFill="1" applyBorder="1" applyAlignment="1">
      <alignment horizontal="center" vertical="center"/>
    </xf>
    <xf numFmtId="0" fontId="6" fillId="6" borderId="5" xfId="7" applyFill="1" applyBorder="1" applyAlignment="1">
      <alignment horizontal="center" vertical="center" wrapText="1"/>
    </xf>
    <xf numFmtId="0" fontId="6" fillId="6" borderId="5" xfId="13" applyFill="1" applyBorder="1" applyAlignment="1">
      <alignment horizontal="center" vertical="center" wrapText="1"/>
    </xf>
    <xf numFmtId="0" fontId="0" fillId="6" borderId="5" xfId="0" applyFill="1" applyBorder="1" applyAlignment="1">
      <alignment horizontal="center" vertical="center"/>
    </xf>
    <xf numFmtId="0" fontId="16" fillId="6" borderId="5" xfId="11" applyFont="1" applyFill="1" applyBorder="1" applyAlignment="1">
      <alignment horizontal="center" vertical="center"/>
    </xf>
    <xf numFmtId="0" fontId="0" fillId="6" borderId="5" xfId="0" applyFill="1" applyBorder="1" applyAlignment="1">
      <alignment horizontal="center" vertical="center" wrapText="1"/>
    </xf>
    <xf numFmtId="0" fontId="6" fillId="0" borderId="0" xfId="0" applyFont="1" applyAlignment="1">
      <alignment horizontal="left" vertical="top"/>
    </xf>
    <xf numFmtId="0" fontId="55" fillId="0" borderId="0" xfId="0" applyFont="1">
      <alignment vertical="center"/>
    </xf>
    <xf numFmtId="0" fontId="59" fillId="0" borderId="1" xfId="14" applyFont="1" applyBorder="1" applyAlignment="1">
      <alignment horizontal="center" vertical="center" wrapText="1"/>
    </xf>
    <xf numFmtId="0" fontId="59" fillId="0" borderId="5" xfId="14" applyFont="1" applyBorder="1" applyAlignment="1">
      <alignment horizontal="center" vertical="center" wrapText="1"/>
    </xf>
    <xf numFmtId="0" fontId="58" fillId="0" borderId="0" xfId="9" applyFont="1" applyAlignment="1">
      <alignment horizontal="left" vertical="center" wrapText="1"/>
    </xf>
    <xf numFmtId="0" fontId="80" fillId="0" borderId="0" xfId="5" applyFont="1" applyAlignment="1">
      <alignment horizontal="center" vertical="center"/>
    </xf>
    <xf numFmtId="0" fontId="80" fillId="0" borderId="0" xfId="5" applyFont="1">
      <alignment vertical="center"/>
    </xf>
    <xf numFmtId="0" fontId="80" fillId="0" borderId="8" xfId="5" applyFont="1" applyBorder="1">
      <alignment vertical="center"/>
    </xf>
    <xf numFmtId="0" fontId="80" fillId="0" borderId="7" xfId="5" applyFont="1" applyBorder="1">
      <alignment vertical="center"/>
    </xf>
    <xf numFmtId="0" fontId="80" fillId="0" borderId="11" xfId="5" applyFont="1" applyBorder="1">
      <alignment vertical="center"/>
    </xf>
    <xf numFmtId="0" fontId="80" fillId="0" borderId="9" xfId="5" applyFont="1" applyBorder="1">
      <alignment vertical="center"/>
    </xf>
    <xf numFmtId="0" fontId="80" fillId="0" borderId="12" xfId="5" applyFont="1" applyBorder="1" applyAlignment="1">
      <alignment horizontal="left" vertical="center"/>
    </xf>
    <xf numFmtId="49" fontId="80" fillId="0" borderId="0" xfId="5" applyNumberFormat="1" applyFont="1">
      <alignment vertical="center"/>
    </xf>
    <xf numFmtId="0" fontId="80" fillId="0" borderId="12" xfId="5" applyFont="1" applyBorder="1">
      <alignment vertical="center"/>
    </xf>
    <xf numFmtId="0" fontId="80" fillId="0" borderId="6" xfId="5" applyFont="1" applyBorder="1">
      <alignment vertical="center"/>
    </xf>
    <xf numFmtId="0" fontId="80" fillId="0" borderId="10" xfId="5" applyFont="1" applyBorder="1">
      <alignment vertical="center"/>
    </xf>
    <xf numFmtId="0" fontId="80" fillId="0" borderId="23" xfId="5" applyFont="1" applyBorder="1" applyAlignment="1">
      <alignment horizontal="left" vertical="center"/>
    </xf>
    <xf numFmtId="0" fontId="80" fillId="0" borderId="8" xfId="5" applyFont="1" applyBorder="1" applyAlignment="1">
      <alignment horizontal="center" vertical="center" textRotation="255" wrapText="1"/>
    </xf>
    <xf numFmtId="0" fontId="80" fillId="0" borderId="8" xfId="5" applyFont="1" applyBorder="1" applyAlignment="1">
      <alignment horizontal="center" vertical="center"/>
    </xf>
    <xf numFmtId="0" fontId="71" fillId="0" borderId="5" xfId="5" applyFont="1" applyBorder="1">
      <alignment vertical="center"/>
    </xf>
    <xf numFmtId="0" fontId="71" fillId="0" borderId="9" xfId="5" applyFont="1" applyBorder="1">
      <alignment vertical="center"/>
    </xf>
    <xf numFmtId="0" fontId="82" fillId="0" borderId="0" xfId="5" applyFont="1">
      <alignment vertical="center"/>
    </xf>
    <xf numFmtId="0" fontId="80" fillId="0" borderId="23" xfId="5" applyFont="1" applyBorder="1">
      <alignment vertical="center"/>
    </xf>
    <xf numFmtId="0" fontId="80" fillId="0" borderId="0" xfId="5" applyFont="1" applyAlignment="1">
      <alignment vertical="top"/>
    </xf>
    <xf numFmtId="0" fontId="80" fillId="0" borderId="0" xfId="5" applyFont="1" applyAlignment="1">
      <alignment horizontal="center" vertical="center" wrapText="1"/>
    </xf>
    <xf numFmtId="0" fontId="71" fillId="0" borderId="0" xfId="5" applyFont="1">
      <alignment vertical="center"/>
    </xf>
    <xf numFmtId="56" fontId="71" fillId="0" borderId="3" xfId="5" applyNumberFormat="1" applyFont="1" applyBorder="1" applyAlignment="1">
      <alignment horizontal="center" vertical="center"/>
    </xf>
    <xf numFmtId="0" fontId="71" fillId="0" borderId="3" xfId="5" applyFont="1" applyBorder="1" applyAlignment="1">
      <alignment horizontal="center" vertical="center"/>
    </xf>
    <xf numFmtId="0" fontId="71" fillId="0" borderId="3" xfId="5" applyFont="1" applyBorder="1">
      <alignment vertical="center"/>
    </xf>
    <xf numFmtId="0" fontId="80" fillId="0" borderId="0" xfId="5" applyFont="1" applyAlignment="1">
      <alignment horizontal="right" vertical="center"/>
    </xf>
    <xf numFmtId="0" fontId="80" fillId="0" borderId="0" xfId="5" applyFont="1" applyAlignment="1">
      <alignment horizontal="left" vertical="center"/>
    </xf>
    <xf numFmtId="0" fontId="71" fillId="0" borderId="5" xfId="5" applyFont="1" applyBorder="1" applyAlignment="1">
      <alignment horizontal="center" vertical="center"/>
    </xf>
    <xf numFmtId="0" fontId="81" fillId="0" borderId="0" xfId="5" applyFont="1">
      <alignment vertical="center"/>
    </xf>
    <xf numFmtId="0" fontId="72" fillId="0" borderId="0" xfId="5" applyFont="1" applyAlignment="1">
      <alignment horizontal="left" vertical="center" wrapText="1"/>
    </xf>
    <xf numFmtId="0" fontId="71" fillId="0" borderId="1" xfId="5" applyFont="1" applyBorder="1" applyAlignment="1">
      <alignment horizontal="center" vertical="center"/>
    </xf>
    <xf numFmtId="0" fontId="80" fillId="0" borderId="8" xfId="5" applyFont="1" applyBorder="1" applyAlignment="1">
      <alignment vertical="center" textRotation="255" wrapText="1"/>
    </xf>
    <xf numFmtId="0" fontId="80" fillId="0" borderId="0" xfId="5" applyFont="1" applyAlignment="1">
      <alignment vertical="center" textRotation="255" wrapText="1"/>
    </xf>
    <xf numFmtId="0" fontId="80" fillId="0" borderId="6" xfId="5" applyFont="1" applyBorder="1" applyAlignment="1">
      <alignment vertical="center" textRotation="255" wrapText="1"/>
    </xf>
    <xf numFmtId="0" fontId="80" fillId="0" borderId="0" xfId="5" applyFont="1" applyAlignment="1">
      <alignment vertical="center" wrapText="1"/>
    </xf>
    <xf numFmtId="0" fontId="71" fillId="0" borderId="6" xfId="5" applyFont="1" applyBorder="1">
      <alignment vertical="center"/>
    </xf>
    <xf numFmtId="0" fontId="72" fillId="0" borderId="8" xfId="5" applyFont="1" applyBorder="1">
      <alignment vertical="center"/>
    </xf>
    <xf numFmtId="0" fontId="72" fillId="0" borderId="0" xfId="5" applyFont="1">
      <alignment vertical="center"/>
    </xf>
    <xf numFmtId="0" fontId="97" fillId="0" borderId="0" xfId="5" applyFont="1" applyProtection="1">
      <alignment vertical="center"/>
      <protection locked="0"/>
    </xf>
    <xf numFmtId="0" fontId="97" fillId="0" borderId="0" xfId="5" applyFont="1" applyAlignment="1" applyProtection="1">
      <alignment horizontal="center" vertical="center"/>
      <protection locked="0"/>
    </xf>
    <xf numFmtId="0" fontId="97" fillId="0" borderId="6" xfId="5" applyFont="1" applyBorder="1" applyProtection="1">
      <alignment vertical="center"/>
      <protection locked="0"/>
    </xf>
    <xf numFmtId="0" fontId="97" fillId="0" borderId="1" xfId="5" applyFont="1" applyBorder="1" applyAlignment="1" applyProtection="1">
      <alignment horizontal="center" vertical="center"/>
      <protection locked="0"/>
    </xf>
    <xf numFmtId="0" fontId="97" fillId="0" borderId="200" xfId="5" applyFont="1" applyBorder="1" applyAlignment="1" applyProtection="1">
      <alignment horizontal="center" vertical="center"/>
      <protection locked="0"/>
    </xf>
    <xf numFmtId="0" fontId="97" fillId="0" borderId="186" xfId="5" applyFont="1" applyBorder="1" applyAlignment="1" applyProtection="1">
      <alignment horizontal="center" vertical="center"/>
      <protection locked="0"/>
    </xf>
    <xf numFmtId="0" fontId="97" fillId="0" borderId="208" xfId="5" applyFont="1" applyBorder="1" applyAlignment="1" applyProtection="1">
      <alignment horizontal="center" vertical="center"/>
      <protection locked="0"/>
    </xf>
    <xf numFmtId="0" fontId="97" fillId="0" borderId="40" xfId="5" applyFont="1" applyBorder="1" applyAlignment="1" applyProtection="1">
      <alignment horizontal="right" vertical="center"/>
      <protection locked="0"/>
    </xf>
    <xf numFmtId="0" fontId="97" fillId="0" borderId="4" xfId="5" applyFont="1" applyBorder="1" applyAlignment="1" applyProtection="1">
      <alignment horizontal="center" vertical="center"/>
      <protection locked="0"/>
    </xf>
    <xf numFmtId="0" fontId="97" fillId="0" borderId="209" xfId="5" applyFont="1" applyBorder="1" applyAlignment="1" applyProtection="1">
      <alignment horizontal="center" vertical="center"/>
      <protection locked="0"/>
    </xf>
    <xf numFmtId="0" fontId="97" fillId="0" borderId="188" xfId="5" applyFont="1" applyBorder="1" applyAlignment="1" applyProtection="1">
      <alignment horizontal="center" vertical="center"/>
      <protection locked="0"/>
    </xf>
    <xf numFmtId="0" fontId="97" fillId="0" borderId="205" xfId="5" applyFont="1" applyBorder="1" applyAlignment="1" applyProtection="1">
      <alignment horizontal="center" vertical="center"/>
      <protection locked="0"/>
    </xf>
    <xf numFmtId="0" fontId="97" fillId="0" borderId="202" xfId="5" applyFont="1" applyBorder="1" applyAlignment="1" applyProtection="1">
      <alignment horizontal="center" vertical="center"/>
      <protection locked="0"/>
    </xf>
    <xf numFmtId="0" fontId="97" fillId="9" borderId="145" xfId="5" applyFont="1" applyFill="1" applyBorder="1" applyAlignment="1" applyProtection="1">
      <alignment horizontal="center" vertical="center"/>
      <protection locked="0"/>
    </xf>
    <xf numFmtId="0" fontId="97" fillId="0" borderId="211" xfId="5" applyFont="1" applyBorder="1" applyAlignment="1" applyProtection="1">
      <alignment horizontal="center" vertical="center"/>
      <protection locked="0"/>
    </xf>
    <xf numFmtId="0" fontId="75" fillId="0" borderId="0" xfId="5" applyFont="1" applyAlignment="1" applyProtection="1">
      <alignment horizontal="left" vertical="top"/>
      <protection locked="0"/>
    </xf>
    <xf numFmtId="0" fontId="103" fillId="0" borderId="0" xfId="5" applyFont="1" applyAlignment="1" applyProtection="1">
      <alignment horizontal="left" vertical="top"/>
      <protection locked="0"/>
    </xf>
    <xf numFmtId="0" fontId="102" fillId="0" borderId="8" xfId="5" applyFont="1" applyBorder="1" applyAlignment="1" applyProtection="1">
      <alignment horizontal="right" vertical="top"/>
      <protection locked="0"/>
    </xf>
    <xf numFmtId="0" fontId="97" fillId="0" borderId="215" xfId="5" applyFont="1" applyBorder="1" applyAlignment="1" applyProtection="1">
      <alignment horizontal="center" vertical="center"/>
      <protection locked="0"/>
    </xf>
    <xf numFmtId="0" fontId="100" fillId="0" borderId="216" xfId="5" applyFont="1" applyBorder="1" applyAlignment="1" applyProtection="1">
      <alignment horizontal="center" vertical="center"/>
      <protection locked="0"/>
    </xf>
    <xf numFmtId="0" fontId="97" fillId="0" borderId="217" xfId="5" applyFont="1" applyBorder="1" applyAlignment="1" applyProtection="1">
      <alignment horizontal="center" vertical="center"/>
      <protection locked="0"/>
    </xf>
    <xf numFmtId="0" fontId="97" fillId="0" borderId="219" xfId="5" applyFont="1" applyBorder="1" applyAlignment="1" applyProtection="1">
      <alignment horizontal="center" vertical="center"/>
      <protection locked="0"/>
    </xf>
    <xf numFmtId="0" fontId="100" fillId="0" borderId="220" xfId="5" applyFont="1" applyBorder="1" applyAlignment="1" applyProtection="1">
      <alignment horizontal="center" vertical="center"/>
      <protection locked="0"/>
    </xf>
    <xf numFmtId="0" fontId="97" fillId="0" borderId="221" xfId="5" applyFont="1" applyBorder="1" applyAlignment="1" applyProtection="1">
      <alignment horizontal="center" vertical="center"/>
      <protection locked="0"/>
    </xf>
    <xf numFmtId="0" fontId="97" fillId="0" borderId="223" xfId="5" applyFont="1" applyBorder="1" applyAlignment="1" applyProtection="1">
      <alignment horizontal="center" vertical="center"/>
      <protection locked="0"/>
    </xf>
    <xf numFmtId="0" fontId="100" fillId="0" borderId="224" xfId="5" applyFont="1" applyBorder="1" applyAlignment="1" applyProtection="1">
      <alignment horizontal="center" vertical="center"/>
      <protection locked="0"/>
    </xf>
    <xf numFmtId="0" fontId="105" fillId="0" borderId="8" xfId="5" applyFont="1" applyBorder="1" applyAlignment="1" applyProtection="1">
      <alignment horizontal="center" wrapText="1"/>
      <protection locked="0"/>
    </xf>
    <xf numFmtId="0" fontId="105" fillId="0" borderId="0" xfId="5" applyFont="1" applyAlignment="1" applyProtection="1">
      <alignment horizontal="center" wrapText="1"/>
      <protection locked="0"/>
    </xf>
    <xf numFmtId="0" fontId="105" fillId="0" borderId="77" xfId="5" applyFont="1" applyBorder="1" applyAlignment="1" applyProtection="1">
      <alignment horizontal="center" wrapText="1"/>
      <protection locked="0"/>
    </xf>
    <xf numFmtId="0" fontId="102" fillId="0" borderId="0" xfId="5" applyFont="1" applyAlignment="1" applyProtection="1">
      <alignment horizontal="right" vertical="top"/>
      <protection locked="0"/>
    </xf>
    <xf numFmtId="0" fontId="84" fillId="0" borderId="0" xfId="5" applyFont="1">
      <alignment vertical="center"/>
    </xf>
    <xf numFmtId="0" fontId="71" fillId="0" borderId="0" xfId="5" applyFont="1" applyAlignment="1">
      <alignment horizontal="center" vertical="center" wrapText="1"/>
    </xf>
    <xf numFmtId="0" fontId="71" fillId="0" borderId="0" xfId="5" applyFont="1" applyAlignment="1">
      <alignment horizontal="right" vertical="center"/>
    </xf>
    <xf numFmtId="0" fontId="71" fillId="0" borderId="7" xfId="5" applyFont="1" applyBorder="1" applyAlignment="1">
      <alignment horizontal="right" vertical="center"/>
    </xf>
    <xf numFmtId="0" fontId="71" fillId="0" borderId="8" xfId="5" applyFont="1" applyBorder="1" applyAlignment="1">
      <alignment horizontal="right" vertical="center"/>
    </xf>
    <xf numFmtId="0" fontId="71" fillId="0" borderId="10" xfId="5" applyFont="1" applyBorder="1" applyAlignment="1">
      <alignment horizontal="right" vertical="center"/>
    </xf>
    <xf numFmtId="0" fontId="71" fillId="0" borderId="6" xfId="5" applyFont="1" applyBorder="1" applyAlignment="1">
      <alignment horizontal="right" vertical="center"/>
    </xf>
    <xf numFmtId="0" fontId="71" fillId="0" borderId="226" xfId="5" applyFont="1" applyBorder="1" applyAlignment="1">
      <alignment horizontal="center" vertical="center" wrapText="1"/>
    </xf>
    <xf numFmtId="58" fontId="71" fillId="0" borderId="227" xfId="5" applyNumberFormat="1" applyFont="1" applyBorder="1" applyAlignment="1">
      <alignment horizontal="center" vertical="center"/>
    </xf>
    <xf numFmtId="0" fontId="71" fillId="0" borderId="227" xfId="5" applyFont="1" applyBorder="1" applyAlignment="1">
      <alignment horizontal="center" vertical="center"/>
    </xf>
    <xf numFmtId="58" fontId="71" fillId="0" borderId="228" xfId="5" applyNumberFormat="1" applyFont="1" applyBorder="1" applyAlignment="1">
      <alignment horizontal="center" vertical="center"/>
    </xf>
    <xf numFmtId="0" fontId="11" fillId="0" borderId="0" xfId="5" applyFont="1">
      <alignment vertical="center"/>
    </xf>
    <xf numFmtId="0" fontId="52" fillId="0" borderId="0" xfId="5">
      <alignment vertical="center"/>
    </xf>
    <xf numFmtId="0" fontId="52" fillId="0" borderId="0" xfId="5" applyAlignment="1">
      <alignment horizontal="right" vertical="center"/>
    </xf>
    <xf numFmtId="0" fontId="11" fillId="0" borderId="0" xfId="5" applyFont="1" applyAlignment="1">
      <alignment horizontal="center" vertical="center"/>
    </xf>
    <xf numFmtId="0" fontId="16" fillId="0" borderId="5" xfId="5" applyFont="1" applyBorder="1" applyAlignment="1">
      <alignment horizontal="center" vertical="center" shrinkToFit="1"/>
    </xf>
    <xf numFmtId="0" fontId="61" fillId="0" borderId="5" xfId="5" applyFont="1" applyBorder="1" applyAlignment="1">
      <alignment horizontal="left" vertical="center" indent="1"/>
    </xf>
    <xf numFmtId="0" fontId="52" fillId="0" borderId="5" xfId="5" applyBorder="1" applyAlignment="1">
      <alignment horizontal="center" vertical="center" wrapText="1"/>
    </xf>
    <xf numFmtId="0" fontId="52" fillId="0" borderId="5" xfId="5" applyBorder="1" applyAlignment="1">
      <alignment horizontal="center" vertical="center"/>
    </xf>
    <xf numFmtId="0" fontId="52" fillId="0" borderId="5" xfId="5" applyBorder="1" applyAlignment="1">
      <alignment horizontal="right" vertical="center"/>
    </xf>
    <xf numFmtId="0" fontId="16" fillId="0" borderId="0" xfId="5" applyFont="1">
      <alignment vertical="center"/>
    </xf>
    <xf numFmtId="0" fontId="0" fillId="0" borderId="0" xfId="5" applyFont="1">
      <alignment vertical="center"/>
    </xf>
    <xf numFmtId="0" fontId="60" fillId="0" borderId="0" xfId="5" applyFont="1" applyAlignment="1">
      <alignment horizontal="left" vertical="center" wrapText="1"/>
    </xf>
    <xf numFmtId="0" fontId="71" fillId="0" borderId="11" xfId="5" applyFont="1" applyBorder="1">
      <alignment vertical="center"/>
    </xf>
    <xf numFmtId="0" fontId="71" fillId="0" borderId="0" xfId="5" applyFont="1" applyAlignment="1">
      <alignment horizontal="center" vertical="center"/>
    </xf>
    <xf numFmtId="0" fontId="71" fillId="0" borderId="12" xfId="5" applyFont="1" applyBorder="1">
      <alignment vertical="center"/>
    </xf>
    <xf numFmtId="0" fontId="71" fillId="0" borderId="23" xfId="5" applyFont="1" applyBorder="1">
      <alignment vertical="center"/>
    </xf>
    <xf numFmtId="0" fontId="16" fillId="0" borderId="1" xfId="5" applyFont="1" applyBorder="1" applyAlignment="1">
      <alignment horizontal="center" vertical="center"/>
    </xf>
    <xf numFmtId="0" fontId="61" fillId="0" borderId="4" xfId="5" applyFont="1" applyBorder="1" applyAlignment="1">
      <alignment horizontal="left" vertical="center" indent="1"/>
    </xf>
    <xf numFmtId="0" fontId="52" fillId="0" borderId="9" xfId="5" applyBorder="1" applyAlignment="1">
      <alignment horizontal="center" vertical="center" wrapText="1"/>
    </xf>
    <xf numFmtId="0" fontId="52" fillId="0" borderId="6" xfId="5" applyBorder="1" applyAlignment="1">
      <alignment horizontal="center" vertical="center"/>
    </xf>
    <xf numFmtId="0" fontId="52" fillId="0" borderId="0" xfId="5" applyAlignment="1">
      <alignment horizontal="center" vertical="center"/>
    </xf>
    <xf numFmtId="0" fontId="52" fillId="0" borderId="4" xfId="5" applyBorder="1" applyAlignment="1">
      <alignment horizontal="center" vertical="center"/>
    </xf>
    <xf numFmtId="0" fontId="52" fillId="0" borderId="4" xfId="5" applyBorder="1" applyAlignment="1">
      <alignment horizontal="right" vertical="center"/>
    </xf>
    <xf numFmtId="0" fontId="52" fillId="0" borderId="24" xfId="5" applyBorder="1" applyAlignment="1">
      <alignment horizontal="right" vertical="center"/>
    </xf>
    <xf numFmtId="0" fontId="52" fillId="0" borderId="1" xfId="5" applyBorder="1" applyAlignment="1">
      <alignment horizontal="right" vertical="center"/>
    </xf>
    <xf numFmtId="0" fontId="52" fillId="0" borderId="174" xfId="5" applyBorder="1" applyAlignment="1">
      <alignment horizontal="right" vertical="center" wrapText="1"/>
    </xf>
    <xf numFmtId="0" fontId="52" fillId="0" borderId="1" xfId="5" applyBorder="1" applyAlignment="1">
      <alignment horizontal="center" vertical="center" wrapText="1"/>
    </xf>
    <xf numFmtId="0" fontId="52" fillId="0" borderId="2" xfId="5" applyBorder="1" applyAlignment="1">
      <alignment horizontal="right" vertical="center"/>
    </xf>
    <xf numFmtId="0" fontId="8" fillId="0" borderId="0" xfId="5" applyFont="1">
      <alignment vertical="center"/>
    </xf>
    <xf numFmtId="0" fontId="52" fillId="0" borderId="12" xfId="5" applyBorder="1" applyAlignment="1">
      <alignment horizontal="center" vertical="center"/>
    </xf>
    <xf numFmtId="0" fontId="52" fillId="0" borderId="40" xfId="5" applyBorder="1" applyAlignment="1">
      <alignment horizontal="right" vertical="center"/>
    </xf>
    <xf numFmtId="0" fontId="52" fillId="0" borderId="23" xfId="5" applyBorder="1" applyAlignment="1">
      <alignment horizontal="right" vertical="center"/>
    </xf>
    <xf numFmtId="0" fontId="52" fillId="0" borderId="229" xfId="5" applyBorder="1" applyAlignment="1">
      <alignment horizontal="right" vertical="center" wrapText="1"/>
    </xf>
    <xf numFmtId="0" fontId="56" fillId="0" borderId="0" xfId="7" applyFont="1">
      <alignment vertical="center"/>
    </xf>
    <xf numFmtId="0" fontId="89" fillId="0" borderId="14" xfId="9" applyFont="1" applyBorder="1" applyAlignment="1">
      <alignment horizontal="distributed" vertical="center"/>
    </xf>
    <xf numFmtId="0" fontId="63" fillId="0" borderId="16" xfId="14" applyFont="1" applyBorder="1" applyAlignment="1">
      <alignment horizontal="center" vertical="center" wrapText="1"/>
    </xf>
    <xf numFmtId="0" fontId="63" fillId="0" borderId="230" xfId="14" applyFont="1" applyBorder="1" applyAlignment="1">
      <alignment horizontal="center" vertical="center" wrapText="1"/>
    </xf>
    <xf numFmtId="0" fontId="63" fillId="0" borderId="231" xfId="14" applyFont="1" applyBorder="1" applyAlignment="1">
      <alignment horizontal="center" vertical="center" wrapText="1"/>
    </xf>
    <xf numFmtId="0" fontId="63" fillId="0" borderId="232" xfId="14" applyFont="1" applyBorder="1" applyAlignment="1">
      <alignment horizontal="center" vertical="center" wrapText="1"/>
    </xf>
    <xf numFmtId="0" fontId="65" fillId="0" borderId="230" xfId="14" applyFont="1" applyBorder="1" applyAlignment="1">
      <alignment horizontal="center" vertical="center" wrapText="1"/>
    </xf>
    <xf numFmtId="0" fontId="65" fillId="0" borderId="233" xfId="14" applyFont="1" applyBorder="1" applyAlignment="1">
      <alignment vertical="center" wrapText="1"/>
    </xf>
    <xf numFmtId="0" fontId="65" fillId="0" borderId="234" xfId="14" applyFont="1" applyBorder="1" applyAlignment="1">
      <alignment vertical="center" wrapText="1"/>
    </xf>
    <xf numFmtId="0" fontId="65" fillId="0" borderId="31" xfId="14" applyFont="1" applyBorder="1" applyAlignment="1">
      <alignment horizontal="center" vertical="center" wrapText="1"/>
    </xf>
    <xf numFmtId="0" fontId="65" fillId="0" borderId="4" xfId="14" applyFont="1" applyBorder="1" applyAlignment="1">
      <alignment horizontal="center" vertical="center" wrapText="1"/>
    </xf>
    <xf numFmtId="0" fontId="65" fillId="0" borderId="235" xfId="14" applyFont="1" applyBorder="1" applyAlignment="1">
      <alignment horizontal="center" vertical="center" wrapText="1"/>
    </xf>
    <xf numFmtId="0" fontId="65" fillId="0" borderId="236" xfId="14" applyFont="1" applyBorder="1" applyAlignment="1">
      <alignment horizontal="center" vertical="center" wrapText="1"/>
    </xf>
    <xf numFmtId="0" fontId="65" fillId="0" borderId="237" xfId="14" applyFont="1" applyBorder="1" applyAlignment="1">
      <alignment horizontal="center" vertical="center" wrapText="1"/>
    </xf>
    <xf numFmtId="0" fontId="65" fillId="0" borderId="233" xfId="14" applyFont="1" applyBorder="1" applyAlignment="1">
      <alignment horizontal="center" vertical="center" wrapText="1"/>
    </xf>
    <xf numFmtId="0" fontId="65" fillId="0" borderId="234" xfId="14" applyFont="1" applyBorder="1" applyAlignment="1">
      <alignment horizontal="center" vertical="center" wrapText="1"/>
    </xf>
    <xf numFmtId="0" fontId="65" fillId="0" borderId="22" xfId="14" applyFont="1" applyBorder="1" applyAlignment="1">
      <alignment horizontal="center" vertical="center" wrapText="1"/>
    </xf>
    <xf numFmtId="0" fontId="65" fillId="0" borderId="163" xfId="14" applyFont="1" applyBorder="1" applyAlignment="1">
      <alignment horizontal="center" vertical="center" wrapText="1"/>
    </xf>
    <xf numFmtId="0" fontId="65" fillId="0" borderId="164" xfId="14" applyFont="1" applyBorder="1" applyAlignment="1">
      <alignment horizontal="center" vertical="center" wrapText="1"/>
    </xf>
    <xf numFmtId="0" fontId="65" fillId="0" borderId="179" xfId="14" applyFont="1" applyBorder="1" applyAlignment="1">
      <alignment horizontal="center" vertical="center" wrapText="1"/>
    </xf>
    <xf numFmtId="0" fontId="65" fillId="0" borderId="238" xfId="14" applyFont="1" applyBorder="1" applyAlignment="1">
      <alignment horizontal="center" vertical="center" wrapText="1"/>
    </xf>
    <xf numFmtId="0" fontId="65" fillId="0" borderId="239" xfId="14" applyFont="1" applyBorder="1" applyAlignment="1">
      <alignment horizontal="center" vertical="center" wrapText="1"/>
    </xf>
    <xf numFmtId="0" fontId="61" fillId="0" borderId="240" xfId="14" applyFont="1" applyBorder="1" applyAlignment="1">
      <alignment vertical="center" wrapText="1"/>
    </xf>
    <xf numFmtId="0" fontId="58" fillId="0" borderId="122" xfId="14" applyFont="1" applyBorder="1" applyAlignment="1">
      <alignment horizontal="center" vertical="center" wrapText="1"/>
    </xf>
    <xf numFmtId="0" fontId="58" fillId="0" borderId="84" xfId="14" applyFont="1" applyBorder="1" applyAlignment="1">
      <alignment horizontal="center" vertical="center" wrapText="1"/>
    </xf>
    <xf numFmtId="0" fontId="107" fillId="0" borderId="85" xfId="14" applyFont="1" applyBorder="1" applyAlignment="1">
      <alignment horizontal="center" vertical="center" wrapText="1"/>
    </xf>
    <xf numFmtId="0" fontId="58" fillId="0" borderId="1" xfId="14" applyFont="1" applyBorder="1" applyAlignment="1">
      <alignment vertical="center" wrapText="1"/>
    </xf>
    <xf numFmtId="0" fontId="58" fillId="0" borderId="25" xfId="14" applyFont="1" applyBorder="1" applyAlignment="1">
      <alignment horizontal="center" vertical="center" wrapText="1"/>
    </xf>
    <xf numFmtId="0" fontId="58" fillId="0" borderId="4" xfId="14" applyFont="1" applyBorder="1" applyAlignment="1">
      <alignment horizontal="center" vertical="center" wrapText="1"/>
    </xf>
    <xf numFmtId="0" fontId="19" fillId="0" borderId="0" xfId="14" applyFont="1" applyAlignment="1">
      <alignment horizontal="center" vertical="center" wrapText="1"/>
    </xf>
    <xf numFmtId="0" fontId="58" fillId="0" borderId="0" xfId="14" applyFont="1">
      <alignment vertical="center"/>
    </xf>
    <xf numFmtId="0" fontId="74" fillId="0" borderId="141" xfId="9" applyFont="1" applyBorder="1" applyAlignment="1">
      <alignment horizontal="center" vertical="center"/>
    </xf>
    <xf numFmtId="0" fontId="74" fillId="0" borderId="141" xfId="9" applyFont="1" applyBorder="1" applyAlignment="1">
      <alignment horizontal="distributed" vertical="center" indent="1"/>
    </xf>
    <xf numFmtId="0" fontId="6" fillId="0" borderId="1" xfId="5" applyFont="1" applyBorder="1" applyAlignment="1">
      <alignment horizontal="center" vertical="center"/>
    </xf>
    <xf numFmtId="0" fontId="52" fillId="0" borderId="4" xfId="5" applyBorder="1" applyAlignment="1">
      <alignment horizontal="left" vertical="center" indent="1"/>
    </xf>
    <xf numFmtId="0" fontId="52" fillId="0" borderId="7" xfId="5" applyBorder="1" applyAlignment="1">
      <alignment horizontal="left" vertical="center" wrapText="1"/>
    </xf>
    <xf numFmtId="0" fontId="52" fillId="0" borderId="2" xfId="5" applyBorder="1" applyAlignment="1">
      <alignment horizontal="left" vertical="center"/>
    </xf>
    <xf numFmtId="0" fontId="52" fillId="0" borderId="11" xfId="5" applyBorder="1" applyAlignment="1">
      <alignment horizontal="left" vertical="center"/>
    </xf>
    <xf numFmtId="0" fontId="52" fillId="0" borderId="24" xfId="5" applyBorder="1" applyAlignment="1">
      <alignment horizontal="left" vertical="center" wrapText="1"/>
    </xf>
    <xf numFmtId="0" fontId="52" fillId="0" borderId="24" xfId="5" applyBorder="1" applyAlignment="1">
      <alignment horizontal="left" vertical="center"/>
    </xf>
    <xf numFmtId="0" fontId="52" fillId="0" borderId="9" xfId="5" applyBorder="1" applyAlignment="1">
      <alignment horizontal="left" vertical="center" wrapText="1"/>
    </xf>
    <xf numFmtId="0" fontId="52" fillId="0" borderId="174" xfId="5" applyBorder="1" applyAlignment="1">
      <alignment horizontal="right" vertical="center"/>
    </xf>
    <xf numFmtId="0" fontId="52" fillId="0" borderId="12" xfId="5" applyBorder="1" applyAlignment="1">
      <alignment horizontal="left" vertical="center"/>
    </xf>
    <xf numFmtId="0" fontId="52" fillId="0" borderId="10" xfId="5" applyBorder="1" applyAlignment="1">
      <alignment horizontal="left" vertical="center" wrapText="1"/>
    </xf>
    <xf numFmtId="0" fontId="52" fillId="0" borderId="6" xfId="5" applyBorder="1" applyAlignment="1">
      <alignment horizontal="left" vertical="center"/>
    </xf>
    <xf numFmtId="0" fontId="52" fillId="0" borderId="23" xfId="5" applyBorder="1" applyAlignment="1">
      <alignment horizontal="left" vertical="center"/>
    </xf>
    <xf numFmtId="0" fontId="52" fillId="0" borderId="8" xfId="5" applyBorder="1">
      <alignment vertical="center"/>
    </xf>
    <xf numFmtId="0" fontId="52" fillId="0" borderId="11" xfId="5" applyBorder="1">
      <alignment vertical="center"/>
    </xf>
    <xf numFmtId="0" fontId="52" fillId="0" borderId="9" xfId="5" applyBorder="1" applyAlignment="1">
      <alignment horizontal="left" vertical="center"/>
    </xf>
    <xf numFmtId="0" fontId="52" fillId="0" borderId="5" xfId="5" applyBorder="1">
      <alignment vertical="center"/>
    </xf>
    <xf numFmtId="0" fontId="52" fillId="0" borderId="12" xfId="5" applyBorder="1">
      <alignment vertical="center"/>
    </xf>
    <xf numFmtId="0" fontId="52" fillId="0" borderId="10" xfId="5" applyBorder="1">
      <alignment vertical="center"/>
    </xf>
    <xf numFmtId="0" fontId="52" fillId="0" borderId="6" xfId="5" applyBorder="1">
      <alignment vertical="center"/>
    </xf>
    <xf numFmtId="0" fontId="52" fillId="0" borderId="23" xfId="5" applyBorder="1">
      <alignment vertical="center"/>
    </xf>
    <xf numFmtId="0" fontId="80" fillId="0" borderId="0" xfId="5" applyFont="1" applyAlignment="1">
      <alignment horizontal="center" vertical="center" shrinkToFit="1"/>
    </xf>
    <xf numFmtId="0" fontId="55" fillId="10" borderId="5" xfId="7" applyFont="1" applyFill="1" applyBorder="1" applyAlignment="1">
      <alignment horizontal="center" vertical="center"/>
    </xf>
    <xf numFmtId="0" fontId="52" fillId="0" borderId="3" xfId="5" applyBorder="1" applyAlignment="1">
      <alignment horizontal="center" vertical="center"/>
    </xf>
    <xf numFmtId="0" fontId="0" fillId="0" borderId="2" xfId="0" applyBorder="1">
      <alignment vertical="center"/>
    </xf>
    <xf numFmtId="0" fontId="0" fillId="0" borderId="2" xfId="0" applyBorder="1" applyAlignment="1">
      <alignment vertical="center" wrapText="1"/>
    </xf>
    <xf numFmtId="0" fontId="0" fillId="0" borderId="2" xfId="0" applyBorder="1" applyAlignment="1">
      <alignment horizontal="center" vertical="center" wrapText="1"/>
    </xf>
    <xf numFmtId="0" fontId="52" fillId="0" borderId="7" xfId="5" applyBorder="1" applyAlignment="1">
      <alignment horizontal="left" vertical="center"/>
    </xf>
    <xf numFmtId="0" fontId="52" fillId="0" borderId="8" xfId="5" applyBorder="1" applyAlignment="1">
      <alignment horizontal="left" vertical="center"/>
    </xf>
    <xf numFmtId="0" fontId="52" fillId="0" borderId="8" xfId="5" applyBorder="1" applyAlignment="1">
      <alignment horizontal="center" vertical="center"/>
    </xf>
    <xf numFmtId="0" fontId="52" fillId="0" borderId="0" xfId="5" applyAlignment="1">
      <alignment horizontal="left" vertical="center"/>
    </xf>
    <xf numFmtId="0" fontId="114" fillId="0" borderId="0" xfId="5" applyFont="1" applyAlignment="1">
      <alignment horizontal="left" vertical="center"/>
    </xf>
    <xf numFmtId="0" fontId="52" fillId="0" borderId="0" xfId="5" applyAlignment="1">
      <alignment vertical="top"/>
    </xf>
    <xf numFmtId="0" fontId="114" fillId="0" borderId="0" xfId="5" applyFont="1">
      <alignment vertical="center"/>
    </xf>
    <xf numFmtId="0" fontId="61" fillId="0" borderId="8" xfId="5" applyFont="1" applyBorder="1" applyAlignment="1">
      <alignment horizontal="left" vertical="center"/>
    </xf>
    <xf numFmtId="0" fontId="52" fillId="0" borderId="1" xfId="5" applyBorder="1" applyAlignment="1">
      <alignment horizontal="left" vertical="center"/>
    </xf>
    <xf numFmtId="0" fontId="87" fillId="0" borderId="0" xfId="5" applyFont="1" applyAlignment="1">
      <alignment horizontal="left" vertical="center"/>
    </xf>
    <xf numFmtId="0" fontId="52" fillId="0" borderId="10" xfId="5" applyBorder="1" applyAlignment="1">
      <alignment horizontal="left" vertical="center"/>
    </xf>
    <xf numFmtId="0" fontId="55" fillId="0" borderId="8" xfId="5" applyFont="1" applyBorder="1" applyAlignment="1">
      <alignment horizontal="left" vertical="center"/>
    </xf>
    <xf numFmtId="0" fontId="0" fillId="0" borderId="0" xfId="0" applyAlignment="1">
      <alignment horizontal="center" vertical="center"/>
    </xf>
    <xf numFmtId="0" fontId="9" fillId="0" borderId="0" xfId="4" applyFont="1" applyAlignment="1">
      <alignment horizontal="left" vertical="center"/>
    </xf>
    <xf numFmtId="0" fontId="15" fillId="0" borderId="0" xfId="4" applyFont="1" applyAlignment="1">
      <alignment horizontal="distributed" vertical="center"/>
    </xf>
    <xf numFmtId="0" fontId="88" fillId="0" borderId="0" xfId="4" applyFont="1" applyAlignment="1">
      <alignment vertical="center"/>
    </xf>
    <xf numFmtId="0" fontId="117" fillId="0" borderId="0" xfId="4" applyFont="1" applyAlignment="1">
      <alignment vertical="center"/>
    </xf>
    <xf numFmtId="185" fontId="88" fillId="0" borderId="245" xfId="4" applyNumberFormat="1" applyFont="1" applyBorder="1" applyAlignment="1">
      <alignment vertical="center"/>
    </xf>
    <xf numFmtId="0" fontId="88" fillId="0" borderId="245" xfId="4" applyFont="1" applyBorder="1" applyAlignment="1">
      <alignment vertical="center"/>
    </xf>
    <xf numFmtId="0" fontId="15" fillId="0" borderId="88" xfId="4" applyFont="1" applyBorder="1" applyAlignment="1">
      <alignment horizontal="distributed" vertical="center"/>
    </xf>
    <xf numFmtId="185" fontId="88" fillId="0" borderId="247" xfId="4" applyNumberFormat="1" applyFont="1" applyBorder="1" applyAlignment="1">
      <alignment vertical="center"/>
    </xf>
    <xf numFmtId="0" fontId="88" fillId="0" borderId="247" xfId="4" applyFont="1" applyBorder="1" applyAlignment="1">
      <alignment vertical="center"/>
    </xf>
    <xf numFmtId="0" fontId="15" fillId="0" borderId="27" xfId="4" applyFont="1" applyBorder="1" applyAlignment="1">
      <alignment horizontal="distributed" vertical="center"/>
    </xf>
    <xf numFmtId="0" fontId="15" fillId="0" borderId="28" xfId="4" applyFont="1" applyBorder="1" applyAlignment="1">
      <alignment horizontal="distributed" vertical="center"/>
    </xf>
    <xf numFmtId="185" fontId="88" fillId="0" borderId="249" xfId="4" applyNumberFormat="1" applyFont="1" applyBorder="1" applyAlignment="1">
      <alignment vertical="center"/>
    </xf>
    <xf numFmtId="0" fontId="88" fillId="0" borderId="249" xfId="4" applyFont="1" applyBorder="1" applyAlignment="1">
      <alignment vertical="center"/>
    </xf>
    <xf numFmtId="0" fontId="88" fillId="0" borderId="0" xfId="4" applyFont="1" applyAlignment="1">
      <alignment horizontal="center" vertical="center"/>
    </xf>
    <xf numFmtId="0" fontId="0" fillId="0" borderId="88" xfId="0" applyBorder="1" applyAlignment="1">
      <alignment horizontal="center" vertical="center"/>
    </xf>
    <xf numFmtId="0" fontId="0" fillId="0" borderId="46" xfId="0" applyBorder="1" applyAlignment="1">
      <alignment horizontal="center" vertical="center"/>
    </xf>
    <xf numFmtId="0" fontId="0" fillId="0" borderId="53" xfId="0" applyBorder="1" applyAlignment="1">
      <alignment horizontal="center" vertical="center"/>
    </xf>
    <xf numFmtId="0" fontId="0" fillId="0" borderId="119" xfId="0" applyBorder="1" applyAlignment="1">
      <alignment horizontal="center" vertical="center"/>
    </xf>
    <xf numFmtId="0" fontId="0" fillId="0" borderId="199" xfId="0" applyBorder="1" applyAlignment="1">
      <alignment horizontal="center" vertical="center"/>
    </xf>
    <xf numFmtId="0" fontId="65" fillId="0" borderId="132" xfId="0" applyFont="1" applyBorder="1" applyAlignment="1">
      <alignment horizontal="center" vertical="center"/>
    </xf>
    <xf numFmtId="0" fontId="0" fillId="0" borderId="37" xfId="0" applyBorder="1" applyAlignment="1">
      <alignment horizontal="center" vertical="center"/>
    </xf>
    <xf numFmtId="183" fontId="6" fillId="0" borderId="27" xfId="7" applyNumberFormat="1" applyBorder="1" applyAlignment="1">
      <alignment horizontal="center" vertical="center"/>
    </xf>
    <xf numFmtId="183" fontId="6" fillId="0" borderId="45" xfId="7" applyNumberFormat="1" applyBorder="1" applyAlignment="1">
      <alignment horizontal="center" vertical="center"/>
    </xf>
    <xf numFmtId="0" fontId="0" fillId="0" borderId="66" xfId="0" applyBorder="1" applyAlignment="1">
      <alignment horizontal="center" vertical="center"/>
    </xf>
    <xf numFmtId="183" fontId="6" fillId="0" borderId="132" xfId="7" applyNumberFormat="1" applyBorder="1" applyAlignment="1">
      <alignment horizontal="center" vertical="center"/>
    </xf>
    <xf numFmtId="0" fontId="9" fillId="0" borderId="0" xfId="4" applyFont="1" applyAlignment="1">
      <alignment horizontal="left" vertical="center" wrapText="1"/>
    </xf>
    <xf numFmtId="0" fontId="8" fillId="0" borderId="0" xfId="4" applyFont="1" applyAlignment="1">
      <alignment horizontal="left" vertical="center"/>
    </xf>
    <xf numFmtId="0" fontId="14" fillId="0" borderId="0" xfId="4" applyFont="1" applyAlignment="1">
      <alignment horizontal="left" vertical="center"/>
    </xf>
    <xf numFmtId="0" fontId="0" fillId="11" borderId="5" xfId="0" applyFill="1" applyBorder="1" applyAlignment="1">
      <alignment horizontal="center" vertical="center"/>
    </xf>
    <xf numFmtId="0" fontId="63" fillId="11" borderId="5" xfId="0" applyFont="1" applyFill="1" applyBorder="1" applyAlignment="1">
      <alignment horizontal="center" vertical="center" wrapText="1"/>
    </xf>
    <xf numFmtId="0" fontId="0" fillId="12" borderId="61" xfId="0" applyFill="1" applyBorder="1" applyAlignment="1">
      <alignment horizontal="center" vertical="center"/>
    </xf>
    <xf numFmtId="0" fontId="63" fillId="11" borderId="251" xfId="0" applyFont="1" applyFill="1" applyBorder="1" applyAlignment="1">
      <alignment horizontal="center" vertical="center"/>
    </xf>
    <xf numFmtId="0" fontId="63" fillId="11" borderId="88" xfId="0" applyFont="1" applyFill="1" applyBorder="1" applyAlignment="1">
      <alignment horizontal="center" vertical="center"/>
    </xf>
    <xf numFmtId="0" fontId="63" fillId="11" borderId="28" xfId="0" applyFont="1" applyFill="1" applyBorder="1" applyAlignment="1">
      <alignment horizontal="center" vertical="center"/>
    </xf>
    <xf numFmtId="0" fontId="63" fillId="11" borderId="250" xfId="0" applyFont="1" applyFill="1" applyBorder="1" applyAlignment="1">
      <alignment horizontal="center" vertical="center"/>
    </xf>
    <xf numFmtId="0" fontId="0" fillId="13" borderId="46" xfId="0" applyFill="1" applyBorder="1" applyAlignment="1">
      <alignment horizontal="center" vertical="center"/>
    </xf>
    <xf numFmtId="0" fontId="0" fillId="13" borderId="5" xfId="0" applyFill="1" applyBorder="1">
      <alignment vertical="center"/>
    </xf>
    <xf numFmtId="0" fontId="0" fillId="13" borderId="5" xfId="0" applyFill="1" applyBorder="1" applyAlignment="1">
      <alignment horizontal="center" vertical="center"/>
    </xf>
    <xf numFmtId="0" fontId="95" fillId="0" borderId="0" xfId="0" applyFont="1">
      <alignment vertical="center"/>
    </xf>
    <xf numFmtId="184" fontId="95" fillId="3" borderId="124" xfId="0" applyNumberFormat="1" applyFont="1" applyFill="1" applyBorder="1" applyAlignment="1">
      <alignment horizontal="center" vertical="center"/>
    </xf>
    <xf numFmtId="0" fontId="121" fillId="3" borderId="47" xfId="0" applyFont="1" applyFill="1" applyBorder="1" applyAlignment="1">
      <alignment horizontal="center" vertical="center"/>
    </xf>
    <xf numFmtId="0" fontId="66" fillId="0" borderId="0" xfId="0" applyFont="1">
      <alignment vertical="center"/>
    </xf>
    <xf numFmtId="182" fontId="0" fillId="3" borderId="86" xfId="0" applyNumberFormat="1" applyFill="1" applyBorder="1" applyAlignment="1">
      <alignment horizontal="center" vertical="center"/>
    </xf>
    <xf numFmtId="182" fontId="0" fillId="3" borderId="31" xfId="0" applyNumberFormat="1" applyFill="1" applyBorder="1" applyAlignment="1">
      <alignment horizontal="center" vertical="center"/>
    </xf>
    <xf numFmtId="182" fontId="0" fillId="3" borderId="125" xfId="0" applyNumberFormat="1" applyFill="1" applyBorder="1" applyAlignment="1">
      <alignment horizontal="center" vertical="center"/>
    </xf>
    <xf numFmtId="49" fontId="8" fillId="0" borderId="247" xfId="4" applyNumberFormat="1" applyFont="1" applyBorder="1" applyAlignment="1">
      <alignment horizontal="center" vertical="center"/>
    </xf>
    <xf numFmtId="49" fontId="8" fillId="0" borderId="245" xfId="4" applyNumberFormat="1" applyFont="1" applyBorder="1" applyAlignment="1">
      <alignment horizontal="center" vertical="center"/>
    </xf>
    <xf numFmtId="49" fontId="8" fillId="0" borderId="249" xfId="4" applyNumberFormat="1" applyFont="1" applyBorder="1" applyAlignment="1">
      <alignment horizontal="center" vertical="center"/>
    </xf>
    <xf numFmtId="185" fontId="8" fillId="0" borderId="246" xfId="4" applyNumberFormat="1" applyFont="1" applyBorder="1" applyAlignment="1">
      <alignment horizontal="center" vertical="center"/>
    </xf>
    <xf numFmtId="185" fontId="8" fillId="0" borderId="244" xfId="4" applyNumberFormat="1" applyFont="1" applyBorder="1" applyAlignment="1">
      <alignment horizontal="center" vertical="center"/>
    </xf>
    <xf numFmtId="185" fontId="8" fillId="0" borderId="248" xfId="4" applyNumberFormat="1" applyFont="1" applyBorder="1" applyAlignment="1">
      <alignment horizontal="center" vertical="center"/>
    </xf>
    <xf numFmtId="0" fontId="19" fillId="0" borderId="0" xfId="0" applyFont="1" applyAlignment="1">
      <alignment horizontal="left" vertical="center" wrapText="1"/>
    </xf>
    <xf numFmtId="0" fontId="0" fillId="13" borderId="200" xfId="0" applyFill="1" applyBorder="1">
      <alignment vertical="center"/>
    </xf>
    <xf numFmtId="0" fontId="118" fillId="0" borderId="0" xfId="4" applyFont="1" applyAlignment="1">
      <alignment horizontal="center" vertical="center" shrinkToFit="1"/>
    </xf>
    <xf numFmtId="0" fontId="61" fillId="0" borderId="61" xfId="0" applyFont="1" applyBorder="1">
      <alignment vertical="center"/>
    </xf>
    <xf numFmtId="0" fontId="61" fillId="13" borderId="252" xfId="0" applyFont="1" applyFill="1" applyBorder="1">
      <alignment vertical="center"/>
    </xf>
    <xf numFmtId="0" fontId="0" fillId="0" borderId="141" xfId="0" applyBorder="1" applyAlignment="1">
      <alignment horizontal="center" vertical="center"/>
    </xf>
    <xf numFmtId="0" fontId="0" fillId="13" borderId="181" xfId="0" applyFill="1" applyBorder="1">
      <alignment vertical="center"/>
    </xf>
    <xf numFmtId="0" fontId="120" fillId="0" borderId="0" xfId="4" applyFont="1" applyAlignment="1">
      <alignment vertical="center" wrapText="1"/>
    </xf>
    <xf numFmtId="183" fontId="6" fillId="0" borderId="90" xfId="7" applyNumberFormat="1" applyBorder="1" applyAlignment="1">
      <alignment horizontal="center" vertical="center"/>
    </xf>
    <xf numFmtId="0" fontId="0" fillId="0" borderId="91" xfId="0" applyBorder="1" applyAlignment="1">
      <alignment horizontal="center" vertical="center"/>
    </xf>
    <xf numFmtId="0" fontId="15" fillId="0" borderId="67" xfId="4" applyFont="1" applyBorder="1" applyAlignment="1">
      <alignment horizontal="distributed" vertical="center"/>
    </xf>
    <xf numFmtId="185" fontId="88" fillId="0" borderId="254" xfId="4" applyNumberFormat="1" applyFont="1" applyBorder="1" applyAlignment="1">
      <alignment vertical="center"/>
    </xf>
    <xf numFmtId="49" fontId="8" fillId="0" borderId="254" xfId="4" applyNumberFormat="1" applyFont="1" applyBorder="1" applyAlignment="1">
      <alignment horizontal="center" vertical="center"/>
    </xf>
    <xf numFmtId="0" fontId="88" fillId="0" borderId="254" xfId="4" applyFont="1" applyBorder="1" applyAlignment="1">
      <alignment vertical="center"/>
    </xf>
    <xf numFmtId="185" fontId="88" fillId="0" borderId="256" xfId="4" applyNumberFormat="1" applyFont="1" applyBorder="1" applyAlignment="1">
      <alignment vertical="center"/>
    </xf>
    <xf numFmtId="49" fontId="8" fillId="0" borderId="256" xfId="4" applyNumberFormat="1" applyFont="1" applyBorder="1" applyAlignment="1">
      <alignment horizontal="center" vertical="center"/>
    </xf>
    <xf numFmtId="0" fontId="88" fillId="0" borderId="256" xfId="4" applyFont="1" applyBorder="1" applyAlignment="1">
      <alignment vertical="center"/>
    </xf>
    <xf numFmtId="0" fontId="14" fillId="0" borderId="83" xfId="4" applyFont="1" applyBorder="1" applyAlignment="1">
      <alignment horizontal="center" vertical="center" wrapText="1"/>
    </xf>
    <xf numFmtId="0" fontId="14" fillId="0" borderId="87" xfId="4" applyFont="1" applyBorder="1" applyAlignment="1">
      <alignment horizontal="center" vertical="center" wrapText="1"/>
    </xf>
    <xf numFmtId="185" fontId="12" fillId="0" borderId="246" xfId="4" applyNumberFormat="1" applyFont="1" applyBorder="1" applyAlignment="1">
      <alignment horizontal="center" vertical="center"/>
    </xf>
    <xf numFmtId="185" fontId="12" fillId="0" borderId="244" xfId="4" applyNumberFormat="1" applyFont="1" applyBorder="1" applyAlignment="1">
      <alignment horizontal="center" vertical="center"/>
    </xf>
    <xf numFmtId="185" fontId="12" fillId="0" borderId="248" xfId="4" applyNumberFormat="1" applyFont="1" applyBorder="1" applyAlignment="1">
      <alignment horizontal="center" vertical="center"/>
    </xf>
    <xf numFmtId="0" fontId="74" fillId="0" borderId="258" xfId="0" applyFont="1" applyBorder="1" applyAlignment="1">
      <alignment horizontal="center" vertical="center"/>
    </xf>
    <xf numFmtId="0" fontId="74" fillId="0" borderId="259" xfId="0" applyFont="1" applyBorder="1" applyAlignment="1">
      <alignment horizontal="center" vertical="center"/>
    </xf>
    <xf numFmtId="0" fontId="14" fillId="0" borderId="197" xfId="4" applyFont="1" applyBorder="1" applyAlignment="1">
      <alignment horizontal="center" vertical="center" wrapText="1"/>
    </xf>
    <xf numFmtId="0" fontId="74" fillId="0" borderId="260" xfId="0" applyFont="1" applyBorder="1" applyAlignment="1">
      <alignment horizontal="center" vertical="center"/>
    </xf>
    <xf numFmtId="185" fontId="88" fillId="0" borderId="261" xfId="4" applyNumberFormat="1" applyFont="1" applyBorder="1" applyAlignment="1">
      <alignment vertical="center"/>
    </xf>
    <xf numFmtId="49" fontId="8" fillId="0" borderId="261" xfId="4" applyNumberFormat="1" applyFont="1" applyBorder="1" applyAlignment="1">
      <alignment horizontal="center" vertical="center"/>
    </xf>
    <xf numFmtId="0" fontId="88" fillId="0" borderId="261" xfId="4" applyFont="1" applyBorder="1" applyAlignment="1">
      <alignment vertical="center"/>
    </xf>
    <xf numFmtId="0" fontId="0" fillId="0" borderId="255" xfId="0" applyBorder="1" applyAlignment="1">
      <alignment horizontal="center" vertical="center"/>
    </xf>
    <xf numFmtId="0" fontId="0" fillId="0" borderId="257" xfId="0" applyBorder="1" applyAlignment="1">
      <alignment horizontal="center" vertical="center"/>
    </xf>
    <xf numFmtId="0" fontId="0" fillId="0" borderId="262" xfId="0" applyBorder="1" applyAlignment="1">
      <alignment horizontal="center" vertical="center"/>
    </xf>
    <xf numFmtId="0" fontId="88" fillId="0" borderId="0" xfId="4" applyFont="1" applyAlignment="1">
      <alignment horizontal="center" vertical="center" wrapText="1"/>
    </xf>
    <xf numFmtId="182" fontId="121" fillId="3" borderId="86" xfId="0" applyNumberFormat="1" applyFont="1" applyFill="1" applyBorder="1" applyAlignment="1">
      <alignment horizontal="center" vertical="center"/>
    </xf>
    <xf numFmtId="182" fontId="121" fillId="3" borderId="31" xfId="0" applyNumberFormat="1" applyFont="1" applyFill="1" applyBorder="1" applyAlignment="1">
      <alignment horizontal="center" vertical="center"/>
    </xf>
    <xf numFmtId="182" fontId="121" fillId="3" borderId="125" xfId="0" applyNumberFormat="1" applyFont="1" applyFill="1" applyBorder="1" applyAlignment="1">
      <alignment horizontal="center" vertical="center"/>
    </xf>
    <xf numFmtId="182" fontId="121" fillId="3" borderId="265" xfId="0" applyNumberFormat="1" applyFont="1" applyFill="1" applyBorder="1" applyAlignment="1">
      <alignment horizontal="center" vertical="center"/>
    </xf>
    <xf numFmtId="0" fontId="124" fillId="0" borderId="0" xfId="0" applyFont="1">
      <alignment vertical="center"/>
    </xf>
    <xf numFmtId="0" fontId="125" fillId="0" borderId="0" xfId="4" applyFont="1" applyAlignment="1">
      <alignment horizontal="distributed" vertical="center"/>
    </xf>
    <xf numFmtId="0" fontId="126" fillId="0" borderId="0" xfId="4" applyFont="1" applyAlignment="1">
      <alignment horizontal="distributed" vertical="center"/>
    </xf>
    <xf numFmtId="0" fontId="113" fillId="0" borderId="0" xfId="0" applyFont="1" applyAlignment="1">
      <alignment horizontal="center" vertical="center" textRotation="255" wrapText="1"/>
    </xf>
    <xf numFmtId="0" fontId="13" fillId="0" borderId="0" xfId="0" applyFont="1" applyAlignment="1">
      <alignment horizontal="center" vertical="center" textRotation="255"/>
    </xf>
    <xf numFmtId="0" fontId="13" fillId="0" borderId="0" xfId="0" applyFont="1" applyAlignment="1">
      <alignment horizontal="center" vertical="center"/>
    </xf>
    <xf numFmtId="0" fontId="43" fillId="0" borderId="0" xfId="7" applyFont="1" applyAlignment="1">
      <alignment horizontal="right" vertical="center" indent="1"/>
    </xf>
    <xf numFmtId="0" fontId="43" fillId="0" borderId="0" xfId="7" applyFont="1" applyAlignment="1">
      <alignment horizontal="left" vertical="center" indent="1"/>
    </xf>
    <xf numFmtId="0" fontId="127" fillId="0" borderId="0" xfId="17" applyAlignment="1">
      <alignment vertical="center"/>
    </xf>
    <xf numFmtId="0" fontId="127" fillId="0" borderId="0" xfId="17">
      <alignment vertical="center"/>
    </xf>
    <xf numFmtId="0" fontId="136" fillId="0" borderId="0" xfId="5" applyFont="1">
      <alignment vertical="center"/>
    </xf>
    <xf numFmtId="0" fontId="137" fillId="0" borderId="0" xfId="5" applyFont="1">
      <alignment vertical="center"/>
    </xf>
    <xf numFmtId="0" fontId="138" fillId="0" borderId="0" xfId="5" applyFont="1">
      <alignment vertical="center"/>
    </xf>
    <xf numFmtId="0" fontId="55" fillId="0" borderId="0" xfId="5" applyFont="1">
      <alignment vertical="center"/>
    </xf>
    <xf numFmtId="0" fontId="138" fillId="0" borderId="0" xfId="5" applyFont="1" applyAlignment="1">
      <alignment horizontal="right" vertical="center"/>
    </xf>
    <xf numFmtId="0" fontId="136" fillId="0" borderId="0" xfId="5" applyFont="1" applyAlignment="1">
      <alignment horizontal="center" vertical="center"/>
    </xf>
    <xf numFmtId="0" fontId="138" fillId="0" borderId="1" xfId="5" applyFont="1" applyBorder="1">
      <alignment vertical="center"/>
    </xf>
    <xf numFmtId="0" fontId="138" fillId="0" borderId="4" xfId="5" applyFont="1" applyBorder="1">
      <alignment vertical="center"/>
    </xf>
    <xf numFmtId="0" fontId="55" fillId="0" borderId="9" xfId="5" applyFont="1" applyBorder="1">
      <alignment vertical="center"/>
    </xf>
    <xf numFmtId="0" fontId="138" fillId="0" borderId="5" xfId="5" applyFont="1" applyBorder="1" applyAlignment="1">
      <alignment horizontal="center" vertical="center" wrapText="1"/>
    </xf>
    <xf numFmtId="0" fontId="140" fillId="0" borderId="5" xfId="5" applyFont="1" applyBorder="1" applyAlignment="1">
      <alignment horizontal="center" vertical="center" wrapText="1"/>
    </xf>
    <xf numFmtId="0" fontId="138" fillId="0" borderId="5" xfId="5" applyFont="1" applyBorder="1" applyAlignment="1">
      <alignment vertical="center" wrapText="1"/>
    </xf>
    <xf numFmtId="0" fontId="138" fillId="0" borderId="5" xfId="5" applyFont="1" applyBorder="1">
      <alignment vertical="center"/>
    </xf>
    <xf numFmtId="0" fontId="138" fillId="0" borderId="5" xfId="5" applyFont="1" applyBorder="1" applyAlignment="1">
      <alignment horizontal="center" vertical="center"/>
    </xf>
    <xf numFmtId="0" fontId="141" fillId="0" borderId="0" xfId="5" applyFont="1">
      <alignment vertical="center"/>
    </xf>
    <xf numFmtId="0" fontId="138" fillId="0" borderId="1" xfId="5" applyFont="1" applyBorder="1" applyAlignment="1">
      <alignment horizontal="left" vertical="center"/>
    </xf>
    <xf numFmtId="0" fontId="138" fillId="0" borderId="4" xfId="5" applyFont="1" applyBorder="1" applyAlignment="1">
      <alignment horizontal="left" vertical="center" wrapText="1"/>
    </xf>
    <xf numFmtId="0" fontId="138" fillId="0" borderId="5" xfId="5" applyFont="1" applyBorder="1" applyAlignment="1">
      <alignment horizontal="left" vertical="center"/>
    </xf>
    <xf numFmtId="0" fontId="141" fillId="0" borderId="9" xfId="5" applyFont="1" applyBorder="1">
      <alignment vertical="center"/>
    </xf>
    <xf numFmtId="0" fontId="138" fillId="0" borderId="9" xfId="5" applyFont="1" applyBorder="1" applyAlignment="1">
      <alignment vertical="center" wrapText="1"/>
    </xf>
    <xf numFmtId="0" fontId="138" fillId="0" borderId="0" xfId="5" applyFont="1" applyAlignment="1">
      <alignment vertical="center" wrapText="1"/>
    </xf>
    <xf numFmtId="0" fontId="138" fillId="0" borderId="0" xfId="5" applyFont="1" applyAlignment="1">
      <alignment horizontal="center" vertical="center"/>
    </xf>
    <xf numFmtId="0" fontId="138" fillId="0" borderId="12" xfId="5" applyFont="1" applyBorder="1">
      <alignment vertical="center"/>
    </xf>
    <xf numFmtId="0" fontId="138" fillId="0" borderId="5" xfId="5" applyFont="1" applyBorder="1" applyAlignment="1">
      <alignment horizontal="right" vertical="center"/>
    </xf>
    <xf numFmtId="0" fontId="138" fillId="0" borderId="4" xfId="5" applyFont="1" applyBorder="1" applyAlignment="1">
      <alignment horizontal="right" vertical="center"/>
    </xf>
    <xf numFmtId="0" fontId="138" fillId="0" borderId="1" xfId="5" applyFont="1" applyBorder="1" applyAlignment="1">
      <alignment horizontal="right" vertical="center"/>
    </xf>
    <xf numFmtId="0" fontId="138" fillId="0" borderId="174" xfId="5" applyFont="1" applyBorder="1" applyAlignment="1">
      <alignment horizontal="right" vertical="center"/>
    </xf>
    <xf numFmtId="0" fontId="138" fillId="0" borderId="0" xfId="5" applyFont="1" applyAlignment="1">
      <alignment horizontal="center" vertical="center" wrapText="1"/>
    </xf>
    <xf numFmtId="0" fontId="138" fillId="0" borderId="0" xfId="5" applyFont="1" applyAlignment="1">
      <alignment horizontal="center" wrapText="1"/>
    </xf>
    <xf numFmtId="0" fontId="138" fillId="0" borderId="7" xfId="5" applyFont="1" applyBorder="1" applyAlignment="1">
      <alignment vertical="center" wrapText="1"/>
    </xf>
    <xf numFmtId="0" fontId="138" fillId="0" borderId="8" xfId="5" applyFont="1" applyBorder="1" applyAlignment="1">
      <alignment vertical="center" wrapText="1"/>
    </xf>
    <xf numFmtId="0" fontId="138" fillId="0" borderId="8" xfId="5" applyFont="1" applyBorder="1" applyAlignment="1">
      <alignment horizontal="center" vertical="center"/>
    </xf>
    <xf numFmtId="0" fontId="138" fillId="0" borderId="8" xfId="5" applyFont="1" applyBorder="1">
      <alignment vertical="center"/>
    </xf>
    <xf numFmtId="0" fontId="138" fillId="0" borderId="11" xfId="5" applyFont="1" applyBorder="1">
      <alignment vertical="center"/>
    </xf>
    <xf numFmtId="0" fontId="138" fillId="0" borderId="10" xfId="5" applyFont="1" applyBorder="1" applyAlignment="1">
      <alignment vertical="center" wrapText="1"/>
    </xf>
    <xf numFmtId="0" fontId="138" fillId="0" borderId="6" xfId="5" applyFont="1" applyBorder="1" applyAlignment="1">
      <alignment vertical="center" wrapText="1"/>
    </xf>
    <xf numFmtId="0" fontId="138" fillId="0" borderId="6" xfId="5" applyFont="1" applyBorder="1" applyAlignment="1">
      <alignment horizontal="center" vertical="center"/>
    </xf>
    <xf numFmtId="0" fontId="138" fillId="0" borderId="6" xfId="5" applyFont="1" applyBorder="1">
      <alignment vertical="center"/>
    </xf>
    <xf numFmtId="0" fontId="138" fillId="0" borderId="23" xfId="5" applyFont="1" applyBorder="1">
      <alignment vertical="center"/>
    </xf>
    <xf numFmtId="0" fontId="140" fillId="0" borderId="0" xfId="5" applyFont="1">
      <alignment vertical="center"/>
    </xf>
    <xf numFmtId="0" fontId="138" fillId="0" borderId="0" xfId="7" applyFont="1">
      <alignment vertical="center"/>
    </xf>
    <xf numFmtId="0" fontId="143" fillId="0" borderId="0" xfId="7" applyFont="1">
      <alignment vertical="center"/>
    </xf>
    <xf numFmtId="0" fontId="138" fillId="0" borderId="0" xfId="7" applyFont="1" applyAlignment="1">
      <alignment horizontal="right" vertical="center"/>
    </xf>
    <xf numFmtId="0" fontId="138" fillId="9" borderId="4" xfId="7" applyFont="1" applyFill="1" applyBorder="1" applyAlignment="1">
      <alignment horizontal="center" vertical="center"/>
    </xf>
    <xf numFmtId="0" fontId="138" fillId="0" borderId="5" xfId="7" applyFont="1" applyBorder="1">
      <alignment vertical="center"/>
    </xf>
    <xf numFmtId="0" fontId="138" fillId="9" borderId="5" xfId="7" applyFont="1" applyFill="1" applyBorder="1" applyAlignment="1">
      <alignment horizontal="center" vertical="center"/>
    </xf>
    <xf numFmtId="0" fontId="6" fillId="0" borderId="0" xfId="7" applyAlignment="1">
      <alignment vertical="center" wrapText="1"/>
    </xf>
    <xf numFmtId="0" fontId="6" fillId="0" borderId="0" xfId="7" applyAlignment="1">
      <alignment vertical="top" wrapText="1"/>
    </xf>
    <xf numFmtId="0" fontId="138" fillId="0" borderId="0" xfId="7" applyFont="1" applyAlignment="1">
      <alignment vertical="top"/>
    </xf>
    <xf numFmtId="0" fontId="138" fillId="0" borderId="0" xfId="7" applyFont="1" applyAlignment="1">
      <alignment horizontal="center" vertical="center"/>
    </xf>
    <xf numFmtId="0" fontId="143" fillId="0" borderId="0" xfId="7" applyFont="1" applyAlignment="1">
      <alignment horizontal="center" vertical="center"/>
    </xf>
    <xf numFmtId="0" fontId="143" fillId="0" borderId="0" xfId="7" applyFont="1" applyAlignment="1">
      <alignment vertical="center" wrapText="1"/>
    </xf>
    <xf numFmtId="0" fontId="138" fillId="0" borderId="0" xfId="7" applyFont="1" applyAlignment="1">
      <alignment horizontal="left" vertical="center" wrapText="1"/>
    </xf>
    <xf numFmtId="0" fontId="138" fillId="0" borderId="0" xfId="7" applyFont="1" applyAlignment="1">
      <alignment vertical="center" wrapText="1"/>
    </xf>
    <xf numFmtId="0" fontId="138" fillId="0" borderId="0" xfId="7" applyFont="1" applyAlignment="1">
      <alignment horizontal="left" vertical="center"/>
    </xf>
    <xf numFmtId="0" fontId="138" fillId="0" borderId="0" xfId="7" applyFont="1" applyAlignment="1">
      <alignment horizontal="left" vertical="top" wrapText="1"/>
    </xf>
    <xf numFmtId="0" fontId="138" fillId="0" borderId="0" xfId="7" applyFont="1" applyAlignment="1">
      <alignment vertical="top" wrapText="1"/>
    </xf>
    <xf numFmtId="0" fontId="144" fillId="0" borderId="9" xfId="5" applyFont="1" applyBorder="1" applyAlignment="1">
      <alignment horizontal="left" vertical="center"/>
    </xf>
    <xf numFmtId="0" fontId="144" fillId="0" borderId="0" xfId="5" applyFont="1" applyAlignment="1">
      <alignment horizontal="left" vertical="center"/>
    </xf>
    <xf numFmtId="0" fontId="144" fillId="0" borderId="0" xfId="5" applyFont="1">
      <alignment vertical="center"/>
    </xf>
    <xf numFmtId="0" fontId="144" fillId="0" borderId="8" xfId="5" applyFont="1" applyBorder="1" applyAlignment="1">
      <alignment horizontal="center" vertical="center"/>
    </xf>
    <xf numFmtId="0" fontId="145" fillId="0" borderId="8" xfId="5" applyFont="1" applyBorder="1" applyAlignment="1">
      <alignment horizontal="left" vertical="center"/>
    </xf>
    <xf numFmtId="0" fontId="144" fillId="0" borderId="7" xfId="5" applyFont="1" applyBorder="1" applyAlignment="1">
      <alignment horizontal="left" vertical="center"/>
    </xf>
    <xf numFmtId="0" fontId="144" fillId="0" borderId="8" xfId="5" applyFont="1" applyBorder="1" applyAlignment="1">
      <alignment horizontal="left" vertical="center"/>
    </xf>
    <xf numFmtId="0" fontId="144" fillId="0" borderId="1" xfId="5" applyFont="1" applyBorder="1" applyAlignment="1">
      <alignment horizontal="left" vertical="center"/>
    </xf>
    <xf numFmtId="0" fontId="144" fillId="0" borderId="2" xfId="5" applyFont="1" applyBorder="1" applyAlignment="1">
      <alignment horizontal="left" vertical="center"/>
    </xf>
    <xf numFmtId="0" fontId="144" fillId="0" borderId="3" xfId="5" applyFont="1" applyBorder="1" applyAlignment="1">
      <alignment horizontal="center" vertical="center"/>
    </xf>
    <xf numFmtId="0" fontId="147" fillId="0" borderId="0" xfId="5" applyFont="1" applyAlignment="1">
      <alignment horizontal="left" vertical="center"/>
    </xf>
    <xf numFmtId="0" fontId="144" fillId="0" borderId="202" xfId="5" applyFont="1" applyBorder="1" applyAlignment="1">
      <alignment horizontal="left" vertical="center"/>
    </xf>
    <xf numFmtId="0" fontId="144" fillId="0" borderId="203" xfId="5" applyFont="1" applyBorder="1" applyAlignment="1">
      <alignment horizontal="left" vertical="center"/>
    </xf>
    <xf numFmtId="0" fontId="144" fillId="0" borderId="204" xfId="5" applyFont="1" applyBorder="1" applyAlignment="1">
      <alignment horizontal="left" vertical="center"/>
    </xf>
    <xf numFmtId="0" fontId="144" fillId="0" borderId="10" xfId="5" applyFont="1" applyBorder="1" applyAlignment="1">
      <alignment horizontal="left" vertical="center"/>
    </xf>
    <xf numFmtId="0" fontId="144" fillId="0" borderId="6" xfId="5" applyFont="1" applyBorder="1" applyAlignment="1">
      <alignment horizontal="left" vertical="center"/>
    </xf>
    <xf numFmtId="0" fontId="144" fillId="0" borderId="11" xfId="5" applyFont="1" applyBorder="1" applyAlignment="1">
      <alignment horizontal="left" vertical="center"/>
    </xf>
    <xf numFmtId="0" fontId="144" fillId="0" borderId="23" xfId="5" applyFont="1" applyBorder="1" applyAlignment="1">
      <alignment horizontal="left" vertical="center"/>
    </xf>
    <xf numFmtId="0" fontId="144" fillId="0" borderId="12" xfId="5" applyFont="1" applyBorder="1" applyAlignment="1">
      <alignment horizontal="left" vertical="center"/>
    </xf>
    <xf numFmtId="0" fontId="144" fillId="0" borderId="0" xfId="5" applyFont="1" applyAlignment="1">
      <alignment horizontal="center" vertical="center"/>
    </xf>
    <xf numFmtId="0" fontId="144" fillId="0" borderId="0" xfId="5" applyFont="1" applyAlignment="1">
      <alignment vertical="top"/>
    </xf>
    <xf numFmtId="0" fontId="148" fillId="0" borderId="6" xfId="5" applyFont="1" applyBorder="1" applyAlignment="1">
      <alignment horizontal="left" vertical="center"/>
    </xf>
    <xf numFmtId="0" fontId="114" fillId="0" borderId="0" xfId="0" applyFont="1" applyAlignment="1">
      <alignment horizontal="right" vertical="center"/>
    </xf>
    <xf numFmtId="0" fontId="55" fillId="0" borderId="0" xfId="0" applyFont="1" applyAlignment="1">
      <alignment horizontal="right" vertical="center"/>
    </xf>
    <xf numFmtId="0" fontId="114" fillId="0" borderId="0" xfId="0" applyFont="1">
      <alignment vertical="center"/>
    </xf>
    <xf numFmtId="0" fontId="151" fillId="0" borderId="0" xfId="0" applyFont="1">
      <alignment vertical="center"/>
    </xf>
    <xf numFmtId="0" fontId="79" fillId="0" borderId="1" xfId="0" applyFont="1" applyBorder="1" applyAlignment="1">
      <alignment horizontal="center" vertical="center"/>
    </xf>
    <xf numFmtId="0" fontId="79" fillId="0" borderId="0" xfId="0" applyFont="1" applyAlignment="1">
      <alignment horizontal="center" vertical="center"/>
    </xf>
    <xf numFmtId="0" fontId="114" fillId="0" borderId="0" xfId="0" applyFont="1" applyAlignment="1">
      <alignment horizontal="left" vertical="center" wrapText="1"/>
    </xf>
    <xf numFmtId="0" fontId="114" fillId="0" borderId="0" xfId="0" applyFont="1" applyAlignment="1">
      <alignment horizontal="center" vertical="center"/>
    </xf>
    <xf numFmtId="0" fontId="79" fillId="0" borderId="0" xfId="0" applyFont="1">
      <alignment vertical="center"/>
    </xf>
    <xf numFmtId="0" fontId="79" fillId="9" borderId="4" xfId="0" applyFont="1" applyFill="1" applyBorder="1" applyAlignment="1">
      <alignment horizontal="centerContinuous" vertical="center"/>
    </xf>
    <xf numFmtId="0" fontId="79" fillId="9" borderId="5" xfId="0" applyFont="1" applyFill="1" applyBorder="1" applyAlignment="1">
      <alignment horizontal="center" vertical="center"/>
    </xf>
    <xf numFmtId="0" fontId="16" fillId="0" borderId="0" xfId="0" applyFont="1" applyAlignment="1">
      <alignment horizontal="left" vertical="center"/>
    </xf>
    <xf numFmtId="0" fontId="79" fillId="0" borderId="0" xfId="5" applyFont="1" applyAlignment="1">
      <alignment horizontal="left" vertical="center"/>
    </xf>
    <xf numFmtId="0" fontId="79" fillId="0" borderId="12" xfId="5" applyFont="1" applyBorder="1" applyAlignment="1">
      <alignment horizontal="left" vertical="center"/>
    </xf>
    <xf numFmtId="0" fontId="79" fillId="0" borderId="0" xfId="5" applyFont="1" applyAlignment="1">
      <alignment vertical="top"/>
    </xf>
    <xf numFmtId="0" fontId="154" fillId="0" borderId="2" xfId="5" applyFont="1" applyBorder="1">
      <alignment vertical="center"/>
    </xf>
    <xf numFmtId="0" fontId="154" fillId="0" borderId="3" xfId="5" applyFont="1" applyBorder="1">
      <alignment vertical="center"/>
    </xf>
    <xf numFmtId="0" fontId="79" fillId="0" borderId="0" xfId="5" applyFont="1">
      <alignment vertical="center"/>
    </xf>
    <xf numFmtId="0" fontId="79" fillId="0" borderId="7" xfId="5" applyFont="1" applyBorder="1" applyAlignment="1">
      <alignment horizontal="left" vertical="center"/>
    </xf>
    <xf numFmtId="0" fontId="79" fillId="0" borderId="8" xfId="5" applyFont="1" applyBorder="1" applyAlignment="1">
      <alignment horizontal="left" vertical="center"/>
    </xf>
    <xf numFmtId="0" fontId="79" fillId="0" borderId="11" xfId="5" applyFont="1" applyBorder="1" applyAlignment="1">
      <alignment horizontal="left" vertical="center"/>
    </xf>
    <xf numFmtId="0" fontId="79" fillId="0" borderId="9" xfId="5" applyFont="1" applyBorder="1" applyAlignment="1">
      <alignment horizontal="left" vertical="center"/>
    </xf>
    <xf numFmtId="0" fontId="79" fillId="0" borderId="10" xfId="5" applyFont="1" applyBorder="1" applyAlignment="1">
      <alignment horizontal="left" vertical="center"/>
    </xf>
    <xf numFmtId="0" fontId="79" fillId="0" borderId="6" xfId="5" applyFont="1" applyBorder="1" applyAlignment="1">
      <alignment horizontal="left" vertical="center"/>
    </xf>
    <xf numFmtId="0" fontId="79" fillId="0" borderId="23" xfId="5" applyFont="1" applyBorder="1" applyAlignment="1">
      <alignment horizontal="left" vertical="center"/>
    </xf>
    <xf numFmtId="0" fontId="79" fillId="0" borderId="0" xfId="5" applyFont="1" applyAlignment="1">
      <alignment horizontal="center" vertical="center"/>
    </xf>
    <xf numFmtId="0" fontId="136" fillId="0" borderId="0" xfId="7" applyFont="1" applyAlignment="1">
      <alignment horizontal="center" vertical="center"/>
    </xf>
    <xf numFmtId="0" fontId="156" fillId="0" borderId="0" xfId="9" applyFont="1">
      <alignment vertical="center"/>
    </xf>
    <xf numFmtId="182" fontId="156" fillId="0" borderId="273" xfId="9" applyNumberFormat="1" applyFont="1" applyBorder="1">
      <alignment vertical="center"/>
    </xf>
    <xf numFmtId="182" fontId="156" fillId="0" borderId="274" xfId="9" applyNumberFormat="1" applyFont="1" applyBorder="1">
      <alignment vertical="center"/>
    </xf>
    <xf numFmtId="186" fontId="12" fillId="0" borderId="0" xfId="9" applyNumberFormat="1" applyFont="1">
      <alignment vertical="center"/>
    </xf>
    <xf numFmtId="0" fontId="156" fillId="0" borderId="271" xfId="9" applyFont="1" applyBorder="1">
      <alignment vertical="center"/>
    </xf>
    <xf numFmtId="176" fontId="156" fillId="0" borderId="279" xfId="9" applyNumberFormat="1" applyFont="1" applyBorder="1">
      <alignment vertical="center"/>
    </xf>
    <xf numFmtId="176" fontId="156" fillId="0" borderId="285" xfId="9" applyNumberFormat="1" applyFont="1" applyBorder="1">
      <alignment vertical="center"/>
    </xf>
    <xf numFmtId="0" fontId="156" fillId="0" borderId="0" xfId="9" applyFont="1" applyAlignment="1">
      <alignment vertical="center" shrinkToFit="1"/>
    </xf>
    <xf numFmtId="0" fontId="156" fillId="0" borderId="0" xfId="9" applyFont="1" applyAlignment="1">
      <alignment horizontal="center" vertical="center"/>
    </xf>
    <xf numFmtId="177" fontId="156" fillId="0" borderId="297" xfId="9" applyNumberFormat="1" applyFont="1" applyBorder="1">
      <alignment vertical="center"/>
    </xf>
    <xf numFmtId="177" fontId="156" fillId="0" borderId="298" xfId="9" applyNumberFormat="1" applyFont="1" applyBorder="1">
      <alignment vertical="center"/>
    </xf>
    <xf numFmtId="177" fontId="156" fillId="0" borderId="302" xfId="9" applyNumberFormat="1" applyFont="1" applyBorder="1">
      <alignment vertical="center"/>
    </xf>
    <xf numFmtId="177" fontId="156" fillId="0" borderId="303" xfId="9" applyNumberFormat="1" applyFont="1" applyBorder="1">
      <alignment vertical="center"/>
    </xf>
    <xf numFmtId="182" fontId="156" fillId="0" borderId="0" xfId="9" applyNumberFormat="1" applyFont="1" applyAlignment="1" applyProtection="1">
      <alignment horizontal="right" vertical="center"/>
      <protection locked="0"/>
    </xf>
    <xf numFmtId="177" fontId="156" fillId="0" borderId="0" xfId="9" applyNumberFormat="1" applyFont="1">
      <alignment vertical="center"/>
    </xf>
    <xf numFmtId="177" fontId="156" fillId="0" borderId="0" xfId="9" applyNumberFormat="1" applyFont="1" applyAlignment="1">
      <alignment horizontal="center" vertical="center"/>
    </xf>
    <xf numFmtId="0" fontId="156" fillId="0" borderId="27" xfId="9" applyFont="1" applyBorder="1" applyAlignment="1">
      <alignment horizontal="center" vertical="center" shrinkToFit="1"/>
    </xf>
    <xf numFmtId="0" fontId="156" fillId="0" borderId="5" xfId="9" applyFont="1" applyBorder="1" applyAlignment="1" applyProtection="1">
      <alignment horizontal="center" vertical="center"/>
      <protection locked="0"/>
    </xf>
    <xf numFmtId="0" fontId="156" fillId="0" borderId="90" xfId="9" applyFont="1" applyBorder="1" applyAlignment="1">
      <alignment horizontal="center" vertical="center" shrinkToFit="1"/>
    </xf>
    <xf numFmtId="0" fontId="156" fillId="0" borderId="4" xfId="9" applyFont="1" applyBorder="1" applyAlignment="1" applyProtection="1">
      <alignment horizontal="center" vertical="center"/>
      <protection locked="0"/>
    </xf>
    <xf numFmtId="0" fontId="14" fillId="0" borderId="0" xfId="9" applyFont="1">
      <alignment vertical="center"/>
    </xf>
    <xf numFmtId="0" fontId="14" fillId="0" borderId="0" xfId="9" applyFont="1" applyAlignment="1">
      <alignment vertical="center" wrapText="1"/>
    </xf>
    <xf numFmtId="0" fontId="14" fillId="0" borderId="0" xfId="9" applyFont="1" applyAlignment="1">
      <alignment horizontal="right" vertical="center"/>
    </xf>
    <xf numFmtId="0" fontId="160" fillId="0" borderId="0" xfId="9" applyFont="1">
      <alignment vertical="center"/>
    </xf>
    <xf numFmtId="0" fontId="161" fillId="0" borderId="0" xfId="9" applyFont="1">
      <alignment vertical="center"/>
    </xf>
    <xf numFmtId="0" fontId="163" fillId="0" borderId="0" xfId="7" applyFont="1" applyAlignment="1">
      <alignment horizontal="center" vertical="center"/>
    </xf>
    <xf numFmtId="0" fontId="164" fillId="0" borderId="0" xfId="7" applyFont="1">
      <alignment vertical="center"/>
    </xf>
    <xf numFmtId="182" fontId="161" fillId="0" borderId="273" xfId="9" applyNumberFormat="1" applyFont="1" applyBorder="1">
      <alignment vertical="center"/>
    </xf>
    <xf numFmtId="182" fontId="161" fillId="0" borderId="274" xfId="9" applyNumberFormat="1" applyFont="1" applyBorder="1">
      <alignment vertical="center"/>
    </xf>
    <xf numFmtId="186" fontId="161" fillId="0" borderId="0" xfId="9" applyNumberFormat="1" applyFont="1">
      <alignment vertical="center"/>
    </xf>
    <xf numFmtId="0" fontId="161" fillId="0" borderId="272" xfId="9" applyFont="1" applyBorder="1">
      <alignment vertical="center"/>
    </xf>
    <xf numFmtId="176" fontId="161" fillId="0" borderId="279" xfId="9" applyNumberFormat="1" applyFont="1" applyBorder="1">
      <alignment vertical="center"/>
    </xf>
    <xf numFmtId="176" fontId="161" fillId="0" borderId="285" xfId="9" applyNumberFormat="1" applyFont="1" applyBorder="1">
      <alignment vertical="center"/>
    </xf>
    <xf numFmtId="0" fontId="161" fillId="0" borderId="267" xfId="9" applyFont="1" applyBorder="1" applyAlignment="1">
      <alignment vertical="center" shrinkToFit="1"/>
    </xf>
    <xf numFmtId="0" fontId="161" fillId="0" borderId="0" xfId="9" applyFont="1" applyAlignment="1">
      <alignment vertical="center" shrinkToFit="1"/>
    </xf>
    <xf numFmtId="0" fontId="161" fillId="0" borderId="0" xfId="9" applyFont="1" applyAlignment="1">
      <alignment horizontal="center" vertical="center"/>
    </xf>
    <xf numFmtId="177" fontId="161" fillId="0" borderId="297" xfId="9" applyNumberFormat="1" applyFont="1" applyBorder="1">
      <alignment vertical="center"/>
    </xf>
    <xf numFmtId="177" fontId="161" fillId="0" borderId="298" xfId="9" applyNumberFormat="1" applyFont="1" applyBorder="1">
      <alignment vertical="center"/>
    </xf>
    <xf numFmtId="177" fontId="161" fillId="0" borderId="285" xfId="9" applyNumberFormat="1" applyFont="1" applyBorder="1">
      <alignment vertical="center"/>
    </xf>
    <xf numFmtId="177" fontId="161" fillId="0" borderId="311" xfId="9" applyNumberFormat="1" applyFont="1" applyBorder="1">
      <alignment vertical="center"/>
    </xf>
    <xf numFmtId="0" fontId="167" fillId="0" borderId="0" xfId="9" applyFont="1" applyAlignment="1">
      <alignment vertical="center" wrapText="1"/>
    </xf>
    <xf numFmtId="0" fontId="167" fillId="0" borderId="0" xfId="9" applyFont="1">
      <alignment vertical="center"/>
    </xf>
    <xf numFmtId="0" fontId="167" fillId="0" borderId="0" xfId="9" applyFont="1" applyAlignment="1">
      <alignment horizontal="right" vertical="center"/>
    </xf>
    <xf numFmtId="186" fontId="160" fillId="0" borderId="0" xfId="9" applyNumberFormat="1" applyFont="1">
      <alignment vertical="center"/>
    </xf>
    <xf numFmtId="0" fontId="168" fillId="0" borderId="0" xfId="9" applyFont="1" applyAlignment="1">
      <alignment vertical="center" wrapText="1"/>
    </xf>
    <xf numFmtId="0" fontId="168" fillId="0" borderId="0" xfId="9" applyFont="1">
      <alignment vertical="center"/>
    </xf>
    <xf numFmtId="0" fontId="168" fillId="0" borderId="0" xfId="9" applyFont="1" applyAlignment="1">
      <alignment horizontal="right" vertical="center"/>
    </xf>
    <xf numFmtId="0" fontId="79" fillId="0" borderId="0" xfId="19" applyFont="1">
      <alignment vertical="center"/>
    </xf>
    <xf numFmtId="0" fontId="114" fillId="0" borderId="9" xfId="20" applyFont="1" applyBorder="1" applyAlignment="1">
      <alignment horizontal="left" vertical="center"/>
    </xf>
    <xf numFmtId="0" fontId="114" fillId="0" borderId="0" xfId="20" applyFont="1" applyAlignment="1">
      <alignment horizontal="left" vertical="center"/>
    </xf>
    <xf numFmtId="0" fontId="170" fillId="0" borderId="0" xfId="19" applyFont="1">
      <alignment vertical="center"/>
    </xf>
    <xf numFmtId="0" fontId="170" fillId="0" borderId="88" xfId="20" applyFont="1" applyBorder="1" applyAlignment="1">
      <alignment horizontal="center" vertical="center" wrapText="1"/>
    </xf>
    <xf numFmtId="0" fontId="169" fillId="0" borderId="28" xfId="20" applyFont="1" applyBorder="1" applyAlignment="1">
      <alignment horizontal="center" vertical="center"/>
    </xf>
    <xf numFmtId="0" fontId="170" fillId="0" borderId="0" xfId="19" applyFont="1" applyAlignment="1">
      <alignment horizontal="left"/>
    </xf>
    <xf numFmtId="0" fontId="170" fillId="0" borderId="0" xfId="19" applyFont="1" applyAlignment="1">
      <alignment vertical="center" wrapText="1"/>
    </xf>
    <xf numFmtId="0" fontId="170" fillId="0" borderId="183" xfId="19" applyFont="1" applyBorder="1" applyAlignment="1">
      <alignment horizontal="center" vertical="center"/>
    </xf>
    <xf numFmtId="0" fontId="170" fillId="0" borderId="182" xfId="19" applyFont="1" applyBorder="1" applyAlignment="1">
      <alignment horizontal="center" vertical="center"/>
    </xf>
    <xf numFmtId="0" fontId="170" fillId="0" borderId="183" xfId="19" applyFont="1" applyBorder="1" applyAlignment="1">
      <alignment horizontal="center" vertical="center" wrapText="1"/>
    </xf>
    <xf numFmtId="0" fontId="170" fillId="0" borderId="226" xfId="19" applyFont="1" applyBorder="1" applyAlignment="1">
      <alignment horizontal="center" vertical="center"/>
    </xf>
    <xf numFmtId="0" fontId="170" fillId="0" borderId="86" xfId="19" applyFont="1" applyBorder="1" applyAlignment="1">
      <alignment horizontal="center" vertical="center"/>
    </xf>
    <xf numFmtId="0" fontId="170" fillId="0" borderId="184" xfId="19" applyFont="1" applyBorder="1" applyAlignment="1">
      <alignment horizontal="center" vertical="center" wrapText="1"/>
    </xf>
    <xf numFmtId="0" fontId="170" fillId="0" borderId="184" xfId="19" applyFont="1" applyBorder="1" applyAlignment="1">
      <alignment horizontal="center" vertical="center"/>
    </xf>
    <xf numFmtId="0" fontId="170" fillId="0" borderId="31" xfId="19" applyFont="1" applyBorder="1" applyAlignment="1">
      <alignment horizontal="center" vertical="center"/>
    </xf>
    <xf numFmtId="0" fontId="170" fillId="0" borderId="185" xfId="19" applyFont="1" applyBorder="1" applyAlignment="1">
      <alignment horizontal="center" vertical="center" wrapText="1"/>
    </xf>
    <xf numFmtId="0" fontId="170" fillId="0" borderId="228" xfId="19" applyFont="1" applyBorder="1" applyAlignment="1">
      <alignment horizontal="center" vertical="center"/>
    </xf>
    <xf numFmtId="0" fontId="170" fillId="0" borderId="125" xfId="19" applyFont="1" applyBorder="1" applyAlignment="1">
      <alignment horizontal="center" vertical="center"/>
    </xf>
    <xf numFmtId="0" fontId="170" fillId="0" borderId="185" xfId="19" applyFont="1" applyBorder="1" applyAlignment="1">
      <alignment horizontal="center" vertical="center"/>
    </xf>
    <xf numFmtId="0" fontId="170" fillId="0" borderId="157" xfId="19" applyFont="1" applyBorder="1" applyAlignment="1">
      <alignment horizontal="center" vertical="center"/>
    </xf>
    <xf numFmtId="0" fontId="170" fillId="0" borderId="0" xfId="19" applyFont="1" applyAlignment="1">
      <alignment horizontal="center" vertical="center" wrapText="1"/>
    </xf>
    <xf numFmtId="0" fontId="170" fillId="0" borderId="0" xfId="19" applyFont="1" applyAlignment="1">
      <alignment horizontal="left" vertical="center" wrapText="1"/>
    </xf>
    <xf numFmtId="0" fontId="173" fillId="0" borderId="0" xfId="21" applyFont="1" applyAlignment="1">
      <alignment horizontal="right" vertical="center"/>
    </xf>
    <xf numFmtId="0" fontId="170" fillId="0" borderId="0" xfId="19" applyFont="1" applyAlignment="1">
      <alignment horizontal="center" vertical="center"/>
    </xf>
    <xf numFmtId="0" fontId="170" fillId="0" borderId="182" xfId="19" applyFont="1" applyBorder="1" applyAlignment="1">
      <alignment horizontal="center" vertical="center" wrapText="1"/>
    </xf>
    <xf numFmtId="0" fontId="170" fillId="0" borderId="71" xfId="19" applyFont="1" applyBorder="1" applyAlignment="1">
      <alignment horizontal="center" vertical="center" wrapText="1"/>
    </xf>
    <xf numFmtId="0" fontId="170" fillId="0" borderId="157" xfId="19" applyFont="1" applyBorder="1" applyAlignment="1">
      <alignment horizontal="center" vertical="center" wrapText="1"/>
    </xf>
    <xf numFmtId="0" fontId="174" fillId="0" borderId="0" xfId="21" applyFont="1">
      <alignment vertical="center"/>
    </xf>
    <xf numFmtId="0" fontId="60" fillId="0" borderId="0" xfId="21" applyFont="1">
      <alignment vertical="center"/>
    </xf>
    <xf numFmtId="0" fontId="60" fillId="0" borderId="0" xfId="21" applyFont="1" applyAlignment="1">
      <alignment horizontal="center" vertical="center"/>
    </xf>
    <xf numFmtId="0" fontId="177" fillId="0" borderId="0" xfId="21" applyFont="1" applyAlignment="1">
      <alignment horizontal="left" vertical="center"/>
    </xf>
    <xf numFmtId="0" fontId="106" fillId="0" borderId="0" xfId="21" applyFont="1" applyAlignment="1">
      <alignment horizontal="left" vertical="center"/>
    </xf>
    <xf numFmtId="0" fontId="99" fillId="0" borderId="0" xfId="21" applyFont="1">
      <alignment vertical="center"/>
    </xf>
    <xf numFmtId="0" fontId="178" fillId="0" borderId="0" xfId="21" applyFont="1">
      <alignment vertical="center"/>
    </xf>
    <xf numFmtId="0" fontId="176" fillId="0" borderId="0" xfId="21" applyFont="1">
      <alignment vertical="center"/>
    </xf>
    <xf numFmtId="0" fontId="179" fillId="0" borderId="0" xfId="21" applyFont="1" applyAlignment="1">
      <alignment horizontal="left" vertical="center"/>
    </xf>
    <xf numFmtId="0" fontId="180" fillId="0" borderId="0" xfId="21" applyFont="1">
      <alignment vertical="center"/>
    </xf>
    <xf numFmtId="0" fontId="60" fillId="0" borderId="8" xfId="21" applyFont="1" applyBorder="1">
      <alignment vertical="center"/>
    </xf>
    <xf numFmtId="0" fontId="181" fillId="0" borderId="8" xfId="21" applyFont="1" applyBorder="1" applyAlignment="1">
      <alignment horizontal="right" vertical="center"/>
    </xf>
    <xf numFmtId="0" fontId="60" fillId="0" borderId="0" xfId="21" applyFont="1" applyAlignment="1">
      <alignment vertical="center" shrinkToFit="1"/>
    </xf>
    <xf numFmtId="0" fontId="177" fillId="0" borderId="0" xfId="21" applyFont="1">
      <alignment vertical="center"/>
    </xf>
    <xf numFmtId="0" fontId="183" fillId="0" borderId="0" xfId="21" applyFont="1" applyAlignment="1">
      <alignment horizontal="right" vertical="center"/>
    </xf>
    <xf numFmtId="185" fontId="176" fillId="0" borderId="0" xfId="21" applyNumberFormat="1" applyFont="1" applyProtection="1">
      <alignment vertical="center"/>
      <protection locked="0"/>
    </xf>
    <xf numFmtId="0" fontId="79" fillId="0" borderId="10" xfId="5" applyFont="1" applyBorder="1">
      <alignment vertical="center"/>
    </xf>
    <xf numFmtId="0" fontId="79" fillId="0" borderId="6" xfId="5" applyFont="1" applyBorder="1">
      <alignment vertical="center"/>
    </xf>
    <xf numFmtId="0" fontId="79" fillId="0" borderId="23" xfId="5" applyFont="1" applyBorder="1">
      <alignment vertical="center"/>
    </xf>
    <xf numFmtId="0" fontId="185" fillId="0" borderId="0" xfId="5" applyFont="1">
      <alignment vertical="center"/>
    </xf>
    <xf numFmtId="0" fontId="185" fillId="0" borderId="12" xfId="5" applyFont="1" applyBorder="1">
      <alignment vertical="center"/>
    </xf>
    <xf numFmtId="0" fontId="185" fillId="0" borderId="10" xfId="5" applyFont="1" applyBorder="1" applyAlignment="1">
      <alignment horizontal="center" vertical="center"/>
    </xf>
    <xf numFmtId="0" fontId="185" fillId="0" borderId="6" xfId="5" applyFont="1" applyBorder="1">
      <alignment vertical="center"/>
    </xf>
    <xf numFmtId="0" fontId="185" fillId="0" borderId="6" xfId="5" applyFont="1" applyBorder="1" applyAlignment="1">
      <alignment horizontal="center" vertical="center"/>
    </xf>
    <xf numFmtId="0" fontId="185" fillId="0" borderId="23" xfId="5" applyFont="1" applyBorder="1" applyAlignment="1">
      <alignment horizontal="center" vertical="center"/>
    </xf>
    <xf numFmtId="0" fontId="138" fillId="0" borderId="0" xfId="0" applyFont="1">
      <alignment vertical="center"/>
    </xf>
    <xf numFmtId="0" fontId="136" fillId="0" borderId="0" xfId="0" applyFont="1">
      <alignment vertical="center"/>
    </xf>
    <xf numFmtId="0" fontId="138" fillId="0" borderId="0" xfId="0" applyFont="1" applyAlignment="1">
      <alignment horizontal="right" vertical="center"/>
    </xf>
    <xf numFmtId="0" fontId="136" fillId="0" borderId="0" xfId="0" applyFont="1" applyAlignment="1">
      <alignment horizontal="center" vertical="center"/>
    </xf>
    <xf numFmtId="0" fontId="138" fillId="0" borderId="5" xfId="0" applyFont="1" applyBorder="1" applyAlignment="1">
      <alignment horizontal="left" vertical="center"/>
    </xf>
    <xf numFmtId="0" fontId="138" fillId="0" borderId="1" xfId="0" applyFont="1" applyBorder="1" applyAlignment="1">
      <alignment horizontal="left" vertical="center" wrapText="1"/>
    </xf>
    <xf numFmtId="0" fontId="138" fillId="0" borderId="159" xfId="0" applyFont="1" applyBorder="1">
      <alignment vertical="center"/>
    </xf>
    <xf numFmtId="0" fontId="138" fillId="0" borderId="160" xfId="0" applyFont="1" applyBorder="1">
      <alignment vertical="center"/>
    </xf>
    <xf numFmtId="0" fontId="137" fillId="0" borderId="9" xfId="0" applyFont="1" applyBorder="1">
      <alignment vertical="center"/>
    </xf>
    <xf numFmtId="0" fontId="137" fillId="0" borderId="5" xfId="0" applyFont="1" applyBorder="1">
      <alignment vertical="center"/>
    </xf>
    <xf numFmtId="0" fontId="138" fillId="0" borderId="5" xfId="0" applyFont="1" applyBorder="1" applyAlignment="1">
      <alignment horizontal="center" vertical="center"/>
    </xf>
    <xf numFmtId="0" fontId="138" fillId="0" borderId="12" xfId="0" applyFont="1" applyBorder="1">
      <alignment vertical="center"/>
    </xf>
    <xf numFmtId="0" fontId="138" fillId="0" borderId="5" xfId="0" applyFont="1" applyBorder="1" applyAlignment="1">
      <alignment horizontal="right" vertical="center" indent="1"/>
    </xf>
    <xf numFmtId="0" fontId="140" fillId="0" borderId="0" xfId="0" applyFont="1">
      <alignment vertical="center"/>
    </xf>
    <xf numFmtId="0" fontId="141" fillId="0" borderId="0" xfId="0" applyFont="1">
      <alignment vertical="center"/>
    </xf>
    <xf numFmtId="0" fontId="141" fillId="0" borderId="0" xfId="0" applyFont="1" applyAlignment="1">
      <alignment horizontal="right" vertical="center"/>
    </xf>
    <xf numFmtId="0" fontId="138" fillId="0" borderId="1" xfId="0" applyFont="1" applyBorder="1">
      <alignment vertical="center"/>
    </xf>
    <xf numFmtId="0" fontId="141" fillId="0" borderId="4" xfId="0" applyFont="1" applyBorder="1">
      <alignment vertical="center"/>
    </xf>
    <xf numFmtId="0" fontId="141" fillId="0" borderId="1" xfId="0" applyFont="1" applyBorder="1" applyAlignment="1">
      <alignment vertical="center" wrapText="1"/>
    </xf>
    <xf numFmtId="0" fontId="138" fillId="0" borderId="1" xfId="0" applyFont="1" applyBorder="1" applyAlignment="1">
      <alignment vertical="center" wrapText="1"/>
    </xf>
    <xf numFmtId="0" fontId="143" fillId="0" borderId="0" xfId="0" applyFont="1">
      <alignment vertical="center"/>
    </xf>
    <xf numFmtId="0" fontId="187" fillId="0" borderId="0" xfId="0" applyFont="1">
      <alignment vertical="center"/>
    </xf>
    <xf numFmtId="0" fontId="188" fillId="0" borderId="0" xfId="9" applyFont="1">
      <alignment vertical="center"/>
    </xf>
    <xf numFmtId="0" fontId="141" fillId="0" borderId="0" xfId="9" applyFont="1">
      <alignment vertical="center"/>
    </xf>
    <xf numFmtId="0" fontId="188" fillId="0" borderId="0" xfId="9" applyFont="1" applyAlignment="1">
      <alignment horizontal="center" vertical="center" shrinkToFit="1"/>
    </xf>
    <xf numFmtId="0" fontId="188" fillId="0" borderId="0" xfId="9" applyFont="1" applyAlignment="1">
      <alignment horizontal="center" vertical="center"/>
    </xf>
    <xf numFmtId="0" fontId="188" fillId="0" borderId="0" xfId="9" applyFont="1" applyAlignment="1">
      <alignment horizontal="distributed" vertical="center" indent="1"/>
    </xf>
    <xf numFmtId="0" fontId="156" fillId="0" borderId="0" xfId="7" applyFont="1" applyAlignment="1">
      <alignment horizontal="center" vertical="center"/>
    </xf>
    <xf numFmtId="0" fontId="156" fillId="0" borderId="0" xfId="7" applyFont="1">
      <alignment vertical="center"/>
    </xf>
    <xf numFmtId="0" fontId="156" fillId="0" borderId="1" xfId="7" applyFont="1" applyBorder="1" applyAlignment="1">
      <alignment horizontal="center" vertical="center"/>
    </xf>
    <xf numFmtId="0" fontId="156" fillId="0" borderId="154" xfId="7" applyFont="1" applyBorder="1">
      <alignment vertical="center"/>
    </xf>
    <xf numFmtId="0" fontId="156" fillId="0" borderId="155" xfId="7" applyFont="1" applyBorder="1">
      <alignment vertical="center"/>
    </xf>
    <xf numFmtId="0" fontId="156" fillId="0" borderId="156" xfId="7" applyFont="1" applyBorder="1">
      <alignment vertical="center"/>
    </xf>
    <xf numFmtId="0" fontId="156" fillId="0" borderId="143" xfId="7" applyFont="1" applyBorder="1">
      <alignment vertical="center"/>
    </xf>
    <xf numFmtId="0" fontId="156" fillId="0" borderId="10" xfId="7" applyFont="1" applyBorder="1" applyAlignment="1">
      <alignment horizontal="center" vertical="center"/>
    </xf>
    <xf numFmtId="0" fontId="156" fillId="0" borderId="153" xfId="7" applyFont="1" applyBorder="1">
      <alignment vertical="center"/>
    </xf>
    <xf numFmtId="0" fontId="156" fillId="0" borderId="150" xfId="7" applyFont="1" applyBorder="1">
      <alignment vertical="center"/>
    </xf>
    <xf numFmtId="0" fontId="156" fillId="0" borderId="0" xfId="7" applyFont="1" applyAlignment="1">
      <alignment horizontal="left" vertical="center" wrapText="1"/>
    </xf>
    <xf numFmtId="0" fontId="140" fillId="0" borderId="5" xfId="7" applyFont="1" applyBorder="1" applyAlignment="1">
      <alignment horizontal="center" vertical="center" wrapText="1"/>
    </xf>
    <xf numFmtId="0" fontId="156" fillId="0" borderId="1" xfId="7" applyFont="1" applyBorder="1">
      <alignment vertical="center"/>
    </xf>
    <xf numFmtId="0" fontId="156" fillId="0" borderId="3" xfId="7" applyFont="1" applyBorder="1">
      <alignment vertical="center"/>
    </xf>
    <xf numFmtId="0" fontId="140" fillId="0" borderId="25" xfId="7" applyFont="1" applyBorder="1" applyAlignment="1">
      <alignment horizontal="center" vertical="center" wrapText="1"/>
    </xf>
    <xf numFmtId="0" fontId="156" fillId="0" borderId="0" xfId="7" applyFont="1" applyAlignment="1">
      <alignment vertical="center" textRotation="255" wrapText="1"/>
    </xf>
    <xf numFmtId="0" fontId="16" fillId="0" borderId="0" xfId="9" applyFont="1">
      <alignment vertical="center"/>
    </xf>
    <xf numFmtId="0" fontId="140" fillId="0" borderId="0" xfId="9" applyFont="1">
      <alignment vertical="center"/>
    </xf>
    <xf numFmtId="0" fontId="140" fillId="0" borderId="0" xfId="9" applyFont="1" applyAlignment="1">
      <alignment horizontal="right" vertical="center"/>
    </xf>
    <xf numFmtId="0" fontId="16" fillId="0" borderId="0" xfId="9" applyFont="1" applyAlignment="1">
      <alignment horizontal="center" vertical="center"/>
    </xf>
    <xf numFmtId="0" fontId="140" fillId="0" borderId="0" xfId="9" applyFont="1" applyAlignment="1">
      <alignment horizontal="distributed" vertical="center"/>
    </xf>
    <xf numFmtId="0" fontId="140" fillId="0" borderId="0" xfId="9" applyFont="1" applyAlignment="1">
      <alignment horizontal="center" vertical="center"/>
    </xf>
    <xf numFmtId="0" fontId="140" fillId="0" borderId="0" xfId="9" applyFont="1" applyAlignment="1">
      <alignment horizontal="left" vertical="center" indent="1" shrinkToFit="1"/>
    </xf>
    <xf numFmtId="0" fontId="16" fillId="0" borderId="0" xfId="9" applyFont="1" applyAlignment="1">
      <alignment horizontal="distributed" vertical="center" indent="9"/>
    </xf>
    <xf numFmtId="0" fontId="138" fillId="0" borderId="1" xfId="9" applyFont="1" applyBorder="1" applyAlignment="1">
      <alignment horizontal="distributed" vertical="center" indent="2"/>
    </xf>
    <xf numFmtId="0" fontId="138" fillId="0" borderId="1" xfId="9" applyFont="1" applyBorder="1" applyAlignment="1">
      <alignment horizontal="center" vertical="center"/>
    </xf>
    <xf numFmtId="0" fontId="138" fillId="0" borderId="2" xfId="9" applyFont="1" applyBorder="1" applyAlignment="1">
      <alignment vertical="center" wrapText="1"/>
    </xf>
    <xf numFmtId="0" fontId="138" fillId="0" borderId="7" xfId="9" applyFont="1" applyBorder="1" applyAlignment="1">
      <alignment horizontal="distributed" vertical="center" indent="2"/>
    </xf>
    <xf numFmtId="0" fontId="138" fillId="0" borderId="7" xfId="9" applyFont="1" applyBorder="1" applyAlignment="1">
      <alignment horizontal="center" vertical="center"/>
    </xf>
    <xf numFmtId="0" fontId="138" fillId="0" borderId="8" xfId="9" applyFont="1" applyBorder="1" applyAlignment="1">
      <alignment vertical="center" wrapText="1"/>
    </xf>
    <xf numFmtId="0" fontId="193" fillId="0" borderId="1" xfId="9" applyFont="1" applyBorder="1" applyAlignment="1">
      <alignment vertical="center" wrapText="1"/>
    </xf>
    <xf numFmtId="0" fontId="136" fillId="0" borderId="0" xfId="7" applyFont="1">
      <alignment vertical="center"/>
    </xf>
    <xf numFmtId="0" fontId="138" fillId="0" borderId="1" xfId="7" applyFont="1" applyBorder="1" applyAlignment="1">
      <alignment horizontal="left" vertical="center"/>
    </xf>
    <xf numFmtId="0" fontId="138" fillId="0" borderId="4" xfId="7" applyFont="1" applyBorder="1" applyAlignment="1">
      <alignment horizontal="left" vertical="center"/>
    </xf>
    <xf numFmtId="0" fontId="138" fillId="0" borderId="4" xfId="7" applyFont="1" applyBorder="1">
      <alignment vertical="center"/>
    </xf>
    <xf numFmtId="0" fontId="138" fillId="0" borderId="1" xfId="7" applyFont="1" applyBorder="1">
      <alignment vertical="center"/>
    </xf>
    <xf numFmtId="0" fontId="138" fillId="0" borderId="9" xfId="7" applyFont="1" applyBorder="1">
      <alignment vertical="center"/>
    </xf>
    <xf numFmtId="0" fontId="138" fillId="0" borderId="12" xfId="7" applyFont="1" applyBorder="1">
      <alignment vertical="center"/>
    </xf>
    <xf numFmtId="0" fontId="138" fillId="0" borderId="12" xfId="7" applyFont="1" applyBorder="1" applyAlignment="1">
      <alignment horizontal="center" vertical="center" wrapText="1" justifyLastLine="1"/>
    </xf>
    <xf numFmtId="0" fontId="138" fillId="8" borderId="5" xfId="7" applyFont="1" applyFill="1" applyBorder="1" applyAlignment="1">
      <alignment horizontal="right" vertical="center" indent="1"/>
    </xf>
    <xf numFmtId="0" fontId="138" fillId="0" borderId="5" xfId="7" applyFont="1" applyBorder="1" applyAlignment="1">
      <alignment horizontal="right" vertical="center" indent="1"/>
    </xf>
    <xf numFmtId="0" fontId="138" fillId="0" borderId="10" xfId="7" applyFont="1" applyBorder="1">
      <alignment vertical="center"/>
    </xf>
    <xf numFmtId="0" fontId="157" fillId="0" borderId="6" xfId="7" applyFont="1" applyBorder="1" applyAlignment="1">
      <alignment horizontal="centerContinuous" vertical="center"/>
    </xf>
    <xf numFmtId="0" fontId="138" fillId="0" borderId="6" xfId="7" applyFont="1" applyBorder="1">
      <alignment vertical="center"/>
    </xf>
    <xf numFmtId="0" fontId="138" fillId="0" borderId="23" xfId="7" applyFont="1" applyBorder="1">
      <alignment vertical="center"/>
    </xf>
    <xf numFmtId="0" fontId="138" fillId="0" borderId="7" xfId="7" applyFont="1" applyBorder="1">
      <alignment vertical="center"/>
    </xf>
    <xf numFmtId="0" fontId="138" fillId="0" borderId="8" xfId="7" applyFont="1" applyBorder="1">
      <alignment vertical="center"/>
    </xf>
    <xf numFmtId="0" fontId="138" fillId="0" borderId="11" xfId="7" applyFont="1" applyBorder="1">
      <alignment vertical="center"/>
    </xf>
    <xf numFmtId="0" fontId="138" fillId="15" borderId="5" xfId="7" applyFont="1" applyFill="1" applyBorder="1">
      <alignment vertical="center"/>
    </xf>
    <xf numFmtId="0" fontId="138" fillId="15" borderId="5" xfId="7" applyFont="1" applyFill="1" applyBorder="1" applyAlignment="1">
      <alignment horizontal="center" vertical="center"/>
    </xf>
    <xf numFmtId="0" fontId="138" fillId="15" borderId="88" xfId="7" applyFont="1" applyFill="1" applyBorder="1" applyAlignment="1">
      <alignment horizontal="center" vertical="center"/>
    </xf>
    <xf numFmtId="0" fontId="138" fillId="15" borderId="46" xfId="7" applyFont="1" applyFill="1" applyBorder="1" applyAlignment="1">
      <alignment horizontal="center" vertical="center"/>
    </xf>
    <xf numFmtId="0" fontId="157" fillId="15" borderId="5" xfId="7" applyFont="1" applyFill="1" applyBorder="1" applyAlignment="1">
      <alignment horizontal="center" vertical="center"/>
    </xf>
    <xf numFmtId="0" fontId="138" fillId="0" borderId="5" xfId="7" applyFont="1" applyBorder="1" applyAlignment="1">
      <alignment horizontal="center" vertical="center"/>
    </xf>
    <xf numFmtId="0" fontId="138" fillId="0" borderId="27" xfId="7" applyFont="1" applyBorder="1" applyAlignment="1">
      <alignment horizontal="right" vertical="center" indent="1"/>
    </xf>
    <xf numFmtId="0" fontId="138" fillId="0" borderId="53" xfId="7" applyFont="1" applyBorder="1" applyAlignment="1">
      <alignment horizontal="center" vertical="center"/>
    </xf>
    <xf numFmtId="0" fontId="157" fillId="15" borderId="5" xfId="7" applyFont="1" applyFill="1" applyBorder="1" applyAlignment="1">
      <alignment horizontal="center" vertical="center" wrapText="1"/>
    </xf>
    <xf numFmtId="0" fontId="138" fillId="0" borderId="1" xfId="7" applyFont="1" applyBorder="1" applyAlignment="1">
      <alignment horizontal="right" vertical="center" indent="1"/>
    </xf>
    <xf numFmtId="0" fontId="138" fillId="0" borderId="28" xfId="7" applyFont="1" applyBorder="1" applyAlignment="1">
      <alignment horizontal="right" vertical="center" indent="1"/>
    </xf>
    <xf numFmtId="0" fontId="138" fillId="0" borderId="47" xfId="7" applyFont="1" applyBorder="1" applyAlignment="1">
      <alignment horizontal="right" vertical="center" indent="1"/>
    </xf>
    <xf numFmtId="0" fontId="138" fillId="0" borderId="0" xfId="7" applyFont="1" applyAlignment="1">
      <alignment horizontal="right" vertical="center" indent="1"/>
    </xf>
    <xf numFmtId="0" fontId="138" fillId="15" borderId="88" xfId="7" applyFont="1" applyFill="1" applyBorder="1">
      <alignment vertical="center"/>
    </xf>
    <xf numFmtId="0" fontId="138" fillId="15" borderId="20" xfId="7" applyFont="1" applyFill="1" applyBorder="1" applyAlignment="1">
      <alignment horizontal="center" vertical="center"/>
    </xf>
    <xf numFmtId="0" fontId="138" fillId="15" borderId="46" xfId="7" applyFont="1" applyFill="1" applyBorder="1">
      <alignment vertical="center"/>
    </xf>
    <xf numFmtId="0" fontId="157" fillId="15" borderId="27" xfId="7" applyFont="1" applyFill="1" applyBorder="1" applyAlignment="1">
      <alignment horizontal="center" vertical="center"/>
    </xf>
    <xf numFmtId="0" fontId="138" fillId="8" borderId="5" xfId="7" applyFont="1" applyFill="1" applyBorder="1" applyAlignment="1">
      <alignment horizontal="center" vertical="center"/>
    </xf>
    <xf numFmtId="0" fontId="157" fillId="15" borderId="28" xfId="7" applyFont="1" applyFill="1" applyBorder="1" applyAlignment="1">
      <alignment horizontal="center" vertical="center" wrapText="1"/>
    </xf>
    <xf numFmtId="0" fontId="138" fillId="8" borderId="22" xfId="7" applyFont="1" applyFill="1" applyBorder="1" applyAlignment="1">
      <alignment horizontal="center" vertical="center"/>
    </xf>
    <xf numFmtId="0" fontId="157" fillId="0" borderId="0" xfId="7" applyFont="1" applyAlignment="1">
      <alignment horizontal="center" vertical="center" wrapText="1"/>
    </xf>
    <xf numFmtId="0" fontId="138" fillId="0" borderId="22" xfId="7" applyFont="1" applyBorder="1" applyAlignment="1">
      <alignment horizontal="center" vertical="center"/>
    </xf>
    <xf numFmtId="0" fontId="138" fillId="0" borderId="327" xfId="7" applyFont="1" applyBorder="1">
      <alignment vertical="center"/>
    </xf>
    <xf numFmtId="0" fontId="156" fillId="0" borderId="328" xfId="7" applyFont="1" applyBorder="1">
      <alignment vertical="center"/>
    </xf>
    <xf numFmtId="0" fontId="138" fillId="0" borderId="328" xfId="7" applyFont="1" applyBorder="1" applyAlignment="1">
      <alignment horizontal="right" vertical="center" indent="1"/>
    </xf>
    <xf numFmtId="0" fontId="138" fillId="0" borderId="329" xfId="7" applyFont="1" applyBorder="1">
      <alignment vertical="center"/>
    </xf>
    <xf numFmtId="0" fontId="138" fillId="15" borderId="226" xfId="7" applyFont="1" applyFill="1" applyBorder="1">
      <alignment vertical="center"/>
    </xf>
    <xf numFmtId="0" fontId="157" fillId="0" borderId="0" xfId="7" applyFont="1" applyAlignment="1">
      <alignment horizontal="center" vertical="center"/>
    </xf>
    <xf numFmtId="0" fontId="157" fillId="15" borderId="227" xfId="7" applyFont="1" applyFill="1" applyBorder="1" applyAlignment="1">
      <alignment horizontal="center" vertical="center"/>
    </xf>
    <xf numFmtId="0" fontId="138" fillId="8" borderId="3" xfId="7" applyFont="1" applyFill="1" applyBorder="1" applyAlignment="1">
      <alignment horizontal="right" vertical="center" indent="1"/>
    </xf>
    <xf numFmtId="0" fontId="157" fillId="15" borderId="228" xfId="7" applyFont="1" applyFill="1" applyBorder="1" applyAlignment="1">
      <alignment horizontal="center" vertical="center" wrapText="1"/>
    </xf>
    <xf numFmtId="0" fontId="138" fillId="8" borderId="36" xfId="7" applyFont="1" applyFill="1" applyBorder="1" applyAlignment="1">
      <alignment horizontal="right" vertical="center" indent="1"/>
    </xf>
    <xf numFmtId="0" fontId="138" fillId="0" borderId="51" xfId="7" applyFont="1" applyBorder="1" applyAlignment="1">
      <alignment horizontal="right" vertical="center" indent="1"/>
    </xf>
    <xf numFmtId="0" fontId="12" fillId="0" borderId="0" xfId="9" applyFont="1" applyAlignment="1">
      <alignment vertical="center" textRotation="255" shrinkToFit="1"/>
    </xf>
    <xf numFmtId="0" fontId="74" fillId="0" borderId="0" xfId="21" applyFont="1">
      <alignment vertical="center"/>
    </xf>
    <xf numFmtId="0" fontId="174" fillId="0" borderId="0" xfId="21" applyFont="1" applyAlignment="1" applyProtection="1">
      <alignment vertical="center" shrinkToFit="1"/>
      <protection locked="0"/>
    </xf>
    <xf numFmtId="0" fontId="12" fillId="9" borderId="330" xfId="9" applyFont="1" applyFill="1" applyBorder="1" applyAlignment="1">
      <alignment vertical="center" textRotation="255" shrinkToFit="1"/>
    </xf>
    <xf numFmtId="0" fontId="12" fillId="9" borderId="0" xfId="9" applyFont="1" applyFill="1" applyAlignment="1">
      <alignment horizontal="centerContinuous" vertical="center"/>
    </xf>
    <xf numFmtId="0" fontId="12" fillId="9" borderId="0" xfId="9" applyFont="1" applyFill="1" applyAlignment="1">
      <alignment horizontal="center" vertical="center"/>
    </xf>
    <xf numFmtId="0" fontId="12" fillId="9" borderId="0" xfId="9" applyFont="1" applyFill="1">
      <alignment vertical="center"/>
    </xf>
    <xf numFmtId="0" fontId="6" fillId="9" borderId="0" xfId="19" applyFill="1">
      <alignment vertical="center"/>
    </xf>
    <xf numFmtId="0" fontId="12" fillId="9" borderId="332" xfId="9" applyFont="1" applyFill="1" applyBorder="1" applyAlignment="1">
      <alignment vertical="center" shrinkToFit="1"/>
    </xf>
    <xf numFmtId="0" fontId="12" fillId="0" borderId="0" xfId="9" applyFont="1" applyAlignment="1">
      <alignment vertical="center" shrinkToFit="1"/>
    </xf>
    <xf numFmtId="0" fontId="43" fillId="0" borderId="0" xfId="19" applyFont="1">
      <alignment vertical="center"/>
    </xf>
    <xf numFmtId="0" fontId="8" fillId="0" borderId="0" xfId="9" applyFont="1">
      <alignment vertical="center"/>
    </xf>
    <xf numFmtId="0" fontId="96" fillId="0" borderId="0" xfId="9" applyFont="1" applyAlignment="1">
      <alignment horizontal="center" vertical="center" wrapText="1"/>
    </xf>
    <xf numFmtId="189" fontId="12" fillId="0" borderId="0" xfId="9" applyNumberFormat="1" applyFont="1">
      <alignment vertical="center"/>
    </xf>
    <xf numFmtId="0" fontId="196" fillId="0" borderId="0" xfId="9" applyFont="1">
      <alignment vertical="center"/>
    </xf>
    <xf numFmtId="0" fontId="12" fillId="9" borderId="0" xfId="9" applyFont="1" applyFill="1" applyAlignment="1">
      <alignment horizontal="left" vertical="center"/>
    </xf>
    <xf numFmtId="0" fontId="12" fillId="0" borderId="25" xfId="9" applyFont="1" applyBorder="1" applyAlignment="1">
      <alignment vertical="center" shrinkToFit="1"/>
    </xf>
    <xf numFmtId="0" fontId="12" fillId="9" borderId="330" xfId="9" applyFont="1" applyFill="1" applyBorder="1" applyAlignment="1">
      <alignment vertical="center" shrinkToFit="1"/>
    </xf>
    <xf numFmtId="0" fontId="111" fillId="9" borderId="0" xfId="9" applyFont="1" applyFill="1" applyAlignment="1">
      <alignment horizontal="center" vertical="center"/>
    </xf>
    <xf numFmtId="0" fontId="12" fillId="9" borderId="0" xfId="9" applyFont="1" applyFill="1" applyAlignment="1">
      <alignment vertical="center" shrinkToFit="1"/>
    </xf>
    <xf numFmtId="0" fontId="12" fillId="9" borderId="332" xfId="9" applyFont="1" applyFill="1" applyBorder="1">
      <alignment vertical="center"/>
    </xf>
    <xf numFmtId="0" fontId="197" fillId="0" borderId="8" xfId="21" applyFont="1" applyBorder="1" applyAlignment="1">
      <alignment horizontal="right" vertical="center"/>
    </xf>
    <xf numFmtId="0" fontId="198" fillId="9" borderId="0" xfId="21" applyFont="1" applyFill="1">
      <alignment vertical="center"/>
    </xf>
    <xf numFmtId="0" fontId="60" fillId="9" borderId="0" xfId="21" applyFont="1" applyFill="1">
      <alignment vertical="center"/>
    </xf>
    <xf numFmtId="0" fontId="196" fillId="9" borderId="332" xfId="9" applyFont="1" applyFill="1" applyBorder="1">
      <alignment vertical="center"/>
    </xf>
    <xf numFmtId="192" fontId="14" fillId="0" borderId="0" xfId="9" applyNumberFormat="1" applyFont="1">
      <alignment vertical="center"/>
    </xf>
    <xf numFmtId="0" fontId="12" fillId="9" borderId="332" xfId="9" applyFont="1" applyFill="1" applyBorder="1" applyAlignment="1">
      <alignment horizontal="left" vertical="center"/>
    </xf>
    <xf numFmtId="192" fontId="12" fillId="0" borderId="0" xfId="9" applyNumberFormat="1" applyFont="1">
      <alignment vertical="center"/>
    </xf>
    <xf numFmtId="191" fontId="12" fillId="0" borderId="0" xfId="9" applyNumberFormat="1" applyFont="1">
      <alignment vertical="center"/>
    </xf>
    <xf numFmtId="0" fontId="12" fillId="9" borderId="333" xfId="9" applyFont="1" applyFill="1" applyBorder="1" applyAlignment="1">
      <alignment vertical="center" shrinkToFit="1"/>
    </xf>
    <xf numFmtId="0" fontId="12" fillId="9" borderId="334" xfId="9" applyFont="1" applyFill="1" applyBorder="1" applyAlignment="1">
      <alignment horizontal="center" vertical="center"/>
    </xf>
    <xf numFmtId="0" fontId="111" fillId="9" borderId="334" xfId="9" applyFont="1" applyFill="1" applyBorder="1" applyAlignment="1">
      <alignment horizontal="center" vertical="center"/>
    </xf>
    <xf numFmtId="0" fontId="12" fillId="9" borderId="334" xfId="9" applyFont="1" applyFill="1" applyBorder="1" applyAlignment="1">
      <alignment vertical="center" shrinkToFit="1"/>
    </xf>
    <xf numFmtId="0" fontId="12" fillId="9" borderId="335" xfId="9" applyFont="1" applyFill="1" applyBorder="1">
      <alignment vertical="center"/>
    </xf>
    <xf numFmtId="0" fontId="8" fillId="0" borderId="0" xfId="9" applyFont="1" applyAlignment="1">
      <alignment horizontal="centerContinuous" vertical="center" wrapText="1"/>
    </xf>
    <xf numFmtId="0" fontId="96" fillId="0" borderId="0" xfId="9" applyFont="1" applyAlignment="1">
      <alignment vertical="center" wrapText="1"/>
    </xf>
    <xf numFmtId="189" fontId="196" fillId="0" borderId="0" xfId="9" applyNumberFormat="1" applyFont="1">
      <alignment vertical="center"/>
    </xf>
    <xf numFmtId="1" fontId="196" fillId="0" borderId="0" xfId="9" applyNumberFormat="1" applyFont="1">
      <alignment vertical="center"/>
    </xf>
    <xf numFmtId="0" fontId="8" fillId="0" borderId="0" xfId="9" applyFont="1" applyAlignment="1">
      <alignment horizontal="centerContinuous" vertical="center"/>
    </xf>
    <xf numFmtId="189" fontId="196" fillId="0" borderId="0" xfId="9" applyNumberFormat="1" applyFont="1" applyAlignment="1">
      <alignment horizontal="right" vertical="center"/>
    </xf>
    <xf numFmtId="193" fontId="12" fillId="0" borderId="0" xfId="9" applyNumberFormat="1" applyFont="1">
      <alignment vertical="center"/>
    </xf>
    <xf numFmtId="194" fontId="12" fillId="0" borderId="0" xfId="9" applyNumberFormat="1" applyFont="1">
      <alignment vertical="center"/>
    </xf>
    <xf numFmtId="0" fontId="12" fillId="0" borderId="43" xfId="9" applyFont="1" applyBorder="1" applyAlignment="1">
      <alignment vertical="center" shrinkToFit="1"/>
    </xf>
    <xf numFmtId="0" fontId="12" fillId="0" borderId="19" xfId="9" applyFont="1" applyBorder="1" applyAlignment="1">
      <alignment vertical="center" shrinkToFit="1"/>
    </xf>
    <xf numFmtId="0" fontId="196" fillId="0" borderId="19" xfId="9" applyFont="1" applyBorder="1" applyAlignment="1">
      <alignment horizontal="center" vertical="center"/>
    </xf>
    <xf numFmtId="189" fontId="196" fillId="0" borderId="19" xfId="9" applyNumberFormat="1" applyFont="1" applyBorder="1" applyAlignment="1">
      <alignment horizontal="right" vertical="center"/>
    </xf>
    <xf numFmtId="0" fontId="12" fillId="0" borderId="19" xfId="9" applyFont="1" applyBorder="1">
      <alignment vertical="center"/>
    </xf>
    <xf numFmtId="1" fontId="12" fillId="0" borderId="19" xfId="9" applyNumberFormat="1" applyFont="1" applyBorder="1" applyAlignment="1">
      <alignment horizontal="center" vertical="center"/>
    </xf>
    <xf numFmtId="0" fontId="96" fillId="0" borderId="19" xfId="9" applyFont="1" applyBorder="1" applyAlignment="1">
      <alignment vertical="center" wrapText="1"/>
    </xf>
    <xf numFmtId="193" fontId="12" fillId="0" borderId="19" xfId="9" applyNumberFormat="1" applyFont="1" applyBorder="1">
      <alignment vertical="center"/>
    </xf>
    <xf numFmtId="194" fontId="12" fillId="0" borderId="19" xfId="9" applyNumberFormat="1" applyFont="1" applyBorder="1">
      <alignment vertical="center"/>
    </xf>
    <xf numFmtId="194" fontId="12" fillId="0" borderId="182" xfId="9" applyNumberFormat="1" applyFont="1" applyBorder="1">
      <alignment vertical="center"/>
    </xf>
    <xf numFmtId="0" fontId="12" fillId="0" borderId="57" xfId="9" applyFont="1" applyBorder="1" applyAlignment="1">
      <alignment vertical="center" shrinkToFit="1"/>
    </xf>
    <xf numFmtId="0" fontId="8" fillId="0" borderId="0" xfId="9" applyFont="1" applyAlignment="1">
      <alignment vertical="center" wrapText="1"/>
    </xf>
    <xf numFmtId="0" fontId="9" fillId="0" borderId="7" xfId="9" applyFont="1" applyBorder="1">
      <alignment vertical="center"/>
    </xf>
    <xf numFmtId="0" fontId="9" fillId="0" borderId="8" xfId="9" applyFont="1" applyBorder="1" applyAlignment="1">
      <alignment vertical="center" wrapText="1"/>
    </xf>
    <xf numFmtId="0" fontId="8" fillId="0" borderId="71" xfId="9" applyFont="1" applyBorder="1" applyAlignment="1">
      <alignment horizontal="center" vertical="center" wrapText="1"/>
    </xf>
    <xf numFmtId="0" fontId="12" fillId="0" borderId="9" xfId="9" applyFont="1" applyBorder="1">
      <alignment vertical="center"/>
    </xf>
    <xf numFmtId="0" fontId="9" fillId="0" borderId="9" xfId="9" applyFont="1" applyBorder="1">
      <alignment vertical="center"/>
    </xf>
    <xf numFmtId="0" fontId="9" fillId="0" borderId="0" xfId="9" applyFont="1" applyAlignment="1">
      <alignment vertical="center" wrapText="1"/>
    </xf>
    <xf numFmtId="49" fontId="12" fillId="0" borderId="0" xfId="9" applyNumberFormat="1" applyFont="1">
      <alignment vertical="center"/>
    </xf>
    <xf numFmtId="0" fontId="174" fillId="0" borderId="0" xfId="21" applyFont="1" applyAlignment="1">
      <alignment vertical="center" shrinkToFit="1"/>
    </xf>
    <xf numFmtId="0" fontId="9" fillId="0" borderId="10" xfId="9" applyFont="1" applyBorder="1">
      <alignment vertical="center"/>
    </xf>
    <xf numFmtId="194" fontId="9" fillId="0" borderId="6" xfId="9" applyNumberFormat="1" applyFont="1" applyBorder="1">
      <alignment vertical="center"/>
    </xf>
    <xf numFmtId="0" fontId="10" fillId="0" borderId="0" xfId="9" applyFont="1">
      <alignment vertical="center"/>
    </xf>
    <xf numFmtId="194" fontId="10" fillId="0" borderId="0" xfId="9" applyNumberFormat="1" applyFont="1">
      <alignment vertical="center"/>
    </xf>
    <xf numFmtId="0" fontId="10" fillId="0" borderId="0" xfId="9" applyFont="1" applyAlignment="1">
      <alignment horizontal="center" vertical="center"/>
    </xf>
    <xf numFmtId="0" fontId="10" fillId="0" borderId="0" xfId="9" applyFont="1" applyAlignment="1">
      <alignment horizontal="left" vertical="top" wrapText="1"/>
    </xf>
    <xf numFmtId="0" fontId="12" fillId="17" borderId="7" xfId="9" applyFont="1" applyFill="1" applyBorder="1" applyAlignment="1">
      <alignment vertical="center" shrinkToFit="1"/>
    </xf>
    <xf numFmtId="194" fontId="12" fillId="17" borderId="11" xfId="9" applyNumberFormat="1" applyFont="1" applyFill="1" applyBorder="1">
      <alignment vertical="center"/>
    </xf>
    <xf numFmtId="194" fontId="12" fillId="18" borderId="7" xfId="9" applyNumberFormat="1" applyFont="1" applyFill="1" applyBorder="1">
      <alignment vertical="center"/>
    </xf>
    <xf numFmtId="0" fontId="8" fillId="18" borderId="11" xfId="9" applyFont="1" applyFill="1" applyBorder="1" applyAlignment="1">
      <alignment horizontal="center" vertical="center" wrapText="1"/>
    </xf>
    <xf numFmtId="0" fontId="12" fillId="0" borderId="9" xfId="9" applyFont="1" applyBorder="1" applyAlignment="1">
      <alignment vertical="center" shrinkToFit="1"/>
    </xf>
    <xf numFmtId="0" fontId="9" fillId="0" borderId="5" xfId="9" applyFont="1" applyBorder="1" applyAlignment="1">
      <alignment horizontal="centerContinuous" vertical="center" wrapText="1"/>
    </xf>
    <xf numFmtId="0" fontId="9" fillId="0" borderId="0" xfId="9" applyFont="1" applyAlignment="1">
      <alignment horizontal="center" vertical="center"/>
    </xf>
    <xf numFmtId="0" fontId="9" fillId="0" borderId="12" xfId="9" applyFont="1" applyBorder="1" applyAlignment="1">
      <alignment horizontal="center" vertical="center"/>
    </xf>
    <xf numFmtId="0" fontId="9" fillId="0" borderId="9" xfId="9" applyFont="1" applyBorder="1" applyAlignment="1">
      <alignment horizontal="center" vertical="center"/>
    </xf>
    <xf numFmtId="0" fontId="9" fillId="0" borderId="0" xfId="9" applyFont="1" applyAlignment="1">
      <alignment horizontal="center" vertical="center" wrapText="1"/>
    </xf>
    <xf numFmtId="192" fontId="9" fillId="0" borderId="0" xfId="9" applyNumberFormat="1" applyFont="1">
      <alignment vertical="center"/>
    </xf>
    <xf numFmtId="194" fontId="12" fillId="0" borderId="12" xfId="9" applyNumberFormat="1" applyFont="1" applyBorder="1">
      <alignment vertical="center"/>
    </xf>
    <xf numFmtId="194" fontId="12" fillId="0" borderId="71" xfId="9" applyNumberFormat="1" applyFont="1" applyBorder="1">
      <alignment vertical="center"/>
    </xf>
    <xf numFmtId="193" fontId="9" fillId="0" borderId="0" xfId="9" applyNumberFormat="1" applyFont="1">
      <alignment vertical="center"/>
    </xf>
    <xf numFmtId="195" fontId="9" fillId="0" borderId="0" xfId="9" applyNumberFormat="1" applyFont="1">
      <alignment vertical="center"/>
    </xf>
    <xf numFmtId="197" fontId="9" fillId="0" borderId="0" xfId="9" applyNumberFormat="1" applyFont="1">
      <alignment vertical="center"/>
    </xf>
    <xf numFmtId="192" fontId="14" fillId="0" borderId="0" xfId="9" applyNumberFormat="1" applyFont="1" applyAlignment="1">
      <alignment horizontal="center" vertical="center"/>
    </xf>
    <xf numFmtId="193" fontId="12" fillId="0" borderId="0" xfId="9" applyNumberFormat="1" applyFont="1" applyAlignment="1">
      <alignment horizontal="center" vertical="center"/>
    </xf>
    <xf numFmtId="0" fontId="12" fillId="0" borderId="10" xfId="9" applyFont="1" applyBorder="1" applyAlignment="1">
      <alignment vertical="center" shrinkToFit="1"/>
    </xf>
    <xf numFmtId="192" fontId="14" fillId="0" borderId="6" xfId="9" applyNumberFormat="1" applyFont="1" applyBorder="1" applyAlignment="1">
      <alignment horizontal="center" vertical="center"/>
    </xf>
    <xf numFmtId="193" fontId="12" fillId="0" borderId="6" xfId="9" applyNumberFormat="1" applyFont="1" applyBorder="1" applyAlignment="1">
      <alignment horizontal="center" vertical="center"/>
    </xf>
    <xf numFmtId="0" fontId="12" fillId="0" borderId="6" xfId="9" applyFont="1" applyBorder="1" applyAlignment="1">
      <alignment horizontal="center" vertical="center"/>
    </xf>
    <xf numFmtId="0" fontId="12" fillId="0" borderId="23" xfId="9" applyFont="1" applyBorder="1" applyAlignment="1">
      <alignment horizontal="center" vertical="center"/>
    </xf>
    <xf numFmtId="0" fontId="12" fillId="0" borderId="10" xfId="9" applyFont="1" applyBorder="1" applyAlignment="1">
      <alignment horizontal="center" vertical="center"/>
    </xf>
    <xf numFmtId="193" fontId="12" fillId="0" borderId="6" xfId="9" applyNumberFormat="1" applyFont="1" applyBorder="1">
      <alignment vertical="center"/>
    </xf>
    <xf numFmtId="192" fontId="14" fillId="0" borderId="6" xfId="9" applyNumberFormat="1" applyFont="1" applyBorder="1">
      <alignment vertical="center"/>
    </xf>
    <xf numFmtId="194" fontId="12" fillId="0" borderId="23" xfId="9" applyNumberFormat="1" applyFont="1" applyBorder="1">
      <alignment vertical="center"/>
    </xf>
    <xf numFmtId="0" fontId="12" fillId="0" borderId="33" xfId="9" applyFont="1" applyBorder="1" applyAlignment="1">
      <alignment vertical="center" shrinkToFit="1"/>
    </xf>
    <xf numFmtId="0" fontId="12" fillId="0" borderId="60" xfId="9" applyFont="1" applyBorder="1" applyAlignment="1">
      <alignment vertical="center" shrinkToFit="1"/>
    </xf>
    <xf numFmtId="192" fontId="14" fillId="0" borderId="60" xfId="9" applyNumberFormat="1" applyFont="1" applyBorder="1" applyAlignment="1">
      <alignment horizontal="center" vertical="center"/>
    </xf>
    <xf numFmtId="193" fontId="12" fillId="0" borderId="60" xfId="9" applyNumberFormat="1" applyFont="1" applyBorder="1" applyAlignment="1">
      <alignment horizontal="center" vertical="center"/>
    </xf>
    <xf numFmtId="193" fontId="12" fillId="0" borderId="60" xfId="9" applyNumberFormat="1" applyFont="1" applyBorder="1">
      <alignment vertical="center"/>
    </xf>
    <xf numFmtId="192" fontId="14" fillId="0" borderId="60" xfId="9" applyNumberFormat="1" applyFont="1" applyBorder="1">
      <alignment vertical="center"/>
    </xf>
    <xf numFmtId="194" fontId="12" fillId="0" borderId="60" xfId="9" applyNumberFormat="1" applyFont="1" applyBorder="1">
      <alignment vertical="center"/>
    </xf>
    <xf numFmtId="194" fontId="12" fillId="0" borderId="157" xfId="9" applyNumberFormat="1" applyFont="1" applyBorder="1">
      <alignment vertical="center"/>
    </xf>
    <xf numFmtId="0" fontId="12" fillId="0" borderId="183" xfId="9" applyFont="1" applyBorder="1" applyAlignment="1">
      <alignment horizontal="center" vertical="center"/>
    </xf>
    <xf numFmtId="0" fontId="12" fillId="0" borderId="184" xfId="9" applyFont="1" applyBorder="1" applyAlignment="1">
      <alignment horizontal="center" vertical="center"/>
    </xf>
    <xf numFmtId="0" fontId="12" fillId="0" borderId="90" xfId="9" applyFont="1" applyBorder="1" applyAlignment="1">
      <alignment horizontal="center" vertical="center" shrinkToFit="1"/>
    </xf>
    <xf numFmtId="0" fontId="12" fillId="0" borderId="4" xfId="9" applyFont="1" applyBorder="1" applyAlignment="1">
      <alignment vertical="center" shrinkToFit="1"/>
    </xf>
    <xf numFmtId="0" fontId="12" fillId="0" borderId="91" xfId="9" applyFont="1" applyBorder="1" applyAlignment="1">
      <alignment vertical="center" shrinkToFit="1"/>
    </xf>
    <xf numFmtId="0" fontId="12" fillId="0" borderId="67" xfId="9" applyFont="1" applyBorder="1" applyAlignment="1">
      <alignment horizontal="center" vertical="center" shrinkToFit="1"/>
    </xf>
    <xf numFmtId="0" fontId="12" fillId="0" borderId="122" xfId="9" applyFont="1" applyBorder="1" applyAlignment="1">
      <alignment vertical="center" shrinkToFit="1"/>
    </xf>
    <xf numFmtId="0" fontId="12" fillId="0" borderId="131" xfId="9" applyFont="1" applyBorder="1" applyAlignment="1">
      <alignment vertical="center" shrinkToFit="1"/>
    </xf>
    <xf numFmtId="0" fontId="9" fillId="0" borderId="200" xfId="9" applyFont="1" applyBorder="1" applyAlignment="1">
      <alignment horizontal="center" vertical="center" textRotation="255"/>
    </xf>
    <xf numFmtId="0" fontId="201" fillId="8" borderId="61" xfId="9" applyFont="1" applyFill="1" applyBorder="1">
      <alignment vertical="center"/>
    </xf>
    <xf numFmtId="0" fontId="201" fillId="8" borderId="123" xfId="9" applyFont="1" applyFill="1" applyBorder="1">
      <alignment vertical="center"/>
    </xf>
    <xf numFmtId="0" fontId="201" fillId="8" borderId="124" xfId="9" applyFont="1" applyFill="1" applyBorder="1">
      <alignment vertical="center"/>
    </xf>
    <xf numFmtId="0" fontId="201" fillId="8" borderId="88" xfId="9" applyFont="1" applyFill="1" applyBorder="1">
      <alignment vertical="center"/>
    </xf>
    <xf numFmtId="0" fontId="201" fillId="8" borderId="20" xfId="9" applyFont="1" applyFill="1" applyBorder="1">
      <alignment vertical="center"/>
    </xf>
    <xf numFmtId="0" fontId="201" fillId="8" borderId="46" xfId="9" applyFont="1" applyFill="1" applyBorder="1">
      <alignment vertical="center"/>
    </xf>
    <xf numFmtId="0" fontId="12" fillId="0" borderId="0" xfId="9" applyFont="1" applyAlignment="1">
      <alignment vertical="center" wrapText="1"/>
    </xf>
    <xf numFmtId="0" fontId="201" fillId="8" borderId="27" xfId="9" applyFont="1" applyFill="1" applyBorder="1">
      <alignment vertical="center"/>
    </xf>
    <xf numFmtId="0" fontId="201" fillId="8" borderId="5" xfId="9" applyFont="1" applyFill="1" applyBorder="1">
      <alignment vertical="center"/>
    </xf>
    <xf numFmtId="0" fontId="201" fillId="8" borderId="53" xfId="9" applyFont="1" applyFill="1" applyBorder="1">
      <alignment vertical="center"/>
    </xf>
    <xf numFmtId="0" fontId="201" fillId="8" borderId="90" xfId="9" applyFont="1" applyFill="1" applyBorder="1">
      <alignment vertical="center"/>
    </xf>
    <xf numFmtId="0" fontId="201" fillId="8" borderId="4" xfId="9" applyFont="1" applyFill="1" applyBorder="1">
      <alignment vertical="center"/>
    </xf>
    <xf numFmtId="0" fontId="201" fillId="8" borderId="91" xfId="9" applyFont="1" applyFill="1" applyBorder="1">
      <alignment vertical="center"/>
    </xf>
    <xf numFmtId="0" fontId="201" fillId="8" borderId="52" xfId="9" applyFont="1" applyFill="1" applyBorder="1">
      <alignment vertical="center"/>
    </xf>
    <xf numFmtId="198" fontId="12" fillId="0" borderId="0" xfId="9" applyNumberFormat="1" applyFont="1">
      <alignment vertical="center"/>
    </xf>
    <xf numFmtId="0" fontId="201" fillId="8" borderId="3" xfId="9" applyFont="1" applyFill="1" applyBorder="1">
      <alignment vertical="center"/>
    </xf>
    <xf numFmtId="0" fontId="201" fillId="8" borderId="28" xfId="9" applyFont="1" applyFill="1" applyBorder="1">
      <alignment vertical="center"/>
    </xf>
    <xf numFmtId="0" fontId="201" fillId="8" borderId="22" xfId="9" applyFont="1" applyFill="1" applyBorder="1">
      <alignment vertical="center"/>
    </xf>
    <xf numFmtId="0" fontId="201" fillId="8" borderId="47" xfId="9" applyFont="1" applyFill="1" applyBorder="1">
      <alignment vertical="center"/>
    </xf>
    <xf numFmtId="0" fontId="201" fillId="8" borderId="36" xfId="9" applyFont="1" applyFill="1" applyBorder="1">
      <alignment vertical="center"/>
    </xf>
    <xf numFmtId="0" fontId="201" fillId="8" borderId="45" xfId="9" applyFont="1" applyFill="1" applyBorder="1">
      <alignment vertical="center"/>
    </xf>
    <xf numFmtId="0" fontId="201" fillId="8" borderId="25" xfId="9" applyFont="1" applyFill="1" applyBorder="1">
      <alignment vertical="center"/>
    </xf>
    <xf numFmtId="0" fontId="201" fillId="8" borderId="66" xfId="9" applyFont="1" applyFill="1" applyBorder="1">
      <alignment vertical="center"/>
    </xf>
    <xf numFmtId="0" fontId="149" fillId="0" borderId="61" xfId="9" applyFont="1" applyBorder="1">
      <alignment vertical="center"/>
    </xf>
    <xf numFmtId="0" fontId="149" fillId="0" borderId="253" xfId="9" applyFont="1" applyBorder="1">
      <alignment vertical="center"/>
    </xf>
    <xf numFmtId="0" fontId="149" fillId="0" borderId="181" xfId="9" applyFont="1" applyBorder="1">
      <alignment vertical="center"/>
    </xf>
    <xf numFmtId="0" fontId="201" fillId="0" borderId="61" xfId="9" applyFont="1" applyBorder="1" applyAlignment="1">
      <alignment vertical="center" shrinkToFit="1"/>
    </xf>
    <xf numFmtId="0" fontId="201" fillId="0" borderId="123" xfId="9" applyFont="1" applyBorder="1" applyAlignment="1">
      <alignment vertical="center" shrinkToFit="1"/>
    </xf>
    <xf numFmtId="0" fontId="201" fillId="0" borderId="124" xfId="9" applyFont="1" applyBorder="1" applyAlignment="1">
      <alignment vertical="center" shrinkToFit="1"/>
    </xf>
    <xf numFmtId="0" fontId="12" fillId="0" borderId="33" xfId="9" applyFont="1" applyBorder="1">
      <alignment vertical="center"/>
    </xf>
    <xf numFmtId="0" fontId="12" fillId="0" borderId="60" xfId="9" applyFont="1" applyBorder="1">
      <alignment vertical="center"/>
    </xf>
    <xf numFmtId="0" fontId="12" fillId="0" borderId="141" xfId="9" applyFont="1" applyBorder="1">
      <alignment vertical="center"/>
    </xf>
    <xf numFmtId="0" fontId="12" fillId="0" borderId="120" xfId="9" applyFont="1" applyBorder="1" applyAlignment="1">
      <alignment vertical="center" shrinkToFit="1"/>
    </xf>
    <xf numFmtId="0" fontId="201" fillId="8" borderId="23" xfId="9" applyFont="1" applyFill="1" applyBorder="1">
      <alignment vertical="center"/>
    </xf>
    <xf numFmtId="0" fontId="12" fillId="8" borderId="53" xfId="9" applyFont="1" applyFill="1" applyBorder="1">
      <alignment vertical="center"/>
    </xf>
    <xf numFmtId="0" fontId="174" fillId="0" borderId="0" xfId="21" applyFont="1" applyProtection="1">
      <alignment vertical="center"/>
      <protection locked="0"/>
    </xf>
    <xf numFmtId="188" fontId="176" fillId="0" borderId="0" xfId="21" applyNumberFormat="1" applyFont="1">
      <alignment vertical="center"/>
    </xf>
    <xf numFmtId="0" fontId="89" fillId="0" borderId="0" xfId="21" applyFont="1" applyAlignment="1">
      <alignment horizontal="left" vertical="center"/>
    </xf>
    <xf numFmtId="0" fontId="174" fillId="0" borderId="0" xfId="21" applyFont="1" applyAlignment="1">
      <alignment horizontal="center" vertical="center" shrinkToFit="1"/>
    </xf>
    <xf numFmtId="0" fontId="89" fillId="0" borderId="0" xfId="21" applyFont="1">
      <alignment vertical="center"/>
    </xf>
    <xf numFmtId="0" fontId="203" fillId="0" borderId="0" xfId="21" applyFont="1">
      <alignment vertical="center"/>
    </xf>
    <xf numFmtId="0" fontId="138" fillId="0" borderId="5" xfId="7" applyFont="1" applyBorder="1" applyAlignment="1">
      <alignment horizontal="left" vertical="center"/>
    </xf>
    <xf numFmtId="0" fontId="138" fillId="0" borderId="5" xfId="7" applyFont="1" applyBorder="1" applyAlignment="1">
      <alignment horizontal="distributed" vertical="center" wrapText="1" justifyLastLine="1"/>
    </xf>
    <xf numFmtId="0" fontId="138" fillId="0" borderId="9" xfId="7" applyFont="1" applyBorder="1" applyAlignment="1">
      <alignment horizontal="right" vertical="center"/>
    </xf>
    <xf numFmtId="0" fontId="141" fillId="0" borderId="0" xfId="5" applyFont="1" applyAlignment="1">
      <alignment horizontal="right" vertical="center"/>
    </xf>
    <xf numFmtId="0" fontId="138" fillId="0" borderId="1" xfId="5" applyFont="1" applyBorder="1" applyAlignment="1">
      <alignment horizontal="left" vertical="center" wrapText="1"/>
    </xf>
    <xf numFmtId="0" fontId="141" fillId="0" borderId="4" xfId="22" applyFont="1" applyBorder="1">
      <alignment vertical="center"/>
    </xf>
    <xf numFmtId="0" fontId="141" fillId="0" borderId="5" xfId="5" applyFont="1" applyBorder="1" applyAlignment="1">
      <alignment horizontal="center" vertical="center"/>
    </xf>
    <xf numFmtId="0" fontId="141" fillId="0" borderId="3" xfId="5" applyFont="1" applyBorder="1" applyAlignment="1">
      <alignment horizontal="center" vertical="center" wrapText="1"/>
    </xf>
    <xf numFmtId="0" fontId="13" fillId="0" borderId="0" xfId="23" applyFont="1">
      <alignment vertical="center"/>
    </xf>
    <xf numFmtId="0" fontId="170" fillId="0" borderId="0" xfId="23" applyFont="1">
      <alignment vertical="center"/>
    </xf>
    <xf numFmtId="0" fontId="170" fillId="0" borderId="0" xfId="23" applyFont="1" applyAlignment="1">
      <alignment horizontal="right" vertical="center"/>
    </xf>
    <xf numFmtId="0" fontId="79" fillId="0" borderId="0" xfId="23" applyFont="1">
      <alignment vertical="center"/>
    </xf>
    <xf numFmtId="0" fontId="6" fillId="0" borderId="0" xfId="23">
      <alignment vertical="center"/>
    </xf>
    <xf numFmtId="0" fontId="79" fillId="0" borderId="2" xfId="23" applyFont="1" applyBorder="1" applyAlignment="1">
      <alignment horizontal="center" vertical="center"/>
    </xf>
    <xf numFmtId="0" fontId="79" fillId="0" borderId="31" xfId="23" applyFont="1" applyBorder="1" applyAlignment="1">
      <alignment horizontal="center" vertical="center"/>
    </xf>
    <xf numFmtId="0" fontId="79" fillId="0" borderId="84" xfId="23" applyFont="1" applyBorder="1" applyAlignment="1">
      <alignment horizontal="center" vertical="center"/>
    </xf>
    <xf numFmtId="0" fontId="185" fillId="0" borderId="2" xfId="23" applyFont="1" applyBorder="1">
      <alignment vertical="center"/>
    </xf>
    <xf numFmtId="0" fontId="185" fillId="0" borderId="31" xfId="23" applyFont="1" applyBorder="1">
      <alignment vertical="center"/>
    </xf>
    <xf numFmtId="0" fontId="170" fillId="0" borderId="87" xfId="23" applyFont="1" applyBorder="1" applyAlignment="1">
      <alignment horizontal="center" vertical="center" wrapText="1"/>
    </xf>
    <xf numFmtId="0" fontId="170" fillId="0" borderId="2" xfId="23" applyFont="1" applyBorder="1" applyAlignment="1">
      <alignment horizontal="center" vertical="center" wrapText="1"/>
    </xf>
    <xf numFmtId="0" fontId="185" fillId="0" borderId="8" xfId="23" applyFont="1" applyBorder="1" applyAlignment="1">
      <alignment horizontal="left" vertical="center"/>
    </xf>
    <xf numFmtId="0" fontId="185" fillId="0" borderId="8" xfId="23" applyFont="1" applyBorder="1">
      <alignment vertical="center"/>
    </xf>
    <xf numFmtId="0" fontId="185" fillId="0" borderId="70" xfId="23" applyFont="1" applyBorder="1" applyAlignment="1">
      <alignment horizontal="left" vertical="center"/>
    </xf>
    <xf numFmtId="0" fontId="170" fillId="0" borderId="35" xfId="23" applyFont="1" applyBorder="1" applyAlignment="1">
      <alignment horizontal="center" vertical="center" wrapText="1"/>
    </xf>
    <xf numFmtId="0" fontId="185" fillId="0" borderId="35" xfId="23" applyFont="1" applyBorder="1">
      <alignment vertical="center"/>
    </xf>
    <xf numFmtId="0" fontId="185" fillId="0" borderId="125" xfId="23" applyFont="1" applyBorder="1">
      <alignment vertical="center"/>
    </xf>
    <xf numFmtId="0" fontId="170" fillId="0" borderId="0" xfId="23" applyFont="1" applyAlignment="1">
      <alignment vertical="center" wrapText="1"/>
    </xf>
    <xf numFmtId="0" fontId="154" fillId="0" borderId="0" xfId="23" applyFont="1" applyAlignment="1">
      <alignment vertical="center" wrapText="1"/>
    </xf>
    <xf numFmtId="0" fontId="114" fillId="0" borderId="0" xfId="23" applyFont="1">
      <alignment vertical="center"/>
    </xf>
    <xf numFmtId="0" fontId="206" fillId="0" borderId="0" xfId="23" applyFont="1">
      <alignment vertical="center"/>
    </xf>
    <xf numFmtId="0" fontId="169" fillId="0" borderId="0" xfId="23" applyFont="1">
      <alignment vertical="center"/>
    </xf>
    <xf numFmtId="0" fontId="79" fillId="0" borderId="0" xfId="23" applyFont="1" applyAlignment="1">
      <alignment horizontal="center" vertical="center"/>
    </xf>
    <xf numFmtId="0" fontId="207" fillId="0" borderId="0" xfId="23" applyFont="1">
      <alignment vertical="center"/>
    </xf>
    <xf numFmtId="0" fontId="79" fillId="0" borderId="0" xfId="23" applyFont="1" applyAlignment="1">
      <alignment horizontal="left" vertical="center"/>
    </xf>
    <xf numFmtId="0" fontId="6" fillId="0" borderId="0" xfId="23" applyAlignment="1">
      <alignment horizontal="center" vertical="center"/>
    </xf>
    <xf numFmtId="0" fontId="6" fillId="0" borderId="0" xfId="23" applyAlignment="1">
      <alignment horizontal="left" vertical="center"/>
    </xf>
    <xf numFmtId="0" fontId="43" fillId="0" borderId="0" xfId="23" applyFont="1">
      <alignment vertical="center"/>
    </xf>
    <xf numFmtId="0" fontId="208" fillId="0" borderId="0" xfId="23" applyFont="1">
      <alignment vertical="center"/>
    </xf>
    <xf numFmtId="0" fontId="209" fillId="0" borderId="0" xfId="5" applyFont="1" applyAlignment="1">
      <alignment horizontal="left" vertical="center"/>
    </xf>
    <xf numFmtId="0" fontId="209" fillId="0" borderId="0" xfId="5" applyFont="1" applyAlignment="1">
      <alignment horizontal="center" vertical="center"/>
    </xf>
    <xf numFmtId="0" fontId="210" fillId="0" borderId="0" xfId="5" applyFont="1" applyAlignment="1">
      <alignment horizontal="left" vertical="center"/>
    </xf>
    <xf numFmtId="0" fontId="114" fillId="0" borderId="8" xfId="5" applyFont="1" applyBorder="1" applyAlignment="1">
      <alignment horizontal="center" vertical="center"/>
    </xf>
    <xf numFmtId="0" fontId="211" fillId="0" borderId="8" xfId="5" applyFont="1" applyBorder="1" applyAlignment="1">
      <alignment horizontal="left" vertical="center"/>
    </xf>
    <xf numFmtId="0" fontId="210" fillId="0" borderId="0" xfId="5" applyFont="1">
      <alignment vertical="center"/>
    </xf>
    <xf numFmtId="0" fontId="114" fillId="0" borderId="6" xfId="5" applyFont="1" applyBorder="1" applyAlignment="1">
      <alignment horizontal="left" vertical="center"/>
    </xf>
    <xf numFmtId="0" fontId="114" fillId="0" borderId="7" xfId="5" applyFont="1" applyBorder="1" applyAlignment="1">
      <alignment horizontal="left" vertical="center"/>
    </xf>
    <xf numFmtId="0" fontId="114" fillId="0" borderId="8" xfId="5" applyFont="1" applyBorder="1" applyAlignment="1">
      <alignment horizontal="left" vertical="center"/>
    </xf>
    <xf numFmtId="0" fontId="114" fillId="0" borderId="11" xfId="5" applyFont="1" applyBorder="1" applyAlignment="1">
      <alignment horizontal="left" vertical="center"/>
    </xf>
    <xf numFmtId="0" fontId="114" fillId="0" borderId="9" xfId="5" applyFont="1" applyBorder="1" applyAlignment="1">
      <alignment horizontal="left" vertical="center"/>
    </xf>
    <xf numFmtId="0" fontId="114" fillId="0" borderId="12" xfId="5" applyFont="1" applyBorder="1">
      <alignment vertical="center"/>
    </xf>
    <xf numFmtId="0" fontId="212" fillId="0" borderId="0" xfId="5" applyFont="1" applyAlignment="1">
      <alignment horizontal="left" vertical="center"/>
    </xf>
    <xf numFmtId="0" fontId="114" fillId="0" borderId="0" xfId="5" applyFont="1" applyAlignment="1">
      <alignment horizontal="centerContinuous" vertical="center" shrinkToFit="1"/>
    </xf>
    <xf numFmtId="0" fontId="114" fillId="0" borderId="0" xfId="5" applyFont="1" applyAlignment="1">
      <alignment horizontal="centerContinuous" vertical="center"/>
    </xf>
    <xf numFmtId="0" fontId="211" fillId="0" borderId="0" xfId="5" applyFont="1">
      <alignment vertical="center"/>
    </xf>
    <xf numFmtId="0" fontId="213" fillId="0" borderId="0" xfId="5" applyFont="1">
      <alignment vertical="center"/>
    </xf>
    <xf numFmtId="0" fontId="114" fillId="0" borderId="12" xfId="5" applyFont="1" applyBorder="1" applyAlignment="1">
      <alignment horizontal="left" vertical="center"/>
    </xf>
    <xf numFmtId="0" fontId="114" fillId="0" borderId="0" xfId="5" applyFont="1" applyAlignment="1">
      <alignment horizontal="center" vertical="center"/>
    </xf>
    <xf numFmtId="0" fontId="214" fillId="0" borderId="0" xfId="5" applyFont="1" applyAlignment="1">
      <alignment horizontal="left" vertical="center"/>
    </xf>
    <xf numFmtId="0" fontId="114" fillId="0" borderId="203" xfId="5" applyFont="1" applyBorder="1" applyAlignment="1">
      <alignment horizontal="left" vertical="center"/>
    </xf>
    <xf numFmtId="0" fontId="114" fillId="0" borderId="203" xfId="5" applyFont="1" applyBorder="1">
      <alignment vertical="center"/>
    </xf>
    <xf numFmtId="0" fontId="114" fillId="14" borderId="203" xfId="5" applyFont="1" applyFill="1" applyBorder="1">
      <alignment vertical="center"/>
    </xf>
    <xf numFmtId="0" fontId="114" fillId="0" borderId="358" xfId="5" applyFont="1" applyBorder="1">
      <alignment vertical="center"/>
    </xf>
    <xf numFmtId="0" fontId="114" fillId="14" borderId="358" xfId="5" applyFont="1" applyFill="1" applyBorder="1">
      <alignment vertical="center"/>
    </xf>
    <xf numFmtId="0" fontId="114" fillId="14" borderId="358" xfId="5" applyFont="1" applyFill="1" applyBorder="1" applyAlignment="1">
      <alignment horizontal="left" vertical="center"/>
    </xf>
    <xf numFmtId="0" fontId="114" fillId="14" borderId="203" xfId="5" applyFont="1" applyFill="1" applyBorder="1" applyAlignment="1">
      <alignment horizontal="left" vertical="center"/>
    </xf>
    <xf numFmtId="0" fontId="114" fillId="0" borderId="200" xfId="5" applyFont="1" applyBorder="1" applyAlignment="1">
      <alignment horizontal="center" vertical="center"/>
    </xf>
    <xf numFmtId="0" fontId="114" fillId="0" borderId="181" xfId="5" applyFont="1" applyBorder="1" applyAlignment="1">
      <alignment horizontal="center" vertical="center"/>
    </xf>
    <xf numFmtId="0" fontId="211" fillId="0" borderId="0" xfId="5" applyFont="1" applyAlignment="1">
      <alignment horizontal="left" vertical="center"/>
    </xf>
    <xf numFmtId="0" fontId="114" fillId="0" borderId="12" xfId="5" applyFont="1" applyBorder="1" applyAlignment="1">
      <alignment horizontal="center" vertical="center"/>
    </xf>
    <xf numFmtId="0" fontId="212" fillId="0" borderId="0" xfId="5" applyFont="1" applyAlignment="1">
      <alignment horizontal="centerContinuous" vertical="center" shrinkToFit="1"/>
    </xf>
    <xf numFmtId="0" fontId="212" fillId="0" borderId="0" xfId="5" applyFont="1" applyAlignment="1">
      <alignment horizontal="centerContinuous" vertical="center"/>
    </xf>
    <xf numFmtId="0" fontId="215" fillId="0" borderId="0" xfId="5" applyFont="1">
      <alignment vertical="center"/>
    </xf>
    <xf numFmtId="0" fontId="216" fillId="0" borderId="0" xfId="5" applyFont="1" applyAlignment="1">
      <alignment horizontal="left" vertical="center"/>
    </xf>
    <xf numFmtId="0" fontId="114" fillId="0" borderId="0" xfId="5" applyFont="1" applyAlignment="1">
      <alignment vertical="center" shrinkToFit="1"/>
    </xf>
    <xf numFmtId="0" fontId="114" fillId="0" borderId="19" xfId="5" applyFont="1" applyBorder="1" applyAlignment="1">
      <alignment horizontal="center" vertical="center"/>
    </xf>
    <xf numFmtId="0" fontId="114" fillId="0" borderId="157" xfId="5" applyFont="1" applyBorder="1" applyAlignment="1">
      <alignment horizontal="center" vertical="center"/>
    </xf>
    <xf numFmtId="0" fontId="114" fillId="0" borderId="0" xfId="5" applyFont="1" applyAlignment="1">
      <alignment horizontal="left" vertical="center" shrinkToFit="1"/>
    </xf>
    <xf numFmtId="0" fontId="114" fillId="0" borderId="19" xfId="5" applyFont="1" applyBorder="1" applyAlignment="1">
      <alignment horizontal="left" vertical="center"/>
    </xf>
    <xf numFmtId="0" fontId="114" fillId="0" borderId="60" xfId="5" applyFont="1" applyBorder="1" applyAlignment="1">
      <alignment horizontal="left" vertical="center"/>
    </xf>
    <xf numFmtId="0" fontId="114" fillId="0" borderId="10" xfId="5" applyFont="1" applyBorder="1" applyAlignment="1">
      <alignment horizontal="left" vertical="center"/>
    </xf>
    <xf numFmtId="0" fontId="114" fillId="0" borderId="23" xfId="5" applyFont="1" applyBorder="1" applyAlignment="1">
      <alignment horizontal="left" vertical="center"/>
    </xf>
    <xf numFmtId="0" fontId="114" fillId="0" borderId="0" xfId="5" applyFont="1" applyAlignment="1">
      <alignment vertical="top"/>
    </xf>
    <xf numFmtId="0" fontId="79" fillId="0" borderId="11" xfId="5" applyFont="1" applyBorder="1" applyAlignment="1">
      <alignment horizontal="center" vertical="center"/>
    </xf>
    <xf numFmtId="0" fontId="80" fillId="0" borderId="0" xfId="12" applyFont="1">
      <alignment vertical="center"/>
    </xf>
    <xf numFmtId="0" fontId="79" fillId="0" borderId="0" xfId="12" applyFont="1">
      <alignment vertical="center"/>
    </xf>
    <xf numFmtId="0" fontId="79" fillId="0" borderId="0" xfId="12" applyFont="1" applyAlignment="1">
      <alignment horizontal="right" vertical="center"/>
    </xf>
    <xf numFmtId="0" fontId="80" fillId="0" borderId="0" xfId="12" applyFont="1" applyAlignment="1">
      <alignment horizontal="center" vertical="center"/>
    </xf>
    <xf numFmtId="0" fontId="79" fillId="0" borderId="0" xfId="12" applyFont="1" applyAlignment="1">
      <alignment horizontal="center" vertical="center"/>
    </xf>
    <xf numFmtId="0" fontId="80" fillId="0" borderId="0" xfId="12" applyFont="1" applyAlignment="1">
      <alignment vertical="center" wrapText="1"/>
    </xf>
    <xf numFmtId="0" fontId="114" fillId="0" borderId="0" xfId="0" applyFont="1" applyAlignment="1">
      <alignment horizontal="left" vertical="center"/>
    </xf>
    <xf numFmtId="0" fontId="219" fillId="0" borderId="0" xfId="0" applyFont="1" applyAlignment="1">
      <alignment horizontal="left" vertical="center"/>
    </xf>
    <xf numFmtId="0" fontId="79" fillId="0" borderId="0" xfId="0" applyFont="1" applyAlignment="1">
      <alignment vertical="top"/>
    </xf>
    <xf numFmtId="0" fontId="79" fillId="0" borderId="7" xfId="0" applyFont="1" applyBorder="1" applyAlignment="1">
      <alignment horizontal="left" vertical="center"/>
    </xf>
    <xf numFmtId="0" fontId="79" fillId="0" borderId="8" xfId="0" applyFont="1" applyBorder="1" applyAlignment="1">
      <alignment horizontal="left" vertical="center"/>
    </xf>
    <xf numFmtId="0" fontId="79" fillId="0" borderId="11" xfId="0" applyFont="1" applyBorder="1" applyAlignment="1">
      <alignment horizontal="left" vertical="center"/>
    </xf>
    <xf numFmtId="0" fontId="79" fillId="0" borderId="9" xfId="0" applyFont="1" applyBorder="1" applyAlignment="1">
      <alignment horizontal="left" vertical="center"/>
    </xf>
    <xf numFmtId="0" fontId="207" fillId="0" borderId="9" xfId="0" applyFont="1" applyBorder="1">
      <alignment vertical="center"/>
    </xf>
    <xf numFmtId="0" fontId="207" fillId="0" borderId="12" xfId="0" applyFont="1" applyBorder="1">
      <alignment vertical="center"/>
    </xf>
    <xf numFmtId="0" fontId="79" fillId="0" borderId="12" xfId="0" applyFont="1" applyBorder="1" applyAlignment="1">
      <alignment horizontal="left" vertical="center"/>
    </xf>
    <xf numFmtId="0" fontId="79" fillId="0" borderId="0" xfId="0" applyFont="1" applyAlignment="1">
      <alignment horizontal="left" vertical="top"/>
    </xf>
    <xf numFmtId="0" fontId="79" fillId="0" borderId="9" xfId="0" applyFont="1" applyBorder="1">
      <alignment vertical="center"/>
    </xf>
    <xf numFmtId="0" fontId="79" fillId="0" borderId="0" xfId="4" applyFont="1" applyAlignment="1">
      <alignment horizontal="center" vertical="center"/>
    </xf>
    <xf numFmtId="0" fontId="79" fillId="0" borderId="12" xfId="0" applyFont="1" applyBorder="1">
      <alignment vertical="center"/>
    </xf>
    <xf numFmtId="0" fontId="79" fillId="0" borderId="9" xfId="0" applyFont="1" applyBorder="1" applyAlignment="1">
      <alignment horizontal="center" vertical="center"/>
    </xf>
    <xf numFmtId="0" fontId="79" fillId="0" borderId="12" xfId="0" applyFont="1" applyBorder="1" applyAlignment="1">
      <alignment horizontal="center" vertical="center"/>
    </xf>
    <xf numFmtId="0" fontId="79" fillId="0" borderId="0" xfId="0" applyFont="1" applyAlignment="1">
      <alignment vertical="center" wrapText="1"/>
    </xf>
    <xf numFmtId="0" fontId="79" fillId="0" borderId="12" xfId="0" applyFont="1" applyBorder="1" applyAlignment="1">
      <alignment vertical="center" wrapText="1"/>
    </xf>
    <xf numFmtId="0" fontId="79" fillId="0" borderId="0" xfId="0" applyFont="1" applyAlignment="1">
      <alignment horizontal="left" vertical="center" wrapText="1"/>
    </xf>
    <xf numFmtId="0" fontId="154" fillId="0" borderId="5" xfId="0" applyFont="1" applyBorder="1" applyAlignment="1">
      <alignment horizontal="left" vertical="center"/>
    </xf>
    <xf numFmtId="0" fontId="154" fillId="0" borderId="0" xfId="0" applyFont="1" applyAlignment="1">
      <alignment horizontal="left" vertical="center"/>
    </xf>
    <xf numFmtId="49" fontId="154" fillId="0" borderId="5" xfId="0" applyNumberFormat="1" applyFont="1" applyBorder="1" applyAlignment="1">
      <alignment horizontal="center" vertical="center"/>
    </xf>
    <xf numFmtId="0" fontId="79" fillId="0" borderId="0" xfId="0" applyFont="1" applyAlignment="1">
      <alignment vertical="top" wrapText="1"/>
    </xf>
    <xf numFmtId="0" fontId="154" fillId="0" borderId="0" xfId="0" applyFont="1" applyAlignment="1">
      <alignment vertical="center" wrapText="1"/>
    </xf>
    <xf numFmtId="0" fontId="154" fillId="0" borderId="0" xfId="0" applyFont="1" applyAlignment="1">
      <alignment horizontal="left" vertical="center" wrapText="1"/>
    </xf>
    <xf numFmtId="0" fontId="79" fillId="0" borderId="0" xfId="0" applyFont="1" applyAlignment="1">
      <alignment horizontal="center" vertical="top" wrapText="1"/>
    </xf>
    <xf numFmtId="0" fontId="79" fillId="0" borderId="5" xfId="0" applyFont="1" applyBorder="1" applyAlignment="1">
      <alignment horizontal="center" vertical="center"/>
    </xf>
    <xf numFmtId="0" fontId="79" fillId="0" borderId="0" xfId="0" applyFont="1" applyAlignment="1">
      <alignment horizontal="left" vertical="top" wrapText="1"/>
    </xf>
    <xf numFmtId="0" fontId="79" fillId="0" borderId="10" xfId="0" applyFont="1" applyBorder="1" applyAlignment="1">
      <alignment horizontal="left" vertical="center"/>
    </xf>
    <xf numFmtId="0" fontId="79" fillId="0" borderId="6" xfId="0" applyFont="1" applyBorder="1" applyAlignment="1">
      <alignment horizontal="left" vertical="center"/>
    </xf>
    <xf numFmtId="0" fontId="79" fillId="0" borderId="23" xfId="0" applyFont="1" applyBorder="1" applyAlignment="1">
      <alignment horizontal="left" vertical="center"/>
    </xf>
    <xf numFmtId="0" fontId="221" fillId="0" borderId="0" xfId="0" applyFont="1" applyAlignment="1">
      <alignment vertical="top" wrapText="1"/>
    </xf>
    <xf numFmtId="0" fontId="114" fillId="0" borderId="0" xfId="0" applyFont="1" applyAlignment="1">
      <alignment vertical="top" wrapText="1"/>
    </xf>
    <xf numFmtId="0" fontId="79" fillId="0" borderId="7" xfId="0" applyFont="1" applyBorder="1">
      <alignment vertical="center"/>
    </xf>
    <xf numFmtId="0" fontId="79" fillId="0" borderId="8" xfId="4" applyFont="1" applyBorder="1" applyAlignment="1">
      <alignment horizontal="center" vertical="center"/>
    </xf>
    <xf numFmtId="0" fontId="79" fillId="0" borderId="11" xfId="0" applyFont="1" applyBorder="1">
      <alignment vertical="center"/>
    </xf>
    <xf numFmtId="0" fontId="79" fillId="0" borderId="12" xfId="0" applyFont="1" applyBorder="1" applyAlignment="1">
      <alignment vertical="top" wrapText="1"/>
    </xf>
    <xf numFmtId="0" fontId="79" fillId="0" borderId="6" xfId="0" applyFont="1" applyBorder="1" applyAlignment="1">
      <alignment vertical="top" wrapText="1"/>
    </xf>
    <xf numFmtId="0" fontId="79" fillId="0" borderId="10" xfId="0" applyFont="1" applyBorder="1">
      <alignment vertical="center"/>
    </xf>
    <xf numFmtId="0" fontId="79" fillId="0" borderId="6" xfId="4" applyFont="1" applyBorder="1" applyAlignment="1">
      <alignment horizontal="center" vertical="center"/>
    </xf>
    <xf numFmtId="0" fontId="79" fillId="0" borderId="23" xfId="0" applyFont="1" applyBorder="1">
      <alignment vertical="center"/>
    </xf>
    <xf numFmtId="0" fontId="79" fillId="0" borderId="8" xfId="0" applyFont="1" applyBorder="1" applyAlignment="1">
      <alignment vertical="top" wrapText="1"/>
    </xf>
    <xf numFmtId="0" fontId="79" fillId="0" borderId="8" xfId="0" applyFont="1" applyBorder="1">
      <alignment vertical="center"/>
    </xf>
    <xf numFmtId="0" fontId="79" fillId="0" borderId="0" xfId="0" applyFont="1" applyAlignment="1">
      <alignment horizontal="center" vertical="center" wrapText="1"/>
    </xf>
    <xf numFmtId="0" fontId="114" fillId="0" borderId="0" xfId="0" applyFont="1" applyAlignment="1">
      <alignment vertical="top"/>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14" fillId="0" borderId="11" xfId="0" applyFont="1" applyBorder="1" applyAlignment="1">
      <alignment horizontal="left" vertical="center"/>
    </xf>
    <xf numFmtId="0" fontId="114" fillId="0" borderId="9" xfId="0" applyFont="1" applyBorder="1" applyAlignment="1">
      <alignment horizontal="left" vertical="center"/>
    </xf>
    <xf numFmtId="0" fontId="114" fillId="0" borderId="9" xfId="0" applyFont="1" applyBorder="1">
      <alignment vertical="center"/>
    </xf>
    <xf numFmtId="0" fontId="114" fillId="0" borderId="0" xfId="4" applyFont="1" applyAlignment="1">
      <alignment horizontal="center" vertical="center"/>
    </xf>
    <xf numFmtId="0" fontId="114" fillId="0" borderId="12" xfId="0" applyFont="1" applyBorder="1">
      <alignment vertical="center"/>
    </xf>
    <xf numFmtId="0" fontId="114" fillId="0" borderId="0" xfId="0" applyFont="1" applyAlignment="1">
      <alignment horizontal="left" vertical="top"/>
    </xf>
    <xf numFmtId="0" fontId="211" fillId="0" borderId="5" xfId="0" applyFont="1" applyBorder="1" applyAlignment="1">
      <alignment horizontal="left" vertical="center"/>
    </xf>
    <xf numFmtId="0" fontId="211" fillId="0" borderId="0" xfId="0" applyFont="1" applyAlignment="1">
      <alignment horizontal="left" vertical="center"/>
    </xf>
    <xf numFmtId="49" fontId="114" fillId="0" borderId="5" xfId="0" applyNumberFormat="1" applyFont="1" applyBorder="1" applyAlignment="1">
      <alignment horizontal="center" vertical="center"/>
    </xf>
    <xf numFmtId="0" fontId="211" fillId="0" borderId="0" xfId="0" applyFont="1" applyAlignment="1">
      <alignment vertical="center" wrapText="1"/>
    </xf>
    <xf numFmtId="0" fontId="211" fillId="0" borderId="0" xfId="0" applyFont="1" applyAlignment="1">
      <alignment horizontal="left" vertical="center" wrapText="1"/>
    </xf>
    <xf numFmtId="49" fontId="79" fillId="0" borderId="5" xfId="0" applyNumberFormat="1" applyFont="1" applyBorder="1" applyAlignment="1">
      <alignment horizontal="center" vertical="center"/>
    </xf>
    <xf numFmtId="0" fontId="114" fillId="0" borderId="5" xfId="0" applyFont="1" applyBorder="1" applyAlignment="1">
      <alignment horizontal="center" vertical="center"/>
    </xf>
    <xf numFmtId="0" fontId="114" fillId="0" borderId="0" xfId="0" applyFont="1" applyAlignment="1">
      <alignment horizontal="center" vertical="center" wrapText="1"/>
    </xf>
    <xf numFmtId="0" fontId="114" fillId="0" borderId="0" xfId="0" applyFont="1" applyAlignment="1">
      <alignment vertical="center" wrapText="1"/>
    </xf>
    <xf numFmtId="0" fontId="114" fillId="0" borderId="10" xfId="0" applyFont="1" applyBorder="1" applyAlignment="1">
      <alignment horizontal="left" vertical="center"/>
    </xf>
    <xf numFmtId="0" fontId="114" fillId="0" borderId="6" xfId="0" applyFont="1" applyBorder="1" applyAlignment="1">
      <alignment vertical="center" wrapText="1"/>
    </xf>
    <xf numFmtId="0" fontId="114" fillId="0" borderId="10" xfId="0" applyFont="1" applyBorder="1">
      <alignment vertical="center"/>
    </xf>
    <xf numFmtId="0" fontId="114" fillId="0" borderId="6" xfId="4" applyFont="1" applyBorder="1" applyAlignment="1">
      <alignment horizontal="center" vertical="center"/>
    </xf>
    <xf numFmtId="0" fontId="114" fillId="0" borderId="23" xfId="0" applyFont="1" applyBorder="1">
      <alignment vertical="center"/>
    </xf>
    <xf numFmtId="0" fontId="114" fillId="0" borderId="0" xfId="0" applyFont="1" applyAlignment="1">
      <alignment horizontal="left" vertical="top" wrapText="1"/>
    </xf>
    <xf numFmtId="0" fontId="79" fillId="0" borderId="2" xfId="0" applyFont="1" applyBorder="1" applyAlignment="1">
      <alignment horizontal="center" vertical="center"/>
    </xf>
    <xf numFmtId="0" fontId="79" fillId="0" borderId="2" xfId="0" applyFont="1" applyBorder="1" applyAlignment="1">
      <alignment horizontal="left" vertical="center"/>
    </xf>
    <xf numFmtId="0" fontId="79" fillId="0" borderId="3" xfId="0" applyFont="1" applyBorder="1" applyAlignment="1">
      <alignment horizontal="left" vertical="center"/>
    </xf>
    <xf numFmtId="0" fontId="79" fillId="0" borderId="12" xfId="0" applyFont="1" applyBorder="1" applyAlignment="1">
      <alignment horizontal="left" vertical="top" wrapText="1"/>
    </xf>
    <xf numFmtId="0" fontId="79" fillId="0" borderId="6" xfId="0" applyFont="1" applyBorder="1" applyAlignment="1">
      <alignment horizontal="center" vertical="top" wrapText="1"/>
    </xf>
    <xf numFmtId="0" fontId="79" fillId="0" borderId="0" xfId="0" applyFont="1" applyAlignment="1">
      <alignment horizontal="center" vertical="top"/>
    </xf>
    <xf numFmtId="0" fontId="219" fillId="0" borderId="0" xfId="0" applyFont="1" applyAlignment="1">
      <alignment horizontal="left" vertical="center" wrapText="1"/>
    </xf>
    <xf numFmtId="0" fontId="224" fillId="0" borderId="0" xfId="22" applyFont="1" applyAlignment="1">
      <alignment vertical="center" wrapText="1"/>
    </xf>
    <xf numFmtId="0" fontId="224" fillId="0" borderId="0" xfId="22" applyFont="1">
      <alignment vertical="center"/>
    </xf>
    <xf numFmtId="0" fontId="225" fillId="0" borderId="0" xfId="22" applyFont="1">
      <alignment vertical="center"/>
    </xf>
    <xf numFmtId="0" fontId="226" fillId="0" borderId="0" xfId="22" applyFont="1">
      <alignment vertical="center"/>
    </xf>
    <xf numFmtId="0" fontId="225" fillId="0" borderId="6" xfId="22" applyFont="1" applyBorder="1">
      <alignment vertical="center"/>
    </xf>
    <xf numFmtId="31" fontId="225" fillId="0" borderId="6" xfId="22" applyNumberFormat="1" applyFont="1" applyBorder="1">
      <alignment vertical="center"/>
    </xf>
    <xf numFmtId="0" fontId="226" fillId="0" borderId="6" xfId="22" applyFont="1" applyBorder="1">
      <alignment vertical="center"/>
    </xf>
    <xf numFmtId="31" fontId="225" fillId="0" borderId="0" xfId="22" applyNumberFormat="1" applyFont="1">
      <alignment vertical="center"/>
    </xf>
    <xf numFmtId="0" fontId="225" fillId="9" borderId="5" xfId="22" applyFont="1" applyFill="1" applyBorder="1">
      <alignment vertical="center"/>
    </xf>
    <xf numFmtId="0" fontId="227" fillId="0" borderId="0" xfId="22" applyFont="1">
      <alignment vertical="center"/>
    </xf>
    <xf numFmtId="0" fontId="228" fillId="0" borderId="0" xfId="22" applyFont="1" applyAlignment="1">
      <alignment horizontal="left" vertical="center"/>
    </xf>
    <xf numFmtId="0" fontId="225" fillId="0" borderId="2" xfId="22" applyFont="1" applyBorder="1">
      <alignment vertical="center"/>
    </xf>
    <xf numFmtId="0" fontId="225" fillId="0" borderId="9" xfId="22" applyFont="1" applyBorder="1">
      <alignment vertical="center"/>
    </xf>
    <xf numFmtId="0" fontId="225" fillId="0" borderId="23" xfId="22" applyFont="1" applyBorder="1">
      <alignment vertical="center"/>
    </xf>
    <xf numFmtId="0" fontId="225" fillId="0" borderId="7" xfId="22" applyFont="1" applyBorder="1">
      <alignment vertical="center"/>
    </xf>
    <xf numFmtId="0" fontId="225" fillId="0" borderId="8" xfId="22" applyFont="1" applyBorder="1">
      <alignment vertical="center"/>
    </xf>
    <xf numFmtId="0" fontId="226" fillId="0" borderId="8" xfId="22" applyFont="1" applyBorder="1">
      <alignment vertical="center"/>
    </xf>
    <xf numFmtId="0" fontId="226" fillId="0" borderId="11" xfId="22" applyFont="1" applyBorder="1">
      <alignment vertical="center"/>
    </xf>
    <xf numFmtId="0" fontId="225" fillId="0" borderId="10" xfId="22" applyFont="1" applyBorder="1">
      <alignment vertical="center"/>
    </xf>
    <xf numFmtId="0" fontId="228" fillId="0" borderId="0" xfId="22" applyFont="1">
      <alignment vertical="center"/>
    </xf>
    <xf numFmtId="0" fontId="226" fillId="0" borderId="0" xfId="22" applyFont="1" applyAlignment="1">
      <alignment horizontal="left" vertical="top" wrapText="1"/>
    </xf>
    <xf numFmtId="0" fontId="225" fillId="0" borderId="11" xfId="22" applyFont="1" applyBorder="1">
      <alignment vertical="center"/>
    </xf>
    <xf numFmtId="0" fontId="226" fillId="0" borderId="2" xfId="22" applyFont="1" applyBorder="1">
      <alignment vertical="center"/>
    </xf>
    <xf numFmtId="0" fontId="226" fillId="0" borderId="3" xfId="22" applyFont="1" applyBorder="1">
      <alignment vertical="center"/>
    </xf>
    <xf numFmtId="0" fontId="226" fillId="0" borderId="2" xfId="22" applyFont="1" applyBorder="1" applyAlignment="1">
      <alignment horizontal="left" vertical="center"/>
    </xf>
    <xf numFmtId="0" fontId="226" fillId="0" borderId="3" xfId="22" applyFont="1" applyBorder="1" applyAlignment="1">
      <alignment horizontal="left" vertical="center"/>
    </xf>
    <xf numFmtId="0" fontId="226" fillId="0" borderId="1" xfId="22" applyFont="1" applyBorder="1">
      <alignment vertical="center"/>
    </xf>
    <xf numFmtId="0" fontId="225" fillId="0" borderId="3" xfId="22" applyFont="1" applyBorder="1" applyAlignment="1">
      <alignment horizontal="center" vertical="center"/>
    </xf>
    <xf numFmtId="0" fontId="231" fillId="0" borderId="0" xfId="22" applyFont="1">
      <alignment vertical="center"/>
    </xf>
    <xf numFmtId="0" fontId="225" fillId="0" borderId="2" xfId="22" applyFont="1" applyBorder="1" applyAlignment="1">
      <alignment horizontal="left" vertical="center"/>
    </xf>
    <xf numFmtId="0" fontId="225" fillId="0" borderId="3" xfId="22" applyFont="1" applyBorder="1">
      <alignment vertical="center"/>
    </xf>
    <xf numFmtId="0" fontId="225" fillId="0" borderId="1" xfId="22" applyFont="1" applyBorder="1">
      <alignment vertical="center"/>
    </xf>
    <xf numFmtId="0" fontId="226" fillId="0" borderId="2" xfId="22" applyFont="1" applyBorder="1" applyAlignment="1">
      <alignment horizontal="center" vertical="center"/>
    </xf>
    <xf numFmtId="0" fontId="225" fillId="0" borderId="2" xfId="22" applyFont="1" applyBorder="1" applyAlignment="1">
      <alignment horizontal="center" vertical="center"/>
    </xf>
    <xf numFmtId="0" fontId="226" fillId="0" borderId="8" xfId="22" applyFont="1" applyBorder="1" applyAlignment="1">
      <alignment horizontal="center" vertical="center"/>
    </xf>
    <xf numFmtId="0" fontId="225" fillId="0" borderId="8" xfId="22" applyFont="1" applyBorder="1" applyAlignment="1">
      <alignment horizontal="center" vertical="center"/>
    </xf>
    <xf numFmtId="0" fontId="225" fillId="0" borderId="0" xfId="22" applyFont="1" applyAlignment="1">
      <alignment horizontal="left" vertical="top"/>
    </xf>
    <xf numFmtId="0" fontId="225" fillId="9" borderId="0" xfId="22" applyFont="1" applyFill="1" applyAlignment="1">
      <alignment horizontal="left" vertical="center"/>
    </xf>
    <xf numFmtId="0" fontId="225" fillId="0" borderId="8" xfId="22" applyFont="1" applyBorder="1" applyAlignment="1">
      <alignment horizontal="left" vertical="center"/>
    </xf>
    <xf numFmtId="0" fontId="225" fillId="0" borderId="12" xfId="22" applyFont="1" applyBorder="1">
      <alignment vertical="center"/>
    </xf>
    <xf numFmtId="0" fontId="141" fillId="0" borderId="4" xfId="5" applyFont="1" applyBorder="1" applyAlignment="1">
      <alignment horizontal="left" vertical="center"/>
    </xf>
    <xf numFmtId="0" fontId="141" fillId="0" borderId="2" xfId="5" applyFont="1" applyBorder="1" applyAlignment="1">
      <alignment horizontal="center" vertical="center"/>
    </xf>
    <xf numFmtId="0" fontId="188" fillId="0" borderId="221" xfId="5" applyFont="1" applyBorder="1" applyAlignment="1">
      <alignment vertical="center" wrapText="1"/>
    </xf>
    <xf numFmtId="0" fontId="188" fillId="0" borderId="327" xfId="5" applyFont="1" applyBorder="1" applyAlignment="1">
      <alignment vertical="center" wrapText="1"/>
    </xf>
    <xf numFmtId="0" fontId="188" fillId="0" borderId="223" xfId="5" applyFont="1" applyBorder="1" applyAlignment="1">
      <alignment vertical="center" wrapText="1"/>
    </xf>
    <xf numFmtId="0" fontId="188" fillId="0" borderId="361" xfId="5" applyFont="1" applyBorder="1" applyAlignment="1">
      <alignment vertical="center" wrapText="1"/>
    </xf>
    <xf numFmtId="0" fontId="79" fillId="0" borderId="0" xfId="4" applyFont="1" applyAlignment="1">
      <alignment horizontal="left" vertical="center"/>
    </xf>
    <xf numFmtId="0" fontId="79" fillId="0" borderId="0" xfId="4" applyFont="1" applyAlignment="1">
      <alignment horizontal="right" vertical="center"/>
    </xf>
    <xf numFmtId="0" fontId="234" fillId="0" borderId="1" xfId="4" applyFont="1" applyBorder="1" applyAlignment="1">
      <alignment horizontal="left" vertical="center"/>
    </xf>
    <xf numFmtId="0" fontId="234" fillId="0" borderId="2" xfId="4" applyFont="1" applyBorder="1" applyAlignment="1">
      <alignment horizontal="left" vertical="center"/>
    </xf>
    <xf numFmtId="0" fontId="234" fillId="0" borderId="3" xfId="4" applyFont="1" applyBorder="1" applyAlignment="1">
      <alignment horizontal="left" vertical="center"/>
    </xf>
    <xf numFmtId="0" fontId="79" fillId="0" borderId="0" xfId="4" applyFont="1"/>
    <xf numFmtId="0" fontId="79" fillId="0" borderId="7" xfId="4" applyFont="1" applyBorder="1" applyAlignment="1">
      <alignment horizontal="center" vertical="center"/>
    </xf>
    <xf numFmtId="0" fontId="6" fillId="0" borderId="0" xfId="4"/>
    <xf numFmtId="0" fontId="79" fillId="0" borderId="8" xfId="4" applyFont="1" applyBorder="1" applyAlignment="1">
      <alignment horizontal="left" vertical="center"/>
    </xf>
    <xf numFmtId="0" fontId="234" fillId="0" borderId="8" xfId="4" applyFont="1" applyBorder="1" applyAlignment="1">
      <alignment vertical="center"/>
    </xf>
    <xf numFmtId="0" fontId="234" fillId="0" borderId="11" xfId="4" applyFont="1" applyBorder="1" applyAlignment="1">
      <alignment vertical="center"/>
    </xf>
    <xf numFmtId="0" fontId="79" fillId="0" borderId="9" xfId="4" applyFont="1" applyBorder="1" applyAlignment="1">
      <alignment horizontal="center" vertical="center"/>
    </xf>
    <xf numFmtId="0" fontId="79" fillId="0" borderId="0" xfId="4" applyFont="1" applyAlignment="1">
      <alignment vertical="center"/>
    </xf>
    <xf numFmtId="0" fontId="79" fillId="0" borderId="6" xfId="4" applyFont="1" applyBorder="1" applyAlignment="1">
      <alignment vertical="center"/>
    </xf>
    <xf numFmtId="0" fontId="234" fillId="0" borderId="0" xfId="4" applyFont="1" applyAlignment="1">
      <alignment vertical="center"/>
    </xf>
    <xf numFmtId="0" fontId="234" fillId="0" borderId="12" xfId="4" applyFont="1" applyBorder="1" applyAlignment="1">
      <alignment vertical="center"/>
    </xf>
    <xf numFmtId="0" fontId="79" fillId="0" borderId="8" xfId="4" applyFont="1" applyBorder="1" applyAlignment="1">
      <alignment vertical="center"/>
    </xf>
    <xf numFmtId="0" fontId="79" fillId="0" borderId="10" xfId="4" applyFont="1" applyBorder="1" applyAlignment="1">
      <alignment horizontal="center" vertical="center"/>
    </xf>
    <xf numFmtId="0" fontId="79" fillId="0" borderId="6" xfId="4" applyFont="1" applyBorder="1" applyAlignment="1">
      <alignment horizontal="left" vertical="center"/>
    </xf>
    <xf numFmtId="0" fontId="234" fillId="0" borderId="6" xfId="4" applyFont="1" applyBorder="1" applyAlignment="1">
      <alignment vertical="center"/>
    </xf>
    <xf numFmtId="0" fontId="234" fillId="0" borderId="23" xfId="4" applyFont="1" applyBorder="1" applyAlignment="1">
      <alignment vertical="center"/>
    </xf>
    <xf numFmtId="0" fontId="79" fillId="0" borderId="7" xfId="4" applyFont="1" applyBorder="1" applyAlignment="1">
      <alignment horizontal="left" vertical="center"/>
    </xf>
    <xf numFmtId="0" fontId="79" fillId="0" borderId="9" xfId="4" applyFont="1" applyBorder="1" applyAlignment="1">
      <alignment horizontal="left" vertical="center"/>
    </xf>
    <xf numFmtId="0" fontId="79" fillId="0" borderId="9" xfId="4" applyFont="1" applyBorder="1" applyAlignment="1">
      <alignment vertical="center" wrapText="1"/>
    </xf>
    <xf numFmtId="0" fontId="221" fillId="0" borderId="0" xfId="4" applyFont="1" applyAlignment="1">
      <alignment wrapText="1"/>
    </xf>
    <xf numFmtId="0" fontId="234" fillId="0" borderId="4" xfId="4" applyFont="1" applyBorder="1" applyAlignment="1">
      <alignment vertical="center"/>
    </xf>
    <xf numFmtId="0" fontId="79" fillId="0" borderId="8" xfId="4" applyFont="1" applyBorder="1" applyAlignment="1">
      <alignment horizontal="center" vertical="center" wrapText="1"/>
    </xf>
    <xf numFmtId="0" fontId="221" fillId="0" borderId="0" xfId="4" applyFont="1" applyAlignment="1">
      <alignment horizontal="left" wrapText="1"/>
    </xf>
    <xf numFmtId="0" fontId="79" fillId="0" borderId="23" xfId="4" applyFont="1" applyBorder="1" applyAlignment="1">
      <alignment vertical="center"/>
    </xf>
    <xf numFmtId="0" fontId="79" fillId="0" borderId="25" xfId="4" applyFont="1" applyBorder="1" applyAlignment="1">
      <alignment vertical="center"/>
    </xf>
    <xf numFmtId="0" fontId="234" fillId="0" borderId="9" xfId="4" applyFont="1" applyBorder="1" applyAlignment="1">
      <alignment vertical="center"/>
    </xf>
    <xf numFmtId="0" fontId="79" fillId="0" borderId="9" xfId="4" applyFont="1" applyBorder="1" applyAlignment="1">
      <alignment vertical="center"/>
    </xf>
    <xf numFmtId="0" fontId="234" fillId="0" borderId="5" xfId="4" applyFont="1" applyBorder="1" applyAlignment="1">
      <alignment vertical="center"/>
    </xf>
    <xf numFmtId="0" fontId="234" fillId="0" borderId="12" xfId="4" applyFont="1" applyBorder="1" applyAlignment="1">
      <alignment horizontal="center" vertical="center"/>
    </xf>
    <xf numFmtId="0" fontId="6" fillId="0" borderId="8" xfId="4" applyBorder="1"/>
    <xf numFmtId="0" fontId="79" fillId="0" borderId="11" xfId="4" applyFont="1" applyBorder="1" applyAlignment="1">
      <alignment vertical="center"/>
    </xf>
    <xf numFmtId="0" fontId="6" fillId="0" borderId="6" xfId="4" applyBorder="1"/>
    <xf numFmtId="0" fontId="79" fillId="0" borderId="6" xfId="4" applyFont="1" applyBorder="1" applyAlignment="1">
      <alignment horizontal="center" vertical="center" wrapText="1"/>
    </xf>
    <xf numFmtId="0" fontId="79" fillId="0" borderId="12" xfId="4" applyFont="1" applyBorder="1" applyAlignment="1">
      <alignment vertical="center"/>
    </xf>
    <xf numFmtId="0" fontId="79" fillId="0" borderId="10" xfId="4" applyFont="1" applyBorder="1" applyAlignment="1">
      <alignment horizontal="left" vertical="center"/>
    </xf>
    <xf numFmtId="0" fontId="79" fillId="0" borderId="23" xfId="4" applyFont="1" applyBorder="1" applyAlignment="1">
      <alignment horizontal="left" vertical="center"/>
    </xf>
    <xf numFmtId="0" fontId="79" fillId="0" borderId="11" xfId="4" applyFont="1" applyBorder="1" applyAlignment="1">
      <alignment horizontal="left" vertical="center"/>
    </xf>
    <xf numFmtId="0" fontId="79" fillId="0" borderId="24" xfId="4" applyFont="1" applyBorder="1" applyAlignment="1">
      <alignment vertical="center" wrapText="1"/>
    </xf>
    <xf numFmtId="0" fontId="234" fillId="0" borderId="24" xfId="4" applyFont="1" applyBorder="1" applyAlignment="1">
      <alignment vertical="center"/>
    </xf>
    <xf numFmtId="0" fontId="79" fillId="0" borderId="24" xfId="4" applyFont="1" applyBorder="1" applyAlignment="1">
      <alignment vertical="center"/>
    </xf>
    <xf numFmtId="0" fontId="234" fillId="0" borderId="3" xfId="4" applyFont="1" applyBorder="1" applyAlignment="1">
      <alignment vertical="center"/>
    </xf>
    <xf numFmtId="0" fontId="234" fillId="0" borderId="1" xfId="4" applyFont="1" applyBorder="1" applyAlignment="1">
      <alignment vertical="center"/>
    </xf>
    <xf numFmtId="0" fontId="79" fillId="0" borderId="0" xfId="4" applyFont="1" applyAlignment="1">
      <alignment horizontal="center" vertical="center" wrapText="1"/>
    </xf>
    <xf numFmtId="199" fontId="79" fillId="0" borderId="2" xfId="4" applyNumberFormat="1" applyFont="1" applyBorder="1" applyAlignment="1">
      <alignment horizontal="center" vertical="center"/>
    </xf>
    <xf numFmtId="199" fontId="79" fillId="0" borderId="3" xfId="4" applyNumberFormat="1" applyFont="1" applyBorder="1" applyAlignment="1">
      <alignment horizontal="center" vertical="center"/>
    </xf>
    <xf numFmtId="199" fontId="79" fillId="0" borderId="12" xfId="4" applyNumberFormat="1" applyFont="1" applyBorder="1" applyAlignment="1">
      <alignment vertical="center"/>
    </xf>
    <xf numFmtId="0" fontId="79" fillId="0" borderId="10" xfId="4" applyFont="1" applyBorder="1" applyAlignment="1">
      <alignment vertical="center" wrapText="1"/>
    </xf>
    <xf numFmtId="199" fontId="79" fillId="0" borderId="6" xfId="4" applyNumberFormat="1" applyFont="1" applyBorder="1" applyAlignment="1">
      <alignment horizontal="center" vertical="center"/>
    </xf>
    <xf numFmtId="199" fontId="79" fillId="0" borderId="23" xfId="4" applyNumberFormat="1" applyFont="1" applyBorder="1" applyAlignment="1">
      <alignment vertical="center"/>
    </xf>
    <xf numFmtId="184" fontId="79" fillId="0" borderId="0" xfId="4" applyNumberFormat="1" applyFont="1" applyAlignment="1">
      <alignment vertical="center"/>
    </xf>
    <xf numFmtId="0" fontId="185" fillId="0" borderId="0" xfId="4" applyFont="1" applyAlignment="1">
      <alignment vertical="top"/>
    </xf>
    <xf numFmtId="0" fontId="185" fillId="0" borderId="0" xfId="4" applyFont="1" applyAlignment="1">
      <alignment vertical="top" wrapText="1"/>
    </xf>
    <xf numFmtId="0" fontId="185" fillId="0" borderId="0" xfId="4" applyFont="1" applyAlignment="1">
      <alignment horizontal="left" vertical="top"/>
    </xf>
    <xf numFmtId="0" fontId="79" fillId="0" borderId="0" xfId="4" applyFont="1" applyAlignment="1">
      <alignment horizontal="left" vertical="top"/>
    </xf>
    <xf numFmtId="0" fontId="79" fillId="0" borderId="0" xfId="4" applyFont="1" applyAlignment="1">
      <alignment horizontal="left"/>
    </xf>
    <xf numFmtId="0" fontId="185" fillId="0" borderId="0" xfId="4" applyFont="1" applyAlignment="1">
      <alignment vertical="center"/>
    </xf>
    <xf numFmtId="0" fontId="79" fillId="0" borderId="0" xfId="4" applyFont="1" applyAlignment="1">
      <alignment horizontal="center"/>
    </xf>
    <xf numFmtId="0" fontId="138" fillId="0" borderId="0" xfId="9" applyFont="1" applyAlignment="1">
      <alignment horizontal="center" vertical="center" wrapText="1"/>
    </xf>
    <xf numFmtId="0" fontId="174" fillId="0" borderId="0" xfId="21" applyFont="1" applyAlignment="1">
      <alignment horizontal="center" vertical="center"/>
    </xf>
    <xf numFmtId="0" fontId="138" fillId="0" borderId="1" xfId="7" applyFont="1" applyBorder="1" applyAlignment="1">
      <alignment horizontal="center" vertical="center"/>
    </xf>
    <xf numFmtId="0" fontId="138" fillId="15" borderId="1" xfId="7" applyFont="1" applyFill="1" applyBorder="1" applyAlignment="1">
      <alignment horizontal="center" vertical="center"/>
    </xf>
    <xf numFmtId="0" fontId="12" fillId="0" borderId="0" xfId="9" applyFont="1" applyAlignment="1">
      <alignment horizontal="center" vertical="center"/>
    </xf>
    <xf numFmtId="0" fontId="14" fillId="0" borderId="0" xfId="9" applyFont="1" applyAlignment="1">
      <alignment horizontal="center" vertical="center" wrapText="1"/>
    </xf>
    <xf numFmtId="0" fontId="8" fillId="0" borderId="0" xfId="9" applyFont="1" applyAlignment="1">
      <alignment horizontal="center" vertical="center" wrapText="1"/>
    </xf>
    <xf numFmtId="0" fontId="196" fillId="0" borderId="0" xfId="9" applyFont="1" applyAlignment="1">
      <alignment horizontal="center" vertical="center"/>
    </xf>
    <xf numFmtId="1" fontId="12" fillId="0" borderId="0" xfId="9" applyNumberFormat="1" applyFont="1" applyAlignment="1">
      <alignment horizontal="center" vertical="center"/>
    </xf>
    <xf numFmtId="0" fontId="12" fillId="0" borderId="19" xfId="9" applyFont="1" applyBorder="1" applyAlignment="1">
      <alignment horizontal="center" vertical="center"/>
    </xf>
    <xf numFmtId="0" fontId="12" fillId="0" borderId="12" xfId="9" applyFont="1" applyBorder="1" applyAlignment="1">
      <alignment horizontal="center" vertical="center"/>
    </xf>
    <xf numFmtId="0" fontId="12" fillId="0" borderId="0" xfId="9" applyFont="1" applyAlignment="1">
      <alignment horizontal="center" vertical="center" wrapText="1"/>
    </xf>
    <xf numFmtId="0" fontId="12" fillId="0" borderId="60" xfId="9" applyFont="1" applyBorder="1" applyAlignment="1">
      <alignment horizontal="center" vertical="center"/>
    </xf>
    <xf numFmtId="0" fontId="12" fillId="0" borderId="157" xfId="9" applyFont="1" applyBorder="1" applyAlignment="1">
      <alignment horizontal="center" vertical="center"/>
    </xf>
    <xf numFmtId="0" fontId="12" fillId="0" borderId="9" xfId="9" applyFont="1" applyBorder="1" applyAlignment="1">
      <alignment horizontal="center" vertical="center"/>
    </xf>
    <xf numFmtId="0" fontId="12" fillId="0" borderId="141" xfId="9" applyFont="1" applyBorder="1" applyAlignment="1">
      <alignment horizontal="center" vertical="center"/>
    </xf>
    <xf numFmtId="185" fontId="176" fillId="0" borderId="0" xfId="21" applyNumberFormat="1" applyFont="1" applyAlignment="1">
      <alignment horizontal="right" vertical="center" shrinkToFit="1"/>
    </xf>
    <xf numFmtId="0" fontId="136" fillId="0" borderId="1" xfId="7" applyFont="1" applyBorder="1" applyAlignment="1">
      <alignment horizontal="center" vertical="center"/>
    </xf>
    <xf numFmtId="0" fontId="136" fillId="0" borderId="2" xfId="7" applyFont="1" applyBorder="1" applyAlignment="1">
      <alignment horizontal="center" vertical="center"/>
    </xf>
    <xf numFmtId="0" fontId="136" fillId="0" borderId="3" xfId="7" applyFont="1" applyBorder="1" applyAlignment="1">
      <alignment horizontal="center" vertical="center"/>
    </xf>
    <xf numFmtId="0" fontId="138" fillId="0" borderId="0" xfId="9" applyFont="1" applyAlignment="1">
      <alignment horizontal="center" vertical="distributed" textRotation="255" indent="4"/>
    </xf>
    <xf numFmtId="0" fontId="138" fillId="0" borderId="0" xfId="9" applyFont="1" applyAlignment="1">
      <alignment vertical="center" textRotation="255"/>
    </xf>
    <xf numFmtId="0" fontId="138" fillId="0" borderId="9" xfId="7" applyFont="1" applyBorder="1" applyAlignment="1">
      <alignment horizontal="centerContinuous" vertical="center"/>
    </xf>
    <xf numFmtId="0" fontId="157" fillId="0" borderId="0" xfId="7" applyFont="1" applyAlignment="1">
      <alignment horizontal="centerContinuous" vertical="center" wrapText="1"/>
    </xf>
    <xf numFmtId="0" fontId="137" fillId="0" borderId="0" xfId="7" applyFont="1" applyAlignment="1">
      <alignment horizontal="centerContinuous" vertical="top"/>
    </xf>
    <xf numFmtId="0" fontId="138" fillId="0" borderId="0" xfId="7" applyFont="1" applyAlignment="1">
      <alignment horizontal="centerContinuous" vertical="center"/>
    </xf>
    <xf numFmtId="0" fontId="138" fillId="0" borderId="12" xfId="7" applyFont="1" applyBorder="1" applyAlignment="1">
      <alignment horizontal="centerContinuous" vertical="center"/>
    </xf>
    <xf numFmtId="0" fontId="111" fillId="0" borderId="0" xfId="9" applyFont="1">
      <alignment vertical="center"/>
    </xf>
    <xf numFmtId="0" fontId="141" fillId="6" borderId="5" xfId="5" applyFont="1" applyFill="1" applyBorder="1" applyAlignment="1">
      <alignment horizontal="center" vertical="center"/>
    </xf>
    <xf numFmtId="0" fontId="141" fillId="0" borderId="0" xfId="5" applyFont="1" applyAlignment="1">
      <alignment horizontal="center" vertical="center"/>
    </xf>
    <xf numFmtId="0" fontId="238" fillId="0" borderId="0" xfId="24" applyFont="1">
      <alignment vertical="center"/>
    </xf>
    <xf numFmtId="0" fontId="238" fillId="0" borderId="369" xfId="24" applyFont="1" applyBorder="1" applyAlignment="1">
      <alignment horizontal="right" vertical="center"/>
    </xf>
    <xf numFmtId="0" fontId="238" fillId="0" borderId="0" xfId="24" applyFont="1" applyAlignment="1">
      <alignment horizontal="center" vertical="center"/>
    </xf>
    <xf numFmtId="0" fontId="241" fillId="0" borderId="372" xfId="24" applyFont="1" applyBorder="1">
      <alignment vertical="center"/>
    </xf>
    <xf numFmtId="0" fontId="238" fillId="0" borderId="373" xfId="24" applyFont="1" applyBorder="1">
      <alignment vertical="center"/>
    </xf>
    <xf numFmtId="0" fontId="238" fillId="0" borderId="374" xfId="24" applyFont="1" applyBorder="1">
      <alignment vertical="center"/>
    </xf>
    <xf numFmtId="0" fontId="238" fillId="0" borderId="372" xfId="24" applyFont="1" applyBorder="1">
      <alignment vertical="center"/>
    </xf>
    <xf numFmtId="0" fontId="238" fillId="0" borderId="12" xfId="24" applyFont="1" applyBorder="1">
      <alignment vertical="center"/>
    </xf>
    <xf numFmtId="0" fontId="242" fillId="0" borderId="0" xfId="24" applyFont="1">
      <alignment vertical="center"/>
    </xf>
    <xf numFmtId="0" fontId="241" fillId="0" borderId="375" xfId="24" applyFont="1" applyBorder="1">
      <alignment vertical="center"/>
    </xf>
    <xf numFmtId="0" fontId="238" fillId="0" borderId="376" xfId="24" applyFont="1" applyBorder="1">
      <alignment vertical="center"/>
    </xf>
    <xf numFmtId="0" fontId="238" fillId="0" borderId="369" xfId="24" applyFont="1" applyBorder="1">
      <alignment vertical="center"/>
    </xf>
    <xf numFmtId="0" fontId="238" fillId="0" borderId="377" xfId="24" applyFont="1" applyBorder="1">
      <alignment vertical="center"/>
    </xf>
    <xf numFmtId="0" fontId="97" fillId="0" borderId="0" xfId="24" applyFont="1" applyProtection="1">
      <alignment vertical="center"/>
      <protection locked="0"/>
    </xf>
    <xf numFmtId="0" fontId="97" fillId="0" borderId="0" xfId="24" applyFont="1" applyAlignment="1" applyProtection="1">
      <alignment horizontal="center" vertical="center"/>
      <protection locked="0"/>
    </xf>
    <xf numFmtId="0" fontId="97" fillId="0" borderId="369" xfId="24" applyFont="1" applyBorder="1" applyProtection="1">
      <alignment vertical="center"/>
      <protection locked="0"/>
    </xf>
    <xf numFmtId="0" fontId="97" fillId="0" borderId="378" xfId="24" applyFont="1" applyBorder="1" applyAlignment="1" applyProtection="1">
      <alignment horizontal="center" vertical="center"/>
      <protection locked="0"/>
    </xf>
    <xf numFmtId="0" fontId="97" fillId="0" borderId="381" xfId="24" applyFont="1" applyBorder="1" applyAlignment="1" applyProtection="1">
      <alignment horizontal="center" vertical="center"/>
      <protection locked="0"/>
    </xf>
    <xf numFmtId="0" fontId="97" fillId="0" borderId="383" xfId="24" applyFont="1" applyBorder="1" applyAlignment="1" applyProtection="1">
      <alignment horizontal="center" vertical="center"/>
      <protection locked="0"/>
    </xf>
    <xf numFmtId="0" fontId="97" fillId="0" borderId="384" xfId="24" applyFont="1" applyBorder="1" applyAlignment="1" applyProtection="1">
      <alignment horizontal="center" vertical="center"/>
      <protection locked="0"/>
    </xf>
    <xf numFmtId="0" fontId="97" fillId="9" borderId="387" xfId="24" applyFont="1" applyFill="1" applyBorder="1" applyAlignment="1" applyProtection="1">
      <alignment horizontal="center" vertical="center"/>
      <protection locked="0"/>
    </xf>
    <xf numFmtId="0" fontId="97" fillId="0" borderId="384" xfId="24" applyFont="1" applyBorder="1" applyAlignment="1" applyProtection="1">
      <alignment horizontal="right" vertical="center"/>
      <protection locked="0"/>
    </xf>
    <xf numFmtId="0" fontId="97" fillId="0" borderId="377" xfId="24" applyFont="1" applyBorder="1" applyAlignment="1" applyProtection="1">
      <alignment horizontal="center" vertical="center"/>
      <protection locked="0"/>
    </xf>
    <xf numFmtId="0" fontId="75" fillId="0" borderId="0" xfId="24" applyFont="1" applyAlignment="1" applyProtection="1">
      <alignment horizontal="left" vertical="top"/>
      <protection locked="0"/>
    </xf>
    <xf numFmtId="0" fontId="102" fillId="0" borderId="373" xfId="24" applyFont="1" applyBorder="1" applyAlignment="1" applyProtection="1">
      <alignment horizontal="center" vertical="top"/>
      <protection locked="0"/>
    </xf>
    <xf numFmtId="0" fontId="102" fillId="0" borderId="373" xfId="24" applyFont="1" applyBorder="1" applyAlignment="1" applyProtection="1">
      <alignment horizontal="right" vertical="top"/>
      <protection locked="0"/>
    </xf>
    <xf numFmtId="0" fontId="101" fillId="0" borderId="376" xfId="24" applyFont="1" applyBorder="1" applyAlignment="1" applyProtection="1">
      <alignment horizontal="left" vertical="center"/>
      <protection locked="0"/>
    </xf>
    <xf numFmtId="0" fontId="101" fillId="0" borderId="369" xfId="24" applyFont="1" applyBorder="1" applyAlignment="1" applyProtection="1">
      <alignment horizontal="left" vertical="center"/>
      <protection locked="0"/>
    </xf>
    <xf numFmtId="0" fontId="101" fillId="0" borderId="377" xfId="24" applyFont="1" applyBorder="1" applyAlignment="1" applyProtection="1">
      <alignment horizontal="left" vertical="center"/>
      <protection locked="0"/>
    </xf>
    <xf numFmtId="0" fontId="97" fillId="0" borderId="379" xfId="24" applyFont="1" applyBorder="1" applyAlignment="1" applyProtection="1">
      <alignment horizontal="center" vertical="center"/>
      <protection locked="0"/>
    </xf>
    <xf numFmtId="0" fontId="97" fillId="0" borderId="389" xfId="24" applyFont="1" applyBorder="1" applyAlignment="1" applyProtection="1">
      <alignment horizontal="center" vertical="center"/>
      <protection locked="0"/>
    </xf>
    <xf numFmtId="0" fontId="75" fillId="0" borderId="0" xfId="24" applyFont="1" applyAlignment="1" applyProtection="1">
      <alignment horizontal="left" vertical="center"/>
      <protection locked="0"/>
    </xf>
    <xf numFmtId="0" fontId="75" fillId="0" borderId="373" xfId="24" applyFont="1" applyBorder="1" applyAlignment="1" applyProtection="1">
      <alignment horizontal="right" vertical="top"/>
      <protection locked="0"/>
    </xf>
    <xf numFmtId="0" fontId="101" fillId="0" borderId="371" xfId="24" applyFont="1" applyBorder="1" applyAlignment="1" applyProtection="1">
      <alignment horizontal="left" vertical="center"/>
      <protection locked="0"/>
    </xf>
    <xf numFmtId="0" fontId="102" fillId="0" borderId="0" xfId="24" applyFont="1" applyAlignment="1" applyProtection="1">
      <alignment horizontal="right" vertical="top"/>
      <protection locked="0"/>
    </xf>
    <xf numFmtId="0" fontId="100" fillId="0" borderId="390" xfId="24" applyFont="1" applyBorder="1" applyAlignment="1" applyProtection="1">
      <alignment horizontal="center" vertical="center"/>
      <protection locked="0"/>
    </xf>
    <xf numFmtId="0" fontId="97" fillId="7" borderId="378" xfId="24" applyFont="1" applyFill="1" applyBorder="1" applyAlignment="1" applyProtection="1">
      <alignment horizontal="center" vertical="center"/>
      <protection locked="0"/>
    </xf>
    <xf numFmtId="0" fontId="97" fillId="7" borderId="370" xfId="24" applyFont="1" applyFill="1" applyBorder="1" applyAlignment="1" applyProtection="1">
      <alignment horizontal="center" vertical="center"/>
      <protection locked="0"/>
    </xf>
    <xf numFmtId="0" fontId="97" fillId="7" borderId="371" xfId="24" applyFont="1" applyFill="1" applyBorder="1" applyAlignment="1" applyProtection="1">
      <alignment horizontal="center" vertical="center"/>
      <protection locked="0"/>
    </xf>
    <xf numFmtId="0" fontId="97" fillId="10" borderId="0" xfId="24" applyFont="1" applyFill="1" applyAlignment="1" applyProtection="1">
      <alignment horizontal="center" vertical="center"/>
      <protection locked="0"/>
    </xf>
    <xf numFmtId="0" fontId="100" fillId="7" borderId="391" xfId="24" applyFont="1" applyFill="1" applyBorder="1" applyProtection="1">
      <alignment vertical="center"/>
      <protection locked="0"/>
    </xf>
    <xf numFmtId="0" fontId="100" fillId="7" borderId="392" xfId="24" applyFont="1" applyFill="1" applyBorder="1" applyProtection="1">
      <alignment vertical="center"/>
      <protection locked="0"/>
    </xf>
    <xf numFmtId="0" fontId="97" fillId="0" borderId="393" xfId="24" applyFont="1" applyBorder="1" applyAlignment="1" applyProtection="1">
      <alignment horizontal="center" vertical="center"/>
      <protection locked="0"/>
    </xf>
    <xf numFmtId="0" fontId="97" fillId="10" borderId="393" xfId="24" applyFont="1" applyFill="1" applyBorder="1" applyAlignment="1" applyProtection="1">
      <alignment horizontal="center" vertical="center"/>
      <protection locked="0"/>
    </xf>
    <xf numFmtId="0" fontId="97" fillId="0" borderId="392" xfId="24" applyFont="1" applyBorder="1" applyAlignment="1" applyProtection="1">
      <alignment horizontal="center" vertical="center"/>
      <protection locked="0"/>
    </xf>
    <xf numFmtId="0" fontId="100" fillId="7" borderId="217" xfId="24" applyFont="1" applyFill="1" applyBorder="1" applyProtection="1">
      <alignment vertical="center"/>
      <protection locked="0"/>
    </xf>
    <xf numFmtId="0" fontId="100" fillId="7" borderId="218" xfId="24" applyFont="1" applyFill="1" applyBorder="1" applyProtection="1">
      <alignment vertical="center"/>
      <protection locked="0"/>
    </xf>
    <xf numFmtId="0" fontId="97" fillId="0" borderId="217" xfId="24" applyFont="1" applyBorder="1" applyAlignment="1" applyProtection="1">
      <alignment horizontal="center" vertical="center"/>
      <protection locked="0"/>
    </xf>
    <xf numFmtId="0" fontId="97" fillId="0" borderId="219" xfId="24" applyFont="1" applyBorder="1" applyAlignment="1" applyProtection="1">
      <alignment horizontal="center" vertical="center"/>
      <protection locked="0"/>
    </xf>
    <xf numFmtId="0" fontId="97" fillId="0" borderId="218" xfId="24" applyFont="1" applyBorder="1" applyProtection="1">
      <alignment vertical="center"/>
      <protection locked="0"/>
    </xf>
    <xf numFmtId="0" fontId="97" fillId="7" borderId="394" xfId="24" applyFont="1" applyFill="1" applyBorder="1" applyAlignment="1" applyProtection="1">
      <alignment horizontal="center" vertical="center" wrapText="1"/>
      <protection locked="0"/>
    </xf>
    <xf numFmtId="0" fontId="97" fillId="7" borderId="395" xfId="24" applyFont="1" applyFill="1" applyBorder="1" applyAlignment="1" applyProtection="1">
      <alignment horizontal="center" vertical="center" wrapText="1"/>
      <protection locked="0"/>
    </xf>
    <xf numFmtId="0" fontId="97" fillId="7" borderId="396" xfId="24" applyFont="1" applyFill="1" applyBorder="1" applyAlignment="1" applyProtection="1">
      <alignment horizontal="center" vertical="center" wrapText="1"/>
      <protection locked="0"/>
    </xf>
    <xf numFmtId="0" fontId="104" fillId="0" borderId="218" xfId="24" applyFont="1" applyBorder="1" applyAlignment="1" applyProtection="1">
      <alignment horizontal="center" vertical="center" wrapText="1"/>
      <protection locked="0"/>
    </xf>
    <xf numFmtId="0" fontId="104" fillId="0" borderId="0" xfId="24" applyFont="1" applyAlignment="1" applyProtection="1">
      <alignment horizontal="center" vertical="center" wrapText="1"/>
      <protection locked="0"/>
    </xf>
    <xf numFmtId="0" fontId="105" fillId="0" borderId="373" xfId="24" applyFont="1" applyBorder="1" applyAlignment="1" applyProtection="1">
      <alignment horizontal="center" wrapText="1"/>
      <protection locked="0"/>
    </xf>
    <xf numFmtId="0" fontId="105" fillId="0" borderId="0" xfId="24" applyFont="1" applyAlignment="1" applyProtection="1">
      <alignment horizontal="center" wrapText="1"/>
      <protection locked="0"/>
    </xf>
    <xf numFmtId="0" fontId="104" fillId="0" borderId="367" xfId="24" applyFont="1" applyBorder="1" applyAlignment="1" applyProtection="1">
      <alignment horizontal="center" vertical="center" wrapText="1"/>
      <protection locked="0"/>
    </xf>
    <xf numFmtId="0" fontId="97" fillId="10" borderId="219" xfId="24" applyFont="1" applyFill="1" applyBorder="1" applyAlignment="1" applyProtection="1">
      <alignment horizontal="center" vertical="center"/>
      <protection locked="0"/>
    </xf>
    <xf numFmtId="0" fontId="105" fillId="0" borderId="77" xfId="24" applyFont="1" applyBorder="1" applyAlignment="1" applyProtection="1">
      <alignment horizontal="center" wrapText="1"/>
      <protection locked="0"/>
    </xf>
    <xf numFmtId="0" fontId="97" fillId="0" borderId="399" xfId="24" applyFont="1" applyBorder="1" applyAlignment="1" applyProtection="1">
      <alignment horizontal="center" vertical="center"/>
      <protection locked="0"/>
    </xf>
    <xf numFmtId="200" fontId="97" fillId="0" borderId="366" xfId="24" applyNumberFormat="1" applyFont="1" applyBorder="1" applyAlignment="1" applyProtection="1">
      <alignment horizontal="center" vertical="center"/>
      <protection locked="0"/>
    </xf>
    <xf numFmtId="0" fontId="97" fillId="0" borderId="366" xfId="24" applyFont="1" applyBorder="1" applyAlignment="1" applyProtection="1">
      <alignment horizontal="center" vertical="center"/>
      <protection locked="0"/>
    </xf>
    <xf numFmtId="0" fontId="97" fillId="0" borderId="369" xfId="24" applyFont="1" applyBorder="1" applyAlignment="1" applyProtection="1">
      <alignment horizontal="center" vertical="center"/>
      <protection locked="0"/>
    </xf>
    <xf numFmtId="0" fontId="104" fillId="0" borderId="377" xfId="24" applyFont="1" applyBorder="1" applyAlignment="1" applyProtection="1">
      <alignment horizontal="center" vertical="center" wrapText="1"/>
      <protection locked="0"/>
    </xf>
    <xf numFmtId="0" fontId="97" fillId="0" borderId="377" xfId="24" applyFont="1" applyBorder="1" applyAlignment="1" applyProtection="1">
      <alignment horizontal="right" vertical="center"/>
      <protection locked="0"/>
    </xf>
    <xf numFmtId="0" fontId="100" fillId="0" borderId="390" xfId="24" applyFont="1" applyBorder="1" applyProtection="1">
      <alignment vertical="center"/>
      <protection locked="0"/>
    </xf>
    <xf numFmtId="0" fontId="100" fillId="7" borderId="213" xfId="24" applyFont="1" applyFill="1" applyBorder="1" applyProtection="1">
      <alignment vertical="center"/>
      <protection locked="0"/>
    </xf>
    <xf numFmtId="0" fontId="60" fillId="10" borderId="0" xfId="24" applyFont="1" applyFill="1">
      <alignment vertical="center"/>
    </xf>
    <xf numFmtId="0" fontId="60" fillId="10" borderId="369" xfId="24" applyFont="1" applyFill="1" applyBorder="1">
      <alignment vertical="center"/>
    </xf>
    <xf numFmtId="0" fontId="60" fillId="10" borderId="372" xfId="24" applyFont="1" applyFill="1" applyBorder="1">
      <alignment vertical="center"/>
    </xf>
    <xf numFmtId="0" fontId="60" fillId="10" borderId="12" xfId="24" applyFont="1" applyFill="1" applyBorder="1">
      <alignment vertical="center"/>
    </xf>
    <xf numFmtId="0" fontId="245" fillId="10" borderId="0" xfId="24" applyFont="1" applyFill="1" applyAlignment="1">
      <alignment vertical="center" wrapText="1"/>
    </xf>
    <xf numFmtId="0" fontId="245" fillId="10" borderId="12" xfId="24" applyFont="1" applyFill="1" applyBorder="1" applyAlignment="1">
      <alignment vertical="center" wrapText="1"/>
    </xf>
    <xf numFmtId="0" fontId="89" fillId="10" borderId="0" xfId="24" applyFont="1" applyFill="1" applyAlignment="1">
      <alignment vertical="center" wrapText="1"/>
    </xf>
    <xf numFmtId="0" fontId="60" fillId="10" borderId="0" xfId="24" applyFont="1" applyFill="1" applyAlignment="1">
      <alignment horizontal="left" vertical="center"/>
    </xf>
    <xf numFmtId="0" fontId="89" fillId="10" borderId="0" xfId="24" applyFont="1" applyFill="1">
      <alignment vertical="center"/>
    </xf>
    <xf numFmtId="0" fontId="60" fillId="10" borderId="376" xfId="24" applyFont="1" applyFill="1" applyBorder="1">
      <alignment vertical="center"/>
    </xf>
    <xf numFmtId="0" fontId="60" fillId="10" borderId="377" xfId="24" applyFont="1" applyFill="1" applyBorder="1">
      <alignment vertical="center"/>
    </xf>
    <xf numFmtId="0" fontId="180" fillId="10" borderId="372" xfId="24" applyFont="1" applyFill="1" applyBorder="1" applyAlignment="1">
      <alignment horizontal="center" vertical="center"/>
    </xf>
    <xf numFmtId="0" fontId="180" fillId="10" borderId="0" xfId="24" applyFont="1" applyFill="1" applyAlignment="1">
      <alignment horizontal="center" vertical="center"/>
    </xf>
    <xf numFmtId="0" fontId="180" fillId="10" borderId="12" xfId="24" applyFont="1" applyFill="1" applyBorder="1" applyAlignment="1">
      <alignment horizontal="center" vertical="center"/>
    </xf>
    <xf numFmtId="0" fontId="60" fillId="10" borderId="400" xfId="24" applyFont="1" applyFill="1" applyBorder="1">
      <alignment vertical="center"/>
    </xf>
    <xf numFmtId="0" fontId="60" fillId="10" borderId="401" xfId="24" applyFont="1" applyFill="1" applyBorder="1">
      <alignment vertical="center"/>
    </xf>
    <xf numFmtId="0" fontId="60" fillId="10" borderId="402" xfId="24" applyFont="1" applyFill="1" applyBorder="1">
      <alignment vertical="center"/>
    </xf>
    <xf numFmtId="0" fontId="60" fillId="10" borderId="400" xfId="24" applyFont="1" applyFill="1" applyBorder="1" applyAlignment="1">
      <alignment horizontal="left" vertical="center"/>
    </xf>
    <xf numFmtId="0" fontId="60" fillId="10" borderId="403" xfId="24" applyFont="1" applyFill="1" applyBorder="1">
      <alignment vertical="center"/>
    </xf>
    <xf numFmtId="0" fontId="60" fillId="10" borderId="358" xfId="24" applyFont="1" applyFill="1" applyBorder="1">
      <alignment vertical="center"/>
    </xf>
    <xf numFmtId="0" fontId="60" fillId="10" borderId="404" xfId="24" applyFont="1" applyFill="1" applyBorder="1">
      <alignment vertical="center"/>
    </xf>
    <xf numFmtId="0" fontId="89" fillId="10" borderId="403" xfId="24" applyFont="1" applyFill="1" applyBorder="1">
      <alignment vertical="center"/>
    </xf>
    <xf numFmtId="0" fontId="60" fillId="10" borderId="211" xfId="24" applyFont="1" applyFill="1" applyBorder="1">
      <alignment vertical="center"/>
    </xf>
    <xf numFmtId="0" fontId="60" fillId="10" borderId="405" xfId="24" applyFont="1" applyFill="1" applyBorder="1">
      <alignment vertical="center"/>
    </xf>
    <xf numFmtId="0" fontId="60" fillId="10" borderId="406" xfId="24" applyFont="1" applyFill="1" applyBorder="1">
      <alignment vertical="center"/>
    </xf>
    <xf numFmtId="0" fontId="60" fillId="10" borderId="405" xfId="24" applyFont="1" applyFill="1" applyBorder="1" applyAlignment="1">
      <alignment vertical="top" shrinkToFit="1"/>
    </xf>
    <xf numFmtId="0" fontId="60" fillId="10" borderId="406" xfId="24" applyFont="1" applyFill="1" applyBorder="1" applyAlignment="1">
      <alignment vertical="top" shrinkToFit="1"/>
    </xf>
    <xf numFmtId="0" fontId="89" fillId="10" borderId="213" xfId="24" applyFont="1" applyFill="1" applyBorder="1">
      <alignment vertical="center"/>
    </xf>
    <xf numFmtId="0" fontId="89" fillId="10" borderId="202" xfId="24" applyFont="1" applyFill="1" applyBorder="1">
      <alignment vertical="center"/>
    </xf>
    <xf numFmtId="0" fontId="89" fillId="10" borderId="400" xfId="24" applyFont="1" applyFill="1" applyBorder="1">
      <alignment vertical="center"/>
    </xf>
    <xf numFmtId="0" fontId="108" fillId="10" borderId="0" xfId="24" applyFont="1" applyFill="1">
      <alignment vertical="center"/>
    </xf>
    <xf numFmtId="0" fontId="60" fillId="0" borderId="0" xfId="24" applyFont="1">
      <alignment vertical="center"/>
    </xf>
    <xf numFmtId="0" fontId="60" fillId="10" borderId="375" xfId="24" applyFont="1" applyFill="1" applyBorder="1">
      <alignment vertical="center"/>
    </xf>
    <xf numFmtId="0" fontId="60" fillId="10" borderId="373" xfId="24" applyFont="1" applyFill="1" applyBorder="1">
      <alignment vertical="center"/>
    </xf>
    <xf numFmtId="0" fontId="60" fillId="10" borderId="374" xfId="24" applyFont="1" applyFill="1" applyBorder="1">
      <alignment vertical="center"/>
    </xf>
    <xf numFmtId="0" fontId="108" fillId="10" borderId="400" xfId="24" applyFont="1" applyFill="1" applyBorder="1">
      <alignment vertical="center"/>
    </xf>
    <xf numFmtId="0" fontId="89" fillId="10" borderId="358" xfId="24" applyFont="1" applyFill="1" applyBorder="1">
      <alignment vertical="center"/>
    </xf>
    <xf numFmtId="0" fontId="108" fillId="10" borderId="403" xfId="24" applyFont="1" applyFill="1" applyBorder="1">
      <alignment vertical="center"/>
    </xf>
    <xf numFmtId="0" fontId="177" fillId="10" borderId="403" xfId="24" applyFont="1" applyFill="1" applyBorder="1">
      <alignment vertical="center"/>
    </xf>
    <xf numFmtId="0" fontId="60" fillId="10" borderId="358" xfId="24" applyFont="1" applyFill="1" applyBorder="1" applyAlignment="1">
      <alignment vertical="top" shrinkToFit="1"/>
    </xf>
    <xf numFmtId="0" fontId="60" fillId="10" borderId="404" xfId="24" applyFont="1" applyFill="1" applyBorder="1" applyAlignment="1">
      <alignment vertical="top" shrinkToFit="1"/>
    </xf>
    <xf numFmtId="0" fontId="180" fillId="8" borderId="375" xfId="24" applyFont="1" applyFill="1" applyBorder="1">
      <alignment vertical="center"/>
    </xf>
    <xf numFmtId="0" fontId="180" fillId="8" borderId="373" xfId="24" applyFont="1" applyFill="1" applyBorder="1">
      <alignment vertical="center"/>
    </xf>
    <xf numFmtId="0" fontId="180" fillId="8" borderId="374" xfId="24" applyFont="1" applyFill="1" applyBorder="1">
      <alignment vertical="center"/>
    </xf>
    <xf numFmtId="0" fontId="89" fillId="10" borderId="0" xfId="24" applyFont="1" applyFill="1" applyAlignment="1">
      <alignment horizontal="right" vertical="center"/>
    </xf>
    <xf numFmtId="0" fontId="249" fillId="0" borderId="0" xfId="5" applyFont="1">
      <alignment vertical="center"/>
    </xf>
    <xf numFmtId="0" fontId="249" fillId="0" borderId="12" xfId="5" applyFont="1" applyBorder="1">
      <alignment vertical="center"/>
    </xf>
    <xf numFmtId="0" fontId="249" fillId="0" borderId="374" xfId="5" applyFont="1" applyBorder="1">
      <alignment vertical="center"/>
    </xf>
    <xf numFmtId="0" fontId="249" fillId="0" borderId="373" xfId="5" applyFont="1" applyBorder="1">
      <alignment vertical="center"/>
    </xf>
    <xf numFmtId="0" fontId="249" fillId="0" borderId="377" xfId="5" applyFont="1" applyBorder="1">
      <alignment vertical="center"/>
    </xf>
    <xf numFmtId="0" fontId="249" fillId="0" borderId="369" xfId="5" applyFont="1" applyBorder="1">
      <alignment vertical="center"/>
    </xf>
    <xf numFmtId="0" fontId="247" fillId="0" borderId="0" xfId="5" applyFont="1">
      <alignment vertical="center"/>
    </xf>
    <xf numFmtId="0" fontId="247" fillId="0" borderId="0" xfId="5" applyFont="1" applyAlignment="1">
      <alignment vertical="center" textRotation="255" shrinkToFit="1"/>
    </xf>
    <xf numFmtId="0" fontId="247" fillId="0" borderId="0" xfId="5" applyFont="1" applyAlignment="1">
      <alignment vertical="center" wrapText="1"/>
    </xf>
    <xf numFmtId="0" fontId="247" fillId="0" borderId="372" xfId="5" applyFont="1" applyBorder="1" applyAlignment="1">
      <alignment vertical="center" wrapText="1"/>
    </xf>
    <xf numFmtId="0" fontId="249" fillId="0" borderId="383" xfId="5" applyFont="1" applyBorder="1">
      <alignment vertical="center"/>
    </xf>
    <xf numFmtId="0" fontId="247" fillId="0" borderId="373" xfId="5" applyFont="1" applyBorder="1" applyAlignment="1">
      <alignment vertical="center" shrinkToFit="1"/>
    </xf>
    <xf numFmtId="0" fontId="249" fillId="0" borderId="373" xfId="5" applyFont="1" applyBorder="1" applyAlignment="1">
      <alignment horizontal="center" vertical="center"/>
    </xf>
    <xf numFmtId="0" fontId="249" fillId="0" borderId="373" xfId="5" applyFont="1" applyBorder="1" applyAlignment="1">
      <alignment horizontal="center" vertical="center" textRotation="255" wrapText="1"/>
    </xf>
    <xf numFmtId="0" fontId="249" fillId="0" borderId="377" xfId="5" applyFont="1" applyBorder="1" applyAlignment="1">
      <alignment horizontal="left" vertical="center"/>
    </xf>
    <xf numFmtId="0" fontId="249" fillId="0" borderId="369" xfId="5" applyFont="1" applyBorder="1" applyAlignment="1">
      <alignment vertical="center" textRotation="255" wrapText="1"/>
    </xf>
    <xf numFmtId="0" fontId="249" fillId="0" borderId="12" xfId="5" applyFont="1" applyBorder="1" applyAlignment="1">
      <alignment horizontal="left" vertical="center"/>
    </xf>
    <xf numFmtId="0" fontId="249" fillId="0" borderId="0" xfId="5" applyFont="1" applyAlignment="1">
      <alignment vertical="center" textRotation="255" wrapText="1"/>
    </xf>
    <xf numFmtId="0" fontId="249" fillId="0" borderId="369" xfId="5" applyFont="1" applyBorder="1" applyAlignment="1">
      <alignment vertical="center" wrapText="1"/>
    </xf>
    <xf numFmtId="0" fontId="249" fillId="0" borderId="376" xfId="5" applyFont="1" applyBorder="1" applyAlignment="1">
      <alignment vertical="center" wrapText="1"/>
    </xf>
    <xf numFmtId="0" fontId="249" fillId="0" borderId="0" xfId="5" applyFont="1" applyAlignment="1">
      <alignment vertical="center" wrapText="1"/>
    </xf>
    <xf numFmtId="0" fontId="249" fillId="0" borderId="372" xfId="5" applyFont="1" applyBorder="1" applyAlignment="1">
      <alignment vertical="center" wrapText="1"/>
    </xf>
    <xf numFmtId="0" fontId="249" fillId="0" borderId="372" xfId="5" applyFont="1" applyBorder="1">
      <alignment vertical="center"/>
    </xf>
    <xf numFmtId="0" fontId="249" fillId="0" borderId="373" xfId="5" applyFont="1" applyBorder="1" applyAlignment="1">
      <alignment vertical="center" textRotation="255" wrapText="1"/>
    </xf>
    <xf numFmtId="0" fontId="249" fillId="0" borderId="373" xfId="5" applyFont="1" applyBorder="1" applyAlignment="1">
      <alignment vertical="center" wrapText="1"/>
    </xf>
    <xf numFmtId="0" fontId="249" fillId="0" borderId="375" xfId="5" applyFont="1" applyBorder="1" applyAlignment="1">
      <alignment vertical="center" wrapText="1"/>
    </xf>
    <xf numFmtId="0" fontId="254" fillId="0" borderId="12" xfId="5" applyFont="1" applyBorder="1">
      <alignment vertical="center"/>
    </xf>
    <xf numFmtId="0" fontId="254" fillId="0" borderId="0" xfId="5" applyFont="1">
      <alignment vertical="center"/>
    </xf>
    <xf numFmtId="0" fontId="254" fillId="0" borderId="374" xfId="5" applyFont="1" applyBorder="1">
      <alignment vertical="center"/>
    </xf>
    <xf numFmtId="0" fontId="254" fillId="0" borderId="373" xfId="5" applyFont="1" applyBorder="1">
      <alignment vertical="center"/>
    </xf>
    <xf numFmtId="0" fontId="255" fillId="0" borderId="373" xfId="5" applyFont="1" applyBorder="1">
      <alignment vertical="center"/>
    </xf>
    <xf numFmtId="0" fontId="249" fillId="0" borderId="375" xfId="5" applyFont="1" applyBorder="1">
      <alignment vertical="center"/>
    </xf>
    <xf numFmtId="0" fontId="249" fillId="0" borderId="12" xfId="5" applyFont="1" applyBorder="1" applyAlignment="1">
      <alignment horizontal="center" vertical="center"/>
    </xf>
    <xf numFmtId="0" fontId="249" fillId="0" borderId="0" xfId="5" applyFont="1" applyAlignment="1">
      <alignment horizontal="center" vertical="center"/>
    </xf>
    <xf numFmtId="0" fontId="249" fillId="0" borderId="370" xfId="5" applyFont="1" applyBorder="1" applyAlignment="1">
      <alignment horizontal="center" vertical="center"/>
    </xf>
    <xf numFmtId="0" fontId="249" fillId="0" borderId="372" xfId="5" applyFont="1" applyBorder="1" applyAlignment="1">
      <alignment horizontal="center" vertical="center"/>
    </xf>
    <xf numFmtId="0" fontId="249" fillId="0" borderId="376" xfId="5" applyFont="1" applyBorder="1">
      <alignment vertical="center"/>
    </xf>
    <xf numFmtId="0" fontId="249" fillId="0" borderId="0" xfId="5" applyFont="1" applyAlignment="1">
      <alignment horizontal="right" vertical="center"/>
    </xf>
    <xf numFmtId="0" fontId="80" fillId="0" borderId="0" xfId="19" applyFont="1">
      <alignment vertical="center"/>
    </xf>
    <xf numFmtId="0" fontId="9" fillId="6" borderId="381" xfId="0" applyFont="1" applyFill="1" applyBorder="1" applyAlignment="1">
      <alignment horizontal="center" vertical="center"/>
    </xf>
    <xf numFmtId="0" fontId="127" fillId="0" borderId="0" xfId="17" applyAlignment="1">
      <alignment vertical="center" wrapText="1"/>
    </xf>
    <xf numFmtId="0" fontId="60" fillId="6" borderId="5" xfId="5" applyFont="1" applyFill="1" applyBorder="1" applyAlignment="1">
      <alignment horizontal="center" vertical="center" wrapText="1"/>
    </xf>
    <xf numFmtId="0" fontId="0" fillId="6" borderId="381" xfId="0" applyFill="1" applyBorder="1" applyAlignment="1">
      <alignment horizontal="center" vertical="center"/>
    </xf>
    <xf numFmtId="0" fontId="55" fillId="6" borderId="381" xfId="5" applyFont="1" applyFill="1" applyBorder="1" applyAlignment="1">
      <alignment horizontal="center" vertical="center"/>
    </xf>
    <xf numFmtId="0" fontId="6" fillId="6" borderId="381" xfId="7" applyFill="1" applyBorder="1" applyAlignment="1">
      <alignment horizontal="center" vertical="center"/>
    </xf>
    <xf numFmtId="0" fontId="6" fillId="0" borderId="0" xfId="19">
      <alignment vertical="center"/>
    </xf>
    <xf numFmtId="0" fontId="60" fillId="6" borderId="381" xfId="19" applyFont="1" applyFill="1" applyBorder="1" applyAlignment="1">
      <alignment horizontal="center" vertical="center" wrapText="1"/>
    </xf>
    <xf numFmtId="0" fontId="221" fillId="0" borderId="0" xfId="5" applyFont="1" applyAlignment="1">
      <alignment horizontal="left" vertical="center"/>
    </xf>
    <xf numFmtId="0" fontId="0" fillId="0" borderId="0" xfId="0" quotePrefix="1">
      <alignment vertical="center"/>
    </xf>
    <xf numFmtId="0" fontId="6" fillId="0" borderId="0" xfId="19" applyProtection="1">
      <alignment vertical="center"/>
      <protection locked="0"/>
    </xf>
    <xf numFmtId="0" fontId="257" fillId="0" borderId="410" xfId="19" applyFont="1" applyBorder="1">
      <alignment vertical="center"/>
    </xf>
    <xf numFmtId="0" fontId="6" fillId="0" borderId="410" xfId="19" applyBorder="1">
      <alignment vertical="center"/>
    </xf>
    <xf numFmtId="0" fontId="6" fillId="10" borderId="0" xfId="19" applyFill="1">
      <alignment vertical="center"/>
    </xf>
    <xf numFmtId="0" fontId="2" fillId="0" borderId="410" xfId="25" applyBorder="1">
      <alignment vertical="center"/>
    </xf>
    <xf numFmtId="0" fontId="6" fillId="0" borderId="71" xfId="19" applyBorder="1">
      <alignment vertical="center"/>
    </xf>
    <xf numFmtId="0" fontId="6" fillId="17" borderId="200" xfId="19" applyFill="1" applyBorder="1">
      <alignment vertical="center"/>
    </xf>
    <xf numFmtId="0" fontId="29" fillId="0" borderId="0" xfId="19" applyFont="1">
      <alignment vertical="center"/>
    </xf>
    <xf numFmtId="0" fontId="2" fillId="0" borderId="0" xfId="25">
      <alignment vertical="center"/>
    </xf>
    <xf numFmtId="0" fontId="259" fillId="0" borderId="410" xfId="19" applyFont="1" applyBorder="1">
      <alignment vertical="center"/>
    </xf>
    <xf numFmtId="0" fontId="260" fillId="0" borderId="0" xfId="19" applyFont="1">
      <alignment vertical="center"/>
    </xf>
    <xf numFmtId="0" fontId="6" fillId="0" borderId="411" xfId="19" applyBorder="1">
      <alignment vertical="center"/>
    </xf>
    <xf numFmtId="0" fontId="259" fillId="0" borderId="411" xfId="19" applyFont="1" applyBorder="1" applyAlignment="1">
      <alignment horizontal="left" vertical="center"/>
    </xf>
    <xf numFmtId="0" fontId="9" fillId="0" borderId="411" xfId="19" applyFont="1" applyBorder="1" applyAlignment="1">
      <alignment horizontal="right" vertical="center"/>
    </xf>
    <xf numFmtId="0" fontId="261" fillId="0" borderId="0" xfId="19" applyFont="1">
      <alignment vertical="center"/>
    </xf>
    <xf numFmtId="0" fontId="259" fillId="0" borderId="0" xfId="19" applyFont="1" applyAlignment="1">
      <alignment horizontal="left" vertical="center"/>
    </xf>
    <xf numFmtId="0" fontId="9" fillId="0" borderId="0" xfId="19" applyFont="1" applyAlignment="1">
      <alignment horizontal="right" vertical="center"/>
    </xf>
    <xf numFmtId="0" fontId="257" fillId="0" borderId="0" xfId="19" applyFont="1" applyAlignment="1">
      <alignment vertical="top"/>
    </xf>
    <xf numFmtId="0" fontId="6" fillId="0" borderId="60" xfId="19" applyBorder="1">
      <alignment vertical="center"/>
    </xf>
    <xf numFmtId="0" fontId="199" fillId="0" borderId="0" xfId="19" applyFont="1" applyAlignment="1">
      <alignment horizontal="right" vertical="center"/>
    </xf>
    <xf numFmtId="0" fontId="12" fillId="0" borderId="0" xfId="19" applyFont="1" applyAlignment="1">
      <alignment horizontal="right" vertical="center"/>
    </xf>
    <xf numFmtId="0" fontId="9" fillId="0" borderId="122" xfId="19" applyFont="1" applyBorder="1" applyAlignment="1">
      <alignment horizontal="center" vertical="center"/>
    </xf>
    <xf numFmtId="0" fontId="9" fillId="0" borderId="122" xfId="19" applyFont="1" applyBorder="1">
      <alignment vertical="center"/>
    </xf>
    <xf numFmtId="0" fontId="9" fillId="0" borderId="120" xfId="19" applyFont="1" applyBorder="1">
      <alignment vertical="center"/>
    </xf>
    <xf numFmtId="0" fontId="9" fillId="0" borderId="19" xfId="19" applyFont="1" applyBorder="1" applyAlignment="1">
      <alignment horizontal="center" vertical="center" wrapText="1"/>
    </xf>
    <xf numFmtId="0" fontId="9" fillId="0" borderId="183" xfId="19" applyFont="1" applyBorder="1" applyAlignment="1">
      <alignment horizontal="center" vertical="center" wrapText="1"/>
    </xf>
    <xf numFmtId="0" fontId="9" fillId="0" borderId="12" xfId="19" applyFont="1" applyBorder="1" applyAlignment="1">
      <alignment horizontal="center" vertical="center"/>
    </xf>
    <xf numFmtId="0" fontId="9" fillId="0" borderId="383" xfId="19" applyFont="1" applyBorder="1" applyAlignment="1">
      <alignment horizontal="center" vertical="center"/>
    </xf>
    <xf numFmtId="0" fontId="9" fillId="0" borderId="372" xfId="19" applyFont="1" applyBorder="1" applyAlignment="1">
      <alignment horizontal="center" vertical="center"/>
    </xf>
    <xf numFmtId="0" fontId="6" fillId="0" borderId="184" xfId="19" applyBorder="1" applyAlignment="1">
      <alignment horizontal="center" vertical="center" wrapText="1"/>
    </xf>
    <xf numFmtId="0" fontId="6" fillId="0" borderId="0" xfId="19" applyAlignment="1">
      <alignment horizontal="center" vertical="center" wrapText="1"/>
    </xf>
    <xf numFmtId="0" fontId="6" fillId="0" borderId="184" xfId="19" applyBorder="1" applyAlignment="1">
      <alignment horizontal="center" vertical="center"/>
    </xf>
    <xf numFmtId="0" fontId="6" fillId="0" borderId="412" xfId="19" applyBorder="1" applyAlignment="1">
      <alignment horizontal="distributed" vertical="center"/>
    </xf>
    <xf numFmtId="0" fontId="262" fillId="17" borderId="413" xfId="19" applyFont="1" applyFill="1" applyBorder="1" applyProtection="1">
      <alignment vertical="center"/>
      <protection locked="0"/>
    </xf>
    <xf numFmtId="0" fontId="262" fillId="17" borderId="414" xfId="19" applyFont="1" applyFill="1" applyBorder="1" applyProtection="1">
      <alignment vertical="center"/>
      <protection locked="0"/>
    </xf>
    <xf numFmtId="0" fontId="262" fillId="17" borderId="415" xfId="19" applyFont="1" applyFill="1" applyBorder="1" applyProtection="1">
      <alignment vertical="center"/>
      <protection locked="0"/>
    </xf>
    <xf numFmtId="0" fontId="9" fillId="0" borderId="416" xfId="19" applyFont="1" applyBorder="1" applyAlignment="1">
      <alignment horizontal="center" vertical="center"/>
    </xf>
    <xf numFmtId="38" fontId="262" fillId="0" borderId="417" xfId="26" applyFont="1" applyBorder="1">
      <alignment vertical="center"/>
    </xf>
    <xf numFmtId="0" fontId="262" fillId="0" borderId="71" xfId="19" applyFont="1" applyBorder="1">
      <alignment vertical="center"/>
    </xf>
    <xf numFmtId="0" fontId="9" fillId="0" borderId="0" xfId="19" applyFont="1">
      <alignment vertical="center"/>
    </xf>
    <xf numFmtId="0" fontId="6" fillId="0" borderId="418" xfId="19" applyBorder="1" applyAlignment="1">
      <alignment horizontal="distributed" vertical="center"/>
    </xf>
    <xf numFmtId="0" fontId="262" fillId="17" borderId="404" xfId="19" applyFont="1" applyFill="1" applyBorder="1" applyProtection="1">
      <alignment vertical="center"/>
      <protection locked="0"/>
    </xf>
    <xf numFmtId="0" fontId="262" fillId="17" borderId="419" xfId="19" applyFont="1" applyFill="1" applyBorder="1" applyProtection="1">
      <alignment vertical="center"/>
      <protection locked="0"/>
    </xf>
    <xf numFmtId="0" fontId="262" fillId="17" borderId="403" xfId="19" applyFont="1" applyFill="1" applyBorder="1" applyProtection="1">
      <alignment vertical="center"/>
      <protection locked="0"/>
    </xf>
    <xf numFmtId="0" fontId="9" fillId="0" borderId="420" xfId="19" applyFont="1" applyBorder="1" applyAlignment="1">
      <alignment horizontal="center" vertical="center"/>
    </xf>
    <xf numFmtId="38" fontId="262" fillId="0" borderId="421" xfId="26" applyFont="1" applyBorder="1">
      <alignment vertical="center"/>
    </xf>
    <xf numFmtId="0" fontId="262" fillId="17" borderId="422" xfId="19" applyFont="1" applyFill="1" applyBorder="1" applyProtection="1">
      <alignment vertical="center"/>
      <protection locked="0"/>
    </xf>
    <xf numFmtId="0" fontId="6" fillId="0" borderId="423" xfId="19" applyBorder="1" applyAlignment="1">
      <alignment horizontal="distributed" vertical="center"/>
    </xf>
    <xf numFmtId="0" fontId="6" fillId="0" borderId="424" xfId="19" applyBorder="1" applyAlignment="1">
      <alignment horizontal="distributed" vertical="center"/>
    </xf>
    <xf numFmtId="0" fontId="262" fillId="0" borderId="69" xfId="19" applyFont="1" applyBorder="1">
      <alignment vertical="center"/>
    </xf>
    <xf numFmtId="0" fontId="262" fillId="0" borderId="34" xfId="19" applyFont="1" applyBorder="1">
      <alignment vertical="center"/>
    </xf>
    <xf numFmtId="0" fontId="262" fillId="0" borderId="68" xfId="19" applyFont="1" applyBorder="1">
      <alignment vertical="center"/>
    </xf>
    <xf numFmtId="0" fontId="9" fillId="0" borderId="425" xfId="19" applyFont="1" applyBorder="1" applyAlignment="1">
      <alignment horizontal="center" vertical="center"/>
    </xf>
    <xf numFmtId="38" fontId="262" fillId="0" borderId="426" xfId="26" applyFont="1" applyBorder="1">
      <alignment vertical="center"/>
    </xf>
    <xf numFmtId="0" fontId="262" fillId="0" borderId="157" xfId="19" applyFont="1" applyBorder="1">
      <alignment vertical="center"/>
    </xf>
    <xf numFmtId="0" fontId="13" fillId="0" borderId="0" xfId="19" applyFont="1">
      <alignment vertical="center"/>
    </xf>
    <xf numFmtId="0" fontId="13" fillId="0" borderId="0" xfId="19" applyFont="1" applyAlignment="1">
      <alignment horizontal="distributed" vertical="center"/>
    </xf>
    <xf numFmtId="0" fontId="262" fillId="0" borderId="60" xfId="19" applyFont="1" applyBorder="1">
      <alignment vertical="center"/>
    </xf>
    <xf numFmtId="0" fontId="262" fillId="0" borderId="0" xfId="19" applyFont="1">
      <alignment vertical="center"/>
    </xf>
    <xf numFmtId="0" fontId="262" fillId="0" borderId="0" xfId="19" applyFont="1" applyAlignment="1">
      <alignment horizontal="center" vertical="center"/>
    </xf>
    <xf numFmtId="38" fontId="262" fillId="0" borderId="0" xfId="26" applyFont="1" applyBorder="1">
      <alignment vertical="center"/>
    </xf>
    <xf numFmtId="0" fontId="9" fillId="10" borderId="0" xfId="19" applyFont="1" applyFill="1" applyAlignment="1">
      <alignment horizontal="center" vertical="center"/>
    </xf>
    <xf numFmtId="185" fontId="9" fillId="0" borderId="0" xfId="19" applyNumberFormat="1" applyFont="1" applyAlignment="1">
      <alignment horizontal="center" vertical="center"/>
    </xf>
    <xf numFmtId="0" fontId="6" fillId="0" borderId="61" xfId="19" applyBorder="1" applyAlignment="1">
      <alignment horizontal="distributed" vertical="center"/>
    </xf>
    <xf numFmtId="0" fontId="9" fillId="0" borderId="142" xfId="19" applyFont="1" applyBorder="1" applyAlignment="1">
      <alignment horizontal="center" vertical="center"/>
    </xf>
    <xf numFmtId="182" fontId="262" fillId="0" borderId="181" xfId="19" applyNumberFormat="1" applyFont="1" applyBorder="1">
      <alignment vertical="center"/>
    </xf>
    <xf numFmtId="0" fontId="263" fillId="0" borderId="57" xfId="19" applyFont="1" applyBorder="1">
      <alignment vertical="center"/>
    </xf>
    <xf numFmtId="0" fontId="264" fillId="10" borderId="0" xfId="19" applyFont="1" applyFill="1" applyAlignment="1">
      <alignment horizontal="center" vertical="center"/>
    </xf>
    <xf numFmtId="0" fontId="265" fillId="0" borderId="0" xfId="19" applyFont="1">
      <alignment vertical="center"/>
    </xf>
    <xf numFmtId="185" fontId="264" fillId="10" borderId="0" xfId="19" applyNumberFormat="1" applyFont="1" applyFill="1" applyAlignment="1">
      <alignment horizontal="center" vertical="center"/>
    </xf>
    <xf numFmtId="0" fontId="6" fillId="0" borderId="0" xfId="19" applyAlignment="1">
      <alignment horizontal="distributed" vertical="center"/>
    </xf>
    <xf numFmtId="49" fontId="8" fillId="0" borderId="19" xfId="19" applyNumberFormat="1" applyFont="1" applyBorder="1" applyAlignment="1">
      <alignment horizontal="center" vertical="center"/>
    </xf>
    <xf numFmtId="49" fontId="8" fillId="0" borderId="0" xfId="19" applyNumberFormat="1" applyFont="1" applyAlignment="1">
      <alignment horizontal="center" vertical="center"/>
    </xf>
    <xf numFmtId="0" fontId="9" fillId="0" borderId="0" xfId="19" applyFont="1" applyAlignment="1">
      <alignment horizontal="center" vertical="center"/>
    </xf>
    <xf numFmtId="0" fontId="263" fillId="0" borderId="0" xfId="19" applyFont="1">
      <alignment vertical="center"/>
    </xf>
    <xf numFmtId="49" fontId="8" fillId="0" borderId="60" xfId="19" applyNumberFormat="1" applyFont="1" applyBorder="1" applyAlignment="1">
      <alignment horizontal="center" vertical="center"/>
    </xf>
    <xf numFmtId="0" fontId="266" fillId="0" borderId="0" xfId="19" applyFont="1">
      <alignment vertical="center"/>
    </xf>
    <xf numFmtId="185" fontId="262" fillId="0" borderId="427" xfId="19" applyNumberFormat="1" applyFont="1" applyBorder="1">
      <alignment vertical="center"/>
    </xf>
    <xf numFmtId="185" fontId="9" fillId="0" borderId="427" xfId="19" applyNumberFormat="1" applyFont="1" applyBorder="1">
      <alignment vertical="center"/>
    </xf>
    <xf numFmtId="49" fontId="262" fillId="0" borderId="427" xfId="19" applyNumberFormat="1" applyFont="1" applyBorder="1" applyAlignment="1">
      <alignment horizontal="center" vertical="center"/>
    </xf>
    <xf numFmtId="0" fontId="9" fillId="0" borderId="427" xfId="19" applyFont="1" applyBorder="1">
      <alignment vertical="center"/>
    </xf>
    <xf numFmtId="182" fontId="262" fillId="0" borderId="427" xfId="19" applyNumberFormat="1" applyFont="1" applyBorder="1">
      <alignment vertical="center"/>
    </xf>
    <xf numFmtId="0" fontId="9" fillId="0" borderId="417" xfId="19" applyFont="1" applyBorder="1">
      <alignment vertical="center"/>
    </xf>
    <xf numFmtId="0" fontId="9" fillId="0" borderId="57" xfId="19" applyFont="1" applyBorder="1">
      <alignment vertical="center"/>
    </xf>
    <xf numFmtId="0" fontId="6" fillId="0" borderId="0" xfId="19" applyAlignment="1">
      <alignment horizontal="center" vertical="center"/>
    </xf>
    <xf numFmtId="185" fontId="263" fillId="0" borderId="0" xfId="19" applyNumberFormat="1" applyFont="1">
      <alignment vertical="center"/>
    </xf>
    <xf numFmtId="185" fontId="262" fillId="0" borderId="358" xfId="19" applyNumberFormat="1" applyFont="1" applyBorder="1">
      <alignment vertical="center"/>
    </xf>
    <xf numFmtId="185" fontId="9" fillId="0" borderId="358" xfId="19" applyNumberFormat="1" applyFont="1" applyBorder="1">
      <alignment vertical="center"/>
    </xf>
    <xf numFmtId="49" fontId="262" fillId="0" borderId="358" xfId="19" applyNumberFormat="1" applyFont="1" applyBorder="1" applyAlignment="1">
      <alignment horizontal="center" vertical="center"/>
    </xf>
    <xf numFmtId="0" fontId="9" fillId="0" borderId="358" xfId="19" applyFont="1" applyBorder="1">
      <alignment vertical="center"/>
    </xf>
    <xf numFmtId="182" fontId="262" fillId="0" borderId="358" xfId="19" applyNumberFormat="1" applyFont="1" applyBorder="1">
      <alignment vertical="center"/>
    </xf>
    <xf numFmtId="0" fontId="9" fillId="0" borderId="421" xfId="19" applyFont="1" applyBorder="1">
      <alignment vertical="center"/>
    </xf>
    <xf numFmtId="0" fontId="9" fillId="0" borderId="57" xfId="19" applyFont="1" applyBorder="1" applyAlignment="1">
      <alignment horizontal="center" vertical="center"/>
    </xf>
    <xf numFmtId="185" fontId="262" fillId="0" borderId="428" xfId="19" applyNumberFormat="1" applyFont="1" applyBorder="1">
      <alignment vertical="center"/>
    </xf>
    <xf numFmtId="185" fontId="9" fillId="0" borderId="428" xfId="19" applyNumberFormat="1" applyFont="1" applyBorder="1">
      <alignment vertical="center"/>
    </xf>
    <xf numFmtId="49" fontId="262" fillId="0" borderId="428" xfId="19" applyNumberFormat="1" applyFont="1" applyBorder="1" applyAlignment="1">
      <alignment horizontal="center" vertical="center"/>
    </xf>
    <xf numFmtId="0" fontId="9" fillId="0" borderId="428" xfId="19" applyFont="1" applyBorder="1">
      <alignment vertical="center"/>
    </xf>
    <xf numFmtId="182" fontId="262" fillId="0" borderId="428" xfId="19" applyNumberFormat="1" applyFont="1" applyBorder="1">
      <alignment vertical="center"/>
    </xf>
    <xf numFmtId="0" fontId="9" fillId="0" borderId="426" xfId="19" applyFont="1" applyBorder="1">
      <alignment vertical="center"/>
    </xf>
    <xf numFmtId="0" fontId="268" fillId="0" borderId="0" xfId="19" applyFont="1">
      <alignment vertical="center"/>
    </xf>
    <xf numFmtId="0" fontId="6" fillId="0" borderId="410" xfId="19" applyBorder="1" applyAlignment="1">
      <alignment horizontal="distributed" vertical="center"/>
    </xf>
    <xf numFmtId="49" fontId="8" fillId="0" borderId="410" xfId="19" applyNumberFormat="1" applyFont="1" applyBorder="1" applyAlignment="1">
      <alignment horizontal="center" vertical="center"/>
    </xf>
    <xf numFmtId="0" fontId="263" fillId="0" borderId="410" xfId="19" applyFont="1" applyBorder="1">
      <alignment vertical="center"/>
    </xf>
    <xf numFmtId="0" fontId="264" fillId="10" borderId="410" xfId="19" applyFont="1" applyFill="1" applyBorder="1" applyAlignment="1">
      <alignment horizontal="center" vertical="center"/>
    </xf>
    <xf numFmtId="185" fontId="264" fillId="10" borderId="410" xfId="19" applyNumberFormat="1" applyFont="1" applyFill="1" applyBorder="1" applyAlignment="1">
      <alignment horizontal="center" vertical="center"/>
    </xf>
    <xf numFmtId="49" fontId="8" fillId="0" borderId="411" xfId="19" applyNumberFormat="1" applyFont="1" applyBorder="1" applyAlignment="1">
      <alignment horizontal="center" vertical="center"/>
    </xf>
    <xf numFmtId="0" fontId="9" fillId="0" borderId="411" xfId="19" applyFont="1" applyBorder="1" applyAlignment="1">
      <alignment horizontal="center" vertical="center"/>
    </xf>
    <xf numFmtId="0" fontId="262" fillId="0" borderId="411" xfId="19" applyFont="1" applyBorder="1">
      <alignment vertical="center"/>
    </xf>
    <xf numFmtId="0" fontId="265" fillId="0" borderId="411" xfId="19" applyFont="1" applyBorder="1">
      <alignment vertical="center"/>
    </xf>
    <xf numFmtId="0" fontId="24" fillId="0" borderId="0" xfId="19" applyFont="1" applyAlignment="1">
      <alignment horizontal="left" vertical="center"/>
    </xf>
    <xf numFmtId="0" fontId="13" fillId="0" borderId="0" xfId="19" applyFont="1" applyAlignment="1">
      <alignment horizontal="center" vertical="center"/>
    </xf>
    <xf numFmtId="49" fontId="9" fillId="0" borderId="0" xfId="19" applyNumberFormat="1" applyFont="1" applyAlignment="1">
      <alignment horizontal="center" vertical="center"/>
    </xf>
    <xf numFmtId="0" fontId="263" fillId="0" borderId="0" xfId="19" applyFont="1" applyAlignment="1">
      <alignment horizontal="center" vertical="center"/>
    </xf>
    <xf numFmtId="0" fontId="9" fillId="0" borderId="253" xfId="19" applyFont="1" applyBorder="1" applyAlignment="1">
      <alignment horizontal="center" vertical="center"/>
    </xf>
    <xf numFmtId="0" fontId="9" fillId="0" borderId="123" xfId="19" applyFont="1" applyBorder="1" applyAlignment="1">
      <alignment horizontal="center" vertical="center"/>
    </xf>
    <xf numFmtId="0" fontId="9" fillId="0" borderId="252" xfId="19" applyFont="1" applyBorder="1" applyAlignment="1">
      <alignment horizontal="center" vertical="center"/>
    </xf>
    <xf numFmtId="0" fontId="6" fillId="0" borderId="19" xfId="19" applyBorder="1" applyAlignment="1">
      <alignment horizontal="center" vertical="center" wrapText="1"/>
    </xf>
    <xf numFmtId="0" fontId="6" fillId="0" borderId="200" xfId="19" applyBorder="1" applyAlignment="1">
      <alignment horizontal="center" vertical="center" wrapText="1"/>
    </xf>
    <xf numFmtId="0" fontId="6" fillId="0" borderId="183" xfId="19" applyBorder="1" applyAlignment="1">
      <alignment horizontal="center" vertical="center" wrapText="1"/>
    </xf>
    <xf numFmtId="0" fontId="6" fillId="0" borderId="200" xfId="19" applyBorder="1" applyAlignment="1">
      <alignment horizontal="center" vertical="center"/>
    </xf>
    <xf numFmtId="0" fontId="6" fillId="0" borderId="429" xfId="19" applyBorder="1" applyAlignment="1">
      <alignment horizontal="distributed" vertical="center"/>
    </xf>
    <xf numFmtId="0" fontId="262" fillId="17" borderId="430" xfId="19" applyFont="1" applyFill="1" applyBorder="1" applyProtection="1">
      <alignment vertical="center"/>
      <protection locked="0"/>
    </xf>
    <xf numFmtId="0" fontId="262" fillId="17" borderId="431" xfId="19" applyFont="1" applyFill="1" applyBorder="1" applyProtection="1">
      <alignment vertical="center"/>
      <protection locked="0"/>
    </xf>
    <xf numFmtId="0" fontId="262" fillId="17" borderId="432" xfId="19" applyFont="1" applyFill="1" applyBorder="1" applyProtection="1">
      <alignment vertical="center"/>
      <protection locked="0"/>
    </xf>
    <xf numFmtId="0" fontId="262" fillId="17" borderId="429" xfId="19" applyFont="1" applyFill="1" applyBorder="1" applyProtection="1">
      <alignment vertical="center"/>
      <protection locked="0"/>
    </xf>
    <xf numFmtId="0" fontId="9" fillId="0" borderId="433" xfId="19" applyFont="1" applyBorder="1" applyAlignment="1">
      <alignment horizontal="center" vertical="center"/>
    </xf>
    <xf numFmtId="38" fontId="262" fillId="0" borderId="434" xfId="26" applyFont="1" applyBorder="1">
      <alignment vertical="center"/>
    </xf>
    <xf numFmtId="0" fontId="262" fillId="0" borderId="184" xfId="19" applyFont="1" applyBorder="1">
      <alignment vertical="center"/>
    </xf>
    <xf numFmtId="0" fontId="6" fillId="0" borderId="183" xfId="19" applyBorder="1" applyAlignment="1">
      <alignment horizontal="center" vertical="center"/>
    </xf>
    <xf numFmtId="0" fontId="6" fillId="0" borderId="435" xfId="19" applyBorder="1" applyAlignment="1">
      <alignment horizontal="distributed" vertical="center"/>
    </xf>
    <xf numFmtId="0" fontId="262" fillId="0" borderId="118" xfId="19" applyFont="1" applyBorder="1">
      <alignment vertical="center"/>
    </xf>
    <xf numFmtId="0" fontId="262" fillId="0" borderId="383" xfId="19" applyFont="1" applyBorder="1">
      <alignment vertical="center"/>
    </xf>
    <xf numFmtId="0" fontId="262" fillId="0" borderId="372" xfId="19" applyFont="1" applyBorder="1">
      <alignment vertical="center"/>
    </xf>
    <xf numFmtId="0" fontId="262" fillId="0" borderId="435" xfId="19" applyFont="1" applyBorder="1">
      <alignment vertical="center"/>
    </xf>
    <xf numFmtId="38" fontId="262" fillId="0" borderId="71" xfId="26" applyFont="1" applyBorder="1">
      <alignment vertical="center"/>
    </xf>
    <xf numFmtId="0" fontId="6" fillId="0" borderId="436" xfId="19" applyBorder="1" applyAlignment="1">
      <alignment horizontal="distributed" vertical="center"/>
    </xf>
    <xf numFmtId="0" fontId="262" fillId="0" borderId="437" xfId="19" applyFont="1" applyBorder="1">
      <alignment vertical="center"/>
    </xf>
    <xf numFmtId="0" fontId="262" fillId="0" borderId="438" xfId="19" applyFont="1" applyBorder="1">
      <alignment vertical="center"/>
    </xf>
    <xf numFmtId="0" fontId="262" fillId="0" borderId="439" xfId="19" applyFont="1" applyBorder="1">
      <alignment vertical="center"/>
    </xf>
    <xf numFmtId="0" fontId="262" fillId="0" borderId="436" xfId="19" applyFont="1" applyBorder="1">
      <alignment vertical="center"/>
    </xf>
    <xf numFmtId="0" fontId="9" fillId="0" borderId="440" xfId="19" applyFont="1" applyBorder="1" applyAlignment="1">
      <alignment horizontal="center" vertical="center"/>
    </xf>
    <xf numFmtId="38" fontId="262" fillId="0" borderId="441" xfId="26" applyFont="1" applyBorder="1">
      <alignment vertical="center"/>
    </xf>
    <xf numFmtId="185" fontId="9" fillId="0" borderId="184" xfId="19" applyNumberFormat="1" applyFont="1" applyBorder="1" applyAlignment="1">
      <alignment horizontal="center" vertical="center" wrapText="1"/>
    </xf>
    <xf numFmtId="0" fontId="6" fillId="0" borderId="442" xfId="19" applyBorder="1" applyAlignment="1">
      <alignment horizontal="distributed" vertical="center"/>
    </xf>
    <xf numFmtId="0" fontId="262" fillId="0" borderId="443" xfId="19" applyFont="1" applyBorder="1">
      <alignment vertical="center"/>
    </xf>
    <xf numFmtId="0" fontId="262" fillId="0" borderId="444" xfId="19" applyFont="1" applyBorder="1">
      <alignment vertical="center"/>
    </xf>
    <xf numFmtId="0" fontId="262" fillId="0" borderId="445" xfId="19" applyFont="1" applyBorder="1">
      <alignment vertical="center"/>
    </xf>
    <xf numFmtId="0" fontId="262" fillId="0" borderId="442" xfId="19" applyFont="1" applyBorder="1">
      <alignment vertical="center"/>
    </xf>
    <xf numFmtId="0" fontId="9" fillId="0" borderId="446" xfId="19" applyFont="1" applyBorder="1" applyAlignment="1">
      <alignment horizontal="center" vertical="center"/>
    </xf>
    <xf numFmtId="38" fontId="262" fillId="0" borderId="447" xfId="26" applyFont="1" applyBorder="1">
      <alignment vertical="center"/>
    </xf>
    <xf numFmtId="0" fontId="264" fillId="0" borderId="60" xfId="19" applyFont="1" applyBorder="1">
      <alignment vertical="center"/>
    </xf>
    <xf numFmtId="185" fontId="9" fillId="0" borderId="19" xfId="19" applyNumberFormat="1" applyFont="1" applyBorder="1" applyAlignment="1">
      <alignment horizontal="center" vertical="center" wrapText="1"/>
    </xf>
    <xf numFmtId="0" fontId="6" fillId="0" borderId="448" xfId="19" applyBorder="1" applyAlignment="1">
      <alignment horizontal="distributed" vertical="center"/>
    </xf>
    <xf numFmtId="185" fontId="262" fillId="0" borderId="449" xfId="19" applyNumberFormat="1" applyFont="1" applyBorder="1">
      <alignment vertical="center"/>
    </xf>
    <xf numFmtId="185" fontId="9" fillId="0" borderId="450" xfId="19" applyNumberFormat="1" applyFont="1" applyBorder="1">
      <alignment vertical="center"/>
    </xf>
    <xf numFmtId="49" fontId="262" fillId="0" borderId="450" xfId="19" applyNumberFormat="1" applyFont="1" applyBorder="1" applyAlignment="1">
      <alignment horizontal="center" vertical="center"/>
    </xf>
    <xf numFmtId="0" fontId="9" fillId="0" borderId="450" xfId="19" applyFont="1" applyBorder="1">
      <alignment vertical="center"/>
    </xf>
    <xf numFmtId="182" fontId="262" fillId="0" borderId="450" xfId="19" applyNumberFormat="1" applyFont="1" applyBorder="1">
      <alignment vertical="center"/>
    </xf>
    <xf numFmtId="0" fontId="9" fillId="0" borderId="451" xfId="19" applyFont="1" applyBorder="1">
      <alignment vertical="center"/>
    </xf>
    <xf numFmtId="0" fontId="9" fillId="0" borderId="0" xfId="19" applyFont="1" applyAlignment="1">
      <alignment horizontal="left" vertical="center"/>
    </xf>
    <xf numFmtId="0" fontId="6" fillId="0" borderId="452" xfId="19" applyBorder="1" applyAlignment="1">
      <alignment horizontal="distributed" vertical="center"/>
    </xf>
    <xf numFmtId="185" fontId="262" fillId="0" borderId="203" xfId="19" applyNumberFormat="1" applyFont="1" applyBorder="1">
      <alignment vertical="center"/>
    </xf>
    <xf numFmtId="185" fontId="9" fillId="0" borderId="203" xfId="19" applyNumberFormat="1" applyFont="1" applyBorder="1">
      <alignment vertical="center"/>
    </xf>
    <xf numFmtId="49" fontId="262" fillId="0" borderId="203" xfId="19" applyNumberFormat="1" applyFont="1" applyBorder="1" applyAlignment="1">
      <alignment horizontal="center" vertical="center"/>
    </xf>
    <xf numFmtId="0" fontId="9" fillId="0" borderId="203" xfId="19" applyFont="1" applyBorder="1">
      <alignment vertical="center"/>
    </xf>
    <xf numFmtId="182" fontId="262" fillId="0" borderId="203" xfId="19" applyNumberFormat="1" applyFont="1" applyBorder="1">
      <alignment vertical="center"/>
    </xf>
    <xf numFmtId="0" fontId="9" fillId="0" borderId="452" xfId="19" applyFont="1" applyBorder="1">
      <alignment vertical="center"/>
    </xf>
    <xf numFmtId="0" fontId="9" fillId="0" borderId="0" xfId="19" applyFont="1" applyAlignment="1">
      <alignment vertical="center" wrapText="1"/>
    </xf>
    <xf numFmtId="0" fontId="6" fillId="0" borderId="453" xfId="19" applyBorder="1" applyAlignment="1">
      <alignment horizontal="distributed" vertical="center"/>
    </xf>
    <xf numFmtId="0" fontId="9" fillId="0" borderId="0" xfId="19" applyFont="1" applyAlignment="1">
      <alignment horizontal="center" vertical="center" wrapText="1"/>
    </xf>
    <xf numFmtId="185" fontId="9" fillId="0" borderId="0" xfId="19" applyNumberFormat="1" applyFont="1" applyAlignment="1">
      <alignment vertical="center" wrapText="1"/>
    </xf>
    <xf numFmtId="0" fontId="2" fillId="0" borderId="157" xfId="25" applyBorder="1" applyAlignment="1">
      <alignment horizontal="center" vertical="center"/>
    </xf>
    <xf numFmtId="185" fontId="262" fillId="0" borderId="60" xfId="19" applyNumberFormat="1" applyFont="1" applyBorder="1">
      <alignment vertical="center"/>
    </xf>
    <xf numFmtId="0" fontId="9" fillId="0" borderId="60" xfId="19" applyFont="1" applyBorder="1">
      <alignment vertical="center"/>
    </xf>
    <xf numFmtId="182" fontId="262" fillId="0" borderId="60" xfId="19" applyNumberFormat="1" applyFont="1" applyBorder="1">
      <alignment vertical="center"/>
    </xf>
    <xf numFmtId="0" fontId="9" fillId="0" borderId="157" xfId="19" applyFont="1" applyBorder="1">
      <alignment vertical="center"/>
    </xf>
    <xf numFmtId="0" fontId="9" fillId="0" borderId="0" xfId="19" applyFont="1" applyAlignment="1" applyProtection="1">
      <alignment horizontal="right" vertical="center"/>
      <protection locked="0"/>
    </xf>
    <xf numFmtId="0" fontId="9" fillId="0" borderId="131" xfId="19" applyFont="1" applyBorder="1">
      <alignment vertical="center"/>
    </xf>
    <xf numFmtId="0" fontId="9" fillId="0" borderId="119" xfId="19" applyFont="1" applyBorder="1" applyAlignment="1">
      <alignment horizontal="center" vertical="center"/>
    </xf>
    <xf numFmtId="0" fontId="9" fillId="0" borderId="34" xfId="19" applyFont="1" applyBorder="1" applyAlignment="1">
      <alignment horizontal="center" vertical="center"/>
    </xf>
    <xf numFmtId="0" fontId="9" fillId="0" borderId="68" xfId="19" applyFont="1" applyBorder="1" applyAlignment="1">
      <alignment horizontal="center" vertical="center"/>
    </xf>
    <xf numFmtId="0" fontId="9" fillId="0" borderId="199" xfId="19" applyFont="1" applyBorder="1" applyAlignment="1">
      <alignment horizontal="center" vertical="center"/>
    </xf>
    <xf numFmtId="0" fontId="6" fillId="0" borderId="185" xfId="19" applyBorder="1" applyAlignment="1">
      <alignment horizontal="center" vertical="center" wrapText="1"/>
    </xf>
    <xf numFmtId="0" fontId="6" fillId="0" borderId="421" xfId="19" applyBorder="1" applyAlignment="1">
      <alignment horizontal="distributed" vertical="center"/>
    </xf>
    <xf numFmtId="0" fontId="262" fillId="17" borderId="454" xfId="19" applyFont="1" applyFill="1" applyBorder="1" applyProtection="1">
      <alignment vertical="center"/>
      <protection locked="0"/>
    </xf>
    <xf numFmtId="0" fontId="262" fillId="17" borderId="455" xfId="19" applyFont="1" applyFill="1" applyBorder="1" applyProtection="1">
      <alignment vertical="center"/>
      <protection locked="0"/>
    </xf>
    <xf numFmtId="0" fontId="262" fillId="17" borderId="202" xfId="19" applyFont="1" applyFill="1" applyBorder="1" applyProtection="1">
      <alignment vertical="center"/>
      <protection locked="0"/>
    </xf>
    <xf numFmtId="0" fontId="6" fillId="0" borderId="456" xfId="19" applyBorder="1" applyAlignment="1">
      <alignment horizontal="center" vertical="center" wrapText="1"/>
    </xf>
    <xf numFmtId="38" fontId="262" fillId="0" borderId="452" xfId="26" applyFont="1" applyBorder="1" applyAlignment="1">
      <alignment vertical="center"/>
    </xf>
    <xf numFmtId="0" fontId="262" fillId="17" borderId="204" xfId="19" applyFont="1" applyFill="1" applyBorder="1" applyProtection="1">
      <alignment vertical="center"/>
      <protection locked="0"/>
    </xf>
    <xf numFmtId="0" fontId="9" fillId="0" borderId="456" xfId="19" applyFont="1" applyBorder="1" applyAlignment="1">
      <alignment horizontal="center" vertical="center"/>
    </xf>
    <xf numFmtId="38" fontId="262" fillId="0" borderId="452" xfId="26" applyFont="1" applyBorder="1">
      <alignment vertical="center"/>
    </xf>
    <xf numFmtId="0" fontId="6" fillId="0" borderId="457" xfId="19" applyBorder="1" applyAlignment="1">
      <alignment horizontal="distributed" vertical="center"/>
    </xf>
    <xf numFmtId="0" fontId="6" fillId="0" borderId="426" xfId="19" applyBorder="1" applyAlignment="1">
      <alignment horizontal="distributed" vertical="center"/>
    </xf>
    <xf numFmtId="0" fontId="6" fillId="0" borderId="200" xfId="19" applyBorder="1">
      <alignment vertical="center"/>
    </xf>
    <xf numFmtId="49" fontId="6" fillId="0" borderId="200" xfId="19" applyNumberFormat="1" applyBorder="1" applyAlignment="1">
      <alignment horizontal="distributed" vertical="center"/>
    </xf>
    <xf numFmtId="185" fontId="199" fillId="0" borderId="141" xfId="19" applyNumberFormat="1" applyFont="1" applyBorder="1">
      <alignment vertical="center"/>
    </xf>
    <xf numFmtId="185" fontId="9" fillId="0" borderId="142" xfId="19" applyNumberFormat="1" applyFont="1" applyBorder="1">
      <alignment vertical="center"/>
    </xf>
    <xf numFmtId="49" fontId="262" fillId="0" borderId="252" xfId="19" applyNumberFormat="1" applyFont="1" applyBorder="1" applyAlignment="1">
      <alignment horizontal="center" vertical="center"/>
    </xf>
    <xf numFmtId="0" fontId="9" fillId="0" borderId="141" xfId="19" applyFont="1" applyBorder="1">
      <alignment vertical="center"/>
    </xf>
    <xf numFmtId="182" fontId="262" fillId="0" borderId="141" xfId="19" applyNumberFormat="1" applyFont="1" applyBorder="1">
      <alignment vertical="center"/>
    </xf>
    <xf numFmtId="0" fontId="9" fillId="0" borderId="181" xfId="19" applyFont="1" applyBorder="1">
      <alignment vertical="center"/>
    </xf>
    <xf numFmtId="0" fontId="9" fillId="0" borderId="427" xfId="19" applyFont="1" applyBorder="1" applyAlignment="1">
      <alignment horizontal="center" vertical="center"/>
    </xf>
    <xf numFmtId="202" fontId="199" fillId="0" borderId="427" xfId="19" applyNumberFormat="1" applyFont="1" applyBorder="1">
      <alignment vertical="center"/>
    </xf>
    <xf numFmtId="0" fontId="9" fillId="0" borderId="427" xfId="19" applyFont="1" applyBorder="1" applyAlignment="1">
      <alignment horizontal="left" vertical="center"/>
    </xf>
    <xf numFmtId="0" fontId="262" fillId="0" borderId="427" xfId="19" applyFont="1" applyBorder="1" applyAlignment="1">
      <alignment horizontal="center" vertical="center"/>
    </xf>
    <xf numFmtId="0" fontId="9" fillId="0" borderId="417" xfId="19" applyFont="1" applyBorder="1" applyAlignment="1">
      <alignment horizontal="center" vertical="center"/>
    </xf>
    <xf numFmtId="49" fontId="6" fillId="0" borderId="0" xfId="19" applyNumberFormat="1" applyAlignment="1">
      <alignment horizontal="distributed" vertical="center"/>
    </xf>
    <xf numFmtId="185" fontId="199" fillId="0" borderId="0" xfId="19" applyNumberFormat="1" applyFont="1">
      <alignment vertical="center"/>
    </xf>
    <xf numFmtId="185" fontId="9" fillId="0" borderId="0" xfId="19" applyNumberFormat="1" applyFont="1">
      <alignment vertical="center"/>
    </xf>
    <xf numFmtId="49" fontId="262" fillId="0" borderId="0" xfId="19" applyNumberFormat="1" applyFont="1" applyAlignment="1">
      <alignment horizontal="center" vertical="center"/>
    </xf>
    <xf numFmtId="182" fontId="262" fillId="0" borderId="0" xfId="19" applyNumberFormat="1" applyFont="1">
      <alignment vertical="center"/>
    </xf>
    <xf numFmtId="0" fontId="9" fillId="0" borderId="358" xfId="19" applyFont="1" applyBorder="1" applyAlignment="1">
      <alignment horizontal="center" vertical="center"/>
    </xf>
    <xf numFmtId="202" fontId="199" fillId="0" borderId="358" xfId="19" applyNumberFormat="1" applyFont="1" applyBorder="1">
      <alignment vertical="center"/>
    </xf>
    <xf numFmtId="0" fontId="9" fillId="0" borderId="358" xfId="19" applyFont="1" applyBorder="1" applyAlignment="1">
      <alignment horizontal="left" vertical="center"/>
    </xf>
    <xf numFmtId="0" fontId="262" fillId="0" borderId="358" xfId="19" applyFont="1" applyBorder="1" applyAlignment="1">
      <alignment horizontal="center" vertical="center"/>
    </xf>
    <xf numFmtId="0" fontId="9" fillId="0" borderId="71" xfId="19" applyFont="1" applyBorder="1" applyAlignment="1">
      <alignment horizontal="center" vertical="center"/>
    </xf>
    <xf numFmtId="0" fontId="6" fillId="0" borderId="457" xfId="19" applyBorder="1" applyAlignment="1">
      <alignment horizontal="center" vertical="center"/>
    </xf>
    <xf numFmtId="0" fontId="9" fillId="0" borderId="206" xfId="19" applyFont="1" applyBorder="1" applyAlignment="1">
      <alignment horizontal="center" vertical="center"/>
    </xf>
    <xf numFmtId="202" fontId="199" fillId="0" borderId="206" xfId="19" applyNumberFormat="1" applyFont="1" applyBorder="1">
      <alignment vertical="center"/>
    </xf>
    <xf numFmtId="0" fontId="9" fillId="0" borderId="206" xfId="19" applyFont="1" applyBorder="1" applyAlignment="1">
      <alignment horizontal="left" vertical="center"/>
    </xf>
    <xf numFmtId="49" fontId="262" fillId="0" borderId="206" xfId="19" applyNumberFormat="1" applyFont="1" applyBorder="1" applyAlignment="1">
      <alignment horizontal="center" vertical="center"/>
    </xf>
    <xf numFmtId="0" fontId="262" fillId="0" borderId="206" xfId="19" applyFont="1" applyBorder="1" applyAlignment="1">
      <alignment horizontal="center" vertical="center"/>
    </xf>
    <xf numFmtId="0" fontId="9" fillId="0" borderId="0" xfId="19" applyFont="1" applyAlignment="1">
      <alignment horizontal="left" vertical="center" wrapText="1"/>
    </xf>
    <xf numFmtId="182" fontId="262" fillId="0" borderId="264" xfId="19" applyNumberFormat="1" applyFont="1" applyBorder="1" applyAlignment="1">
      <alignment horizontal="center" vertical="center"/>
    </xf>
    <xf numFmtId="0" fontId="9" fillId="0" borderId="458" xfId="19" applyFont="1" applyBorder="1" applyAlignment="1">
      <alignment horizontal="center" vertical="center"/>
    </xf>
    <xf numFmtId="196" fontId="262" fillId="0" borderId="427" xfId="19" applyNumberFormat="1" applyFont="1" applyBorder="1">
      <alignment vertical="center"/>
    </xf>
    <xf numFmtId="0" fontId="9" fillId="0" borderId="0" xfId="19" applyFont="1" applyAlignment="1">
      <alignment vertical="center" textRotation="255"/>
    </xf>
    <xf numFmtId="185" fontId="262" fillId="0" borderId="0" xfId="19" applyNumberFormat="1" applyFont="1">
      <alignment vertical="center"/>
    </xf>
    <xf numFmtId="0" fontId="9" fillId="0" borderId="60" xfId="19" applyFont="1" applyBorder="1" applyAlignment="1">
      <alignment vertical="center" wrapText="1"/>
    </xf>
    <xf numFmtId="49" fontId="262" fillId="0" borderId="60" xfId="19" applyNumberFormat="1" applyFont="1" applyBorder="1" applyAlignment="1">
      <alignment horizontal="center" vertical="center"/>
    </xf>
    <xf numFmtId="196" fontId="262" fillId="0" borderId="60" xfId="19" applyNumberFormat="1" applyFont="1" applyBorder="1">
      <alignment vertical="center"/>
    </xf>
    <xf numFmtId="0" fontId="9" fillId="0" borderId="157" xfId="19" applyFont="1" applyBorder="1" applyAlignment="1">
      <alignment vertical="center" wrapText="1"/>
    </xf>
    <xf numFmtId="185" fontId="199" fillId="0" borderId="416" xfId="19" applyNumberFormat="1" applyFont="1" applyBorder="1">
      <alignment vertical="center"/>
    </xf>
    <xf numFmtId="185" fontId="199" fillId="0" borderId="33" xfId="19" applyNumberFormat="1" applyFont="1" applyBorder="1">
      <alignment vertical="center"/>
    </xf>
    <xf numFmtId="49" fontId="6" fillId="0" borderId="182" xfId="19" applyNumberFormat="1" applyBorder="1" applyAlignment="1">
      <alignment horizontal="distributed" vertical="center"/>
    </xf>
    <xf numFmtId="49" fontId="6" fillId="0" borderId="157" xfId="19" applyNumberFormat="1" applyBorder="1" applyAlignment="1">
      <alignment horizontal="distributed" vertical="center"/>
    </xf>
    <xf numFmtId="187" fontId="262" fillId="0" borderId="459" xfId="19" applyNumberFormat="1" applyFont="1" applyBorder="1" applyAlignment="1" applyProtection="1">
      <alignment horizontal="center" vertical="center"/>
      <protection locked="0"/>
    </xf>
    <xf numFmtId="0" fontId="114" fillId="0" borderId="372" xfId="5" applyFont="1" applyBorder="1" applyAlignment="1">
      <alignment horizontal="left" vertical="center"/>
    </xf>
    <xf numFmtId="0" fontId="79" fillId="0" borderId="372" xfId="23" applyFont="1" applyBorder="1">
      <alignment vertical="center"/>
    </xf>
    <xf numFmtId="0" fontId="60" fillId="0" borderId="376" xfId="9" applyFont="1" applyBorder="1" applyAlignment="1">
      <alignment horizontal="distributed" vertical="center"/>
    </xf>
    <xf numFmtId="0" fontId="89" fillId="0" borderId="463" xfId="9" applyFont="1" applyBorder="1" applyAlignment="1">
      <alignment horizontal="distributed" vertical="center"/>
    </xf>
    <xf numFmtId="0" fontId="58" fillId="0" borderId="465" xfId="14" applyFont="1" applyBorder="1" applyAlignment="1">
      <alignment horizontal="center" vertical="center" wrapText="1"/>
    </xf>
    <xf numFmtId="0" fontId="63" fillId="0" borderId="466" xfId="14" applyFont="1" applyBorder="1" applyAlignment="1">
      <alignment horizontal="center" vertical="center" wrapText="1"/>
    </xf>
    <xf numFmtId="0" fontId="63" fillId="0" borderId="470" xfId="14" applyFont="1" applyBorder="1" applyAlignment="1">
      <alignment horizontal="center" vertical="center" wrapText="1"/>
    </xf>
    <xf numFmtId="0" fontId="63" fillId="0" borderId="471" xfId="14" applyFont="1" applyBorder="1" applyAlignment="1">
      <alignment horizontal="center" vertical="center" wrapText="1"/>
    </xf>
    <xf numFmtId="0" fontId="63" fillId="0" borderId="472" xfId="14" applyFont="1" applyBorder="1" applyAlignment="1">
      <alignment horizontal="center" vertical="center" wrapText="1"/>
    </xf>
    <xf numFmtId="0" fontId="63" fillId="0" borderId="473" xfId="14" applyFont="1" applyBorder="1" applyAlignment="1">
      <alignment horizontal="center" vertical="center" wrapText="1"/>
    </xf>
    <xf numFmtId="0" fontId="63" fillId="0" borderId="474" xfId="14" applyFont="1" applyBorder="1" applyAlignment="1">
      <alignment horizontal="center" vertical="center" wrapText="1"/>
    </xf>
    <xf numFmtId="0" fontId="65" fillId="0" borderId="381" xfId="14" applyFont="1" applyBorder="1" applyAlignment="1">
      <alignment horizontal="center" vertical="center" wrapText="1"/>
    </xf>
    <xf numFmtId="0" fontId="65" fillId="0" borderId="470" xfId="14" applyFont="1" applyBorder="1" applyAlignment="1">
      <alignment horizontal="center" vertical="center" wrapText="1"/>
    </xf>
    <xf numFmtId="0" fontId="65" fillId="0" borderId="471" xfId="14" applyFont="1" applyBorder="1" applyAlignment="1">
      <alignment horizontal="center" vertical="center" wrapText="1"/>
    </xf>
    <xf numFmtId="0" fontId="65" fillId="0" borderId="472" xfId="14" applyFont="1" applyBorder="1" applyAlignment="1">
      <alignment horizontal="center" vertical="center" wrapText="1"/>
    </xf>
    <xf numFmtId="0" fontId="65" fillId="0" borderId="476" xfId="14" applyFont="1" applyBorder="1" applyAlignment="1">
      <alignment vertical="center" wrapText="1"/>
    </xf>
    <xf numFmtId="0" fontId="65" fillId="0" borderId="477" xfId="14" applyFont="1" applyBorder="1" applyAlignment="1">
      <alignment vertical="center" wrapText="1"/>
    </xf>
    <xf numFmtId="0" fontId="65" fillId="0" borderId="461" xfId="14" applyFont="1" applyBorder="1" applyAlignment="1">
      <alignment horizontal="center" vertical="center" wrapText="1"/>
    </xf>
    <xf numFmtId="0" fontId="65" fillId="0" borderId="379" xfId="14" applyFont="1" applyBorder="1" applyAlignment="1">
      <alignment horizontal="center" vertical="center" wrapText="1"/>
    </xf>
    <xf numFmtId="0" fontId="65" fillId="0" borderId="478" xfId="14" applyFont="1" applyBorder="1" applyAlignment="1">
      <alignment horizontal="center" vertical="center" wrapText="1"/>
    </xf>
    <xf numFmtId="0" fontId="65" fillId="0" borderId="479" xfId="14" applyFont="1" applyBorder="1" applyAlignment="1">
      <alignment horizontal="center" vertical="center" wrapText="1"/>
    </xf>
    <xf numFmtId="0" fontId="65" fillId="0" borderId="480" xfId="14" applyFont="1" applyBorder="1" applyAlignment="1">
      <alignment horizontal="center" vertical="center" wrapText="1"/>
    </xf>
    <xf numFmtId="0" fontId="65" fillId="0" borderId="476" xfId="14" applyFont="1" applyBorder="1" applyAlignment="1">
      <alignment horizontal="center" vertical="center" wrapText="1"/>
    </xf>
    <xf numFmtId="0" fontId="65" fillId="0" borderId="477" xfId="14" applyFont="1" applyBorder="1" applyAlignment="1">
      <alignment horizontal="center" vertical="center" wrapText="1"/>
    </xf>
    <xf numFmtId="0" fontId="65" fillId="0" borderId="483" xfId="14" applyFont="1" applyBorder="1" applyAlignment="1">
      <alignment horizontal="center" vertical="center" wrapText="1"/>
    </xf>
    <xf numFmtId="0" fontId="65" fillId="0" borderId="484" xfId="14" applyFont="1" applyBorder="1" applyAlignment="1">
      <alignment horizontal="center" vertical="center" wrapText="1"/>
    </xf>
    <xf numFmtId="0" fontId="65" fillId="0" borderId="485" xfId="14" applyFont="1" applyBorder="1" applyAlignment="1">
      <alignment horizontal="center" vertical="center" wrapText="1"/>
    </xf>
    <xf numFmtId="0" fontId="65" fillId="0" borderId="486" xfId="14" applyFont="1" applyBorder="1" applyAlignment="1">
      <alignment horizontal="center" vertical="center" wrapText="1"/>
    </xf>
    <xf numFmtId="0" fontId="65" fillId="0" borderId="487" xfId="14" applyFont="1" applyBorder="1" applyAlignment="1">
      <alignment horizontal="center" vertical="center" wrapText="1"/>
    </xf>
    <xf numFmtId="0" fontId="65" fillId="0" borderId="488" xfId="14" applyFont="1" applyBorder="1" applyAlignment="1">
      <alignment horizontal="center" vertical="center" wrapText="1"/>
    </xf>
    <xf numFmtId="0" fontId="58" fillId="0" borderId="379" xfId="14" applyFont="1" applyBorder="1" applyAlignment="1">
      <alignment horizontal="center" vertical="center" wrapText="1"/>
    </xf>
    <xf numFmtId="0" fontId="58" fillId="0" borderId="381" xfId="14" applyFont="1" applyBorder="1" applyAlignment="1">
      <alignment horizontal="center" vertical="center" wrapText="1"/>
    </xf>
    <xf numFmtId="0" fontId="59" fillId="0" borderId="378" xfId="14" applyFont="1" applyBorder="1" applyAlignment="1">
      <alignment horizontal="center" vertical="center" wrapText="1"/>
    </xf>
    <xf numFmtId="0" fontId="58" fillId="0" borderId="380" xfId="14" applyFont="1" applyBorder="1" applyAlignment="1">
      <alignment horizontal="center" vertical="center" wrapText="1"/>
    </xf>
    <xf numFmtId="0" fontId="16" fillId="0" borderId="381" xfId="14" applyFont="1" applyBorder="1" applyAlignment="1">
      <alignment horizontal="center" vertical="center" wrapText="1"/>
    </xf>
    <xf numFmtId="0" fontId="15" fillId="0" borderId="381" xfId="14" applyFont="1" applyBorder="1" applyAlignment="1">
      <alignment horizontal="center" vertical="center" wrapText="1"/>
    </xf>
    <xf numFmtId="0" fontId="16" fillId="0" borderId="483" xfId="14" applyFont="1" applyBorder="1" applyAlignment="1">
      <alignment horizontal="center" vertical="center" wrapText="1"/>
    </xf>
    <xf numFmtId="0" fontId="59" fillId="0" borderId="381" xfId="14" applyFont="1" applyBorder="1" applyAlignment="1">
      <alignment horizontal="center" vertical="center" wrapText="1"/>
    </xf>
    <xf numFmtId="0" fontId="58" fillId="0" borderId="378" xfId="14" applyFont="1" applyBorder="1" applyAlignment="1">
      <alignment vertical="center" wrapText="1"/>
    </xf>
    <xf numFmtId="0" fontId="58" fillId="0" borderId="483" xfId="14" applyFont="1" applyBorder="1" applyAlignment="1">
      <alignment horizontal="center" vertical="center" wrapText="1"/>
    </xf>
    <xf numFmtId="0" fontId="80" fillId="0" borderId="0" xfId="28" applyFont="1">
      <alignment vertical="center"/>
    </xf>
    <xf numFmtId="0" fontId="71" fillId="0" borderId="0" xfId="28" applyFont="1">
      <alignment vertical="center"/>
    </xf>
    <xf numFmtId="0" fontId="140" fillId="0" borderId="371" xfId="28" applyFont="1" applyBorder="1">
      <alignment vertical="center"/>
    </xf>
    <xf numFmtId="0" fontId="140" fillId="0" borderId="381" xfId="28" applyFont="1" applyBorder="1">
      <alignment vertical="center"/>
    </xf>
    <xf numFmtId="0" fontId="140" fillId="0" borderId="371" xfId="28" applyFont="1" applyBorder="1" applyAlignment="1">
      <alignment horizontal="center" vertical="center"/>
    </xf>
    <xf numFmtId="56" fontId="140" fillId="0" borderId="371" xfId="28" applyNumberFormat="1" applyFont="1" applyBorder="1" applyAlignment="1">
      <alignment horizontal="center" vertical="center" wrapText="1"/>
    </xf>
    <xf numFmtId="0" fontId="140" fillId="0" borderId="0" xfId="28" applyFont="1">
      <alignment vertical="center"/>
    </xf>
    <xf numFmtId="0" fontId="138" fillId="0" borderId="0" xfId="28" applyFont="1">
      <alignment vertical="center"/>
    </xf>
    <xf numFmtId="0" fontId="138" fillId="0" borderId="0" xfId="28" applyFont="1" applyAlignment="1">
      <alignment horizontal="center" vertical="center" wrapText="1"/>
    </xf>
    <xf numFmtId="0" fontId="138" fillId="0" borderId="0" xfId="28" applyFont="1" applyAlignment="1">
      <alignment horizontal="center" vertical="center"/>
    </xf>
    <xf numFmtId="0" fontId="194" fillId="0" borderId="0" xfId="28" applyFont="1" applyAlignment="1">
      <alignment horizontal="center" vertical="center"/>
    </xf>
    <xf numFmtId="0" fontId="194" fillId="0" borderId="0" xfId="28" applyFont="1" applyAlignment="1">
      <alignment horizontal="center" vertical="center" wrapText="1"/>
    </xf>
    <xf numFmtId="0" fontId="274" fillId="0" borderId="0" xfId="28" applyFont="1">
      <alignment vertical="center"/>
    </xf>
    <xf numFmtId="0" fontId="156" fillId="0" borderId="0" xfId="28" applyFont="1">
      <alignment vertical="center"/>
    </xf>
    <xf numFmtId="0" fontId="141" fillId="0" borderId="0" xfId="7" applyFont="1">
      <alignment vertical="center"/>
    </xf>
    <xf numFmtId="179" fontId="141" fillId="0" borderId="377" xfId="7" applyNumberFormat="1" applyFont="1" applyBorder="1" applyAlignment="1">
      <alignment horizontal="center" vertical="center"/>
    </xf>
    <xf numFmtId="179" fontId="141" fillId="0" borderId="371" xfId="7" applyNumberFormat="1" applyFont="1" applyBorder="1" applyAlignment="1">
      <alignment horizontal="center" vertical="center"/>
    </xf>
    <xf numFmtId="0" fontId="276" fillId="0" borderId="381" xfId="7" applyFont="1" applyBorder="1" applyAlignment="1">
      <alignment horizontal="center" vertical="center"/>
    </xf>
    <xf numFmtId="0" fontId="276" fillId="0" borderId="493" xfId="7" applyFont="1" applyBorder="1" applyAlignment="1">
      <alignment horizontal="center" vertical="center"/>
    </xf>
    <xf numFmtId="10" fontId="276" fillId="0" borderId="379" xfId="7" applyNumberFormat="1" applyFont="1" applyBorder="1" applyAlignment="1">
      <alignment horizontal="center" vertical="center"/>
    </xf>
    <xf numFmtId="0" fontId="276" fillId="0" borderId="495" xfId="7" applyFont="1" applyBorder="1" applyAlignment="1">
      <alignment horizontal="center" vertical="center"/>
    </xf>
    <xf numFmtId="0" fontId="141" fillId="0" borderId="496" xfId="7" applyFont="1" applyBorder="1">
      <alignment vertical="center"/>
    </xf>
    <xf numFmtId="0" fontId="276" fillId="0" borderId="498" xfId="7" applyFont="1" applyBorder="1" applyAlignment="1">
      <alignment horizontal="center" vertical="center"/>
    </xf>
    <xf numFmtId="0" fontId="276" fillId="0" borderId="499" xfId="7" applyFont="1" applyBorder="1" applyAlignment="1">
      <alignment horizontal="center" vertical="center"/>
    </xf>
    <xf numFmtId="0" fontId="141" fillId="0" borderId="407" xfId="7" applyFont="1" applyBorder="1">
      <alignment vertical="center"/>
    </xf>
    <xf numFmtId="0" fontId="141" fillId="0" borderId="381" xfId="7" applyFont="1" applyBorder="1">
      <alignment vertical="center"/>
    </xf>
    <xf numFmtId="0" fontId="141" fillId="0" borderId="493" xfId="7" applyFont="1" applyBorder="1">
      <alignment vertical="center"/>
    </xf>
    <xf numFmtId="0" fontId="141" fillId="0" borderId="490" xfId="7" applyFont="1" applyBorder="1">
      <alignment vertical="center"/>
    </xf>
    <xf numFmtId="0" fontId="141" fillId="0" borderId="483" xfId="7" applyFont="1" applyBorder="1">
      <alignment vertical="center"/>
    </xf>
    <xf numFmtId="0" fontId="141" fillId="0" borderId="500" xfId="7" applyFont="1" applyBorder="1">
      <alignment vertical="center"/>
    </xf>
    <xf numFmtId="0" fontId="277" fillId="0" borderId="0" xfId="7" applyFont="1">
      <alignment vertical="center"/>
    </xf>
    <xf numFmtId="0" fontId="275" fillId="0" borderId="60" xfId="7" applyFont="1" applyBorder="1" applyAlignment="1">
      <alignment horizontal="center" vertical="center"/>
    </xf>
    <xf numFmtId="0" fontId="71" fillId="0" borderId="381" xfId="4" applyFont="1" applyBorder="1" applyAlignment="1">
      <alignment horizontal="center" vertical="center" wrapText="1"/>
    </xf>
    <xf numFmtId="0" fontId="136" fillId="0" borderId="0" xfId="29" applyFont="1">
      <alignment vertical="center"/>
    </xf>
    <xf numFmtId="0" fontId="138" fillId="0" borderId="0" xfId="29" applyFont="1">
      <alignment vertical="center"/>
    </xf>
    <xf numFmtId="0" fontId="6" fillId="0" borderId="0" xfId="29" applyFont="1">
      <alignment vertical="center"/>
    </xf>
    <xf numFmtId="0" fontId="136" fillId="0" borderId="0" xfId="29" applyFont="1" applyAlignment="1">
      <alignment horizontal="center" vertical="center"/>
    </xf>
    <xf numFmtId="0" fontId="156" fillId="0" borderId="0" xfId="29" applyFont="1" applyAlignment="1">
      <alignment horizontal="center" vertical="center"/>
    </xf>
    <xf numFmtId="0" fontId="156" fillId="0" borderId="0" xfId="29" applyFont="1">
      <alignment vertical="center"/>
    </xf>
    <xf numFmtId="49" fontId="138" fillId="0" borderId="381" xfId="29" applyNumberFormat="1" applyFont="1" applyBorder="1" applyAlignment="1">
      <alignment horizontal="center" vertical="center"/>
    </xf>
    <xf numFmtId="0" fontId="141" fillId="0" borderId="0" xfId="5" applyFont="1" applyAlignment="1">
      <alignment horizontal="right" vertical="center"/>
    </xf>
    <xf numFmtId="0" fontId="141" fillId="0" borderId="373" xfId="5" applyFont="1" applyBorder="1" applyAlignment="1">
      <alignment horizontal="center" vertical="center"/>
    </xf>
    <xf numFmtId="0" fontId="8" fillId="6" borderId="378" xfId="0" applyFont="1" applyFill="1" applyBorder="1" applyAlignment="1">
      <alignment horizontal="left" vertical="center" wrapText="1"/>
    </xf>
    <xf numFmtId="0" fontId="8" fillId="6" borderId="370" xfId="0" applyFont="1" applyFill="1" applyBorder="1" applyAlignment="1">
      <alignment horizontal="left" vertical="center" wrapText="1"/>
    </xf>
    <xf numFmtId="0" fontId="8" fillId="6" borderId="371" xfId="0" applyFont="1" applyFill="1" applyBorder="1" applyAlignment="1">
      <alignment horizontal="left" vertical="center" wrapText="1"/>
    </xf>
    <xf numFmtId="0" fontId="9" fillId="6" borderId="381" xfId="0" applyFont="1" applyFill="1" applyBorder="1" applyAlignment="1">
      <alignment horizontal="center" vertical="center"/>
    </xf>
    <xf numFmtId="0" fontId="79" fillId="0" borderId="0" xfId="0" applyFont="1" applyAlignment="1">
      <alignment horizontal="left" vertical="center"/>
    </xf>
    <xf numFmtId="0" fontId="79" fillId="0" borderId="12" xfId="0" applyFont="1" applyBorder="1" applyAlignment="1">
      <alignment horizontal="left" vertical="center"/>
    </xf>
    <xf numFmtId="0" fontId="79" fillId="0" borderId="0" xfId="0" applyFont="1" applyAlignment="1">
      <alignment horizontal="right" vertical="top"/>
    </xf>
    <xf numFmtId="0" fontId="79" fillId="0" borderId="0" xfId="0" applyFont="1" applyAlignment="1">
      <alignment horizontal="center" vertical="center"/>
    </xf>
    <xf numFmtId="0" fontId="79" fillId="0" borderId="1" xfId="0" applyFont="1" applyBorder="1" applyAlignment="1">
      <alignment horizontal="center" vertical="center"/>
    </xf>
    <xf numFmtId="0" fontId="79" fillId="0" borderId="2" xfId="0" applyFont="1" applyBorder="1" applyAlignment="1">
      <alignment horizontal="center" vertical="center"/>
    </xf>
    <xf numFmtId="0" fontId="79" fillId="0" borderId="3" xfId="0" applyFont="1" applyBorder="1" applyAlignment="1">
      <alignment horizontal="center" vertical="center"/>
    </xf>
    <xf numFmtId="0" fontId="79" fillId="0" borderId="5" xfId="0" applyFont="1" applyBorder="1" applyAlignment="1">
      <alignment horizontal="center" vertical="center"/>
    </xf>
    <xf numFmtId="0" fontId="79" fillId="0" borderId="1" xfId="0" applyFont="1" applyBorder="1" applyAlignment="1">
      <alignment horizontal="center" vertical="center" shrinkToFit="1"/>
    </xf>
    <xf numFmtId="0" fontId="79" fillId="0" borderId="2" xfId="0" applyFont="1" applyBorder="1" applyAlignment="1">
      <alignment horizontal="center" vertical="center" shrinkToFit="1"/>
    </xf>
    <xf numFmtId="0" fontId="79" fillId="0" borderId="3" xfId="0" applyFont="1" applyBorder="1" applyAlignment="1">
      <alignment horizontal="center" vertical="center" shrinkToFit="1"/>
    </xf>
    <xf numFmtId="0" fontId="207" fillId="0" borderId="0" xfId="0" applyFont="1" applyAlignment="1">
      <alignment horizontal="center" vertical="center"/>
    </xf>
    <xf numFmtId="0" fontId="79" fillId="0" borderId="0" xfId="0" applyFont="1" applyAlignment="1">
      <alignment horizontal="left" vertical="top" wrapText="1"/>
    </xf>
    <xf numFmtId="0" fontId="79" fillId="0" borderId="12" xfId="0" applyFont="1" applyBorder="1" applyAlignment="1">
      <alignment horizontal="left" vertical="top" wrapText="1"/>
    </xf>
    <xf numFmtId="0" fontId="79" fillId="0" borderId="0" xfId="0" applyFont="1" applyAlignment="1">
      <alignment horizontal="left" vertical="center" wrapText="1"/>
    </xf>
    <xf numFmtId="0" fontId="79" fillId="0" borderId="12" xfId="0" applyFont="1" applyBorder="1" applyAlignment="1">
      <alignment horizontal="left" vertical="center" wrapText="1"/>
    </xf>
    <xf numFmtId="0" fontId="207" fillId="0" borderId="9" xfId="0" applyFont="1" applyBorder="1" applyAlignment="1">
      <alignment horizontal="center" vertical="center"/>
    </xf>
    <xf numFmtId="0" fontId="207" fillId="0" borderId="12" xfId="0" applyFont="1" applyBorder="1" applyAlignment="1">
      <alignment horizontal="center" vertical="center"/>
    </xf>
    <xf numFmtId="0" fontId="154" fillId="0" borderId="1" xfId="0" applyFont="1" applyBorder="1" applyAlignment="1">
      <alignment horizontal="center" vertical="center"/>
    </xf>
    <xf numFmtId="0" fontId="154" fillId="0" borderId="2" xfId="0" applyFont="1" applyBorder="1" applyAlignment="1">
      <alignment horizontal="center" vertical="center"/>
    </xf>
    <xf numFmtId="0" fontId="154" fillId="0" borderId="3" xfId="0" applyFont="1" applyBorder="1" applyAlignment="1">
      <alignment horizontal="center" vertical="center"/>
    </xf>
    <xf numFmtId="0" fontId="79" fillId="0" borderId="1" xfId="0" applyFont="1" applyBorder="1" applyAlignment="1">
      <alignment horizontal="center" vertical="center" wrapText="1"/>
    </xf>
    <xf numFmtId="0" fontId="79" fillId="0" borderId="2" xfId="0" applyFont="1" applyBorder="1" applyAlignment="1">
      <alignment horizontal="center" vertical="center" wrapText="1"/>
    </xf>
    <xf numFmtId="0" fontId="79" fillId="0" borderId="3" xfId="0" applyFont="1" applyBorder="1" applyAlignment="1">
      <alignment horizontal="center" vertical="center" wrapText="1"/>
    </xf>
    <xf numFmtId="0" fontId="79" fillId="0" borderId="5" xfId="0" applyFont="1" applyBorder="1" applyAlignment="1">
      <alignment horizontal="left" vertical="center" wrapText="1"/>
    </xf>
    <xf numFmtId="0" fontId="79" fillId="0" borderId="7" xfId="0" applyFont="1" applyBorder="1" applyAlignment="1">
      <alignment horizontal="right" vertical="center"/>
    </xf>
    <xf numFmtId="0" fontId="79" fillId="0" borderId="8" xfId="0" applyFont="1" applyBorder="1" applyAlignment="1">
      <alignment horizontal="right" vertical="center"/>
    </xf>
    <xf numFmtId="0" fontId="79" fillId="0" borderId="11" xfId="0" applyFont="1" applyBorder="1" applyAlignment="1">
      <alignment horizontal="right" vertical="center"/>
    </xf>
    <xf numFmtId="0" fontId="79" fillId="0" borderId="5" xfId="0" applyFont="1" applyBorder="1" applyAlignment="1">
      <alignment horizontal="right" vertical="center"/>
    </xf>
    <xf numFmtId="0" fontId="154" fillId="0" borderId="64" xfId="0" applyFont="1" applyBorder="1" applyAlignment="1">
      <alignment horizontal="right" vertical="center"/>
    </xf>
    <xf numFmtId="0" fontId="220" fillId="0" borderId="0" xfId="0" applyFont="1" applyAlignment="1">
      <alignment horizontal="left" vertical="center" wrapText="1"/>
    </xf>
    <xf numFmtId="0" fontId="220" fillId="0" borderId="12" xfId="0" applyFont="1" applyBorder="1" applyAlignment="1">
      <alignment horizontal="left" vertical="center" wrapText="1"/>
    </xf>
    <xf numFmtId="0" fontId="79" fillId="0" borderId="64" xfId="0" applyFont="1" applyBorder="1" applyAlignment="1">
      <alignment horizontal="right" vertical="center"/>
    </xf>
    <xf numFmtId="0" fontId="79" fillId="0" borderId="1" xfId="0" applyFont="1" applyBorder="1" applyAlignment="1">
      <alignment horizontal="right" vertical="center"/>
    </xf>
    <xf numFmtId="0" fontId="79" fillId="0" borderId="2" xfId="0" applyFont="1" applyBorder="1" applyAlignment="1">
      <alignment horizontal="right" vertical="center"/>
    </xf>
    <xf numFmtId="0" fontId="79" fillId="0" borderId="3" xfId="0" applyFont="1" applyBorder="1" applyAlignment="1">
      <alignment horizontal="right" vertical="center"/>
    </xf>
    <xf numFmtId="0" fontId="79" fillId="0" borderId="62" xfId="0" applyFont="1" applyBorder="1" applyAlignment="1">
      <alignment horizontal="center" vertical="center" wrapText="1"/>
    </xf>
    <xf numFmtId="0" fontId="79" fillId="0" borderId="63" xfId="0" applyFont="1" applyBorder="1" applyAlignment="1">
      <alignment horizontal="center" vertical="center" wrapText="1"/>
    </xf>
    <xf numFmtId="0" fontId="79" fillId="0" borderId="65" xfId="0" applyFont="1" applyBorder="1" applyAlignment="1">
      <alignment horizontal="center" vertical="center" wrapText="1"/>
    </xf>
    <xf numFmtId="0" fontId="79" fillId="0" borderId="7" xfId="0" applyFont="1" applyBorder="1" applyAlignment="1">
      <alignment horizontal="center" vertical="center" wrapText="1"/>
    </xf>
    <xf numFmtId="0" fontId="79" fillId="0" borderId="8" xfId="0" applyFont="1" applyBorder="1" applyAlignment="1">
      <alignment horizontal="center" vertical="center" wrapText="1"/>
    </xf>
    <xf numFmtId="0" fontId="79" fillId="0" borderId="11" xfId="0" applyFont="1" applyBorder="1" applyAlignment="1">
      <alignment horizontal="center" vertical="center" wrapText="1"/>
    </xf>
    <xf numFmtId="0" fontId="79" fillId="0" borderId="10" xfId="0" applyFont="1" applyBorder="1" applyAlignment="1">
      <alignment horizontal="center" vertical="center" wrapText="1"/>
    </xf>
    <xf numFmtId="0" fontId="79" fillId="0" borderId="6" xfId="0" applyFont="1" applyBorder="1" applyAlignment="1">
      <alignment horizontal="center" vertical="center" wrapText="1"/>
    </xf>
    <xf numFmtId="0" fontId="79" fillId="0" borderId="23" xfId="0" applyFont="1" applyBorder="1" applyAlignment="1">
      <alignment horizontal="center" vertical="center" wrapText="1"/>
    </xf>
    <xf numFmtId="0" fontId="219" fillId="0" borderId="0" xfId="0" applyFont="1" applyAlignment="1">
      <alignment horizontal="left" vertical="center" wrapText="1"/>
    </xf>
    <xf numFmtId="0" fontId="79" fillId="0" borderId="0" xfId="0" applyFont="1" applyAlignment="1">
      <alignment horizontal="left" vertical="top"/>
    </xf>
    <xf numFmtId="0" fontId="79" fillId="0" borderId="12" xfId="0" applyFont="1" applyBorder="1" applyAlignment="1">
      <alignment horizontal="left" vertical="top"/>
    </xf>
    <xf numFmtId="0" fontId="185" fillId="0" borderId="1" xfId="0" applyFont="1" applyBorder="1" applyAlignment="1">
      <alignment horizontal="center" vertical="center" wrapText="1"/>
    </xf>
    <xf numFmtId="0" fontId="185" fillId="0" borderId="2" xfId="0" applyFont="1" applyBorder="1" applyAlignment="1">
      <alignment horizontal="center" vertical="center" wrapText="1"/>
    </xf>
    <xf numFmtId="0" fontId="185" fillId="0" borderId="3" xfId="0" applyFont="1" applyBorder="1" applyAlignment="1">
      <alignment horizontal="center" vertical="center" wrapText="1"/>
    </xf>
    <xf numFmtId="0" fontId="79" fillId="0" borderId="9" xfId="0" applyFont="1" applyBorder="1" applyAlignment="1">
      <alignment horizontal="center" vertical="center" wrapText="1"/>
    </xf>
    <xf numFmtId="0" fontId="79" fillId="0" borderId="0" xfId="0" applyFont="1" applyAlignment="1">
      <alignment horizontal="center" vertical="center" wrapText="1"/>
    </xf>
    <xf numFmtId="0" fontId="79" fillId="0" borderId="12" xfId="0" applyFont="1" applyBorder="1" applyAlignment="1">
      <alignment horizontal="center" vertical="center" wrapText="1"/>
    </xf>
    <xf numFmtId="0" fontId="154" fillId="0" borderId="1" xfId="0" applyFont="1" applyBorder="1" applyAlignment="1">
      <alignment horizontal="right" vertical="center"/>
    </xf>
    <xf numFmtId="0" fontId="154" fillId="0" borderId="2" xfId="0" applyFont="1" applyBorder="1" applyAlignment="1">
      <alignment horizontal="right" vertical="center"/>
    </xf>
    <xf numFmtId="0" fontId="154" fillId="0" borderId="3" xfId="0" applyFont="1" applyBorder="1" applyAlignment="1">
      <alignment horizontal="right" vertical="center"/>
    </xf>
    <xf numFmtId="0" fontId="79" fillId="0" borderId="5" xfId="0" applyFont="1" applyBorder="1" applyAlignment="1">
      <alignment horizontal="left" vertical="center"/>
    </xf>
    <xf numFmtId="0" fontId="79" fillId="0" borderId="62" xfId="0" applyFont="1" applyBorder="1" applyAlignment="1">
      <alignment horizontal="center" vertical="center"/>
    </xf>
    <xf numFmtId="0" fontId="79" fillId="0" borderId="63" xfId="0" applyFont="1" applyBorder="1" applyAlignment="1">
      <alignment horizontal="center" vertical="center"/>
    </xf>
    <xf numFmtId="0" fontId="79" fillId="0" borderId="6" xfId="0" applyFont="1" applyBorder="1" applyAlignment="1">
      <alignment horizontal="left" vertical="top" wrapText="1"/>
    </xf>
    <xf numFmtId="0" fontId="79" fillId="0" borderId="23" xfId="0" applyFont="1" applyBorder="1" applyAlignment="1">
      <alignment horizontal="left" vertical="top" wrapText="1"/>
    </xf>
    <xf numFmtId="0" fontId="114" fillId="0" borderId="0" xfId="0" applyFont="1" applyAlignment="1">
      <alignment horizontal="right" vertical="top"/>
    </xf>
    <xf numFmtId="0" fontId="114" fillId="0" borderId="0" xfId="0" applyFont="1" applyAlignment="1">
      <alignment horizontal="center" vertical="center"/>
    </xf>
    <xf numFmtId="0" fontId="211" fillId="0" borderId="1" xfId="0" applyFont="1" applyBorder="1" applyAlignment="1">
      <alignment horizontal="center" vertical="center"/>
    </xf>
    <xf numFmtId="0" fontId="211" fillId="0" borderId="2" xfId="0" applyFont="1" applyBorder="1" applyAlignment="1">
      <alignment horizontal="center" vertical="center"/>
    </xf>
    <xf numFmtId="0" fontId="211" fillId="0" borderId="3" xfId="0" applyFont="1" applyBorder="1" applyAlignment="1">
      <alignment horizontal="center" vertical="center"/>
    </xf>
    <xf numFmtId="0" fontId="114" fillId="0" borderId="1" xfId="0" applyFont="1" applyBorder="1" applyAlignment="1">
      <alignment horizontal="center" vertical="center" wrapText="1"/>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2" xfId="0" applyFont="1" applyBorder="1" applyAlignment="1">
      <alignment horizontal="center" vertical="center" wrapText="1"/>
    </xf>
    <xf numFmtId="0" fontId="114" fillId="0" borderId="3" xfId="0" applyFont="1" applyBorder="1" applyAlignment="1">
      <alignment horizontal="center" vertical="center" wrapText="1"/>
    </xf>
    <xf numFmtId="0" fontId="206" fillId="0" borderId="9" xfId="0" applyFont="1" applyBorder="1" applyAlignment="1">
      <alignment horizontal="center" vertical="center"/>
    </xf>
    <xf numFmtId="0" fontId="206" fillId="0" borderId="0" xfId="0" applyFont="1" applyAlignment="1">
      <alignment horizontal="center" vertical="center"/>
    </xf>
    <xf numFmtId="0" fontId="206" fillId="0" borderId="12" xfId="0" applyFont="1" applyBorder="1" applyAlignment="1">
      <alignment horizontal="center" vertical="center"/>
    </xf>
    <xf numFmtId="0" fontId="114" fillId="0" borderId="0" xfId="0" applyFont="1" applyAlignment="1">
      <alignment horizontal="left" vertical="top" wrapText="1"/>
    </xf>
    <xf numFmtId="0" fontId="114" fillId="0" borderId="12" xfId="0" applyFont="1" applyBorder="1" applyAlignment="1">
      <alignment horizontal="left" vertical="top" wrapText="1"/>
    </xf>
    <xf numFmtId="0" fontId="114" fillId="0" borderId="0" xfId="0" applyFont="1" applyAlignment="1">
      <alignment horizontal="left" vertical="top"/>
    </xf>
    <xf numFmtId="0" fontId="114" fillId="0" borderId="0" xfId="0" applyFont="1" applyAlignment="1">
      <alignment horizontal="left" vertical="center"/>
    </xf>
    <xf numFmtId="0" fontId="114" fillId="0" borderId="12" xfId="0" applyFont="1" applyBorder="1" applyAlignment="1">
      <alignment horizontal="left" vertical="center"/>
    </xf>
    <xf numFmtId="0" fontId="114" fillId="0" borderId="0" xfId="0" applyFont="1" applyAlignment="1">
      <alignment horizontal="left" vertical="center" wrapText="1"/>
    </xf>
    <xf numFmtId="0" fontId="114" fillId="0" borderId="12" xfId="0" applyFont="1" applyBorder="1" applyAlignment="1">
      <alignment horizontal="left" vertical="center" wrapText="1"/>
    </xf>
    <xf numFmtId="0" fontId="114" fillId="0" borderId="5" xfId="0" applyFont="1" applyBorder="1" applyAlignment="1">
      <alignment horizontal="left" vertical="center" wrapText="1"/>
    </xf>
    <xf numFmtId="0" fontId="114" fillId="0" borderId="7" xfId="0" applyFont="1" applyBorder="1" applyAlignment="1">
      <alignment horizontal="right" vertical="center"/>
    </xf>
    <xf numFmtId="0" fontId="114" fillId="0" borderId="8" xfId="0" applyFont="1" applyBorder="1" applyAlignment="1">
      <alignment horizontal="right" vertical="center"/>
    </xf>
    <xf numFmtId="0" fontId="114" fillId="0" borderId="11" xfId="0" applyFont="1" applyBorder="1" applyAlignment="1">
      <alignment horizontal="right" vertical="center"/>
    </xf>
    <xf numFmtId="0" fontId="114" fillId="0" borderId="5" xfId="0" applyFont="1" applyBorder="1" applyAlignment="1">
      <alignment horizontal="right" vertical="center"/>
    </xf>
    <xf numFmtId="0" fontId="211" fillId="0" borderId="64" xfId="0" applyFont="1" applyBorder="1" applyAlignment="1">
      <alignment horizontal="right" vertical="center"/>
    </xf>
    <xf numFmtId="0" fontId="222" fillId="0" borderId="0" xfId="0" applyFont="1" applyAlignment="1">
      <alignment horizontal="left" vertical="center" wrapText="1"/>
    </xf>
    <xf numFmtId="0" fontId="222" fillId="0" borderId="12" xfId="0" applyFont="1" applyBorder="1" applyAlignment="1">
      <alignment horizontal="left" vertical="center" wrapText="1"/>
    </xf>
    <xf numFmtId="0" fontId="114" fillId="0" borderId="64" xfId="0" applyFont="1" applyBorder="1" applyAlignment="1">
      <alignment horizontal="right" vertical="center"/>
    </xf>
    <xf numFmtId="0" fontId="114" fillId="0" borderId="1" xfId="0" applyFont="1" applyBorder="1" applyAlignment="1">
      <alignment horizontal="center" vertical="center"/>
    </xf>
    <xf numFmtId="0" fontId="114" fillId="0" borderId="1" xfId="0" applyFont="1" applyBorder="1" applyAlignment="1">
      <alignment horizontal="right" vertical="center"/>
    </xf>
    <xf numFmtId="0" fontId="114" fillId="0" borderId="3" xfId="0" applyFont="1" applyBorder="1" applyAlignment="1">
      <alignment horizontal="right" vertical="center"/>
    </xf>
    <xf numFmtId="0" fontId="114" fillId="0" borderId="62" xfId="0" applyFont="1" applyBorder="1" applyAlignment="1">
      <alignment horizontal="center" vertical="center" wrapText="1"/>
    </xf>
    <xf numFmtId="0" fontId="114" fillId="0" borderId="63" xfId="0" applyFont="1" applyBorder="1" applyAlignment="1">
      <alignment horizontal="center" vertical="center" wrapText="1"/>
    </xf>
    <xf numFmtId="0" fontId="114" fillId="0" borderId="65" xfId="0" applyFont="1" applyBorder="1" applyAlignment="1">
      <alignment horizontal="center" vertical="center" wrapText="1"/>
    </xf>
    <xf numFmtId="0" fontId="114" fillId="0" borderId="5" xfId="0" applyFont="1" applyBorder="1" applyAlignment="1">
      <alignment horizontal="center" vertical="center"/>
    </xf>
    <xf numFmtId="0" fontId="114" fillId="0" borderId="7" xfId="0" applyFont="1" applyBorder="1" applyAlignment="1">
      <alignment horizontal="center" vertical="center" wrapText="1"/>
    </xf>
    <xf numFmtId="0" fontId="114" fillId="0" borderId="8"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10" xfId="0" applyFont="1" applyBorder="1" applyAlignment="1">
      <alignment horizontal="center" vertical="center" wrapText="1"/>
    </xf>
    <xf numFmtId="0" fontId="114" fillId="0" borderId="6" xfId="0" applyFont="1" applyBorder="1" applyAlignment="1">
      <alignment horizontal="center" vertical="center" wrapText="1"/>
    </xf>
    <xf numFmtId="0" fontId="114" fillId="0" borderId="23" xfId="0" applyFont="1" applyBorder="1" applyAlignment="1">
      <alignment horizontal="center" vertical="center" wrapText="1"/>
    </xf>
    <xf numFmtId="0" fontId="114" fillId="0" borderId="6" xfId="0" applyFont="1" applyBorder="1" applyAlignment="1">
      <alignment horizontal="left" vertical="top" wrapText="1"/>
    </xf>
    <xf numFmtId="0" fontId="114" fillId="0" borderId="23" xfId="0" applyFont="1" applyBorder="1" applyAlignment="1">
      <alignment horizontal="left" vertical="top" wrapText="1"/>
    </xf>
    <xf numFmtId="0" fontId="79" fillId="0" borderId="9" xfId="0" applyFont="1" applyBorder="1" applyAlignment="1">
      <alignment horizontal="center" vertical="center"/>
    </xf>
    <xf numFmtId="0" fontId="79" fillId="0" borderId="12" xfId="0" applyFont="1" applyBorder="1" applyAlignment="1">
      <alignment horizontal="center" vertical="center"/>
    </xf>
    <xf numFmtId="0" fontId="154" fillId="0" borderId="1" xfId="0" applyFont="1" applyBorder="1" applyAlignment="1">
      <alignment horizontal="center" vertical="center" wrapText="1"/>
    </xf>
    <xf numFmtId="0" fontId="154" fillId="0" borderId="2" xfId="0" applyFont="1" applyBorder="1" applyAlignment="1">
      <alignment horizontal="center" vertical="center" wrapText="1"/>
    </xf>
    <xf numFmtId="0" fontId="154" fillId="0" borderId="3" xfId="0" applyFont="1" applyBorder="1" applyAlignment="1">
      <alignment horizontal="center" vertical="center" wrapText="1"/>
    </xf>
    <xf numFmtId="0" fontId="9" fillId="6" borderId="381" xfId="0" applyFont="1" applyFill="1" applyBorder="1" applyAlignment="1">
      <alignment horizontal="left" vertical="center" wrapText="1"/>
    </xf>
    <xf numFmtId="0" fontId="9" fillId="6" borderId="381" xfId="0" applyFont="1" applyFill="1" applyBorder="1" applyAlignment="1">
      <alignment horizontal="left" vertical="center"/>
    </xf>
    <xf numFmtId="0" fontId="138" fillId="0" borderId="0" xfId="7" applyFont="1" applyAlignment="1">
      <alignment horizontal="left" vertical="top" wrapText="1"/>
    </xf>
    <xf numFmtId="0" fontId="138" fillId="0" borderId="1" xfId="7" applyFont="1" applyBorder="1" applyAlignment="1">
      <alignment horizontal="center" vertical="center"/>
    </xf>
    <xf numFmtId="0" fontId="138" fillId="0" borderId="2" xfId="7" applyFont="1" applyBorder="1" applyAlignment="1">
      <alignment horizontal="center" vertical="center"/>
    </xf>
    <xf numFmtId="0" fontId="138" fillId="0" borderId="3" xfId="7" applyFont="1" applyBorder="1" applyAlignment="1">
      <alignment horizontal="center" vertical="center"/>
    </xf>
    <xf numFmtId="0" fontId="138" fillId="0" borderId="7" xfId="7" applyFont="1" applyBorder="1" applyAlignment="1">
      <alignment vertical="center" wrapText="1"/>
    </xf>
    <xf numFmtId="0" fontId="138" fillId="0" borderId="9" xfId="7" applyFont="1" applyBorder="1">
      <alignment vertical="center"/>
    </xf>
    <xf numFmtId="0" fontId="138" fillId="0" borderId="10" xfId="7" applyFont="1" applyBorder="1">
      <alignment vertical="center"/>
    </xf>
    <xf numFmtId="0" fontId="138" fillId="15" borderId="1" xfId="7" applyFont="1" applyFill="1" applyBorder="1" applyAlignment="1">
      <alignment horizontal="center" vertical="center"/>
    </xf>
    <xf numFmtId="0" fontId="138" fillId="15" borderId="3" xfId="7" applyFont="1" applyFill="1" applyBorder="1" applyAlignment="1">
      <alignment horizontal="center" vertical="center"/>
    </xf>
    <xf numFmtId="0" fontId="138" fillId="15" borderId="84" xfId="7" applyFont="1" applyFill="1" applyBorder="1" applyAlignment="1">
      <alignment horizontal="center" vertical="center"/>
    </xf>
    <xf numFmtId="0" fontId="138" fillId="15" borderId="86" xfId="7" applyFont="1" applyFill="1" applyBorder="1" applyAlignment="1">
      <alignment horizontal="center" vertical="center"/>
    </xf>
    <xf numFmtId="0" fontId="138" fillId="15" borderId="83" xfId="7" applyFont="1" applyFill="1" applyBorder="1" applyAlignment="1">
      <alignment horizontal="center" vertical="center"/>
    </xf>
    <xf numFmtId="0" fontId="194" fillId="0" borderId="1" xfId="7" applyFont="1" applyBorder="1" applyAlignment="1">
      <alignment horizontal="center" vertical="center" wrapText="1"/>
    </xf>
    <xf numFmtId="0" fontId="194" fillId="0" borderId="2" xfId="7" applyFont="1" applyBorder="1" applyAlignment="1">
      <alignment horizontal="center" vertical="center" wrapText="1"/>
    </xf>
    <xf numFmtId="0" fontId="194" fillId="0" borderId="3" xfId="7" applyFont="1" applyBorder="1" applyAlignment="1">
      <alignment horizontal="center" vertical="center" wrapText="1"/>
    </xf>
    <xf numFmtId="0" fontId="194" fillId="8" borderId="1" xfId="7" applyFont="1" applyFill="1" applyBorder="1" applyAlignment="1">
      <alignment horizontal="center" vertical="center"/>
    </xf>
    <xf numFmtId="0" fontId="194" fillId="8" borderId="3" xfId="7" applyFont="1" applyFill="1" applyBorder="1" applyAlignment="1">
      <alignment horizontal="center" vertical="center"/>
    </xf>
    <xf numFmtId="0" fontId="138" fillId="0" borderId="0" xfId="7" applyFont="1" applyAlignment="1">
      <alignment horizontal="center" vertical="center" wrapText="1" justifyLastLine="1"/>
    </xf>
    <xf numFmtId="0" fontId="138" fillId="0" borderId="0" xfId="7" applyFont="1" applyAlignment="1">
      <alignment horizontal="right" vertical="center"/>
    </xf>
    <xf numFmtId="0" fontId="139" fillId="0" borderId="0" xfId="7" applyFont="1" applyAlignment="1">
      <alignment horizontal="center" vertical="center"/>
    </xf>
    <xf numFmtId="0" fontId="138" fillId="0" borderId="8" xfId="7" applyFont="1" applyBorder="1" applyAlignment="1">
      <alignment horizontal="center" vertical="center"/>
    </xf>
    <xf numFmtId="0" fontId="138" fillId="0" borderId="11" xfId="7" applyFont="1" applyBorder="1" applyAlignment="1">
      <alignment horizontal="center" vertical="center"/>
    </xf>
    <xf numFmtId="0" fontId="12" fillId="0" borderId="349" xfId="9" applyFont="1" applyBorder="1" applyAlignment="1">
      <alignment horizontal="center" vertical="center"/>
    </xf>
    <xf numFmtId="0" fontId="12" fillId="0" borderId="350" xfId="9" applyFont="1" applyBorder="1" applyAlignment="1">
      <alignment horizontal="center" vertical="center"/>
    </xf>
    <xf numFmtId="0" fontId="201" fillId="0" borderId="142" xfId="9" applyFont="1" applyBorder="1" applyAlignment="1">
      <alignment horizontal="center" vertical="center"/>
    </xf>
    <xf numFmtId="0" fontId="201" fillId="0" borderId="141" xfId="9" applyFont="1" applyBorder="1" applyAlignment="1">
      <alignment horizontal="center" vertical="center"/>
    </xf>
    <xf numFmtId="0" fontId="201" fillId="0" borderId="181" xfId="9" applyFont="1" applyBorder="1" applyAlignment="1">
      <alignment horizontal="center" vertical="center"/>
    </xf>
    <xf numFmtId="0" fontId="12" fillId="0" borderId="5" xfId="9" applyFont="1" applyBorder="1" applyAlignment="1">
      <alignment horizontal="center" vertical="center" shrinkToFit="1"/>
    </xf>
    <xf numFmtId="0" fontId="12" fillId="0" borderId="53" xfId="9" applyFont="1" applyBorder="1" applyAlignment="1">
      <alignment horizontal="center" vertical="center" shrinkToFit="1"/>
    </xf>
    <xf numFmtId="0" fontId="201" fillId="8" borderId="28" xfId="9" applyFont="1" applyFill="1" applyBorder="1" applyAlignment="1">
      <alignment horizontal="center" vertical="center" shrinkToFit="1"/>
    </xf>
    <xf numFmtId="0" fontId="201" fillId="8" borderId="22" xfId="9" applyFont="1" applyFill="1" applyBorder="1" applyAlignment="1">
      <alignment horizontal="center" vertical="center" shrinkToFit="1"/>
    </xf>
    <xf numFmtId="0" fontId="201" fillId="8" borderId="51" xfId="9" applyFont="1" applyFill="1" applyBorder="1" applyAlignment="1">
      <alignment horizontal="center" vertical="center"/>
    </xf>
    <xf numFmtId="0" fontId="201" fillId="8" borderId="35" xfId="9" applyFont="1" applyFill="1" applyBorder="1" applyAlignment="1">
      <alignment horizontal="center" vertical="center"/>
    </xf>
    <xf numFmtId="0" fontId="201" fillId="8" borderId="125" xfId="9" applyFont="1" applyFill="1" applyBorder="1" applyAlignment="1">
      <alignment horizontal="center" vertical="center"/>
    </xf>
    <xf numFmtId="0" fontId="201" fillId="0" borderId="90" xfId="9" applyFont="1" applyBorder="1" applyAlignment="1">
      <alignment horizontal="center" vertical="center"/>
    </xf>
    <xf numFmtId="0" fontId="201" fillId="0" borderId="4" xfId="9" applyFont="1" applyBorder="1" applyAlignment="1">
      <alignment horizontal="center" vertical="center"/>
    </xf>
    <xf numFmtId="198" fontId="201" fillId="0" borderId="4" xfId="9" applyNumberFormat="1" applyFont="1" applyBorder="1" applyAlignment="1">
      <alignment horizontal="center" vertical="center"/>
    </xf>
    <xf numFmtId="198" fontId="201" fillId="0" borderId="7" xfId="9" applyNumberFormat="1" applyFont="1" applyBorder="1" applyAlignment="1">
      <alignment horizontal="center" vertical="center"/>
    </xf>
    <xf numFmtId="0" fontId="12" fillId="0" borderId="4" xfId="9" applyFont="1" applyBorder="1" applyAlignment="1">
      <alignment horizontal="center" vertical="center" shrinkToFit="1"/>
    </xf>
    <xf numFmtId="0" fontId="12" fillId="0" borderId="91" xfId="9" applyFont="1" applyBorder="1" applyAlignment="1">
      <alignment horizontal="center" vertical="center" shrinkToFit="1"/>
    </xf>
    <xf numFmtId="0" fontId="201" fillId="8" borderId="27" xfId="9" applyFont="1" applyFill="1" applyBorder="1" applyAlignment="1">
      <alignment horizontal="center" vertical="center" shrinkToFit="1"/>
    </xf>
    <xf numFmtId="0" fontId="201" fillId="8" borderId="5" xfId="9" applyFont="1" applyFill="1" applyBorder="1" applyAlignment="1">
      <alignment horizontal="center" vertical="center" shrinkToFit="1"/>
    </xf>
    <xf numFmtId="0" fontId="201" fillId="8" borderId="1" xfId="9" applyFont="1" applyFill="1" applyBorder="1" applyAlignment="1">
      <alignment horizontal="center" vertical="center"/>
    </xf>
    <xf numFmtId="0" fontId="201" fillId="8" borderId="2" xfId="9" applyFont="1" applyFill="1" applyBorder="1" applyAlignment="1">
      <alignment horizontal="center" vertical="center"/>
    </xf>
    <xf numFmtId="0" fontId="201" fillId="8" borderId="31" xfId="9" applyFont="1" applyFill="1" applyBorder="1" applyAlignment="1">
      <alignment horizontal="center" vertical="center"/>
    </xf>
    <xf numFmtId="0" fontId="201" fillId="0" borderId="27" xfId="9" applyFont="1" applyBorder="1" applyAlignment="1">
      <alignment horizontal="center" vertical="center"/>
    </xf>
    <xf numFmtId="0" fontId="201" fillId="0" borderId="5" xfId="9" applyFont="1" applyBorder="1" applyAlignment="1">
      <alignment horizontal="center" vertical="center"/>
    </xf>
    <xf numFmtId="198" fontId="201" fillId="0" borderId="5" xfId="9" applyNumberFormat="1" applyFont="1" applyBorder="1" applyAlignment="1">
      <alignment horizontal="center" vertical="center"/>
    </xf>
    <xf numFmtId="198" fontId="201" fillId="0" borderId="1" xfId="9" applyNumberFormat="1" applyFont="1" applyBorder="1" applyAlignment="1">
      <alignment horizontal="center" vertical="center"/>
    </xf>
    <xf numFmtId="0" fontId="201" fillId="8" borderId="5" xfId="9" applyFont="1" applyFill="1" applyBorder="1" applyAlignment="1">
      <alignment horizontal="center" vertical="center"/>
    </xf>
    <xf numFmtId="0" fontId="201" fillId="8" borderId="53" xfId="9" applyFont="1" applyFill="1" applyBorder="1" applyAlignment="1">
      <alignment horizontal="center" vertical="center"/>
    </xf>
    <xf numFmtId="0" fontId="12" fillId="0" borderId="25" xfId="9" applyFont="1" applyBorder="1" applyAlignment="1">
      <alignment horizontal="center" vertical="center" shrinkToFit="1"/>
    </xf>
    <xf numFmtId="0" fontId="12" fillId="0" borderId="66" xfId="9" applyFont="1" applyBorder="1" applyAlignment="1">
      <alignment horizontal="center" vertical="center" shrinkToFit="1"/>
    </xf>
    <xf numFmtId="0" fontId="9" fillId="0" borderId="57" xfId="9" applyFont="1" applyBorder="1" applyAlignment="1">
      <alignment horizontal="center" vertical="center" textRotation="255"/>
    </xf>
    <xf numFmtId="0" fontId="9" fillId="0" borderId="43" xfId="9" applyFont="1" applyBorder="1" applyAlignment="1">
      <alignment horizontal="center" vertical="center" textRotation="255"/>
    </xf>
    <xf numFmtId="0" fontId="201" fillId="8" borderId="88" xfId="9" applyFont="1" applyFill="1" applyBorder="1" applyAlignment="1">
      <alignment horizontal="center" vertical="center" shrinkToFit="1"/>
    </xf>
    <xf numFmtId="0" fontId="201" fillId="8" borderId="20" xfId="9" applyFont="1" applyFill="1" applyBorder="1" applyAlignment="1">
      <alignment horizontal="center" vertical="center" shrinkToFit="1"/>
    </xf>
    <xf numFmtId="0" fontId="201" fillId="8" borderId="20" xfId="9" applyFont="1" applyFill="1" applyBorder="1" applyAlignment="1">
      <alignment horizontal="center" vertical="center"/>
    </xf>
    <xf numFmtId="0" fontId="201" fillId="8" borderId="46" xfId="9" applyFont="1" applyFill="1" applyBorder="1" applyAlignment="1">
      <alignment horizontal="center" vertical="center"/>
    </xf>
    <xf numFmtId="0" fontId="201" fillId="0" borderId="45" xfId="9" applyFont="1" applyBorder="1" applyAlignment="1">
      <alignment horizontal="center" vertical="center"/>
    </xf>
    <xf numFmtId="0" fontId="201" fillId="0" borderId="25" xfId="9" applyFont="1" applyBorder="1" applyAlignment="1">
      <alignment horizontal="center" vertical="center"/>
    </xf>
    <xf numFmtId="198" fontId="201" fillId="0" borderId="25" xfId="9" applyNumberFormat="1" applyFont="1" applyBorder="1" applyAlignment="1">
      <alignment horizontal="center" vertical="center"/>
    </xf>
    <xf numFmtId="198" fontId="201" fillId="0" borderId="10" xfId="9" applyNumberFormat="1" applyFont="1" applyBorder="1" applyAlignment="1">
      <alignment horizontal="center" vertical="center"/>
    </xf>
    <xf numFmtId="191" fontId="12" fillId="0" borderId="25" xfId="9" applyNumberFormat="1" applyFont="1" applyBorder="1" applyAlignment="1">
      <alignment horizontal="center" vertical="center" shrinkToFit="1"/>
    </xf>
    <xf numFmtId="191" fontId="12" fillId="0" borderId="5" xfId="9" applyNumberFormat="1" applyFont="1" applyBorder="1" applyAlignment="1">
      <alignment horizontal="center" vertical="center" shrinkToFit="1"/>
    </xf>
    <xf numFmtId="191" fontId="12" fillId="0" borderId="4" xfId="9" applyNumberFormat="1" applyFont="1" applyBorder="1" applyAlignment="1">
      <alignment horizontal="center" vertical="center" shrinkToFit="1"/>
    </xf>
    <xf numFmtId="0" fontId="12" fillId="0" borderId="142" xfId="9" applyFont="1" applyBorder="1" applyAlignment="1">
      <alignment horizontal="center" vertical="center"/>
    </xf>
    <xf numFmtId="0" fontId="12" fillId="0" borderId="141" xfId="9" applyFont="1" applyBorder="1" applyAlignment="1">
      <alignment horizontal="center" vertical="center"/>
    </xf>
    <xf numFmtId="0" fontId="12" fillId="0" borderId="181" xfId="9" applyFont="1" applyBorder="1" applyAlignment="1">
      <alignment horizontal="center" vertical="center"/>
    </xf>
    <xf numFmtId="0" fontId="201" fillId="0" borderId="67" xfId="9" applyFont="1" applyBorder="1" applyAlignment="1">
      <alignment horizontal="center" vertical="center"/>
    </xf>
    <xf numFmtId="0" fontId="201" fillId="0" borderId="122" xfId="9" applyFont="1" applyBorder="1" applyAlignment="1">
      <alignment horizontal="center" vertical="center"/>
    </xf>
    <xf numFmtId="198" fontId="201" fillId="0" borderId="122" xfId="9" applyNumberFormat="1" applyFont="1" applyBorder="1" applyAlignment="1">
      <alignment horizontal="center" vertical="center" shrinkToFit="1"/>
    </xf>
    <xf numFmtId="198" fontId="201" fillId="0" borderId="120" xfId="9" applyNumberFormat="1" applyFont="1" applyBorder="1" applyAlignment="1">
      <alignment horizontal="center" vertical="center" shrinkToFit="1"/>
    </xf>
    <xf numFmtId="191" fontId="12" fillId="0" borderId="120" xfId="9" applyNumberFormat="1" applyFont="1" applyBorder="1" applyAlignment="1">
      <alignment horizontal="center" vertical="center"/>
    </xf>
    <xf numFmtId="191" fontId="12" fillId="0" borderId="19" xfId="9" applyNumberFormat="1" applyFont="1" applyBorder="1" applyAlignment="1">
      <alignment horizontal="center" vertical="center"/>
    </xf>
    <xf numFmtId="191" fontId="12" fillId="0" borderId="121" xfId="9" applyNumberFormat="1" applyFont="1" applyBorder="1" applyAlignment="1">
      <alignment horizontal="center" vertical="center"/>
    </xf>
    <xf numFmtId="0" fontId="201" fillId="8" borderId="142" xfId="9" applyFont="1" applyFill="1" applyBorder="1" applyAlignment="1">
      <alignment horizontal="center" vertical="center"/>
    </xf>
    <xf numFmtId="0" fontId="201" fillId="8" borderId="141" xfId="9" applyFont="1" applyFill="1" applyBorder="1" applyAlignment="1">
      <alignment horizontal="center" vertical="center"/>
    </xf>
    <xf numFmtId="0" fontId="201" fillId="8" borderId="181" xfId="9" applyFont="1" applyFill="1" applyBorder="1" applyAlignment="1">
      <alignment horizontal="center" vertical="center"/>
    </xf>
    <xf numFmtId="0" fontId="12" fillId="0" borderId="43" xfId="9" applyFont="1" applyBorder="1" applyAlignment="1">
      <alignment horizontal="center" vertical="center"/>
    </xf>
    <xf numFmtId="0" fontId="12" fillId="0" borderId="140" xfId="9" applyFont="1" applyBorder="1" applyAlignment="1">
      <alignment horizontal="center" vertical="center"/>
    </xf>
    <xf numFmtId="0" fontId="12" fillId="0" borderId="19" xfId="9" applyFont="1" applyBorder="1" applyAlignment="1">
      <alignment horizontal="center" vertical="center"/>
    </xf>
    <xf numFmtId="0" fontId="12" fillId="0" borderId="121" xfId="9" applyFont="1" applyBorder="1" applyAlignment="1">
      <alignment horizontal="center" vertical="center"/>
    </xf>
    <xf numFmtId="0" fontId="12" fillId="0" borderId="0" xfId="9" applyFont="1" applyAlignment="1">
      <alignment horizontal="center" vertical="center"/>
    </xf>
    <xf numFmtId="0" fontId="12" fillId="0" borderId="12" xfId="9" applyFont="1" applyBorder="1" applyAlignment="1">
      <alignment horizontal="center" vertical="center"/>
    </xf>
    <xf numFmtId="0" fontId="12" fillId="0" borderId="120" xfId="9" applyFont="1" applyBorder="1" applyAlignment="1">
      <alignment horizontal="center" vertical="center" wrapText="1"/>
    </xf>
    <xf numFmtId="0" fontId="12" fillId="0" borderId="19" xfId="9" applyFont="1" applyBorder="1" applyAlignment="1">
      <alignment horizontal="center" vertical="center" wrapText="1"/>
    </xf>
    <xf numFmtId="0" fontId="12" fillId="0" borderId="121" xfId="9" applyFont="1" applyBorder="1" applyAlignment="1">
      <alignment horizontal="center" vertical="center" wrapText="1"/>
    </xf>
    <xf numFmtId="0" fontId="12" fillId="0" borderId="9" xfId="9" applyFont="1" applyBorder="1" applyAlignment="1">
      <alignment horizontal="center" vertical="center" wrapText="1"/>
    </xf>
    <xf numFmtId="0" fontId="12" fillId="0" borderId="0" xfId="9" applyFont="1" applyAlignment="1">
      <alignment horizontal="center" vertical="center" wrapText="1"/>
    </xf>
    <xf numFmtId="0" fontId="12" fillId="0" borderId="12" xfId="9" applyFont="1" applyBorder="1" applyAlignment="1">
      <alignment horizontal="center" vertical="center" wrapText="1"/>
    </xf>
    <xf numFmtId="0" fontId="12" fillId="0" borderId="120" xfId="9" applyFont="1" applyBorder="1" applyAlignment="1">
      <alignment horizontal="center" vertical="center"/>
    </xf>
    <xf numFmtId="0" fontId="12" fillId="0" borderId="182" xfId="9" applyFont="1" applyBorder="1" applyAlignment="1">
      <alignment horizontal="center" vertical="center"/>
    </xf>
    <xf numFmtId="0" fontId="12" fillId="0" borderId="9" xfId="9" applyFont="1" applyBorder="1" applyAlignment="1">
      <alignment horizontal="center" vertical="center"/>
    </xf>
    <xf numFmtId="0" fontId="12" fillId="0" borderId="71" xfId="9" applyFont="1" applyBorder="1" applyAlignment="1">
      <alignment horizontal="center" vertical="center"/>
    </xf>
    <xf numFmtId="0" fontId="12" fillId="0" borderId="88" xfId="9" applyFont="1" applyBorder="1" applyAlignment="1">
      <alignment horizontal="center" vertical="center"/>
    </xf>
    <xf numFmtId="0" fontId="12" fillId="0" borderId="20" xfId="9" applyFont="1" applyBorder="1" applyAlignment="1">
      <alignment horizontal="center" vertical="center"/>
    </xf>
    <xf numFmtId="0" fontId="12" fillId="0" borderId="46" xfId="9" applyFont="1" applyBorder="1" applyAlignment="1">
      <alignment horizontal="center" vertical="center"/>
    </xf>
    <xf numFmtId="0" fontId="12" fillId="0" borderId="88" xfId="9" applyFont="1" applyBorder="1" applyAlignment="1">
      <alignment horizontal="center" vertical="center" wrapText="1"/>
    </xf>
    <xf numFmtId="0" fontId="12" fillId="0" borderId="20" xfId="9" applyFont="1" applyBorder="1" applyAlignment="1">
      <alignment horizontal="center" vertical="center" wrapText="1"/>
    </xf>
    <xf numFmtId="0" fontId="12" fillId="0" borderId="28" xfId="9" applyFont="1" applyBorder="1" applyAlignment="1">
      <alignment horizontal="center" vertical="center" wrapText="1"/>
    </xf>
    <xf numFmtId="0" fontId="12" fillId="0" borderId="22" xfId="9" applyFont="1" applyBorder="1" applyAlignment="1">
      <alignment horizontal="center" vertical="center" wrapText="1"/>
    </xf>
    <xf numFmtId="0" fontId="12" fillId="0" borderId="22" xfId="9" applyFont="1" applyBorder="1" applyAlignment="1">
      <alignment horizontal="center" vertical="center"/>
    </xf>
    <xf numFmtId="0" fontId="12" fillId="0" borderId="47" xfId="9" applyFont="1" applyBorder="1" applyAlignment="1">
      <alignment horizontal="center" vertical="center"/>
    </xf>
    <xf numFmtId="0" fontId="201" fillId="0" borderId="253" xfId="9" applyFont="1" applyBorder="1" applyAlignment="1">
      <alignment horizontal="center" vertical="center"/>
    </xf>
    <xf numFmtId="0" fontId="201" fillId="0" borderId="123" xfId="9" applyFont="1" applyBorder="1" applyAlignment="1">
      <alignment horizontal="center" vertical="center"/>
    </xf>
    <xf numFmtId="198" fontId="201" fillId="0" borderId="123" xfId="9" applyNumberFormat="1" applyFont="1" applyBorder="1" applyAlignment="1">
      <alignment horizontal="center" vertical="center" shrinkToFit="1"/>
    </xf>
    <xf numFmtId="198" fontId="201" fillId="0" borderId="346" xfId="9" applyNumberFormat="1" applyFont="1" applyBorder="1" applyAlignment="1">
      <alignment horizontal="center" vertical="center"/>
    </xf>
    <xf numFmtId="198" fontId="201" fillId="0" borderId="347" xfId="9" applyNumberFormat="1" applyFont="1" applyBorder="1" applyAlignment="1">
      <alignment horizontal="center" vertical="center"/>
    </xf>
    <xf numFmtId="198" fontId="201" fillId="0" borderId="348" xfId="9" applyNumberFormat="1" applyFont="1" applyBorder="1" applyAlignment="1">
      <alignment horizontal="center" vertical="center"/>
    </xf>
    <xf numFmtId="182" fontId="12" fillId="0" borderId="346" xfId="9" applyNumberFormat="1" applyFont="1" applyBorder="1" applyAlignment="1">
      <alignment horizontal="center" vertical="center"/>
    </xf>
    <xf numFmtId="182" fontId="12" fillId="0" borderId="347" xfId="9" applyNumberFormat="1" applyFont="1" applyBorder="1" applyAlignment="1">
      <alignment horizontal="center" vertical="center"/>
    </xf>
    <xf numFmtId="0" fontId="12" fillId="0" borderId="344" xfId="9" applyFont="1" applyBorder="1" applyAlignment="1">
      <alignment horizontal="center" vertical="center"/>
    </xf>
    <xf numFmtId="0" fontId="12" fillId="0" borderId="345" xfId="9" applyFont="1" applyBorder="1" applyAlignment="1">
      <alignment horizontal="center" vertical="center"/>
    </xf>
    <xf numFmtId="196" fontId="201" fillId="0" borderId="123" xfId="9" applyNumberFormat="1" applyFont="1" applyBorder="1" applyAlignment="1">
      <alignment horizontal="center" vertical="center"/>
    </xf>
    <xf numFmtId="191" fontId="12" fillId="0" borderId="123" xfId="9" applyNumberFormat="1" applyFont="1" applyBorder="1" applyAlignment="1">
      <alignment horizontal="center" vertical="center"/>
    </xf>
    <xf numFmtId="0" fontId="12" fillId="0" borderId="123" xfId="9" applyFont="1" applyBorder="1" applyAlignment="1">
      <alignment horizontal="center" vertical="center"/>
    </xf>
    <xf numFmtId="0" fontId="12" fillId="8" borderId="36" xfId="9" applyFont="1" applyFill="1" applyBorder="1" applyAlignment="1">
      <alignment horizontal="center" vertical="center" shrinkToFit="1"/>
    </xf>
    <xf numFmtId="0" fontId="12" fillId="8" borderId="22" xfId="9" applyFont="1" applyFill="1" applyBorder="1" applyAlignment="1">
      <alignment horizontal="center" vertical="center" shrinkToFit="1"/>
    </xf>
    <xf numFmtId="0" fontId="201" fillId="0" borderId="11" xfId="9" applyFont="1" applyBorder="1" applyAlignment="1">
      <alignment horizontal="center" vertical="center"/>
    </xf>
    <xf numFmtId="0" fontId="9" fillId="0" borderId="226" xfId="9" applyFont="1" applyBorder="1" applyAlignment="1">
      <alignment horizontal="center" vertical="center" textRotation="255"/>
    </xf>
    <xf numFmtId="0" fontId="9" fillId="0" borderId="227" xfId="9" applyFont="1" applyBorder="1" applyAlignment="1">
      <alignment horizontal="center" vertical="center" textRotation="255"/>
    </xf>
    <xf numFmtId="0" fontId="9" fillId="0" borderId="228" xfId="9" applyFont="1" applyBorder="1" applyAlignment="1">
      <alignment horizontal="center" vertical="center" textRotation="255"/>
    </xf>
    <xf numFmtId="0" fontId="201" fillId="8" borderId="3" xfId="9" applyFont="1" applyFill="1" applyBorder="1" applyAlignment="1">
      <alignment horizontal="center" vertical="center" shrinkToFit="1"/>
    </xf>
    <xf numFmtId="0" fontId="201" fillId="0" borderId="3" xfId="9" applyFont="1" applyBorder="1" applyAlignment="1">
      <alignment horizontal="center" vertical="center"/>
    </xf>
    <xf numFmtId="0" fontId="12" fillId="0" borderId="10" xfId="9" applyFont="1" applyBorder="1" applyAlignment="1">
      <alignment horizontal="center" vertical="center" shrinkToFit="1"/>
    </xf>
    <xf numFmtId="0" fontId="12" fillId="0" borderId="6" xfId="9" applyFont="1" applyBorder="1" applyAlignment="1">
      <alignment horizontal="center" vertical="center" shrinkToFit="1"/>
    </xf>
    <xf numFmtId="0" fontId="12" fillId="0" borderId="32" xfId="9" applyFont="1" applyBorder="1" applyAlignment="1">
      <alignment horizontal="center" vertical="center" shrinkToFit="1"/>
    </xf>
    <xf numFmtId="0" fontId="12" fillId="0" borderId="51" xfId="9" applyFont="1" applyBorder="1" applyAlignment="1">
      <alignment horizontal="center" vertical="center" shrinkToFit="1"/>
    </xf>
    <xf numFmtId="0" fontId="12" fillId="0" borderId="35" xfId="9" applyFont="1" applyBorder="1" applyAlignment="1">
      <alignment horizontal="center" vertical="center" shrinkToFit="1"/>
    </xf>
    <xf numFmtId="0" fontId="12" fillId="0" borderId="125" xfId="9" applyFont="1" applyBorder="1" applyAlignment="1">
      <alignment horizontal="center" vertical="center" shrinkToFit="1"/>
    </xf>
    <xf numFmtId="0" fontId="201" fillId="8" borderId="52" xfId="9" applyFont="1" applyFill="1" applyBorder="1" applyAlignment="1">
      <alignment horizontal="center" vertical="center" shrinkToFit="1"/>
    </xf>
    <xf numFmtId="0" fontId="201" fillId="8" borderId="85" xfId="9" applyFont="1" applyFill="1" applyBorder="1" applyAlignment="1">
      <alignment horizontal="center" vertical="center"/>
    </xf>
    <xf numFmtId="0" fontId="201" fillId="8" borderId="84" xfId="9" applyFont="1" applyFill="1" applyBorder="1" applyAlignment="1">
      <alignment horizontal="center" vertical="center"/>
    </xf>
    <xf numFmtId="0" fontId="201" fillId="8" borderId="86" xfId="9" applyFont="1" applyFill="1" applyBorder="1" applyAlignment="1">
      <alignment horizontal="center" vertical="center"/>
    </xf>
    <xf numFmtId="0" fontId="201" fillId="0" borderId="23" xfId="9" applyFont="1" applyBorder="1" applyAlignment="1">
      <alignment horizontal="center" vertical="center"/>
    </xf>
    <xf numFmtId="196" fontId="201" fillId="0" borderId="9" xfId="9" applyNumberFormat="1" applyFont="1" applyBorder="1" applyAlignment="1">
      <alignment horizontal="center" vertical="center" shrinkToFit="1"/>
    </xf>
    <xf numFmtId="196" fontId="201" fillId="0" borderId="0" xfId="9" applyNumberFormat="1" applyFont="1" applyAlignment="1">
      <alignment horizontal="center" vertical="center" shrinkToFit="1"/>
    </xf>
    <xf numFmtId="196" fontId="201" fillId="0" borderId="12" xfId="9" applyNumberFormat="1" applyFont="1" applyBorder="1" applyAlignment="1">
      <alignment horizontal="center" vertical="center" shrinkToFit="1"/>
    </xf>
    <xf numFmtId="182" fontId="12" fillId="0" borderId="9" xfId="9" applyNumberFormat="1" applyFont="1" applyBorder="1" applyAlignment="1">
      <alignment horizontal="center" vertical="center" shrinkToFit="1"/>
    </xf>
    <xf numFmtId="182" fontId="12" fillId="0" borderId="0" xfId="9" applyNumberFormat="1" applyFont="1" applyAlignment="1">
      <alignment horizontal="center" vertical="center" shrinkToFit="1"/>
    </xf>
    <xf numFmtId="182" fontId="12" fillId="0" borderId="12" xfId="9" applyNumberFormat="1" applyFont="1" applyBorder="1" applyAlignment="1">
      <alignment horizontal="center" vertical="center" shrinkToFit="1"/>
    </xf>
    <xf numFmtId="0" fontId="201" fillId="8" borderId="90" xfId="9" applyFont="1" applyFill="1" applyBorder="1" applyAlignment="1">
      <alignment horizontal="center" vertical="center" shrinkToFit="1"/>
    </xf>
    <xf numFmtId="0" fontId="201" fillId="8" borderId="4" xfId="9" applyFont="1" applyFill="1" applyBorder="1" applyAlignment="1">
      <alignment horizontal="center" vertical="center" shrinkToFit="1"/>
    </xf>
    <xf numFmtId="0" fontId="201" fillId="8" borderId="7" xfId="9" applyFont="1" applyFill="1" applyBorder="1" applyAlignment="1">
      <alignment horizontal="center" vertical="center"/>
    </xf>
    <xf numFmtId="0" fontId="201" fillId="8" borderId="8" xfId="9" applyFont="1" applyFill="1" applyBorder="1" applyAlignment="1">
      <alignment horizontal="center" vertical="center"/>
    </xf>
    <xf numFmtId="0" fontId="201" fillId="8" borderId="70" xfId="9" applyFont="1" applyFill="1" applyBorder="1" applyAlignment="1">
      <alignment horizontal="center" vertical="center"/>
    </xf>
    <xf numFmtId="0" fontId="201" fillId="0" borderId="36" xfId="9" applyFont="1" applyBorder="1" applyAlignment="1">
      <alignment horizontal="center" vertical="center"/>
    </xf>
    <xf numFmtId="0" fontId="201" fillId="0" borderId="22" xfId="9" applyFont="1" applyBorder="1" applyAlignment="1">
      <alignment horizontal="center" vertical="center"/>
    </xf>
    <xf numFmtId="198" fontId="201" fillId="0" borderId="22" xfId="9" applyNumberFormat="1" applyFont="1" applyBorder="1" applyAlignment="1">
      <alignment horizontal="center" vertical="center"/>
    </xf>
    <xf numFmtId="0" fontId="12" fillId="0" borderId="1" xfId="9" applyFont="1" applyBorder="1" applyAlignment="1">
      <alignment horizontal="center" vertical="center" shrinkToFit="1"/>
    </xf>
    <xf numFmtId="0" fontId="12" fillId="0" borderId="2" xfId="9" applyFont="1" applyBorder="1" applyAlignment="1">
      <alignment horizontal="center" vertical="center" shrinkToFit="1"/>
    </xf>
    <xf numFmtId="0" fontId="12" fillId="0" borderId="31" xfId="9" applyFont="1" applyBorder="1" applyAlignment="1">
      <alignment horizontal="center" vertical="center" shrinkToFit="1"/>
    </xf>
    <xf numFmtId="0" fontId="12" fillId="0" borderId="7" xfId="9" applyFont="1" applyBorder="1" applyAlignment="1">
      <alignment horizontal="center" vertical="center" shrinkToFit="1"/>
    </xf>
    <xf numFmtId="0" fontId="12" fillId="0" borderId="8" xfId="9" applyFont="1" applyBorder="1" applyAlignment="1">
      <alignment horizontal="center" vertical="center" shrinkToFit="1"/>
    </xf>
    <xf numFmtId="0" fontId="12" fillId="0" borderId="70" xfId="9" applyFont="1" applyBorder="1" applyAlignment="1">
      <alignment horizontal="center" vertical="center" shrinkToFit="1"/>
    </xf>
    <xf numFmtId="0" fontId="174" fillId="0" borderId="0" xfId="21" applyFont="1" applyAlignment="1">
      <alignment horizontal="center" vertical="center"/>
    </xf>
    <xf numFmtId="49" fontId="174" fillId="0" borderId="0" xfId="21" applyNumberFormat="1" applyFont="1" applyAlignment="1">
      <alignment horizontal="center" vertical="center"/>
    </xf>
    <xf numFmtId="0" fontId="201" fillId="0" borderId="52" xfId="9" applyFont="1" applyBorder="1" applyAlignment="1">
      <alignment horizontal="center" vertical="center"/>
    </xf>
    <xf numFmtId="0" fontId="201" fillId="0" borderId="20" xfId="9" applyFont="1" applyBorder="1" applyAlignment="1">
      <alignment horizontal="center" vertical="center"/>
    </xf>
    <xf numFmtId="198" fontId="201" fillId="0" borderId="20" xfId="9" applyNumberFormat="1" applyFont="1" applyBorder="1" applyAlignment="1">
      <alignment horizontal="center" vertical="center"/>
    </xf>
    <xf numFmtId="196" fontId="201" fillId="0" borderId="120" xfId="9" applyNumberFormat="1" applyFont="1" applyBorder="1" applyAlignment="1">
      <alignment horizontal="center" vertical="center" shrinkToFit="1"/>
    </xf>
    <xf numFmtId="196" fontId="201" fillId="0" borderId="19" xfId="9" applyNumberFormat="1" applyFont="1" applyBorder="1" applyAlignment="1">
      <alignment horizontal="center" vertical="center" shrinkToFit="1"/>
    </xf>
    <xf numFmtId="196" fontId="201" fillId="0" borderId="121" xfId="9" applyNumberFormat="1" applyFont="1" applyBorder="1" applyAlignment="1">
      <alignment horizontal="center" vertical="center" shrinkToFit="1"/>
    </xf>
    <xf numFmtId="196" fontId="201" fillId="0" borderId="68" xfId="9" applyNumberFormat="1" applyFont="1" applyBorder="1" applyAlignment="1">
      <alignment horizontal="center" vertical="center" shrinkToFit="1"/>
    </xf>
    <xf numFmtId="196" fontId="201" fillId="0" borderId="60" xfId="9" applyNumberFormat="1" applyFont="1" applyBorder="1" applyAlignment="1">
      <alignment horizontal="center" vertical="center" shrinkToFit="1"/>
    </xf>
    <xf numFmtId="196" fontId="201" fillId="0" borderId="69" xfId="9" applyNumberFormat="1" applyFont="1" applyBorder="1" applyAlignment="1">
      <alignment horizontal="center" vertical="center" shrinkToFit="1"/>
    </xf>
    <xf numFmtId="191" fontId="12" fillId="0" borderId="120" xfId="9" applyNumberFormat="1" applyFont="1" applyBorder="1" applyAlignment="1">
      <alignment horizontal="center" vertical="center" shrinkToFit="1"/>
    </xf>
    <xf numFmtId="191" fontId="12" fillId="0" borderId="19" xfId="9" applyNumberFormat="1" applyFont="1" applyBorder="1" applyAlignment="1">
      <alignment horizontal="center" vertical="center" shrinkToFit="1"/>
    </xf>
    <xf numFmtId="191" fontId="12" fillId="0" borderId="121" xfId="9" applyNumberFormat="1" applyFont="1" applyBorder="1" applyAlignment="1">
      <alignment horizontal="center" vertical="center" shrinkToFit="1"/>
    </xf>
    <xf numFmtId="191" fontId="12" fillId="0" borderId="9" xfId="9" applyNumberFormat="1" applyFont="1" applyBorder="1" applyAlignment="1">
      <alignment horizontal="center" vertical="center" shrinkToFit="1"/>
    </xf>
    <xf numFmtId="191" fontId="12" fillId="0" borderId="0" xfId="9" applyNumberFormat="1" applyFont="1" applyAlignment="1">
      <alignment horizontal="center" vertical="center" shrinkToFit="1"/>
    </xf>
    <xf numFmtId="191" fontId="12" fillId="0" borderId="12" xfId="9" applyNumberFormat="1" applyFont="1" applyBorder="1" applyAlignment="1">
      <alignment horizontal="center" vertical="center" shrinkToFit="1"/>
    </xf>
    <xf numFmtId="191" fontId="12" fillId="0" borderId="68" xfId="9" applyNumberFormat="1" applyFont="1" applyBorder="1" applyAlignment="1">
      <alignment horizontal="center" vertical="center" shrinkToFit="1"/>
    </xf>
    <xf numFmtId="191" fontId="12" fillId="0" borderId="60" xfId="9" applyNumberFormat="1" applyFont="1" applyBorder="1" applyAlignment="1">
      <alignment horizontal="center" vertical="center" shrinkToFit="1"/>
    </xf>
    <xf numFmtId="191" fontId="12" fillId="0" borderId="69" xfId="9" applyNumberFormat="1" applyFont="1" applyBorder="1" applyAlignment="1">
      <alignment horizontal="center" vertical="center" shrinkToFit="1"/>
    </xf>
    <xf numFmtId="0" fontId="12" fillId="0" borderId="85" xfId="9" applyFont="1" applyBorder="1" applyAlignment="1">
      <alignment horizontal="center" vertical="center" shrinkToFit="1"/>
    </xf>
    <xf numFmtId="0" fontId="12" fillId="0" borderId="84" xfId="9" applyFont="1" applyBorder="1" applyAlignment="1">
      <alignment horizontal="center" vertical="center" shrinkToFit="1"/>
    </xf>
    <xf numFmtId="0" fontId="12" fillId="0" borderId="86" xfId="9" applyFont="1" applyBorder="1" applyAlignment="1">
      <alignment horizontal="center" vertical="center" shrinkToFit="1"/>
    </xf>
    <xf numFmtId="0" fontId="201" fillId="8" borderId="2" xfId="9" applyFont="1" applyFill="1" applyBorder="1" applyAlignment="1">
      <alignment horizontal="center" vertical="center" shrinkToFit="1"/>
    </xf>
    <xf numFmtId="0" fontId="201" fillId="8" borderId="1" xfId="9" applyFont="1" applyFill="1" applyBorder="1" applyAlignment="1">
      <alignment horizontal="center" vertical="center" shrinkToFit="1"/>
    </xf>
    <xf numFmtId="0" fontId="201" fillId="0" borderId="2" xfId="9" applyFont="1" applyBorder="1" applyAlignment="1">
      <alignment horizontal="center" vertical="center"/>
    </xf>
    <xf numFmtId="198" fontId="201" fillId="0" borderId="2" xfId="9" applyNumberFormat="1" applyFont="1" applyBorder="1" applyAlignment="1">
      <alignment horizontal="center" vertical="center"/>
    </xf>
    <xf numFmtId="198" fontId="201" fillId="0" borderId="3" xfId="9" applyNumberFormat="1" applyFont="1" applyBorder="1" applyAlignment="1">
      <alignment horizontal="center" vertical="center"/>
    </xf>
    <xf numFmtId="198" fontId="201" fillId="0" borderId="62" xfId="9" applyNumberFormat="1" applyFont="1" applyBorder="1" applyAlignment="1">
      <alignment horizontal="center" vertical="center" shrinkToFit="1"/>
    </xf>
    <xf numFmtId="198" fontId="201" fillId="0" borderId="63" xfId="9" applyNumberFormat="1" applyFont="1" applyBorder="1" applyAlignment="1">
      <alignment horizontal="center" vertical="center" shrinkToFit="1"/>
    </xf>
    <xf numFmtId="198" fontId="201" fillId="0" borderId="65" xfId="9" applyNumberFormat="1" applyFont="1" applyBorder="1" applyAlignment="1">
      <alignment horizontal="center" vertical="center" shrinkToFit="1"/>
    </xf>
    <xf numFmtId="0" fontId="12" fillId="0" borderId="252" xfId="9" applyFont="1" applyBorder="1" applyAlignment="1">
      <alignment horizontal="center" vertical="center" shrinkToFit="1"/>
    </xf>
    <xf numFmtId="0" fontId="12" fillId="0" borderId="141" xfId="9" applyFont="1" applyBorder="1" applyAlignment="1">
      <alignment horizontal="center" vertical="center" shrinkToFit="1"/>
    </xf>
    <xf numFmtId="0" fontId="12" fillId="0" borderId="181" xfId="9" applyFont="1" applyBorder="1" applyAlignment="1">
      <alignment horizontal="center" vertical="center" shrinkToFit="1"/>
    </xf>
    <xf numFmtId="0" fontId="14" fillId="0" borderId="183" xfId="9" applyFont="1" applyBorder="1" applyAlignment="1">
      <alignment horizontal="center" vertical="center" textRotation="255" wrapText="1"/>
    </xf>
    <xf numFmtId="0" fontId="14" fillId="0" borderId="184" xfId="9" applyFont="1" applyBorder="1" applyAlignment="1">
      <alignment horizontal="center" vertical="center" textRotation="255"/>
    </xf>
    <xf numFmtId="0" fontId="201" fillId="8" borderId="84" xfId="9" applyFont="1" applyFill="1" applyBorder="1" applyAlignment="1">
      <alignment horizontal="center" vertical="center" shrinkToFit="1"/>
    </xf>
    <xf numFmtId="0" fontId="201" fillId="8" borderId="85" xfId="9" applyFont="1" applyFill="1" applyBorder="1" applyAlignment="1">
      <alignment horizontal="center" vertical="center" shrinkToFit="1"/>
    </xf>
    <xf numFmtId="0" fontId="201" fillId="0" borderId="84" xfId="9" applyFont="1" applyBorder="1" applyAlignment="1">
      <alignment horizontal="center" vertical="center"/>
    </xf>
    <xf numFmtId="198" fontId="201" fillId="0" borderId="85" xfId="9" applyNumberFormat="1" applyFont="1" applyBorder="1" applyAlignment="1">
      <alignment horizontal="center" vertical="center"/>
    </xf>
    <xf numFmtId="198" fontId="201" fillId="0" borderId="84" xfId="9" applyNumberFormat="1" applyFont="1" applyBorder="1" applyAlignment="1">
      <alignment horizontal="center" vertical="center"/>
    </xf>
    <xf numFmtId="198" fontId="201" fillId="0" borderId="52" xfId="9" applyNumberFormat="1" applyFont="1" applyBorder="1" applyAlignment="1">
      <alignment horizontal="center" vertical="center"/>
    </xf>
    <xf numFmtId="198" fontId="201" fillId="0" borderId="338" xfId="9" applyNumberFormat="1" applyFont="1" applyBorder="1" applyAlignment="1">
      <alignment horizontal="center" vertical="center" shrinkToFit="1"/>
    </xf>
    <xf numFmtId="198" fontId="201" fillId="0" borderId="339" xfId="9" applyNumberFormat="1" applyFont="1" applyBorder="1" applyAlignment="1">
      <alignment horizontal="center" vertical="center" shrinkToFit="1"/>
    </xf>
    <xf numFmtId="198" fontId="201" fillId="0" borderId="340" xfId="9" applyNumberFormat="1" applyFont="1" applyBorder="1" applyAlignment="1">
      <alignment horizontal="center" vertical="center" shrinkToFit="1"/>
    </xf>
    <xf numFmtId="0" fontId="9" fillId="0" borderId="75" xfId="9" applyFont="1" applyBorder="1" applyAlignment="1">
      <alignment horizontal="center" vertical="center" textRotation="255"/>
    </xf>
    <xf numFmtId="0" fontId="9" fillId="0" borderId="33" xfId="9" applyFont="1" applyBorder="1" applyAlignment="1">
      <alignment horizontal="center" vertical="center" textRotation="255"/>
    </xf>
    <xf numFmtId="0" fontId="201" fillId="8" borderId="141" xfId="9" applyFont="1" applyFill="1" applyBorder="1" applyAlignment="1">
      <alignment horizontal="center" vertical="center" shrinkToFit="1"/>
    </xf>
    <xf numFmtId="0" fontId="201" fillId="8" borderId="253" xfId="9" applyFont="1" applyFill="1" applyBorder="1" applyAlignment="1">
      <alignment horizontal="center" vertical="center" shrinkToFit="1"/>
    </xf>
    <xf numFmtId="0" fontId="201" fillId="8" borderId="252" xfId="9" applyFont="1" applyFill="1" applyBorder="1" applyAlignment="1">
      <alignment horizontal="center" vertical="center" shrinkToFit="1"/>
    </xf>
    <xf numFmtId="0" fontId="201" fillId="8" borderId="252" xfId="9" applyFont="1" applyFill="1" applyBorder="1" applyAlignment="1">
      <alignment horizontal="center" vertical="center"/>
    </xf>
    <xf numFmtId="198" fontId="201" fillId="0" borderId="252" xfId="9" applyNumberFormat="1" applyFont="1" applyBorder="1" applyAlignment="1">
      <alignment horizontal="center" vertical="center"/>
    </xf>
    <xf numFmtId="198" fontId="201" fillId="0" borderId="141" xfId="9" applyNumberFormat="1" applyFont="1" applyBorder="1" applyAlignment="1">
      <alignment horizontal="center" vertical="center"/>
    </xf>
    <xf numFmtId="198" fontId="201" fillId="0" borderId="253" xfId="9" applyNumberFormat="1" applyFont="1" applyBorder="1" applyAlignment="1">
      <alignment horizontal="center" vertical="center"/>
    </xf>
    <xf numFmtId="182" fontId="12" fillId="0" borderId="336" xfId="9" applyNumberFormat="1" applyFont="1" applyBorder="1" applyAlignment="1">
      <alignment horizontal="center" vertical="center"/>
    </xf>
    <xf numFmtId="182" fontId="12" fillId="0" borderId="337" xfId="9" applyNumberFormat="1" applyFont="1" applyBorder="1" applyAlignment="1">
      <alignment horizontal="center" vertical="center"/>
    </xf>
    <xf numFmtId="0" fontId="201" fillId="8" borderId="8" xfId="9" applyFont="1" applyFill="1" applyBorder="1" applyAlignment="1">
      <alignment horizontal="center" vertical="center" shrinkToFit="1"/>
    </xf>
    <xf numFmtId="0" fontId="201" fillId="8" borderId="11" xfId="9" applyFont="1" applyFill="1" applyBorder="1" applyAlignment="1">
      <alignment horizontal="center" vertical="center" shrinkToFit="1"/>
    </xf>
    <xf numFmtId="0" fontId="201" fillId="8" borderId="7" xfId="9" applyFont="1" applyFill="1" applyBorder="1" applyAlignment="1">
      <alignment horizontal="center" vertical="center" shrinkToFit="1"/>
    </xf>
    <xf numFmtId="0" fontId="201" fillId="0" borderId="8" xfId="9" applyFont="1" applyBorder="1" applyAlignment="1">
      <alignment horizontal="center" vertical="center"/>
    </xf>
    <xf numFmtId="198" fontId="201" fillId="0" borderId="8" xfId="9" applyNumberFormat="1" applyFont="1" applyBorder="1" applyAlignment="1">
      <alignment horizontal="center" vertical="center"/>
    </xf>
    <xf numFmtId="198" fontId="201" fillId="0" borderId="11" xfId="9" applyNumberFormat="1" applyFont="1" applyBorder="1" applyAlignment="1">
      <alignment horizontal="center" vertical="center"/>
    </xf>
    <xf numFmtId="198" fontId="201" fillId="0" borderId="341" xfId="9" applyNumberFormat="1" applyFont="1" applyBorder="1" applyAlignment="1">
      <alignment horizontal="center" vertical="center" shrinkToFit="1"/>
    </xf>
    <xf numFmtId="198" fontId="201" fillId="0" borderId="342" xfId="9" applyNumberFormat="1" applyFont="1" applyBorder="1" applyAlignment="1">
      <alignment horizontal="center" vertical="center" shrinkToFit="1"/>
    </xf>
    <xf numFmtId="198" fontId="201" fillId="0" borderId="343" xfId="9" applyNumberFormat="1" applyFont="1" applyBorder="1" applyAlignment="1">
      <alignment horizontal="center" vertical="center" shrinkToFit="1"/>
    </xf>
    <xf numFmtId="49" fontId="199" fillId="0" borderId="1" xfId="9" applyNumberFormat="1" applyFont="1" applyBorder="1" applyAlignment="1">
      <alignment horizontal="center" vertical="center"/>
    </xf>
    <xf numFmtId="49" fontId="199" fillId="0" borderId="2" xfId="9" applyNumberFormat="1" applyFont="1" applyBorder="1" applyAlignment="1">
      <alignment horizontal="center" vertical="center"/>
    </xf>
    <xf numFmtId="49" fontId="199" fillId="0" borderId="3" xfId="9" applyNumberFormat="1" applyFont="1" applyBorder="1" applyAlignment="1">
      <alignment horizontal="center" vertical="center"/>
    </xf>
    <xf numFmtId="0" fontId="200" fillId="0" borderId="1" xfId="21" applyFont="1" applyBorder="1" applyAlignment="1">
      <alignment horizontal="center" vertical="center" shrinkToFit="1"/>
    </xf>
    <xf numFmtId="0" fontId="200" fillId="0" borderId="2" xfId="21" applyFont="1" applyBorder="1" applyAlignment="1">
      <alignment horizontal="center" vertical="center" shrinkToFit="1"/>
    </xf>
    <xf numFmtId="0" fontId="200" fillId="0" borderId="3" xfId="21" applyFont="1" applyBorder="1" applyAlignment="1">
      <alignment horizontal="center" vertical="center" shrinkToFit="1"/>
    </xf>
    <xf numFmtId="0" fontId="12" fillId="0" borderId="68" xfId="9" applyFont="1" applyBorder="1" applyAlignment="1">
      <alignment horizontal="center" vertical="center"/>
    </xf>
    <xf numFmtId="0" fontId="12" fillId="0" borderId="60" xfId="9" applyFont="1" applyBorder="1" applyAlignment="1">
      <alignment horizontal="center" vertical="center"/>
    </xf>
    <xf numFmtId="0" fontId="12" fillId="0" borderId="157" xfId="9" applyFont="1" applyBorder="1" applyAlignment="1">
      <alignment horizontal="center" vertical="center"/>
    </xf>
    <xf numFmtId="192" fontId="9" fillId="0" borderId="25" xfId="9" applyNumberFormat="1" applyFont="1" applyBorder="1" applyAlignment="1">
      <alignment horizontal="center" vertical="center" wrapText="1"/>
    </xf>
    <xf numFmtId="192" fontId="9" fillId="0" borderId="25" xfId="9" applyNumberFormat="1" applyFont="1" applyBorder="1" applyAlignment="1">
      <alignment horizontal="center" vertical="center"/>
    </xf>
    <xf numFmtId="195" fontId="9" fillId="0" borderId="25" xfId="9" applyNumberFormat="1" applyFont="1" applyBorder="1" applyAlignment="1">
      <alignment horizontal="center" vertical="center"/>
    </xf>
    <xf numFmtId="197" fontId="9" fillId="0" borderId="25" xfId="9" applyNumberFormat="1" applyFont="1" applyBorder="1" applyAlignment="1">
      <alignment horizontal="center" vertical="center"/>
    </xf>
    <xf numFmtId="192" fontId="9" fillId="0" borderId="44" xfId="9" applyNumberFormat="1" applyFont="1" applyBorder="1" applyAlignment="1">
      <alignment horizontal="center" vertical="center"/>
    </xf>
    <xf numFmtId="196" fontId="9" fillId="0" borderId="44" xfId="9" applyNumberFormat="1" applyFont="1" applyBorder="1" applyAlignment="1">
      <alignment horizontal="center" vertical="center"/>
    </xf>
    <xf numFmtId="193" fontId="9" fillId="0" borderId="14" xfId="9" applyNumberFormat="1" applyFont="1" applyBorder="1" applyAlignment="1">
      <alignment horizontal="center" vertical="center"/>
    </xf>
    <xf numFmtId="193" fontId="9" fillId="0" borderId="81" xfId="9" applyNumberFormat="1" applyFont="1" applyBorder="1" applyAlignment="1">
      <alignment horizontal="center" vertical="center"/>
    </xf>
    <xf numFmtId="193" fontId="9" fillId="0" borderId="82" xfId="9" applyNumberFormat="1" applyFont="1" applyBorder="1" applyAlignment="1">
      <alignment horizontal="center" vertical="center"/>
    </xf>
    <xf numFmtId="195" fontId="9" fillId="0" borderId="44" xfId="9" applyNumberFormat="1" applyFont="1" applyBorder="1" applyAlignment="1">
      <alignment horizontal="center" vertical="center"/>
    </xf>
    <xf numFmtId="192" fontId="9" fillId="0" borderId="1" xfId="9" applyNumberFormat="1" applyFont="1" applyBorder="1" applyAlignment="1">
      <alignment horizontal="center" vertical="center"/>
    </xf>
    <xf numFmtId="192" fontId="9" fillId="0" borderId="2" xfId="9" applyNumberFormat="1" applyFont="1" applyBorder="1" applyAlignment="1">
      <alignment horizontal="center" vertical="center"/>
    </xf>
    <xf numFmtId="192" fontId="9" fillId="0" borderId="3" xfId="9" applyNumberFormat="1" applyFont="1" applyBorder="1" applyAlignment="1">
      <alignment horizontal="center" vertical="center"/>
    </xf>
    <xf numFmtId="195" fontId="9" fillId="0" borderId="5" xfId="9" applyNumberFormat="1" applyFont="1" applyBorder="1" applyAlignment="1">
      <alignment horizontal="center" vertical="center"/>
    </xf>
    <xf numFmtId="195" fontId="9" fillId="0" borderId="1" xfId="9" applyNumberFormat="1" applyFont="1" applyBorder="1" applyAlignment="1">
      <alignment horizontal="center" vertical="center"/>
    </xf>
    <xf numFmtId="195" fontId="9" fillId="0" borderId="2" xfId="9" applyNumberFormat="1" applyFont="1" applyBorder="1" applyAlignment="1">
      <alignment horizontal="center" vertical="center"/>
    </xf>
    <xf numFmtId="195" fontId="9" fillId="0" borderId="3" xfId="9" applyNumberFormat="1" applyFont="1" applyBorder="1" applyAlignment="1">
      <alignment horizontal="center" vertical="center"/>
    </xf>
    <xf numFmtId="192" fontId="9" fillId="0" borderId="5" xfId="9" applyNumberFormat="1" applyFont="1" applyBorder="1" applyAlignment="1">
      <alignment horizontal="center" vertical="center"/>
    </xf>
    <xf numFmtId="0" fontId="12" fillId="0" borderId="8" xfId="9" applyFont="1" applyBorder="1" applyAlignment="1">
      <alignment horizontal="left" vertical="center" wrapText="1"/>
    </xf>
    <xf numFmtId="0" fontId="12" fillId="0" borderId="11" xfId="9" applyFont="1" applyBorder="1" applyAlignment="1">
      <alignment horizontal="left" vertical="center" wrapText="1"/>
    </xf>
    <xf numFmtId="0" fontId="12" fillId="0" borderId="0" xfId="9" applyFont="1" applyAlignment="1">
      <alignment horizontal="left" vertical="center" wrapText="1"/>
    </xf>
    <xf numFmtId="0" fontId="12" fillId="0" borderId="12" xfId="9" applyFont="1" applyBorder="1" applyAlignment="1">
      <alignment horizontal="left" vertical="center" wrapText="1"/>
    </xf>
    <xf numFmtId="0" fontId="12" fillId="0" borderId="6" xfId="9" applyFont="1" applyBorder="1" applyAlignment="1">
      <alignment horizontal="left" vertical="center" wrapText="1"/>
    </xf>
    <xf numFmtId="0" fontId="12" fillId="0" borderId="23" xfId="9" applyFont="1" applyBorder="1" applyAlignment="1">
      <alignment horizontal="left" vertical="center" wrapText="1"/>
    </xf>
    <xf numFmtId="0" fontId="12" fillId="17" borderId="8" xfId="9" applyFont="1" applyFill="1" applyBorder="1" applyAlignment="1">
      <alignment horizontal="center" vertical="center" shrinkToFit="1"/>
    </xf>
    <xf numFmtId="0" fontId="12" fillId="18" borderId="8" xfId="9" applyFont="1" applyFill="1" applyBorder="1" applyAlignment="1">
      <alignment horizontal="center" vertical="center"/>
    </xf>
    <xf numFmtId="0" fontId="196" fillId="16" borderId="1" xfId="9" applyFont="1" applyFill="1" applyBorder="1" applyAlignment="1">
      <alignment horizontal="center" vertical="center"/>
    </xf>
    <xf numFmtId="0" fontId="196" fillId="16" borderId="2" xfId="9" applyFont="1" applyFill="1" applyBorder="1" applyAlignment="1">
      <alignment horizontal="center" vertical="center"/>
    </xf>
    <xf numFmtId="0" fontId="196" fillId="16" borderId="3" xfId="9" applyFont="1" applyFill="1" applyBorder="1" applyAlignment="1">
      <alignment horizontal="center" vertical="center"/>
    </xf>
    <xf numFmtId="189" fontId="196" fillId="16" borderId="1" xfId="9" applyNumberFormat="1" applyFont="1" applyFill="1" applyBorder="1" applyAlignment="1">
      <alignment horizontal="center" vertical="center"/>
    </xf>
    <xf numFmtId="189" fontId="196" fillId="16" borderId="2" xfId="9" applyNumberFormat="1" applyFont="1" applyFill="1" applyBorder="1" applyAlignment="1">
      <alignment horizontal="center" vertical="center"/>
    </xf>
    <xf numFmtId="189" fontId="196" fillId="16" borderId="3" xfId="9" applyNumberFormat="1" applyFont="1" applyFill="1" applyBorder="1" applyAlignment="1">
      <alignment horizontal="center" vertical="center"/>
    </xf>
    <xf numFmtId="0" fontId="196" fillId="16" borderId="5" xfId="9" applyFont="1" applyFill="1" applyBorder="1" applyAlignment="1">
      <alignment horizontal="center" vertical="center"/>
    </xf>
    <xf numFmtId="0" fontId="12" fillId="0" borderId="3" xfId="9" applyFont="1" applyBorder="1" applyAlignment="1">
      <alignment horizontal="center" vertical="center" shrinkToFit="1"/>
    </xf>
    <xf numFmtId="189" fontId="12" fillId="0" borderId="1" xfId="9" applyNumberFormat="1" applyFont="1" applyBorder="1" applyAlignment="1">
      <alignment horizontal="center" vertical="center"/>
    </xf>
    <xf numFmtId="189" fontId="12" fillId="0" borderId="2" xfId="9" applyNumberFormat="1" applyFont="1" applyBorder="1" applyAlignment="1">
      <alignment horizontal="center" vertical="center"/>
    </xf>
    <xf numFmtId="189" fontId="12" fillId="0" borderId="3" xfId="9" applyNumberFormat="1" applyFont="1" applyBorder="1" applyAlignment="1">
      <alignment horizontal="center" vertical="center"/>
    </xf>
    <xf numFmtId="191" fontId="12" fillId="0" borderId="1" xfId="9" applyNumberFormat="1" applyFont="1" applyBorder="1" applyAlignment="1">
      <alignment horizontal="center" vertical="center"/>
    </xf>
    <xf numFmtId="191" fontId="12" fillId="0" borderId="2" xfId="9" applyNumberFormat="1" applyFont="1" applyBorder="1" applyAlignment="1">
      <alignment horizontal="center" vertical="center"/>
    </xf>
    <xf numFmtId="191" fontId="12" fillId="0" borderId="3" xfId="9" applyNumberFormat="1" applyFont="1" applyBorder="1" applyAlignment="1">
      <alignment horizontal="center" vertical="center"/>
    </xf>
    <xf numFmtId="191" fontId="12" fillId="0" borderId="5" xfId="9" applyNumberFormat="1" applyFont="1" applyBorder="1" applyAlignment="1">
      <alignment horizontal="center" vertical="center"/>
    </xf>
    <xf numFmtId="1" fontId="196" fillId="16" borderId="5" xfId="9" applyNumberFormat="1" applyFont="1" applyFill="1" applyBorder="1" applyAlignment="1">
      <alignment horizontal="center" vertical="center"/>
    </xf>
    <xf numFmtId="0" fontId="8" fillId="0" borderId="1" xfId="9" applyFont="1" applyBorder="1" applyAlignment="1">
      <alignment horizontal="center" vertical="center" wrapText="1"/>
    </xf>
    <xf numFmtId="0" fontId="8" fillId="0" borderId="2" xfId="9" applyFont="1" applyBorder="1" applyAlignment="1">
      <alignment horizontal="center" vertical="center" wrapText="1"/>
    </xf>
    <xf numFmtId="0" fontId="8" fillId="0" borderId="3" xfId="9" applyFont="1" applyBorder="1" applyAlignment="1">
      <alignment horizontal="center" vertical="center" wrapText="1"/>
    </xf>
    <xf numFmtId="189" fontId="12" fillId="0" borderId="0" xfId="9" applyNumberFormat="1" applyFont="1" applyAlignment="1">
      <alignment horizontal="center" vertical="center"/>
    </xf>
    <xf numFmtId="191" fontId="12" fillId="0" borderId="0" xfId="9" applyNumberFormat="1" applyFont="1" applyAlignment="1">
      <alignment horizontal="center" vertical="center"/>
    </xf>
    <xf numFmtId="0" fontId="12" fillId="0" borderId="1" xfId="9" applyFont="1" applyBorder="1" applyAlignment="1">
      <alignment horizontal="center" vertical="center"/>
    </xf>
    <xf numFmtId="0" fontId="12" fillId="0" borderId="2" xfId="9" applyFont="1" applyBorder="1" applyAlignment="1">
      <alignment horizontal="center" vertical="center"/>
    </xf>
    <xf numFmtId="0" fontId="12" fillId="0" borderId="3" xfId="9" applyFont="1" applyBorder="1" applyAlignment="1">
      <alignment horizontal="center" vertical="center"/>
    </xf>
    <xf numFmtId="189" fontId="74" fillId="0" borderId="1" xfId="9" applyNumberFormat="1" applyFont="1" applyBorder="1" applyAlignment="1">
      <alignment horizontal="center" vertical="center"/>
    </xf>
    <xf numFmtId="189" fontId="74" fillId="0" borderId="2" xfId="9" applyNumberFormat="1" applyFont="1" applyBorder="1" applyAlignment="1">
      <alignment horizontal="center" vertical="center"/>
    </xf>
    <xf numFmtId="189" fontId="74" fillId="0" borderId="3" xfId="9" applyNumberFormat="1" applyFont="1" applyBorder="1" applyAlignment="1">
      <alignment horizontal="center" vertical="center"/>
    </xf>
    <xf numFmtId="189" fontId="196" fillId="0" borderId="0" xfId="9" applyNumberFormat="1" applyFont="1" applyAlignment="1">
      <alignment horizontal="center" vertical="center"/>
    </xf>
    <xf numFmtId="1" fontId="12" fillId="0" borderId="0" xfId="9" applyNumberFormat="1" applyFont="1" applyAlignment="1">
      <alignment horizontal="center" vertical="center"/>
    </xf>
    <xf numFmtId="0" fontId="12" fillId="8" borderId="1" xfId="9" applyFont="1" applyFill="1" applyBorder="1" applyAlignment="1">
      <alignment horizontal="center" vertical="center"/>
    </xf>
    <xf numFmtId="0" fontId="12" fillId="8" borderId="3" xfId="9" applyFont="1" applyFill="1" applyBorder="1" applyAlignment="1">
      <alignment horizontal="center" vertical="center"/>
    </xf>
    <xf numFmtId="0" fontId="12" fillId="0" borderId="1" xfId="9" applyFont="1" applyBorder="1" applyAlignment="1">
      <alignment horizontal="left" vertical="center"/>
    </xf>
    <xf numFmtId="0" fontId="12" fillId="0" borderId="2" xfId="9" applyFont="1" applyBorder="1" applyAlignment="1">
      <alignment horizontal="left" vertical="center"/>
    </xf>
    <xf numFmtId="0" fontId="12" fillId="0" borderId="3" xfId="9" applyFont="1" applyBorder="1" applyAlignment="1">
      <alignment horizontal="left" vertical="center"/>
    </xf>
    <xf numFmtId="0" fontId="12" fillId="8" borderId="2" xfId="9" applyFont="1" applyFill="1" applyBorder="1" applyAlignment="1">
      <alignment horizontal="center" vertical="center"/>
    </xf>
    <xf numFmtId="0" fontId="14" fillId="0" borderId="7" xfId="9" applyFont="1" applyBorder="1" applyAlignment="1">
      <alignment horizontal="center" vertical="center" wrapText="1"/>
    </xf>
    <xf numFmtId="0" fontId="14" fillId="0" borderId="8" xfId="9" applyFont="1" applyBorder="1" applyAlignment="1">
      <alignment horizontal="center" vertical="center" wrapText="1"/>
    </xf>
    <xf numFmtId="0" fontId="14" fillId="0" borderId="11" xfId="9" applyFont="1" applyBorder="1" applyAlignment="1">
      <alignment horizontal="center" vertical="center" wrapText="1"/>
    </xf>
    <xf numFmtId="0" fontId="14" fillId="0" borderId="10" xfId="9" applyFont="1" applyBorder="1" applyAlignment="1">
      <alignment horizontal="center" vertical="center" wrapText="1"/>
    </xf>
    <xf numFmtId="0" fontId="14" fillId="0" borderId="6" xfId="9" applyFont="1" applyBorder="1" applyAlignment="1">
      <alignment horizontal="center" vertical="center" wrapText="1"/>
    </xf>
    <xf numFmtId="0" fontId="14" fillId="0" borderId="23" xfId="9" applyFont="1" applyBorder="1" applyAlignment="1">
      <alignment horizontal="center" vertical="center" wrapText="1"/>
    </xf>
    <xf numFmtId="0" fontId="196" fillId="0" borderId="0" xfId="9" applyFont="1" applyAlignment="1">
      <alignment horizontal="center" vertical="center"/>
    </xf>
    <xf numFmtId="1" fontId="196" fillId="0" borderId="0" xfId="9" applyNumberFormat="1" applyFont="1" applyAlignment="1">
      <alignment horizontal="center" vertical="center"/>
    </xf>
    <xf numFmtId="189" fontId="12" fillId="0" borderId="0" xfId="9" applyNumberFormat="1" applyFont="1" applyAlignment="1">
      <alignment horizontal="right" vertical="center" shrinkToFit="1"/>
    </xf>
    <xf numFmtId="189" fontId="12" fillId="0" borderId="1" xfId="9" applyNumberFormat="1" applyFont="1" applyBorder="1" applyAlignment="1">
      <alignment horizontal="right" vertical="center" shrinkToFit="1"/>
    </xf>
    <xf numFmtId="189" fontId="12" fillId="0" borderId="2" xfId="9" applyNumberFormat="1" applyFont="1" applyBorder="1" applyAlignment="1">
      <alignment horizontal="right" vertical="center" shrinkToFit="1"/>
    </xf>
    <xf numFmtId="189" fontId="12" fillId="0" borderId="3" xfId="9" applyNumberFormat="1" applyFont="1" applyBorder="1" applyAlignment="1">
      <alignment horizontal="right" vertical="center" shrinkToFit="1"/>
    </xf>
    <xf numFmtId="0" fontId="8" fillId="0" borderId="0" xfId="9" applyFont="1" applyAlignment="1">
      <alignment horizontal="center" vertical="center" wrapText="1"/>
    </xf>
    <xf numFmtId="189" fontId="12" fillId="8" borderId="1" xfId="9" applyNumberFormat="1" applyFont="1" applyFill="1" applyBorder="1" applyAlignment="1">
      <alignment horizontal="right" vertical="center" shrinkToFit="1"/>
    </xf>
    <xf numFmtId="189" fontId="12" fillId="8" borderId="2" xfId="9" applyNumberFormat="1" applyFont="1" applyFill="1" applyBorder="1" applyAlignment="1">
      <alignment horizontal="right" vertical="center" shrinkToFit="1"/>
    </xf>
    <xf numFmtId="189" fontId="12" fillId="8" borderId="3" xfId="9" applyNumberFormat="1" applyFont="1" applyFill="1" applyBorder="1" applyAlignment="1">
      <alignment horizontal="right" vertical="center" shrinkToFit="1"/>
    </xf>
    <xf numFmtId="190" fontId="12" fillId="0" borderId="62" xfId="9" applyNumberFormat="1" applyFont="1" applyBorder="1" applyAlignment="1">
      <alignment horizontal="right" vertical="center" shrinkToFit="1"/>
    </xf>
    <xf numFmtId="190" fontId="12" fillId="0" borderId="63" xfId="9" applyNumberFormat="1" applyFont="1" applyBorder="1" applyAlignment="1">
      <alignment horizontal="right" vertical="center" shrinkToFit="1"/>
    </xf>
    <xf numFmtId="190" fontId="12" fillId="0" borderId="65" xfId="9" applyNumberFormat="1" applyFont="1" applyBorder="1" applyAlignment="1">
      <alignment horizontal="right" vertical="center" shrinkToFit="1"/>
    </xf>
    <xf numFmtId="0" fontId="12" fillId="0" borderId="0" xfId="9" applyFont="1" applyAlignment="1">
      <alignment horizontal="left" vertical="center"/>
    </xf>
    <xf numFmtId="190" fontId="12" fillId="0" borderId="0" xfId="9" applyNumberFormat="1" applyFont="1" applyAlignment="1">
      <alignment horizontal="right" vertical="center" shrinkToFit="1"/>
    </xf>
    <xf numFmtId="189" fontId="12" fillId="6" borderId="0" xfId="9" applyNumberFormat="1" applyFont="1" applyFill="1" applyAlignment="1">
      <alignment horizontal="right" vertical="center" shrinkToFit="1"/>
    </xf>
    <xf numFmtId="0" fontId="12" fillId="8" borderId="5" xfId="9" applyFont="1" applyFill="1" applyBorder="1" applyAlignment="1">
      <alignment horizontal="center" vertical="center"/>
    </xf>
    <xf numFmtId="0" fontId="14" fillId="0" borderId="0" xfId="9" applyFont="1" applyAlignment="1">
      <alignment horizontal="center" vertical="center" wrapText="1"/>
    </xf>
    <xf numFmtId="0" fontId="12" fillId="0" borderId="11" xfId="9" applyFont="1" applyBorder="1" applyAlignment="1">
      <alignment horizontal="center" vertical="center" shrinkToFit="1"/>
    </xf>
    <xf numFmtId="0" fontId="12" fillId="0" borderId="0" xfId="9" applyFont="1" applyAlignment="1">
      <alignment horizontal="center" vertical="center" shrinkToFit="1"/>
    </xf>
    <xf numFmtId="0" fontId="195" fillId="0" borderId="5" xfId="21" applyFont="1" applyBorder="1" applyAlignment="1">
      <alignment horizontal="center" vertical="center"/>
    </xf>
    <xf numFmtId="0" fontId="195" fillId="8" borderId="1" xfId="21" applyFont="1" applyFill="1" applyBorder="1" applyAlignment="1" applyProtection="1">
      <alignment horizontal="center" vertical="center" shrinkToFit="1"/>
      <protection locked="0"/>
    </xf>
    <xf numFmtId="0" fontId="195" fillId="8" borderId="2" xfId="21" applyFont="1" applyFill="1" applyBorder="1" applyAlignment="1" applyProtection="1">
      <alignment horizontal="center" vertical="center" shrinkToFit="1"/>
      <protection locked="0"/>
    </xf>
    <xf numFmtId="0" fontId="195" fillId="8" borderId="3" xfId="21" applyFont="1" applyFill="1" applyBorder="1" applyAlignment="1" applyProtection="1">
      <alignment horizontal="center" vertical="center" shrinkToFit="1"/>
      <protection locked="0"/>
    </xf>
    <xf numFmtId="0" fontId="195" fillId="8" borderId="5" xfId="21" applyFont="1" applyFill="1" applyBorder="1" applyAlignment="1" applyProtection="1">
      <alignment horizontal="center" vertical="center" shrinkToFit="1"/>
      <protection locked="0"/>
    </xf>
    <xf numFmtId="0" fontId="195" fillId="0" borderId="1" xfId="21" applyFont="1" applyBorder="1" applyAlignment="1">
      <alignment horizontal="center" vertical="center"/>
    </xf>
    <xf numFmtId="0" fontId="195" fillId="0" borderId="2" xfId="21" applyFont="1" applyBorder="1" applyAlignment="1">
      <alignment horizontal="center" vertical="center"/>
    </xf>
    <xf numFmtId="0" fontId="195" fillId="0" borderId="3" xfId="21" applyFont="1" applyBorder="1" applyAlignment="1">
      <alignment horizontal="center" vertical="center"/>
    </xf>
    <xf numFmtId="0" fontId="195" fillId="8" borderId="1" xfId="21" applyFont="1" applyFill="1" applyBorder="1" applyAlignment="1">
      <alignment horizontal="center" vertical="center"/>
    </xf>
    <xf numFmtId="0" fontId="195" fillId="8" borderId="2" xfId="21" applyFont="1" applyFill="1" applyBorder="1" applyAlignment="1">
      <alignment horizontal="center" vertical="center"/>
    </xf>
    <xf numFmtId="0" fontId="195" fillId="8" borderId="3" xfId="21" applyFont="1" applyFill="1" applyBorder="1" applyAlignment="1">
      <alignment horizontal="center" vertical="center"/>
    </xf>
    <xf numFmtId="0" fontId="196" fillId="9" borderId="331" xfId="9" applyFont="1" applyFill="1" applyBorder="1" applyAlignment="1">
      <alignment horizontal="left" vertical="center" shrinkToFit="1"/>
    </xf>
    <xf numFmtId="185" fontId="176" fillId="0" borderId="123" xfId="21" applyNumberFormat="1" applyFont="1" applyBorder="1" applyAlignment="1">
      <alignment horizontal="center" vertical="center" shrinkToFit="1"/>
    </xf>
    <xf numFmtId="185" fontId="176" fillId="0" borderId="124" xfId="21" applyNumberFormat="1" applyFont="1" applyBorder="1" applyAlignment="1">
      <alignment horizontal="center" vertical="center" shrinkToFit="1"/>
    </xf>
    <xf numFmtId="185" fontId="176" fillId="0" borderId="57" xfId="21" applyNumberFormat="1" applyFont="1" applyBorder="1" applyAlignment="1">
      <alignment horizontal="right" vertical="center" shrinkToFit="1"/>
    </xf>
    <xf numFmtId="185" fontId="176" fillId="0" borderId="0" xfId="21" applyNumberFormat="1" applyFont="1" applyAlignment="1">
      <alignment horizontal="right" vertical="center" shrinkToFit="1"/>
    </xf>
    <xf numFmtId="185" fontId="176" fillId="0" borderId="9" xfId="21" applyNumberFormat="1" applyFont="1" applyBorder="1" applyAlignment="1">
      <alignment horizontal="right" vertical="center" shrinkToFit="1"/>
    </xf>
    <xf numFmtId="185" fontId="176" fillId="0" borderId="71" xfId="21" applyNumberFormat="1" applyFont="1" applyBorder="1" applyAlignment="1">
      <alignment horizontal="right" vertical="center" shrinkToFit="1"/>
    </xf>
    <xf numFmtId="185" fontId="176" fillId="0" borderId="35" xfId="21" applyNumberFormat="1" applyFont="1" applyBorder="1" applyAlignment="1">
      <alignment horizontal="right" vertical="center" shrinkToFit="1"/>
    </xf>
    <xf numFmtId="0" fontId="174" fillId="0" borderId="35" xfId="21" applyFont="1" applyBorder="1" applyAlignment="1">
      <alignment horizontal="center" vertical="center"/>
    </xf>
    <xf numFmtId="0" fontId="174" fillId="0" borderId="125" xfId="21" applyFont="1" applyBorder="1" applyAlignment="1">
      <alignment horizontal="center" vertical="center"/>
    </xf>
    <xf numFmtId="0" fontId="203" fillId="0" borderId="61" xfId="21" applyFont="1" applyBorder="1" applyAlignment="1">
      <alignment horizontal="center" vertical="center" shrinkToFit="1"/>
    </xf>
    <xf numFmtId="0" fontId="203" fillId="0" borderId="123" xfId="21" applyFont="1" applyBorder="1" applyAlignment="1">
      <alignment horizontal="center" vertical="center" shrinkToFit="1"/>
    </xf>
    <xf numFmtId="0" fontId="203" fillId="0" borderId="124" xfId="21" applyFont="1" applyBorder="1" applyAlignment="1">
      <alignment horizontal="center" vertical="center" shrinkToFit="1"/>
    </xf>
    <xf numFmtId="185" fontId="176" fillId="0" borderId="253" xfId="21" applyNumberFormat="1" applyFont="1" applyBorder="1" applyAlignment="1">
      <alignment horizontal="center" vertical="center" shrinkToFit="1"/>
    </xf>
    <xf numFmtId="185" fontId="176" fillId="0" borderId="355" xfId="21" applyNumberFormat="1" applyFont="1" applyBorder="1" applyAlignment="1">
      <alignment horizontal="right" vertical="center" shrinkToFit="1"/>
    </xf>
    <xf numFmtId="185" fontId="176" fillId="0" borderId="356" xfId="21" applyNumberFormat="1" applyFont="1" applyBorder="1" applyAlignment="1">
      <alignment horizontal="right" vertical="center" shrinkToFit="1"/>
    </xf>
    <xf numFmtId="185" fontId="176" fillId="0" borderId="357" xfId="21" applyNumberFormat="1" applyFont="1" applyBorder="1" applyAlignment="1">
      <alignment horizontal="right" vertical="center" shrinkToFit="1"/>
    </xf>
    <xf numFmtId="0" fontId="174" fillId="0" borderId="2" xfId="21" applyFont="1" applyBorder="1" applyAlignment="1">
      <alignment horizontal="center" vertical="center"/>
    </xf>
    <xf numFmtId="0" fontId="174" fillId="0" borderId="31" xfId="21" applyFont="1" applyBorder="1" applyAlignment="1">
      <alignment horizontal="center" vertical="center"/>
    </xf>
    <xf numFmtId="0" fontId="202" fillId="0" borderId="75" xfId="21" applyFont="1" applyBorder="1" applyAlignment="1">
      <alignment horizontal="center" vertical="center" wrapText="1" shrinkToFit="1"/>
    </xf>
    <xf numFmtId="0" fontId="202" fillId="0" borderId="8" xfId="21" applyFont="1" applyBorder="1" applyAlignment="1">
      <alignment horizontal="center" vertical="center" shrinkToFit="1"/>
    </xf>
    <xf numFmtId="0" fontId="202" fillId="0" borderId="11" xfId="21" applyFont="1" applyBorder="1" applyAlignment="1">
      <alignment horizontal="center" vertical="center" shrinkToFit="1"/>
    </xf>
    <xf numFmtId="0" fontId="174" fillId="0" borderId="133" xfId="21" applyFont="1" applyBorder="1" applyAlignment="1">
      <alignment horizontal="center" vertical="center"/>
    </xf>
    <xf numFmtId="0" fontId="174" fillId="0" borderId="354" xfId="21" applyFont="1" applyBorder="1" applyAlignment="1">
      <alignment horizontal="center" vertical="center"/>
    </xf>
    <xf numFmtId="0" fontId="174" fillId="0" borderId="134" xfId="21" applyFont="1" applyBorder="1" applyAlignment="1">
      <alignment horizontal="center" vertical="center"/>
    </xf>
    <xf numFmtId="188" fontId="176" fillId="0" borderId="2" xfId="21" applyNumberFormat="1" applyFont="1" applyBorder="1" applyAlignment="1">
      <alignment horizontal="right" vertical="center" shrinkToFit="1"/>
    </xf>
    <xf numFmtId="188" fontId="176" fillId="0" borderId="10" xfId="21" applyNumberFormat="1" applyFont="1" applyBorder="1" applyAlignment="1">
      <alignment horizontal="right" vertical="center" shrinkToFit="1"/>
    </xf>
    <xf numFmtId="188" fontId="176" fillId="0" borderId="6" xfId="21" applyNumberFormat="1" applyFont="1" applyBorder="1" applyAlignment="1">
      <alignment horizontal="right" vertical="center" shrinkToFit="1"/>
    </xf>
    <xf numFmtId="188" fontId="176" fillId="0" borderId="87" xfId="21" applyNumberFormat="1" applyFont="1" applyBorder="1" applyAlignment="1">
      <alignment horizontal="right" vertical="center" shrinkToFit="1"/>
    </xf>
    <xf numFmtId="188" fontId="176" fillId="0" borderId="32" xfId="21" applyNumberFormat="1" applyFont="1" applyBorder="1" applyAlignment="1">
      <alignment horizontal="right" vertical="center" shrinkToFit="1"/>
    </xf>
    <xf numFmtId="188" fontId="176" fillId="0" borderId="351" xfId="21" applyNumberFormat="1" applyFont="1" applyBorder="1" applyAlignment="1">
      <alignment horizontal="right" vertical="center" shrinkToFit="1"/>
    </xf>
    <xf numFmtId="188" fontId="176" fillId="0" borderId="352" xfId="21" applyNumberFormat="1" applyFont="1" applyBorder="1" applyAlignment="1">
      <alignment horizontal="right" vertical="center" shrinkToFit="1"/>
    </xf>
    <xf numFmtId="188" fontId="176" fillId="0" borderId="353" xfId="21" applyNumberFormat="1" applyFont="1" applyBorder="1" applyAlignment="1">
      <alignment horizontal="right" vertical="center" shrinkToFit="1"/>
    </xf>
    <xf numFmtId="0" fontId="174" fillId="0" borderId="27" xfId="21" applyFont="1" applyBorder="1" applyAlignment="1">
      <alignment horizontal="center" vertical="center"/>
    </xf>
    <xf numFmtId="0" fontId="174" fillId="0" borderId="5" xfId="21" applyFont="1" applyBorder="1" applyAlignment="1">
      <alignment horizontal="center" vertical="center"/>
    </xf>
    <xf numFmtId="188" fontId="176" fillId="0" borderId="10" xfId="21" applyNumberFormat="1" applyFont="1" applyBorder="1" applyAlignment="1">
      <alignment horizontal="right" vertical="center"/>
    </xf>
    <xf numFmtId="188" fontId="176" fillId="0" borderId="6" xfId="21" applyNumberFormat="1" applyFont="1" applyBorder="1" applyAlignment="1">
      <alignment horizontal="right" vertical="center"/>
    </xf>
    <xf numFmtId="0" fontId="174" fillId="0" borderId="6" xfId="21" applyFont="1" applyBorder="1" applyAlignment="1">
      <alignment horizontal="center" vertical="center"/>
    </xf>
    <xf numFmtId="0" fontId="174" fillId="0" borderId="32" xfId="21" applyFont="1" applyBorder="1" applyAlignment="1">
      <alignment horizontal="center" vertical="center"/>
    </xf>
    <xf numFmtId="188" fontId="176" fillId="8" borderId="1" xfId="21" applyNumberFormat="1" applyFont="1" applyFill="1" applyBorder="1" applyAlignment="1" applyProtection="1">
      <alignment horizontal="right" vertical="center" shrinkToFit="1"/>
      <protection locked="0"/>
    </xf>
    <xf numFmtId="188" fontId="176" fillId="8" borderId="2" xfId="21" applyNumberFormat="1" applyFont="1" applyFill="1" applyBorder="1" applyAlignment="1" applyProtection="1">
      <alignment horizontal="right" vertical="center" shrinkToFit="1"/>
      <protection locked="0"/>
    </xf>
    <xf numFmtId="188" fontId="176" fillId="8" borderId="31" xfId="21" applyNumberFormat="1" applyFont="1" applyFill="1" applyBorder="1" applyAlignment="1" applyProtection="1">
      <alignment horizontal="right" vertical="center" shrinkToFit="1"/>
      <protection locked="0"/>
    </xf>
    <xf numFmtId="188" fontId="176" fillId="8" borderId="87" xfId="21" applyNumberFormat="1" applyFont="1" applyFill="1" applyBorder="1" applyAlignment="1" applyProtection="1">
      <alignment horizontal="right" vertical="center" shrinkToFit="1"/>
      <protection locked="0"/>
    </xf>
    <xf numFmtId="188" fontId="176" fillId="8" borderId="62" xfId="21" applyNumberFormat="1" applyFont="1" applyFill="1" applyBorder="1" applyAlignment="1" applyProtection="1">
      <alignment horizontal="right" vertical="center" shrinkToFit="1"/>
      <protection locked="0"/>
    </xf>
    <xf numFmtId="188" fontId="176" fillId="8" borderId="63" xfId="21" applyNumberFormat="1" applyFont="1" applyFill="1" applyBorder="1" applyAlignment="1" applyProtection="1">
      <alignment horizontal="right" vertical="center" shrinkToFit="1"/>
      <protection locked="0"/>
    </xf>
    <xf numFmtId="188" fontId="176" fillId="8" borderId="65" xfId="21" applyNumberFormat="1" applyFont="1" applyFill="1" applyBorder="1" applyAlignment="1" applyProtection="1">
      <alignment horizontal="right" vertical="center" shrinkToFit="1"/>
      <protection locked="0"/>
    </xf>
    <xf numFmtId="188" fontId="176" fillId="8" borderId="10" xfId="21" applyNumberFormat="1" applyFont="1" applyFill="1" applyBorder="1" applyAlignment="1" applyProtection="1">
      <alignment horizontal="right" vertical="center"/>
      <protection locked="0"/>
    </xf>
    <xf numFmtId="188" fontId="176" fillId="8" borderId="6" xfId="21" applyNumberFormat="1" applyFont="1" applyFill="1" applyBorder="1" applyAlignment="1" applyProtection="1">
      <alignment horizontal="right" vertical="center"/>
      <protection locked="0"/>
    </xf>
    <xf numFmtId="188" fontId="176" fillId="8" borderId="6" xfId="21" applyNumberFormat="1" applyFont="1" applyFill="1" applyBorder="1" applyAlignment="1" applyProtection="1">
      <alignment horizontal="right" vertical="center" shrinkToFit="1"/>
      <protection locked="0"/>
    </xf>
    <xf numFmtId="0" fontId="202" fillId="0" borderId="140" xfId="21" applyFont="1" applyBorder="1" applyAlignment="1">
      <alignment horizontal="center" vertical="center" shrinkToFit="1"/>
    </xf>
    <xf numFmtId="0" fontId="202" fillId="0" borderId="6" xfId="21" applyFont="1" applyBorder="1" applyAlignment="1">
      <alignment horizontal="center" vertical="center" shrinkToFit="1"/>
    </xf>
    <xf numFmtId="0" fontId="202" fillId="0" borderId="23" xfId="21" applyFont="1" applyBorder="1" applyAlignment="1">
      <alignment horizontal="center" vertical="center" shrinkToFit="1"/>
    </xf>
    <xf numFmtId="0" fontId="178" fillId="0" borderId="1" xfId="21" applyFont="1" applyBorder="1" applyAlignment="1">
      <alignment horizontal="center" vertical="center" wrapText="1" shrinkToFit="1"/>
    </xf>
    <xf numFmtId="0" fontId="178" fillId="0" borderId="2" xfId="21" applyFont="1" applyBorder="1" applyAlignment="1">
      <alignment horizontal="center" vertical="center" shrinkToFit="1"/>
    </xf>
    <xf numFmtId="0" fontId="178" fillId="0" borderId="3" xfId="21" applyFont="1" applyBorder="1" applyAlignment="1">
      <alignment horizontal="center" vertical="center" shrinkToFit="1"/>
    </xf>
    <xf numFmtId="0" fontId="174" fillId="0" borderId="88" xfId="21" applyFont="1" applyBorder="1" applyAlignment="1">
      <alignment horizontal="center" vertical="center"/>
    </xf>
    <xf numFmtId="0" fontId="174" fillId="0" borderId="20" xfId="21" applyFont="1" applyBorder="1" applyAlignment="1">
      <alignment horizontal="center" vertical="center"/>
    </xf>
    <xf numFmtId="0" fontId="174" fillId="0" borderId="46" xfId="21" applyFont="1" applyBorder="1" applyAlignment="1">
      <alignment horizontal="center" vertical="center"/>
    </xf>
    <xf numFmtId="0" fontId="174" fillId="0" borderId="53" xfId="21" applyFont="1" applyBorder="1" applyAlignment="1">
      <alignment horizontal="center" vertical="center"/>
    </xf>
    <xf numFmtId="0" fontId="202" fillId="0" borderId="0" xfId="21" applyFont="1" applyAlignment="1">
      <alignment horizontal="center" vertical="center" shrinkToFit="1"/>
    </xf>
    <xf numFmtId="0" fontId="202" fillId="0" borderId="12" xfId="21" applyFont="1" applyBorder="1" applyAlignment="1">
      <alignment horizontal="center" vertical="center" shrinkToFit="1"/>
    </xf>
    <xf numFmtId="0" fontId="174" fillId="0" borderId="120" xfId="21" applyFont="1" applyBorder="1" applyAlignment="1">
      <alignment horizontal="center" vertical="center" shrinkToFit="1"/>
    </xf>
    <xf numFmtId="0" fontId="174" fillId="0" borderId="19" xfId="21" applyFont="1" applyBorder="1" applyAlignment="1">
      <alignment horizontal="center" vertical="center" shrinkToFit="1"/>
    </xf>
    <xf numFmtId="0" fontId="174" fillId="0" borderId="182" xfId="21" applyFont="1" applyBorder="1" applyAlignment="1">
      <alignment horizontal="center" vertical="center" shrinkToFit="1"/>
    </xf>
    <xf numFmtId="0" fontId="174" fillId="0" borderId="10" xfId="21" applyFont="1" applyBorder="1" applyAlignment="1">
      <alignment horizontal="center" vertical="center" shrinkToFit="1"/>
    </xf>
    <xf numFmtId="0" fontId="174" fillId="0" borderId="6" xfId="21" applyFont="1" applyBorder="1" applyAlignment="1">
      <alignment horizontal="center" vertical="center" shrinkToFit="1"/>
    </xf>
    <xf numFmtId="0" fontId="174" fillId="0" borderId="32" xfId="21" applyFont="1" applyBorder="1" applyAlignment="1">
      <alignment horizontal="center" vertical="center" shrinkToFit="1"/>
    </xf>
    <xf numFmtId="0" fontId="202" fillId="0" borderId="57" xfId="21" applyFont="1" applyBorder="1" applyAlignment="1">
      <alignment horizontal="center" vertical="center" shrinkToFit="1"/>
    </xf>
    <xf numFmtId="0" fontId="202" fillId="0" borderId="9" xfId="21" applyFont="1" applyBorder="1" applyAlignment="1">
      <alignment horizontal="center" vertical="center" shrinkToFit="1"/>
    </xf>
    <xf numFmtId="0" fontId="202" fillId="0" borderId="71" xfId="21" applyFont="1" applyBorder="1" applyAlignment="1">
      <alignment horizontal="center" vertical="center" shrinkToFit="1"/>
    </xf>
    <xf numFmtId="0" fontId="202" fillId="0" borderId="32" xfId="21" applyFont="1" applyBorder="1" applyAlignment="1">
      <alignment horizontal="center" vertical="center" shrinkToFit="1"/>
    </xf>
    <xf numFmtId="0" fontId="60" fillId="0" borderId="142" xfId="21" applyFont="1" applyBorder="1" applyAlignment="1">
      <alignment horizontal="center" vertical="center"/>
    </xf>
    <xf numFmtId="0" fontId="60" fillId="0" borderId="141" xfId="21" applyFont="1" applyBorder="1" applyAlignment="1">
      <alignment horizontal="center" vertical="center"/>
    </xf>
    <xf numFmtId="0" fontId="60" fillId="0" borderId="181" xfId="21" applyFont="1" applyBorder="1" applyAlignment="1">
      <alignment horizontal="center" vertical="center"/>
    </xf>
    <xf numFmtId="0" fontId="174" fillId="0" borderId="142" xfId="21" applyFont="1" applyBorder="1" applyAlignment="1">
      <alignment horizontal="center" vertical="center" shrinkToFit="1"/>
    </xf>
    <xf numFmtId="0" fontId="174" fillId="0" borderId="141" xfId="21" applyFont="1" applyBorder="1" applyAlignment="1">
      <alignment horizontal="center" vertical="center" shrinkToFit="1"/>
    </xf>
    <xf numFmtId="0" fontId="174" fillId="0" borderId="181" xfId="21" applyFont="1" applyBorder="1" applyAlignment="1">
      <alignment horizontal="center" vertical="center" shrinkToFit="1"/>
    </xf>
    <xf numFmtId="0" fontId="174" fillId="0" borderId="43" xfId="21" applyFont="1" applyBorder="1" applyAlignment="1">
      <alignment horizontal="center" vertical="center"/>
    </xf>
    <xf numFmtId="0" fontId="174" fillId="0" borderId="19" xfId="21" applyFont="1" applyBorder="1" applyAlignment="1">
      <alignment horizontal="center" vertical="center"/>
    </xf>
    <xf numFmtId="0" fontId="174" fillId="0" borderId="182" xfId="21" applyFont="1" applyBorder="1" applyAlignment="1">
      <alignment horizontal="center" vertical="center"/>
    </xf>
    <xf numFmtId="0" fontId="174" fillId="0" borderId="57" xfId="21" applyFont="1" applyBorder="1" applyAlignment="1">
      <alignment horizontal="center" vertical="center"/>
    </xf>
    <xf numFmtId="0" fontId="174" fillId="0" borderId="71" xfId="21" applyFont="1" applyBorder="1" applyAlignment="1">
      <alignment horizontal="center" vertical="center"/>
    </xf>
    <xf numFmtId="0" fontId="174" fillId="0" borderId="140" xfId="21" applyFont="1" applyBorder="1" applyAlignment="1">
      <alignment horizontal="center" vertical="center"/>
    </xf>
    <xf numFmtId="0" fontId="174" fillId="8" borderId="5" xfId="21" applyFont="1" applyFill="1" applyBorder="1" applyAlignment="1" applyProtection="1">
      <alignment horizontal="center" vertical="center" shrinkToFit="1"/>
      <protection locked="0"/>
    </xf>
    <xf numFmtId="0" fontId="174" fillId="0" borderId="1" xfId="21" applyFont="1" applyBorder="1" applyAlignment="1">
      <alignment horizontal="center" vertical="center"/>
    </xf>
    <xf numFmtId="0" fontId="174" fillId="0" borderId="3" xfId="21" applyFont="1" applyBorder="1" applyAlignment="1">
      <alignment horizontal="center" vertical="center"/>
    </xf>
    <xf numFmtId="0" fontId="174" fillId="8" borderId="1" xfId="21" applyFont="1" applyFill="1" applyBorder="1" applyAlignment="1">
      <alignment horizontal="center" vertical="center"/>
    </xf>
    <xf numFmtId="0" fontId="174" fillId="8" borderId="2" xfId="21" applyFont="1" applyFill="1" applyBorder="1" applyAlignment="1">
      <alignment horizontal="center" vertical="center"/>
    </xf>
    <xf numFmtId="0" fontId="174" fillId="8" borderId="3" xfId="21" applyFont="1" applyFill="1" applyBorder="1" applyAlignment="1">
      <alignment horizontal="center" vertical="center"/>
    </xf>
    <xf numFmtId="0" fontId="174" fillId="8" borderId="5" xfId="21" applyFont="1" applyFill="1" applyBorder="1" applyAlignment="1" applyProtection="1">
      <alignment horizontal="center" vertical="center"/>
      <protection locked="0"/>
    </xf>
    <xf numFmtId="0" fontId="174" fillId="8" borderId="1" xfId="21" applyFont="1" applyFill="1" applyBorder="1" applyAlignment="1" applyProtection="1">
      <alignment horizontal="center" vertical="center" shrinkToFit="1"/>
      <protection locked="0"/>
    </xf>
    <xf numFmtId="0" fontId="174" fillId="8" borderId="2" xfId="21" applyFont="1" applyFill="1" applyBorder="1" applyAlignment="1" applyProtection="1">
      <alignment horizontal="center" vertical="center" shrinkToFit="1"/>
      <protection locked="0"/>
    </xf>
    <xf numFmtId="0" fontId="174" fillId="8" borderId="3" xfId="21" applyFont="1" applyFill="1" applyBorder="1" applyAlignment="1" applyProtection="1">
      <alignment horizontal="center" vertical="center" shrinkToFit="1"/>
      <protection locked="0"/>
    </xf>
    <xf numFmtId="0" fontId="174" fillId="6" borderId="0" xfId="21" applyFont="1" applyFill="1" applyAlignment="1" applyProtection="1">
      <alignment horizontal="center" vertical="center" shrinkToFit="1"/>
      <protection locked="0"/>
    </xf>
    <xf numFmtId="0" fontId="9" fillId="6" borderId="378" xfId="0" applyFont="1" applyFill="1" applyBorder="1" applyAlignment="1">
      <alignment horizontal="left" vertical="center" wrapText="1"/>
    </xf>
    <xf numFmtId="0" fontId="9" fillId="6" borderId="370" xfId="0" applyFont="1" applyFill="1" applyBorder="1" applyAlignment="1">
      <alignment horizontal="left" vertical="center" wrapText="1"/>
    </xf>
    <xf numFmtId="0" fontId="9" fillId="6" borderId="371" xfId="0" applyFont="1" applyFill="1" applyBorder="1" applyAlignment="1">
      <alignment horizontal="left" vertical="center" wrapText="1"/>
    </xf>
    <xf numFmtId="0" fontId="138" fillId="0" borderId="0" xfId="7" applyFont="1" applyAlignment="1">
      <alignment horizontal="left" vertical="center" wrapText="1"/>
    </xf>
    <xf numFmtId="0" fontId="136" fillId="0" borderId="1" xfId="7" applyFont="1" applyBorder="1" applyAlignment="1">
      <alignment horizontal="center" vertical="center"/>
    </xf>
    <xf numFmtId="0" fontId="136" fillId="0" borderId="2" xfId="7" applyFont="1" applyBorder="1" applyAlignment="1">
      <alignment horizontal="center" vertical="center"/>
    </xf>
    <xf numFmtId="0" fontId="136" fillId="0" borderId="3" xfId="7" applyFont="1" applyBorder="1" applyAlignment="1">
      <alignment horizontal="center" vertical="center"/>
    </xf>
    <xf numFmtId="0" fontId="138" fillId="0" borderId="9" xfId="7" applyFont="1" applyBorder="1" applyAlignment="1">
      <alignment horizontal="left" vertical="center"/>
    </xf>
    <xf numFmtId="0" fontId="138" fillId="0" borderId="10" xfId="7" applyFont="1" applyBorder="1" applyAlignment="1">
      <alignment horizontal="left" vertical="center"/>
    </xf>
    <xf numFmtId="0" fontId="138" fillId="0" borderId="4" xfId="7" applyFont="1" applyBorder="1" applyAlignment="1">
      <alignment horizontal="left" vertical="center"/>
    </xf>
    <xf numFmtId="0" fontId="138" fillId="0" borderId="24" xfId="7" applyFont="1" applyBorder="1" applyAlignment="1">
      <alignment horizontal="left" vertical="center"/>
    </xf>
    <xf numFmtId="0" fontId="138" fillId="0" borderId="25" xfId="7" applyFont="1" applyBorder="1" applyAlignment="1">
      <alignment horizontal="left" vertical="center"/>
    </xf>
    <xf numFmtId="185" fontId="9" fillId="0" borderId="0" xfId="19" applyNumberFormat="1" applyFont="1" applyAlignment="1">
      <alignment horizontal="left" vertical="center" wrapText="1"/>
    </xf>
    <xf numFmtId="0" fontId="9" fillId="0" borderId="183" xfId="19" applyFont="1" applyBorder="1" applyAlignment="1">
      <alignment horizontal="center" vertical="center"/>
    </xf>
    <xf numFmtId="0" fontId="9" fillId="0" borderId="184" xfId="19" applyFont="1" applyBorder="1" applyAlignment="1">
      <alignment horizontal="center" vertical="center"/>
    </xf>
    <xf numFmtId="0" fontId="9" fillId="0" borderId="185" xfId="19" applyFont="1" applyBorder="1" applyAlignment="1">
      <alignment horizontal="center" vertical="center"/>
    </xf>
    <xf numFmtId="0" fontId="8" fillId="0" borderId="0" xfId="19" applyFont="1" applyAlignment="1">
      <alignment horizontal="left" vertical="center"/>
    </xf>
    <xf numFmtId="0" fontId="6" fillId="0" borderId="0" xfId="19" applyAlignment="1">
      <alignment horizontal="left" vertical="center" wrapText="1"/>
    </xf>
    <xf numFmtId="0" fontId="9" fillId="0" borderId="0" xfId="19" applyFont="1" applyAlignment="1">
      <alignment horizontal="left" vertical="center" wrapText="1"/>
    </xf>
    <xf numFmtId="0" fontId="259" fillId="17" borderId="410" xfId="19" applyFont="1" applyFill="1" applyBorder="1" applyAlignment="1">
      <alignment horizontal="center" vertical="center"/>
    </xf>
    <xf numFmtId="0" fontId="259" fillId="17" borderId="410" xfId="19" applyFont="1" applyFill="1" applyBorder="1" applyAlignment="1" applyProtection="1">
      <alignment horizontal="left" vertical="center"/>
      <protection locked="0"/>
    </xf>
    <xf numFmtId="0" fontId="12" fillId="0" borderId="43" xfId="19" applyFont="1" applyBorder="1" applyAlignment="1">
      <alignment horizontal="center" vertical="center"/>
    </xf>
    <xf numFmtId="0" fontId="13" fillId="0" borderId="182" xfId="19" applyFont="1" applyBorder="1" applyAlignment="1">
      <alignment horizontal="center" vertical="center"/>
    </xf>
    <xf numFmtId="0" fontId="13" fillId="0" borderId="57" xfId="19" applyFont="1" applyBorder="1" applyAlignment="1">
      <alignment horizontal="center" vertical="center"/>
    </xf>
    <xf numFmtId="0" fontId="13" fillId="0" borderId="71" xfId="19" applyFont="1" applyBorder="1" applyAlignment="1">
      <alignment horizontal="center" vertical="center"/>
    </xf>
    <xf numFmtId="0" fontId="9" fillId="0" borderId="43" xfId="19" applyFont="1" applyBorder="1" applyAlignment="1">
      <alignment horizontal="center" vertical="center" wrapText="1"/>
    </xf>
    <xf numFmtId="0" fontId="6" fillId="0" borderId="182" xfId="19" applyBorder="1">
      <alignment vertical="center"/>
    </xf>
    <xf numFmtId="0" fontId="6" fillId="0" borderId="57" xfId="19" applyBorder="1" applyAlignment="1">
      <alignment horizontal="center" vertical="center" wrapText="1"/>
    </xf>
    <xf numFmtId="0" fontId="6" fillId="0" borderId="71" xfId="19" applyBorder="1" applyAlignment="1">
      <alignment horizontal="center" vertical="center"/>
    </xf>
    <xf numFmtId="0" fontId="9" fillId="0" borderId="0" xfId="19" applyFont="1">
      <alignment vertical="center"/>
    </xf>
    <xf numFmtId="0" fontId="6" fillId="0" borderId="43" xfId="19" applyBorder="1" applyAlignment="1">
      <alignment horizontal="center" vertical="center"/>
    </xf>
    <xf numFmtId="0" fontId="6" fillId="0" borderId="57" xfId="19" applyBorder="1" applyAlignment="1">
      <alignment horizontal="center" vertical="center"/>
    </xf>
    <xf numFmtId="0" fontId="6" fillId="0" borderId="33" xfId="19" applyBorder="1" applyAlignment="1">
      <alignment horizontal="center" vertical="center"/>
    </xf>
    <xf numFmtId="0" fontId="262" fillId="17" borderId="183" xfId="19" applyFont="1" applyFill="1" applyBorder="1" applyAlignment="1" applyProtection="1">
      <alignment horizontal="center" vertical="center"/>
      <protection locked="0"/>
    </xf>
    <xf numFmtId="0" fontId="262" fillId="17" borderId="184" xfId="19" applyFont="1" applyFill="1" applyBorder="1" applyAlignment="1" applyProtection="1">
      <alignment horizontal="center" vertical="center"/>
      <protection locked="0"/>
    </xf>
    <xf numFmtId="0" fontId="262" fillId="17" borderId="185" xfId="19" applyFont="1" applyFill="1" applyBorder="1" applyAlignment="1" applyProtection="1">
      <alignment horizontal="center" vertical="center"/>
      <protection locked="0"/>
    </xf>
    <xf numFmtId="185" fontId="262" fillId="0" borderId="183" xfId="19" applyNumberFormat="1" applyFont="1" applyBorder="1" applyAlignment="1">
      <alignment horizontal="center" vertical="center"/>
    </xf>
    <xf numFmtId="185" fontId="262" fillId="0" borderId="184" xfId="19" applyNumberFormat="1" applyFont="1" applyBorder="1" applyAlignment="1">
      <alignment horizontal="center" vertical="center"/>
    </xf>
    <xf numFmtId="185" fontId="262" fillId="0" borderId="185" xfId="19" applyNumberFormat="1" applyFont="1" applyBorder="1" applyAlignment="1">
      <alignment horizontal="center" vertical="center"/>
    </xf>
    <xf numFmtId="49" fontId="9" fillId="0" borderId="141" xfId="19" applyNumberFormat="1" applyFont="1" applyBorder="1" applyAlignment="1">
      <alignment horizontal="center" vertical="center"/>
    </xf>
    <xf numFmtId="49" fontId="9" fillId="0" borderId="181" xfId="19" applyNumberFormat="1" applyFont="1" applyBorder="1" applyAlignment="1">
      <alignment horizontal="center" vertical="center"/>
    </xf>
    <xf numFmtId="0" fontId="13" fillId="0" borderId="142" xfId="19" applyFont="1" applyBorder="1" applyAlignment="1">
      <alignment horizontal="center" vertical="center"/>
    </xf>
    <xf numFmtId="0" fontId="13" fillId="0" borderId="181" xfId="19" applyFont="1" applyBorder="1" applyAlignment="1">
      <alignment horizontal="center" vertical="center"/>
    </xf>
    <xf numFmtId="0" fontId="6" fillId="0" borderId="142" xfId="19" applyBorder="1" applyAlignment="1">
      <alignment horizontal="center" vertical="center" wrapText="1"/>
    </xf>
    <xf numFmtId="0" fontId="6" fillId="0" borderId="181" xfId="19" applyBorder="1" applyAlignment="1">
      <alignment horizontal="center" vertical="center"/>
    </xf>
    <xf numFmtId="0" fontId="9" fillId="0" borderId="60" xfId="19" applyFont="1" applyBorder="1" applyAlignment="1">
      <alignment horizontal="left" vertical="center"/>
    </xf>
    <xf numFmtId="0" fontId="6" fillId="0" borderId="67" xfId="19" applyBorder="1" applyAlignment="1">
      <alignment horizontal="center" vertical="center"/>
    </xf>
    <xf numFmtId="0" fontId="6" fillId="0" borderId="118" xfId="19" applyBorder="1" applyAlignment="1">
      <alignment horizontal="center" vertical="center"/>
    </xf>
    <xf numFmtId="0" fontId="6" fillId="0" borderId="119" xfId="19" applyBorder="1" applyAlignment="1">
      <alignment horizontal="center" vertical="center"/>
    </xf>
    <xf numFmtId="0" fontId="9" fillId="0" borderId="0" xfId="19" applyFont="1" applyAlignment="1">
      <alignment horizontal="left" vertical="center"/>
    </xf>
    <xf numFmtId="0" fontId="6" fillId="0" borderId="67" xfId="19" applyBorder="1" applyAlignment="1">
      <alignment horizontal="center" vertical="center" wrapText="1"/>
    </xf>
    <xf numFmtId="0" fontId="6" fillId="0" borderId="118" xfId="19" applyBorder="1" applyAlignment="1">
      <alignment horizontal="center" vertical="center" wrapText="1"/>
    </xf>
    <xf numFmtId="0" fontId="6" fillId="0" borderId="119" xfId="19" applyBorder="1" applyAlignment="1">
      <alignment horizontal="center" vertical="center" wrapText="1"/>
    </xf>
    <xf numFmtId="185" fontId="9" fillId="0" borderId="183" xfId="19" applyNumberFormat="1" applyFont="1" applyBorder="1" applyAlignment="1">
      <alignment horizontal="center" vertical="center" wrapText="1"/>
    </xf>
    <xf numFmtId="185" fontId="9" fillId="0" borderId="184" xfId="19" applyNumberFormat="1" applyFont="1" applyBorder="1" applyAlignment="1">
      <alignment horizontal="center" vertical="center" wrapText="1"/>
    </xf>
    <xf numFmtId="38" fontId="259" fillId="0" borderId="460" xfId="26" applyFont="1" applyBorder="1" applyAlignment="1">
      <alignment horizontal="center" vertical="center"/>
    </xf>
    <xf numFmtId="38" fontId="259" fillId="0" borderId="185" xfId="26" applyFont="1" applyBorder="1" applyAlignment="1">
      <alignment horizontal="center" vertical="center"/>
    </xf>
    <xf numFmtId="0" fontId="9" fillId="0" borderId="0" xfId="0" applyFont="1" applyAlignment="1">
      <alignment horizontal="left" vertical="center"/>
    </xf>
    <xf numFmtId="0" fontId="9" fillId="0" borderId="0" xfId="0" applyFont="1" applyAlignment="1">
      <alignment horizontal="left" vertical="center" shrinkToFit="1"/>
    </xf>
    <xf numFmtId="0" fontId="9" fillId="0" borderId="0" xfId="0" applyFont="1" applyAlignment="1">
      <alignment horizontal="left" vertical="center" wrapText="1"/>
    </xf>
    <xf numFmtId="0" fontId="0" fillId="0" borderId="0" xfId="0" applyAlignment="1">
      <alignment horizontal="righ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1" xfId="0" applyFont="1" applyBorder="1">
      <alignment vertical="center"/>
    </xf>
    <xf numFmtId="0" fontId="10" fillId="0" borderId="2" xfId="0" applyFont="1" applyBorder="1">
      <alignment vertical="center"/>
    </xf>
    <xf numFmtId="0" fontId="10" fillId="0" borderId="3" xfId="0" applyFont="1" applyBorder="1">
      <alignment vertical="center"/>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4"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4" xfId="0" applyFont="1" applyBorder="1">
      <alignment vertical="center"/>
    </xf>
    <xf numFmtId="0" fontId="9" fillId="0" borderId="24" xfId="0" applyFont="1" applyBorder="1">
      <alignment vertical="center"/>
    </xf>
    <xf numFmtId="0" fontId="9" fillId="0" borderId="25" xfId="0" applyFont="1" applyBorder="1">
      <alignment vertical="center"/>
    </xf>
    <xf numFmtId="0" fontId="9" fillId="0" borderId="4" xfId="0" applyFont="1" applyBorder="1"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8" fillId="6" borderId="1" xfId="0" applyFont="1" applyFill="1" applyBorder="1" applyAlignment="1">
      <alignment horizontal="left" vertical="center" wrapText="1"/>
    </xf>
    <xf numFmtId="0" fontId="8" fillId="6" borderId="2" xfId="0" applyFont="1" applyFill="1" applyBorder="1" applyAlignment="1">
      <alignment horizontal="left" vertical="center"/>
    </xf>
    <xf numFmtId="0" fontId="8" fillId="6" borderId="3" xfId="0" applyFont="1" applyFill="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11" xfId="0" applyFont="1" applyBorder="1" applyAlignment="1">
      <alignment horizontal="left" vertical="center"/>
    </xf>
    <xf numFmtId="0" fontId="9" fillId="0" borderId="9" xfId="0" applyFont="1" applyBorder="1" applyAlignment="1">
      <alignment horizontal="left" vertical="center"/>
    </xf>
    <xf numFmtId="0" fontId="9" fillId="0" borderId="12" xfId="0" applyFont="1" applyBorder="1" applyAlignment="1">
      <alignment horizontal="left" vertical="center"/>
    </xf>
    <xf numFmtId="0" fontId="9" fillId="0" borderId="10" xfId="0" applyFont="1" applyBorder="1" applyAlignment="1">
      <alignment horizontal="left" vertical="center"/>
    </xf>
    <xf numFmtId="0" fontId="9" fillId="0" borderId="6" xfId="0" applyFont="1" applyBorder="1" applyAlignment="1">
      <alignment horizontal="left" vertical="center"/>
    </xf>
    <xf numFmtId="0" fontId="9" fillId="0" borderId="23" xfId="0" applyFont="1" applyBorder="1" applyAlignment="1">
      <alignment horizontal="left" vertical="center"/>
    </xf>
    <xf numFmtId="0" fontId="9" fillId="6" borderId="1" xfId="0" applyFont="1" applyFill="1" applyBorder="1" applyAlignment="1">
      <alignment horizontal="left" vertical="center" wrapText="1"/>
    </xf>
    <xf numFmtId="0" fontId="9" fillId="6" borderId="2" xfId="0" applyFont="1" applyFill="1" applyBorder="1" applyAlignment="1">
      <alignment horizontal="left" vertical="center"/>
    </xf>
    <xf numFmtId="0" fontId="9" fillId="6" borderId="3" xfId="0" applyFont="1" applyFill="1" applyBorder="1" applyAlignment="1">
      <alignment horizontal="left" vertical="center"/>
    </xf>
    <xf numFmtId="0" fontId="80" fillId="0" borderId="0" xfId="0" applyFont="1" applyAlignment="1">
      <alignment horizontal="right" vertical="center"/>
    </xf>
    <xf numFmtId="0" fontId="161" fillId="0" borderId="0" xfId="9" applyFont="1" applyAlignment="1">
      <alignment horizontal="right" vertical="center"/>
    </xf>
    <xf numFmtId="0" fontId="162" fillId="0" borderId="0" xfId="9" applyFont="1" applyAlignment="1">
      <alignment horizontal="center" vertical="center"/>
    </xf>
    <xf numFmtId="0" fontId="161" fillId="0" borderId="266" xfId="7" applyFont="1" applyBorder="1" applyAlignment="1">
      <alignment horizontal="center" vertical="center"/>
    </xf>
    <xf numFmtId="0" fontId="161" fillId="0" borderId="267" xfId="7" applyFont="1" applyBorder="1" applyAlignment="1" applyProtection="1">
      <alignment horizontal="center" vertical="center"/>
      <protection locked="0"/>
    </xf>
    <xf numFmtId="0" fontId="165" fillId="0" borderId="267" xfId="7" applyFont="1" applyBorder="1" applyAlignment="1" applyProtection="1">
      <alignment horizontal="left" vertical="center" wrapText="1"/>
      <protection locked="0"/>
    </xf>
    <xf numFmtId="0" fontId="161" fillId="0" borderId="267" xfId="7" applyFont="1" applyBorder="1" applyAlignment="1">
      <alignment horizontal="center" vertical="center" shrinkToFit="1"/>
    </xf>
    <xf numFmtId="0" fontId="164" fillId="0" borderId="267" xfId="7" applyFont="1" applyBorder="1" applyAlignment="1" applyProtection="1">
      <alignment horizontal="center" vertical="center"/>
      <protection locked="0"/>
    </xf>
    <xf numFmtId="0" fontId="164" fillId="0" borderId="266" xfId="7" applyFont="1" applyBorder="1" applyAlignment="1">
      <alignment horizontal="center" vertical="center" wrapText="1"/>
    </xf>
    <xf numFmtId="0" fontId="161" fillId="0" borderId="267" xfId="9" applyFont="1" applyBorder="1" applyAlignment="1">
      <alignment horizontal="left" vertical="center" indent="1"/>
    </xf>
    <xf numFmtId="0" fontId="161" fillId="0" borderId="272" xfId="9" applyFont="1" applyBorder="1" applyAlignment="1">
      <alignment horizontal="center" vertical="center"/>
    </xf>
    <xf numFmtId="182" fontId="161" fillId="0" borderId="266" xfId="9" applyNumberFormat="1" applyFont="1" applyBorder="1" applyAlignment="1" applyProtection="1">
      <alignment horizontal="right" vertical="center"/>
      <protection locked="0"/>
    </xf>
    <xf numFmtId="176" fontId="161" fillId="0" borderId="275" xfId="9" applyNumberFormat="1" applyFont="1" applyBorder="1" applyAlignment="1">
      <alignment horizontal="center" vertical="center"/>
    </xf>
    <xf numFmtId="0" fontId="161" fillId="0" borderId="277" xfId="9" applyFont="1" applyBorder="1" applyAlignment="1">
      <alignment horizontal="left" vertical="center" indent="1"/>
    </xf>
    <xf numFmtId="182" fontId="161" fillId="0" borderId="278" xfId="9" applyNumberFormat="1" applyFont="1" applyBorder="1" applyAlignment="1">
      <alignment horizontal="right" vertical="center"/>
    </xf>
    <xf numFmtId="177" fontId="161" fillId="0" borderId="280" xfId="9" applyNumberFormat="1" applyFont="1" applyBorder="1" applyAlignment="1">
      <alignment horizontal="center" vertical="center"/>
    </xf>
    <xf numFmtId="0" fontId="164" fillId="0" borderId="283" xfId="9" applyFont="1" applyBorder="1" applyAlignment="1">
      <alignment horizontal="center" vertical="center"/>
    </xf>
    <xf numFmtId="182" fontId="161" fillId="0" borderId="284" xfId="9" applyNumberFormat="1" applyFont="1" applyBorder="1" applyAlignment="1">
      <alignment horizontal="right" vertical="center"/>
    </xf>
    <xf numFmtId="177" fontId="161" fillId="0" borderId="286" xfId="9" applyNumberFormat="1" applyFont="1" applyBorder="1" applyAlignment="1">
      <alignment horizontal="center" vertical="center"/>
    </xf>
    <xf numFmtId="0" fontId="161" fillId="0" borderId="267" xfId="9" applyFont="1" applyBorder="1" applyAlignment="1">
      <alignment horizontal="center" vertical="center"/>
    </xf>
    <xf numFmtId="0" fontId="161" fillId="0" borderId="267" xfId="9" applyFont="1" applyBorder="1" applyAlignment="1" applyProtection="1">
      <alignment horizontal="center" vertical="center"/>
      <protection locked="0"/>
    </xf>
    <xf numFmtId="0" fontId="161" fillId="0" borderId="267" xfId="9" applyFont="1" applyBorder="1" applyAlignment="1">
      <alignment horizontal="center" vertical="center" shrinkToFit="1"/>
    </xf>
    <xf numFmtId="0" fontId="161" fillId="0" borderId="266" xfId="9" applyFont="1" applyBorder="1" applyAlignment="1" applyProtection="1">
      <alignment horizontal="center" vertical="center"/>
      <protection locked="0"/>
    </xf>
    <xf numFmtId="0" fontId="161" fillId="0" borderId="289" xfId="9" applyFont="1" applyBorder="1" applyAlignment="1">
      <alignment horizontal="center" vertical="center"/>
    </xf>
    <xf numFmtId="38" fontId="161" fillId="0" borderId="267" xfId="18" applyFont="1" applyFill="1" applyBorder="1" applyAlignment="1" applyProtection="1">
      <alignment horizontal="center" vertical="center"/>
    </xf>
    <xf numFmtId="0" fontId="161" fillId="0" borderId="277" xfId="9" applyFont="1" applyBorder="1" applyAlignment="1">
      <alignment horizontal="center" vertical="center"/>
    </xf>
    <xf numFmtId="0" fontId="161" fillId="0" borderId="283" xfId="9" applyFont="1" applyBorder="1" applyAlignment="1">
      <alignment horizontal="center" vertical="center"/>
    </xf>
    <xf numFmtId="182" fontId="161" fillId="0" borderId="284" xfId="9" applyNumberFormat="1" applyFont="1" applyBorder="1" applyAlignment="1" applyProtection="1">
      <alignment horizontal="right" vertical="center"/>
      <protection locked="0"/>
    </xf>
    <xf numFmtId="0" fontId="161" fillId="0" borderId="312" xfId="9" applyFont="1" applyBorder="1" applyAlignment="1">
      <alignment horizontal="center" vertical="center"/>
    </xf>
    <xf numFmtId="0" fontId="164" fillId="0" borderId="0" xfId="9" applyFont="1" applyAlignment="1">
      <alignment horizontal="left" vertical="center" wrapText="1"/>
    </xf>
    <xf numFmtId="0" fontId="164" fillId="6" borderId="267" xfId="7" applyFont="1" applyFill="1" applyBorder="1" applyAlignment="1">
      <alignment horizontal="center" vertical="center"/>
    </xf>
    <xf numFmtId="0" fontId="164" fillId="6" borderId="267" xfId="7" applyFont="1" applyFill="1" applyBorder="1" applyAlignment="1">
      <alignment horizontal="left" vertical="center" wrapText="1"/>
    </xf>
    <xf numFmtId="0" fontId="164" fillId="0" borderId="0" xfId="9" applyFont="1" applyAlignment="1">
      <alignment horizontal="left" vertical="top" wrapText="1"/>
    </xf>
    <xf numFmtId="0" fontId="139" fillId="0" borderId="0" xfId="9" applyFont="1" applyAlignment="1">
      <alignment horizontal="center" vertical="center"/>
    </xf>
    <xf numFmtId="0" fontId="138" fillId="0" borderId="1" xfId="9" applyFont="1" applyBorder="1" applyAlignment="1">
      <alignment horizontal="left" vertical="center"/>
    </xf>
    <xf numFmtId="0" fontId="138" fillId="0" borderId="2" xfId="9" applyFont="1" applyBorder="1" applyAlignment="1">
      <alignment horizontal="left" vertical="center"/>
    </xf>
    <xf numFmtId="0" fontId="138" fillId="0" borderId="3" xfId="9" applyFont="1" applyBorder="1" applyAlignment="1">
      <alignment horizontal="left" vertical="center"/>
    </xf>
    <xf numFmtId="0" fontId="138" fillId="0" borderId="1" xfId="9" applyFont="1" applyBorder="1" applyAlignment="1">
      <alignment horizontal="center" vertical="center"/>
    </xf>
    <xf numFmtId="0" fontId="138" fillId="0" borderId="2" xfId="9" applyFont="1" applyBorder="1" applyAlignment="1">
      <alignment horizontal="center" vertical="center"/>
    </xf>
    <xf numFmtId="0" fontId="138" fillId="0" borderId="3" xfId="9" applyFont="1" applyBorder="1" applyAlignment="1">
      <alignment horizontal="center" vertical="center"/>
    </xf>
    <xf numFmtId="0" fontId="138" fillId="0" borderId="5" xfId="9" applyFont="1" applyBorder="1" applyAlignment="1">
      <alignment horizontal="left" vertical="center"/>
    </xf>
    <xf numFmtId="0" fontId="138" fillId="0" borderId="320" xfId="9" applyFont="1" applyBorder="1" applyAlignment="1">
      <alignment horizontal="left" vertical="center"/>
    </xf>
    <xf numFmtId="0" fontId="138" fillId="0" borderId="321" xfId="9" applyFont="1" applyBorder="1" applyAlignment="1">
      <alignment horizontal="left" vertical="center"/>
    </xf>
    <xf numFmtId="0" fontId="138" fillId="0" borderId="323" xfId="9" applyFont="1" applyBorder="1" applyAlignment="1">
      <alignment horizontal="left" vertical="center"/>
    </xf>
    <xf numFmtId="0" fontId="138" fillId="0" borderId="324" xfId="9" applyFont="1" applyBorder="1" applyAlignment="1">
      <alignment horizontal="left" vertical="center"/>
    </xf>
    <xf numFmtId="0" fontId="138" fillId="0" borderId="8" xfId="9" applyFont="1" applyBorder="1" applyAlignment="1">
      <alignment horizontal="left" vertical="top" wrapText="1"/>
    </xf>
    <xf numFmtId="0" fontId="138" fillId="0" borderId="0" xfId="9" applyFont="1" applyAlignment="1">
      <alignment horizontal="left" vertical="top" wrapText="1"/>
    </xf>
    <xf numFmtId="49" fontId="138" fillId="0" borderId="2" xfId="9" applyNumberFormat="1" applyFont="1" applyBorder="1" applyAlignment="1">
      <alignment horizontal="center" vertical="center"/>
    </xf>
    <xf numFmtId="0" fontId="138" fillId="0" borderId="8" xfId="9" applyFont="1" applyBorder="1" applyAlignment="1">
      <alignment horizontal="center" vertical="center"/>
    </xf>
    <xf numFmtId="49" fontId="138" fillId="0" borderId="8" xfId="9" applyNumberFormat="1" applyFont="1" applyBorder="1" applyAlignment="1">
      <alignment horizontal="center" vertical="center"/>
    </xf>
    <xf numFmtId="0" fontId="138" fillId="0" borderId="317" xfId="9" applyFont="1" applyBorder="1" applyAlignment="1">
      <alignment horizontal="center" vertical="center" wrapText="1"/>
    </xf>
    <xf numFmtId="0" fontId="138" fillId="0" borderId="8" xfId="9" applyFont="1" applyBorder="1" applyAlignment="1">
      <alignment horizontal="center" vertical="center" wrapText="1"/>
    </xf>
    <xf numFmtId="0" fontId="138" fillId="0" borderId="8" xfId="9" applyFont="1" applyBorder="1" applyAlignment="1">
      <alignment horizontal="left" vertical="center"/>
    </xf>
    <xf numFmtId="0" fontId="138" fillId="0" borderId="11" xfId="9" applyFont="1" applyBorder="1" applyAlignment="1">
      <alignment horizontal="left" vertical="center"/>
    </xf>
    <xf numFmtId="0" fontId="138" fillId="0" borderId="7" xfId="9" applyFont="1" applyBorder="1" applyAlignment="1">
      <alignment horizontal="center" vertical="distributed" textRotation="255" indent="4"/>
    </xf>
    <xf numFmtId="0" fontId="138" fillId="0" borderId="8" xfId="9" applyFont="1" applyBorder="1" applyAlignment="1">
      <alignment horizontal="center" vertical="distributed" textRotation="255" indent="4"/>
    </xf>
    <xf numFmtId="0" fontId="138" fillId="0" borderId="9" xfId="9" applyFont="1" applyBorder="1" applyAlignment="1">
      <alignment horizontal="center" vertical="distributed" textRotation="255" indent="4"/>
    </xf>
    <xf numFmtId="0" fontId="138" fillId="0" borderId="0" xfId="9" applyFont="1" applyAlignment="1">
      <alignment horizontal="center" vertical="distributed" textRotation="255" indent="4"/>
    </xf>
    <xf numFmtId="0" fontId="138" fillId="0" borderId="12" xfId="9" applyFont="1" applyBorder="1" applyAlignment="1">
      <alignment horizontal="center" vertical="distributed" textRotation="255" indent="4"/>
    </xf>
    <xf numFmtId="0" fontId="138" fillId="0" borderId="10" xfId="9" applyFont="1" applyBorder="1" applyAlignment="1">
      <alignment horizontal="center" vertical="distributed" textRotation="255" indent="4"/>
    </xf>
    <xf numFmtId="0" fontId="138" fillId="0" borderId="23" xfId="9" applyFont="1" applyBorder="1" applyAlignment="1">
      <alignment horizontal="center" vertical="distributed" textRotation="255" indent="4"/>
    </xf>
    <xf numFmtId="0" fontId="138" fillId="0" borderId="7" xfId="9" applyFont="1" applyBorder="1" applyAlignment="1">
      <alignment horizontal="center" vertical="center" wrapText="1"/>
    </xf>
    <xf numFmtId="0" fontId="138" fillId="0" borderId="11" xfId="9" applyFont="1" applyBorder="1" applyAlignment="1">
      <alignment horizontal="center" vertical="center" wrapText="1"/>
    </xf>
    <xf numFmtId="0" fontId="138" fillId="0" borderId="10" xfId="9" applyFont="1" applyBorder="1" applyAlignment="1">
      <alignment horizontal="center" vertical="center" wrapText="1"/>
    </xf>
    <xf numFmtId="0" fontId="138" fillId="0" borderId="6" xfId="9" applyFont="1" applyBorder="1" applyAlignment="1">
      <alignment horizontal="center" vertical="center" wrapText="1"/>
    </xf>
    <xf numFmtId="0" fontId="138" fillId="0" borderId="23" xfId="9" applyFont="1" applyBorder="1" applyAlignment="1">
      <alignment horizontal="center" vertical="center" wrapText="1"/>
    </xf>
    <xf numFmtId="0" fontId="138" fillId="0" borderId="316" xfId="9" applyFont="1" applyBorder="1" applyAlignment="1">
      <alignment horizontal="center" vertical="center" wrapText="1"/>
    </xf>
    <xf numFmtId="0" fontId="138" fillId="0" borderId="2" xfId="9" applyFont="1" applyBorder="1" applyAlignment="1">
      <alignment horizontal="center" vertical="center" wrapText="1"/>
    </xf>
    <xf numFmtId="0" fontId="193" fillId="0" borderId="316" xfId="9" applyFont="1" applyBorder="1" applyAlignment="1">
      <alignment horizontal="center" vertical="center" wrapText="1"/>
    </xf>
    <xf numFmtId="0" fontId="193" fillId="0" borderId="2" xfId="9" applyFont="1" applyBorder="1" applyAlignment="1">
      <alignment horizontal="center" vertical="center" wrapText="1"/>
    </xf>
    <xf numFmtId="0" fontId="193" fillId="0" borderId="3" xfId="9" applyFont="1" applyBorder="1" applyAlignment="1">
      <alignment horizontal="center" vertical="center" wrapText="1"/>
    </xf>
    <xf numFmtId="0" fontId="9" fillId="6" borderId="1" xfId="4" applyFont="1" applyFill="1" applyBorder="1" applyAlignment="1">
      <alignment horizontal="center" vertical="distributed"/>
    </xf>
    <xf numFmtId="0" fontId="9" fillId="6" borderId="2" xfId="4" applyFont="1" applyFill="1" applyBorder="1" applyAlignment="1">
      <alignment horizontal="center" vertical="distributed"/>
    </xf>
    <xf numFmtId="0" fontId="9" fillId="6" borderId="3" xfId="4" applyFont="1" applyFill="1" applyBorder="1" applyAlignment="1">
      <alignment horizontal="center" vertical="distributed"/>
    </xf>
    <xf numFmtId="0" fontId="9" fillId="6" borderId="1" xfId="4" applyFont="1" applyFill="1" applyBorder="1" applyAlignment="1">
      <alignment horizontal="left" vertical="center" wrapText="1"/>
    </xf>
    <xf numFmtId="0" fontId="9" fillId="6" borderId="2" xfId="4" applyFont="1" applyFill="1" applyBorder="1" applyAlignment="1">
      <alignment horizontal="left" vertical="center" wrapText="1"/>
    </xf>
    <xf numFmtId="0" fontId="9" fillId="6" borderId="3" xfId="4" applyFont="1" applyFill="1" applyBorder="1" applyAlignment="1">
      <alignment horizontal="left" vertical="center" wrapText="1"/>
    </xf>
    <xf numFmtId="0" fontId="138" fillId="0" borderId="1" xfId="9" applyFont="1" applyBorder="1" applyAlignment="1">
      <alignment horizontal="center" vertical="center" wrapText="1"/>
    </xf>
    <xf numFmtId="0" fontId="138" fillId="0" borderId="318" xfId="9" applyFont="1" applyBorder="1" applyAlignment="1">
      <alignment horizontal="center" vertical="center"/>
    </xf>
    <xf numFmtId="0" fontId="138" fillId="0" borderId="9" xfId="9" applyFont="1" applyBorder="1" applyAlignment="1">
      <alignment vertical="center" textRotation="255"/>
    </xf>
    <xf numFmtId="0" fontId="138" fillId="0" borderId="12" xfId="9" applyFont="1" applyBorder="1" applyAlignment="1">
      <alignment vertical="center" textRotation="255"/>
    </xf>
    <xf numFmtId="0" fontId="138" fillId="0" borderId="10" xfId="9" applyFont="1" applyBorder="1" applyAlignment="1">
      <alignment vertical="center" textRotation="255"/>
    </xf>
    <xf numFmtId="0" fontId="138" fillId="0" borderId="23" xfId="9" applyFont="1" applyBorder="1" applyAlignment="1">
      <alignment vertical="center" textRotation="255"/>
    </xf>
    <xf numFmtId="0" fontId="138" fillId="0" borderId="368" xfId="9" applyFont="1" applyBorder="1" applyAlignment="1">
      <alignment horizontal="center" vertical="center" wrapText="1"/>
    </xf>
    <xf numFmtId="0" fontId="138" fillId="0" borderId="223" xfId="9" applyFont="1" applyBorder="1" applyAlignment="1">
      <alignment horizontal="center" vertical="center" wrapText="1"/>
    </xf>
    <xf numFmtId="0" fontId="138" fillId="0" borderId="222" xfId="9" applyFont="1" applyBorder="1" applyAlignment="1">
      <alignment horizontal="center" vertical="center" wrapText="1"/>
    </xf>
    <xf numFmtId="0" fontId="138" fillId="0" borderId="322" xfId="9" applyFont="1" applyBorder="1" applyAlignment="1">
      <alignment horizontal="center" vertical="center"/>
    </xf>
    <xf numFmtId="0" fontId="138" fillId="0" borderId="323" xfId="9" applyFont="1" applyBorder="1" applyAlignment="1">
      <alignment horizontal="center" vertical="center"/>
    </xf>
    <xf numFmtId="0" fontId="138" fillId="0" borderId="322" xfId="9" applyFont="1" applyBorder="1" applyAlignment="1">
      <alignment horizontal="center" vertical="center" wrapText="1"/>
    </xf>
    <xf numFmtId="0" fontId="138" fillId="0" borderId="323" xfId="9" applyFont="1" applyBorder="1" applyAlignment="1">
      <alignment horizontal="center" vertical="center" wrapText="1"/>
    </xf>
    <xf numFmtId="0" fontId="138" fillId="0" borderId="325" xfId="9" applyFont="1" applyBorder="1" applyAlignment="1">
      <alignment horizontal="center" vertical="center" wrapText="1"/>
    </xf>
    <xf numFmtId="0" fontId="138" fillId="0" borderId="326" xfId="9" applyFont="1" applyBorder="1" applyAlignment="1">
      <alignment horizontal="center" vertical="center" wrapText="1"/>
    </xf>
    <xf numFmtId="0" fontId="138" fillId="0" borderId="363" xfId="9" applyFont="1" applyBorder="1" applyAlignment="1">
      <alignment horizontal="center" vertical="center" wrapText="1"/>
    </xf>
    <xf numFmtId="0" fontId="138" fillId="0" borderId="328" xfId="9" applyFont="1" applyBorder="1" applyAlignment="1">
      <alignment horizontal="center" vertical="center" wrapText="1"/>
    </xf>
    <xf numFmtId="0" fontId="138" fillId="0" borderId="329" xfId="9" applyFont="1" applyBorder="1" applyAlignment="1">
      <alignment horizontal="center" vertical="center" wrapText="1"/>
    </xf>
    <xf numFmtId="0" fontId="138" fillId="0" borderId="364" xfId="9" applyFont="1" applyBorder="1" applyAlignment="1">
      <alignment horizontal="center" vertical="center" wrapText="1"/>
    </xf>
    <xf numFmtId="0" fontId="138" fillId="0" borderId="0" xfId="9" applyFont="1" applyAlignment="1">
      <alignment horizontal="center" vertical="center" wrapText="1"/>
    </xf>
    <xf numFmtId="0" fontId="138" fillId="0" borderId="12" xfId="9" applyFont="1" applyBorder="1" applyAlignment="1">
      <alignment horizontal="center" vertical="center" wrapText="1"/>
    </xf>
    <xf numFmtId="0" fontId="138" fillId="0" borderId="365" xfId="9" applyFont="1" applyBorder="1" applyAlignment="1">
      <alignment horizontal="center" vertical="center" wrapText="1"/>
    </xf>
    <xf numFmtId="0" fontId="138" fillId="0" borderId="366" xfId="9" applyFont="1" applyBorder="1" applyAlignment="1">
      <alignment horizontal="center" vertical="center" wrapText="1"/>
    </xf>
    <xf numFmtId="0" fontId="138" fillId="0" borderId="367" xfId="9" applyFont="1" applyBorder="1" applyAlignment="1">
      <alignment horizontal="center" vertical="center" wrapText="1"/>
    </xf>
    <xf numFmtId="0" fontId="138" fillId="0" borderId="319" xfId="9" applyFont="1" applyBorder="1" applyAlignment="1">
      <alignment horizontal="center" vertical="center"/>
    </xf>
    <xf numFmtId="0" fontId="138" fillId="0" borderId="320" xfId="9" applyFont="1" applyBorder="1" applyAlignment="1">
      <alignment horizontal="center" vertical="center"/>
    </xf>
    <xf numFmtId="0" fontId="6" fillId="0" borderId="0" xfId="7" applyAlignment="1">
      <alignment horizontal="right" vertical="center"/>
    </xf>
    <xf numFmtId="0" fontId="11" fillId="0" borderId="1" xfId="7" applyFont="1" applyBorder="1" applyAlignment="1">
      <alignment horizontal="center" vertical="center"/>
    </xf>
    <xf numFmtId="0" fontId="11" fillId="0" borderId="2" xfId="7" applyFont="1" applyBorder="1" applyAlignment="1">
      <alignment horizontal="center" vertical="center"/>
    </xf>
    <xf numFmtId="0" fontId="11" fillId="0" borderId="3" xfId="7" applyFont="1" applyBorder="1" applyAlignment="1">
      <alignment horizontal="center" vertical="center"/>
    </xf>
    <xf numFmtId="0" fontId="6" fillId="0" borderId="2" xfId="7" applyBorder="1" applyAlignment="1">
      <alignment horizontal="left" vertical="center" wrapText="1"/>
    </xf>
    <xf numFmtId="0" fontId="6" fillId="0" borderId="3" xfId="7" applyBorder="1" applyAlignment="1">
      <alignment horizontal="left" vertical="center" wrapText="1"/>
    </xf>
    <xf numFmtId="0" fontId="80" fillId="0" borderId="2" xfId="7" applyFont="1" applyBorder="1" applyAlignment="1">
      <alignment horizontal="left" vertical="center" wrapText="1"/>
    </xf>
    <xf numFmtId="0" fontId="11" fillId="0" borderId="0" xfId="7" applyFont="1" applyAlignment="1">
      <alignment horizontal="center" vertical="center"/>
    </xf>
    <xf numFmtId="0" fontId="6" fillId="0" borderId="8" xfId="7" applyBorder="1" applyAlignment="1">
      <alignment horizontal="center" vertical="center"/>
    </xf>
    <xf numFmtId="0" fontId="6" fillId="0" borderId="11" xfId="7" applyBorder="1" applyAlignment="1">
      <alignment horizontal="center" vertical="center"/>
    </xf>
    <xf numFmtId="0" fontId="6" fillId="0" borderId="4" xfId="7" applyBorder="1" applyAlignment="1">
      <alignment horizontal="left" vertical="center" wrapText="1" indent="1"/>
    </xf>
    <xf numFmtId="0" fontId="6" fillId="0" borderId="25" xfId="7" applyBorder="1" applyAlignment="1">
      <alignment horizontal="left" vertical="center" indent="1"/>
    </xf>
    <xf numFmtId="0" fontId="6" fillId="0" borderId="0" xfId="7" applyAlignment="1">
      <alignment horizontal="left" vertical="center" wrapText="1"/>
    </xf>
    <xf numFmtId="0" fontId="136" fillId="0" borderId="378" xfId="7" applyFont="1" applyBorder="1" applyAlignment="1">
      <alignment horizontal="center" vertical="center"/>
    </xf>
    <xf numFmtId="0" fontId="136" fillId="0" borderId="370" xfId="7" applyFont="1" applyBorder="1" applyAlignment="1">
      <alignment horizontal="center" vertical="center"/>
    </xf>
    <xf numFmtId="0" fontId="136" fillId="0" borderId="371" xfId="7" applyFont="1" applyBorder="1" applyAlignment="1">
      <alignment horizontal="center" vertical="center"/>
    </xf>
    <xf numFmtId="0" fontId="6" fillId="6" borderId="1" xfId="7" applyFill="1" applyBorder="1" applyAlignment="1">
      <alignment horizontal="left" vertical="center"/>
    </xf>
    <xf numFmtId="0" fontId="6" fillId="6" borderId="2" xfId="7" applyFill="1" applyBorder="1" applyAlignment="1">
      <alignment horizontal="left" vertical="center"/>
    </xf>
    <xf numFmtId="0" fontId="6" fillId="6" borderId="3" xfId="7" applyFill="1" applyBorder="1" applyAlignment="1">
      <alignment horizontal="left" vertical="center"/>
    </xf>
    <xf numFmtId="0" fontId="6" fillId="0" borderId="24" xfId="7" applyBorder="1" applyAlignment="1">
      <alignment horizontal="left" vertical="center" wrapText="1"/>
    </xf>
    <xf numFmtId="0" fontId="6" fillId="0" borderId="25" xfId="7" applyBorder="1" applyAlignment="1">
      <alignment horizontal="left" vertical="center" wrapText="1"/>
    </xf>
    <xf numFmtId="0" fontId="6" fillId="0" borderId="0" xfId="11" applyAlignment="1">
      <alignment horizontal="right" vertical="center"/>
    </xf>
    <xf numFmtId="0" fontId="11" fillId="0" borderId="0" xfId="11" applyFont="1" applyAlignment="1">
      <alignment horizontal="center" vertical="center"/>
    </xf>
    <xf numFmtId="0" fontId="6" fillId="0" borderId="8" xfId="11" applyBorder="1" applyAlignment="1">
      <alignment horizontal="center" vertical="center"/>
    </xf>
    <xf numFmtId="0" fontId="6" fillId="0" borderId="11" xfId="11" applyBorder="1" applyAlignment="1">
      <alignment horizontal="center" vertical="center"/>
    </xf>
    <xf numFmtId="0" fontId="6" fillId="0" borderId="4" xfId="11" applyBorder="1" applyAlignment="1">
      <alignment horizontal="left" vertical="center"/>
    </xf>
    <xf numFmtId="0" fontId="6" fillId="0" borderId="24" xfId="11" applyBorder="1" applyAlignment="1">
      <alignment horizontal="left" vertical="center"/>
    </xf>
    <xf numFmtId="0" fontId="6" fillId="0" borderId="25" xfId="11" applyBorder="1" applyAlignment="1">
      <alignment horizontal="left" vertical="center"/>
    </xf>
    <xf numFmtId="0" fontId="6" fillId="6" borderId="1" xfId="11" applyFill="1" applyBorder="1" applyAlignment="1">
      <alignment horizontal="left" vertical="center" wrapText="1"/>
    </xf>
    <xf numFmtId="0" fontId="6" fillId="6" borderId="2" xfId="11" applyFill="1" applyBorder="1" applyAlignment="1">
      <alignment horizontal="left" vertical="center"/>
    </xf>
    <xf numFmtId="0" fontId="6" fillId="6" borderId="3" xfId="11" applyFill="1" applyBorder="1" applyAlignment="1">
      <alignment horizontal="left" vertical="center"/>
    </xf>
    <xf numFmtId="0" fontId="9" fillId="0" borderId="0" xfId="7" applyFont="1" applyAlignment="1">
      <alignment vertical="center" wrapText="1"/>
    </xf>
    <xf numFmtId="0" fontId="6" fillId="6" borderId="1" xfId="7" applyFill="1" applyBorder="1" applyAlignment="1">
      <alignment horizontal="left" vertical="center" wrapText="1"/>
    </xf>
    <xf numFmtId="0" fontId="6" fillId="6" borderId="2" xfId="7" applyFill="1" applyBorder="1" applyAlignment="1">
      <alignment horizontal="left" vertical="center" wrapText="1"/>
    </xf>
    <xf numFmtId="0" fontId="6" fillId="6" borderId="3" xfId="7" applyFill="1" applyBorder="1" applyAlignment="1">
      <alignment horizontal="left" vertical="center" wrapText="1"/>
    </xf>
    <xf numFmtId="0" fontId="55" fillId="10" borderId="5" xfId="7" applyFont="1" applyFill="1" applyBorder="1" applyAlignment="1">
      <alignment vertical="center" wrapText="1"/>
    </xf>
    <xf numFmtId="0" fontId="55" fillId="10" borderId="5" xfId="7" applyFont="1" applyFill="1" applyBorder="1">
      <alignment vertical="center"/>
    </xf>
    <xf numFmtId="0" fontId="55" fillId="10" borderId="5" xfId="7" applyFont="1" applyFill="1" applyBorder="1" applyAlignment="1">
      <alignment horizontal="center" vertical="center"/>
    </xf>
    <xf numFmtId="0" fontId="6" fillId="0" borderId="7" xfId="7" applyBorder="1" applyAlignment="1">
      <alignment horizontal="center" vertical="center"/>
    </xf>
    <xf numFmtId="0" fontId="6" fillId="0" borderId="10" xfId="7" applyBorder="1" applyAlignment="1">
      <alignment horizontal="center" vertical="center"/>
    </xf>
    <xf numFmtId="0" fontId="6" fillId="0" borderId="6" xfId="7" applyBorder="1" applyAlignment="1">
      <alignment horizontal="center" vertical="center"/>
    </xf>
    <xf numFmtId="0" fontId="6" fillId="0" borderId="23" xfId="7" applyBorder="1" applyAlignment="1">
      <alignment horizontal="center" vertical="center"/>
    </xf>
    <xf numFmtId="0" fontId="6" fillId="0" borderId="4" xfId="7" applyBorder="1" applyAlignment="1">
      <alignment horizontal="center" vertical="center" wrapText="1"/>
    </xf>
    <xf numFmtId="0" fontId="6" fillId="0" borderId="24" xfId="7" applyBorder="1" applyAlignment="1">
      <alignment horizontal="center" vertical="center" wrapText="1"/>
    </xf>
    <xf numFmtId="0" fontId="6" fillId="0" borderId="25" xfId="7" applyBorder="1" applyAlignment="1">
      <alignment horizontal="center" vertical="center" wrapText="1"/>
    </xf>
    <xf numFmtId="0" fontId="6" fillId="0" borderId="1" xfId="7" applyBorder="1" applyAlignment="1">
      <alignment vertical="center" wrapText="1"/>
    </xf>
    <xf numFmtId="0" fontId="6" fillId="0" borderId="2" xfId="7" applyBorder="1" applyAlignment="1">
      <alignment vertical="center" wrapText="1"/>
    </xf>
    <xf numFmtId="0" fontId="6" fillId="0" borderId="1" xfId="7" applyBorder="1" applyAlignment="1">
      <alignment horizontal="center" vertical="center"/>
    </xf>
    <xf numFmtId="0" fontId="6" fillId="0" borderId="2" xfId="7" applyBorder="1" applyAlignment="1">
      <alignment horizontal="center" vertical="center"/>
    </xf>
    <xf numFmtId="0" fontId="6" fillId="0" borderId="3" xfId="7" applyBorder="1" applyAlignment="1">
      <alignment horizontal="center" vertical="center"/>
    </xf>
    <xf numFmtId="0" fontId="6" fillId="0" borderId="7" xfId="7" applyBorder="1" applyAlignment="1">
      <alignment vertical="center" wrapText="1"/>
    </xf>
    <xf numFmtId="0" fontId="6" fillId="0" borderId="8" xfId="7" applyBorder="1" applyAlignment="1">
      <alignment vertical="center" wrapText="1"/>
    </xf>
    <xf numFmtId="0" fontId="6" fillId="0" borderId="10" xfId="7" applyBorder="1" applyAlignment="1">
      <alignment vertical="center" wrapText="1"/>
    </xf>
    <xf numFmtId="0" fontId="6" fillId="0" borderId="6" xfId="7" applyBorder="1" applyAlignment="1">
      <alignment vertical="center" wrapText="1"/>
    </xf>
    <xf numFmtId="0" fontId="52" fillId="0" borderId="25" xfId="5" applyBorder="1" applyAlignment="1">
      <alignment horizontal="center" vertical="center" wrapText="1"/>
    </xf>
    <xf numFmtId="0" fontId="6" fillId="0" borderId="5" xfId="7" applyBorder="1" applyAlignment="1">
      <alignment vertical="center" wrapText="1"/>
    </xf>
    <xf numFmtId="0" fontId="6" fillId="0" borderId="5" xfId="7" applyBorder="1" applyAlignment="1">
      <alignment horizontal="center" vertical="center"/>
    </xf>
    <xf numFmtId="0" fontId="6" fillId="0" borderId="3" xfId="7" applyBorder="1" applyAlignment="1">
      <alignment vertical="center" wrapText="1"/>
    </xf>
    <xf numFmtId="0" fontId="112" fillId="0" borderId="0" xfId="7" applyFont="1" applyAlignment="1">
      <alignment horizontal="center" vertical="center"/>
    </xf>
    <xf numFmtId="0" fontId="6" fillId="0" borderId="5" xfId="7" applyBorder="1">
      <alignment vertical="center"/>
    </xf>
    <xf numFmtId="0" fontId="17" fillId="0" borderId="5" xfId="7" applyFont="1" applyBorder="1" applyAlignment="1">
      <alignment horizontal="center" vertical="center"/>
    </xf>
    <xf numFmtId="0" fontId="8" fillId="0" borderId="0" xfId="7" applyFont="1" applyAlignment="1">
      <alignment vertical="center" wrapText="1"/>
    </xf>
    <xf numFmtId="0" fontId="18" fillId="0" borderId="1" xfId="7" applyFont="1" applyBorder="1" applyAlignment="1">
      <alignment vertical="center" wrapText="1"/>
    </xf>
    <xf numFmtId="0" fontId="18" fillId="0" borderId="2" xfId="7" applyFont="1" applyBorder="1" applyAlignment="1">
      <alignment vertical="center" wrapText="1"/>
    </xf>
    <xf numFmtId="0" fontId="17" fillId="0" borderId="25" xfId="7" applyFont="1" applyBorder="1" applyAlignment="1">
      <alignment horizontal="center" vertical="center" wrapText="1"/>
    </xf>
    <xf numFmtId="0" fontId="16" fillId="0" borderId="7" xfId="7" applyFont="1" applyBorder="1" applyAlignment="1">
      <alignment vertical="center" wrapText="1"/>
    </xf>
    <xf numFmtId="0" fontId="16" fillId="0" borderId="8" xfId="7" applyFont="1" applyBorder="1" applyAlignment="1">
      <alignment vertical="center" wrapText="1"/>
    </xf>
    <xf numFmtId="0" fontId="18" fillId="0" borderId="10" xfId="7" applyFont="1" applyBorder="1" applyAlignment="1">
      <alignment vertical="center" wrapText="1"/>
    </xf>
    <xf numFmtId="0" fontId="18" fillId="0" borderId="6" xfId="7" applyFont="1" applyBorder="1" applyAlignment="1">
      <alignmen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xf>
    <xf numFmtId="0" fontId="17" fillId="0" borderId="11" xfId="7" applyFont="1" applyBorder="1" applyAlignment="1">
      <alignment horizontal="center" vertical="center"/>
    </xf>
    <xf numFmtId="0" fontId="17" fillId="0" borderId="10" xfId="7" applyFont="1" applyBorder="1" applyAlignment="1">
      <alignment horizontal="center" vertical="center"/>
    </xf>
    <xf numFmtId="0" fontId="17" fillId="0" borderId="6" xfId="7" applyFont="1" applyBorder="1" applyAlignment="1">
      <alignment horizontal="center" vertical="center"/>
    </xf>
    <xf numFmtId="0" fontId="17" fillId="0" borderId="23" xfId="7" applyFont="1" applyBorder="1" applyAlignment="1">
      <alignment horizontal="center" vertical="center"/>
    </xf>
    <xf numFmtId="0" fontId="18" fillId="0" borderId="5" xfId="7" applyFont="1" applyBorder="1" applyAlignment="1">
      <alignment vertical="center" wrapText="1"/>
    </xf>
    <xf numFmtId="0" fontId="16" fillId="0" borderId="1" xfId="7" applyFont="1" applyBorder="1" applyAlignment="1">
      <alignment vertical="center" wrapText="1"/>
    </xf>
    <xf numFmtId="0" fontId="16" fillId="0" borderId="3" xfId="7" applyFont="1" applyBorder="1" applyAlignment="1">
      <alignment vertical="center" wrapText="1"/>
    </xf>
    <xf numFmtId="0" fontId="17" fillId="0" borderId="1" xfId="7" applyFont="1" applyBorder="1" applyAlignment="1">
      <alignment horizontal="center" vertical="center"/>
    </xf>
    <xf numFmtId="0" fontId="17" fillId="0" borderId="2" xfId="7" applyFont="1" applyBorder="1" applyAlignment="1">
      <alignment horizontal="center" vertical="center"/>
    </xf>
    <xf numFmtId="0" fontId="17" fillId="0" borderId="3" xfId="7" applyFont="1" applyBorder="1" applyAlignment="1">
      <alignment horizontal="center" vertical="center"/>
    </xf>
    <xf numFmtId="0" fontId="18" fillId="0" borderId="5" xfId="7" applyFont="1" applyBorder="1">
      <alignment vertical="center"/>
    </xf>
    <xf numFmtId="0" fontId="16" fillId="0" borderId="5" xfId="7" applyFont="1" applyBorder="1">
      <alignment vertical="center"/>
    </xf>
    <xf numFmtId="0" fontId="58" fillId="0" borderId="67" xfId="14" applyFont="1" applyBorder="1" applyAlignment="1">
      <alignment horizontal="center" vertical="center" wrapText="1"/>
    </xf>
    <xf numFmtId="0" fontId="58" fillId="0" borderId="118" xfId="14" applyFont="1" applyBorder="1" applyAlignment="1">
      <alignment horizontal="center" vertical="center" wrapText="1"/>
    </xf>
    <xf numFmtId="0" fontId="58" fillId="0" borderId="119" xfId="14" applyFont="1" applyBorder="1" applyAlignment="1">
      <alignment horizontal="center" vertical="center" wrapText="1"/>
    </xf>
    <xf numFmtId="0" fontId="16" fillId="0" borderId="122" xfId="14" applyFont="1" applyBorder="1" applyAlignment="1">
      <alignment horizontal="center" vertical="center" wrapText="1"/>
    </xf>
    <xf numFmtId="0" fontId="16" fillId="0" borderId="24" xfId="14" applyFont="1" applyBorder="1" applyAlignment="1">
      <alignment horizontal="center" vertical="center" wrapText="1"/>
    </xf>
    <xf numFmtId="0" fontId="16" fillId="0" borderId="25" xfId="14" applyFont="1" applyBorder="1" applyAlignment="1">
      <alignment horizontal="center" vertical="center" wrapText="1"/>
    </xf>
    <xf numFmtId="0" fontId="19" fillId="0" borderId="122" xfId="14" applyFont="1" applyBorder="1" applyAlignment="1">
      <alignment horizontal="center" vertical="center" wrapText="1"/>
    </xf>
    <xf numFmtId="0" fontId="19" fillId="0" borderId="24" xfId="14" applyFont="1" applyBorder="1" applyAlignment="1">
      <alignment horizontal="center" vertical="center" wrapText="1"/>
    </xf>
    <xf numFmtId="0" fontId="19" fillId="0" borderId="25" xfId="14" applyFont="1" applyBorder="1" applyAlignment="1">
      <alignment horizontal="center" vertical="center" wrapText="1"/>
    </xf>
    <xf numFmtId="0" fontId="58" fillId="0" borderId="85" xfId="14" applyFont="1" applyBorder="1" applyAlignment="1">
      <alignment horizontal="center" vertical="center" wrapText="1"/>
    </xf>
    <xf numFmtId="0" fontId="58" fillId="0" borderId="52" xfId="14" applyFont="1" applyBorder="1" applyAlignment="1">
      <alignment horizontal="center" vertical="center" wrapText="1"/>
    </xf>
    <xf numFmtId="0" fontId="16" fillId="0" borderId="4" xfId="14" applyFont="1" applyBorder="1" applyAlignment="1">
      <alignment horizontal="center" vertical="center" wrapText="1"/>
    </xf>
    <xf numFmtId="0" fontId="19" fillId="0" borderId="4" xfId="14" applyFont="1" applyBorder="1" applyAlignment="1">
      <alignment horizontal="center" vertical="center" wrapText="1"/>
    </xf>
    <xf numFmtId="0" fontId="59" fillId="0" borderId="1" xfId="14" applyFont="1" applyBorder="1" applyAlignment="1">
      <alignment horizontal="center" vertical="center" wrapText="1"/>
    </xf>
    <xf numFmtId="0" fontId="59" fillId="0" borderId="2" xfId="14" applyFont="1" applyBorder="1" applyAlignment="1">
      <alignment horizontal="center" vertical="center" wrapText="1"/>
    </xf>
    <xf numFmtId="0" fontId="59" fillId="0" borderId="31" xfId="14" applyFont="1" applyBorder="1" applyAlignment="1">
      <alignment horizontal="center" vertical="center" wrapText="1"/>
    </xf>
    <xf numFmtId="0" fontId="59" fillId="0" borderId="7" xfId="14" applyFont="1" applyBorder="1" applyAlignment="1">
      <alignment horizontal="center" vertical="center" wrapText="1"/>
    </xf>
    <xf numFmtId="0" fontId="59" fillId="0" borderId="8" xfId="14" applyFont="1" applyBorder="1" applyAlignment="1">
      <alignment horizontal="center" vertical="center" wrapText="1"/>
    </xf>
    <xf numFmtId="0" fontId="59" fillId="0" borderId="70" xfId="14" applyFont="1" applyBorder="1" applyAlignment="1">
      <alignment horizontal="center" vertical="center" wrapText="1"/>
    </xf>
    <xf numFmtId="0" fontId="16" fillId="0" borderId="34" xfId="14" applyFont="1" applyBorder="1" applyAlignment="1">
      <alignment horizontal="center" vertical="center" wrapText="1"/>
    </xf>
    <xf numFmtId="0" fontId="19" fillId="0" borderId="34" xfId="14" applyFont="1" applyBorder="1" applyAlignment="1">
      <alignment horizontal="center" vertical="center" wrapText="1"/>
    </xf>
    <xf numFmtId="0" fontId="59" fillId="0" borderId="51" xfId="14" applyFont="1" applyBorder="1" applyAlignment="1">
      <alignment horizontal="center" vertical="center" wrapText="1"/>
    </xf>
    <xf numFmtId="0" fontId="59" fillId="0" borderId="35" xfId="14" applyFont="1" applyBorder="1" applyAlignment="1">
      <alignment horizontal="center" vertical="center" wrapText="1"/>
    </xf>
    <xf numFmtId="0" fontId="59" fillId="0" borderId="125" xfId="14" applyFont="1" applyBorder="1" applyAlignment="1">
      <alignment horizontal="center" vertical="center" wrapText="1"/>
    </xf>
    <xf numFmtId="0" fontId="55" fillId="0" borderId="241" xfId="14" applyFont="1" applyBorder="1">
      <alignment vertical="center"/>
    </xf>
    <xf numFmtId="0" fontId="52" fillId="0" borderId="242" xfId="5" applyBorder="1">
      <alignment vertical="center"/>
    </xf>
    <xf numFmtId="0" fontId="52" fillId="0" borderId="243" xfId="5" applyBorder="1">
      <alignment vertical="center"/>
    </xf>
    <xf numFmtId="0" fontId="58" fillId="0" borderId="4" xfId="14" applyFont="1" applyBorder="1" applyAlignment="1">
      <alignment horizontal="center" vertical="center" wrapText="1"/>
    </xf>
    <xf numFmtId="0" fontId="58" fillId="0" borderId="25" xfId="14" applyFont="1" applyBorder="1" applyAlignment="1">
      <alignment horizontal="center" vertical="center" wrapText="1"/>
    </xf>
    <xf numFmtId="0" fontId="59" fillId="0" borderId="3" xfId="14" applyFont="1" applyBorder="1" applyAlignment="1">
      <alignment horizontal="center" vertical="center" wrapText="1"/>
    </xf>
    <xf numFmtId="0" fontId="73" fillId="0" borderId="7" xfId="14" applyFont="1" applyBorder="1" applyAlignment="1">
      <alignment horizontal="center" vertical="center" wrapText="1"/>
    </xf>
    <xf numFmtId="0" fontId="73" fillId="0" borderId="10" xfId="14" applyFont="1" applyBorder="1" applyAlignment="1">
      <alignment horizontal="center" vertical="center" wrapText="1"/>
    </xf>
    <xf numFmtId="0" fontId="58" fillId="0" borderId="1" xfId="14" applyFont="1" applyBorder="1" applyAlignment="1">
      <alignment horizontal="center" vertical="center" wrapText="1"/>
    </xf>
    <xf numFmtId="0" fontId="58" fillId="0" borderId="3" xfId="14" applyFont="1" applyBorder="1" applyAlignment="1">
      <alignment horizontal="center" vertical="center" wrapText="1"/>
    </xf>
    <xf numFmtId="0" fontId="107" fillId="0" borderId="7" xfId="14" applyFont="1" applyBorder="1" applyAlignment="1">
      <alignment horizontal="center" vertical="center" wrapText="1"/>
    </xf>
    <xf numFmtId="0" fontId="107" fillId="0" borderId="10" xfId="14" applyFont="1" applyBorder="1" applyAlignment="1">
      <alignment horizontal="center" vertical="center" wrapText="1"/>
    </xf>
    <xf numFmtId="0" fontId="58" fillId="0" borderId="0" xfId="14" applyFont="1" applyAlignment="1">
      <alignment horizontal="left" vertical="center" wrapText="1"/>
    </xf>
    <xf numFmtId="0" fontId="58" fillId="0" borderId="0" xfId="14" applyFont="1" applyAlignment="1">
      <alignment horizontal="left" vertical="center"/>
    </xf>
    <xf numFmtId="0" fontId="61" fillId="0" borderId="0" xfId="14" applyFont="1" applyAlignment="1">
      <alignment vertical="center" wrapText="1"/>
    </xf>
    <xf numFmtId="0" fontId="58" fillId="6" borderId="1" xfId="14" applyFont="1" applyFill="1" applyBorder="1" applyAlignment="1">
      <alignment horizontal="center" vertical="center" wrapText="1"/>
    </xf>
    <xf numFmtId="0" fontId="58" fillId="6" borderId="2" xfId="14" applyFont="1" applyFill="1" applyBorder="1" applyAlignment="1">
      <alignment horizontal="center" vertical="center" wrapText="1"/>
    </xf>
    <xf numFmtId="0" fontId="58" fillId="6" borderId="3" xfId="14" applyFont="1" applyFill="1" applyBorder="1" applyAlignment="1">
      <alignment horizontal="center" vertical="center" wrapText="1"/>
    </xf>
    <xf numFmtId="0" fontId="58" fillId="6" borderId="1" xfId="14" applyFont="1" applyFill="1" applyBorder="1" applyAlignment="1">
      <alignment horizontal="left" vertical="center" wrapText="1"/>
    </xf>
    <xf numFmtId="0" fontId="58" fillId="6" borderId="2" xfId="14" applyFont="1" applyFill="1" applyBorder="1" applyAlignment="1">
      <alignment horizontal="left" vertical="center" wrapText="1"/>
    </xf>
    <xf numFmtId="0" fontId="58" fillId="6" borderId="3" xfId="14" applyFont="1" applyFill="1" applyBorder="1" applyAlignment="1">
      <alignment horizontal="left" vertical="center" wrapText="1"/>
    </xf>
    <xf numFmtId="0" fontId="61" fillId="0" borderId="0" xfId="14" applyFont="1" applyAlignment="1">
      <alignment horizontal="left" vertical="center"/>
    </xf>
    <xf numFmtId="0" fontId="58" fillId="0" borderId="88" xfId="14" applyFont="1" applyBorder="1" applyAlignment="1">
      <alignment horizontal="center" vertical="center" wrapText="1"/>
    </xf>
    <xf numFmtId="0" fontId="58" fillId="0" borderId="27" xfId="14" applyFont="1" applyBorder="1" applyAlignment="1">
      <alignment horizontal="center" vertical="center" wrapText="1"/>
    </xf>
    <xf numFmtId="0" fontId="58" fillId="0" borderId="28" xfId="14" applyFont="1" applyBorder="1" applyAlignment="1">
      <alignment horizontal="center" vertical="center" wrapText="1"/>
    </xf>
    <xf numFmtId="0" fontId="66" fillId="0" borderId="20" xfId="14" applyFont="1" applyBorder="1" applyAlignment="1">
      <alignment horizontal="center" vertical="center" wrapText="1"/>
    </xf>
    <xf numFmtId="0" fontId="61" fillId="0" borderId="20" xfId="14" applyFont="1" applyBorder="1" applyAlignment="1">
      <alignment horizontal="center" vertical="center" wrapText="1"/>
    </xf>
    <xf numFmtId="0" fontId="58" fillId="0" borderId="68" xfId="14" applyFont="1" applyBorder="1" applyAlignment="1">
      <alignment horizontal="center" vertical="center" wrapText="1"/>
    </xf>
    <xf numFmtId="0" fontId="58" fillId="0" borderId="60" xfId="14" applyFont="1" applyBorder="1" applyAlignment="1">
      <alignment horizontal="center" vertical="center" wrapText="1"/>
    </xf>
    <xf numFmtId="0" fontId="58" fillId="0" borderId="157" xfId="14" applyFont="1" applyBorder="1" applyAlignment="1">
      <alignment horizontal="center" vertical="center" wrapText="1"/>
    </xf>
    <xf numFmtId="0" fontId="107" fillId="0" borderId="3" xfId="14" applyFont="1" applyBorder="1" applyAlignment="1">
      <alignment horizontal="center" vertical="center" wrapText="1"/>
    </xf>
    <xf numFmtId="0" fontId="59" fillId="0" borderId="10" xfId="14" applyFont="1" applyBorder="1" applyAlignment="1">
      <alignment horizontal="center" vertical="center" wrapText="1"/>
    </xf>
    <xf numFmtId="0" fontId="59" fillId="0" borderId="6" xfId="14" applyFont="1" applyBorder="1" applyAlignment="1">
      <alignment horizontal="center" vertical="center" wrapText="1"/>
    </xf>
    <xf numFmtId="0" fontId="59" fillId="0" borderId="32" xfId="14" applyFont="1" applyBorder="1" applyAlignment="1">
      <alignment horizontal="center" vertical="center" wrapText="1"/>
    </xf>
    <xf numFmtId="0" fontId="16" fillId="0" borderId="12" xfId="14" applyFont="1" applyBorder="1" applyAlignment="1">
      <alignment horizontal="center" vertical="center" wrapText="1"/>
    </xf>
    <xf numFmtId="0" fontId="71" fillId="0" borderId="4" xfId="14" applyFont="1" applyBorder="1" applyAlignment="1">
      <alignment horizontal="center" vertical="center" wrapText="1"/>
    </xf>
    <xf numFmtId="0" fontId="71" fillId="0" borderId="24" xfId="14" applyFont="1" applyBorder="1" applyAlignment="1">
      <alignment horizontal="center" vertical="center" wrapText="1"/>
    </xf>
    <xf numFmtId="0" fontId="61" fillId="0" borderId="9" xfId="14" applyFont="1" applyBorder="1" applyAlignment="1">
      <alignment horizontal="center" vertical="center" wrapText="1"/>
    </xf>
    <xf numFmtId="0" fontId="61" fillId="0" borderId="0" xfId="14" applyFont="1" applyAlignment="1">
      <alignment horizontal="center" vertical="center" wrapText="1"/>
    </xf>
    <xf numFmtId="0" fontId="61" fillId="0" borderId="71" xfId="14" applyFont="1" applyBorder="1" applyAlignment="1">
      <alignment horizontal="center" vertical="center" wrapText="1"/>
    </xf>
    <xf numFmtId="0" fontId="58" fillId="0" borderId="130" xfId="14" applyFont="1" applyBorder="1" applyAlignment="1">
      <alignment horizontal="center" vertical="center" wrapText="1"/>
    </xf>
    <xf numFmtId="0" fontId="61" fillId="0" borderId="241" xfId="14" applyFont="1" applyBorder="1" applyAlignment="1">
      <alignment horizontal="center" vertical="center" wrapText="1"/>
    </xf>
    <xf numFmtId="0" fontId="61" fillId="0" borderId="242" xfId="14" applyFont="1" applyBorder="1" applyAlignment="1">
      <alignment horizontal="center" vertical="center" wrapText="1"/>
    </xf>
    <xf numFmtId="0" fontId="61" fillId="0" borderId="243" xfId="14" applyFont="1" applyBorder="1" applyAlignment="1">
      <alignment horizontal="center" vertical="center" wrapText="1"/>
    </xf>
    <xf numFmtId="0" fontId="58" fillId="0" borderId="24" xfId="14" applyFont="1" applyBorder="1" applyAlignment="1">
      <alignment horizontal="center" vertical="center" wrapText="1"/>
    </xf>
    <xf numFmtId="0" fontId="107" fillId="0" borderId="4" xfId="14" applyFont="1" applyBorder="1" applyAlignment="1">
      <alignment horizontal="center" vertical="center" wrapText="1"/>
    </xf>
    <xf numFmtId="0" fontId="107" fillId="0" borderId="24" xfId="14" applyFont="1" applyBorder="1" applyAlignment="1">
      <alignment horizontal="center" vertical="center" wrapText="1"/>
    </xf>
    <xf numFmtId="0" fontId="107" fillId="0" borderId="25" xfId="14" applyFont="1" applyBorder="1" applyAlignment="1">
      <alignment horizontal="center" vertical="center" wrapText="1"/>
    </xf>
    <xf numFmtId="0" fontId="63" fillId="0" borderId="4" xfId="14" applyFont="1" applyBorder="1" applyAlignment="1">
      <alignment horizontal="center" vertical="center" wrapText="1"/>
    </xf>
    <xf numFmtId="0" fontId="63" fillId="0" borderId="24" xfId="14" applyFont="1" applyBorder="1" applyAlignment="1">
      <alignment horizontal="center" vertical="center" wrapText="1"/>
    </xf>
    <xf numFmtId="0" fontId="63" fillId="0" borderId="25" xfId="14" applyFont="1" applyBorder="1" applyAlignment="1">
      <alignment horizontal="center" vertical="center" wrapText="1"/>
    </xf>
    <xf numFmtId="0" fontId="59" fillId="0" borderId="85" xfId="14" applyFont="1" applyBorder="1" applyAlignment="1">
      <alignment horizontal="center" vertical="center" wrapText="1"/>
    </xf>
    <xf numFmtId="0" fontId="59" fillId="0" borderId="84" xfId="14" applyFont="1" applyBorder="1" applyAlignment="1">
      <alignment horizontal="center" vertical="center" wrapText="1"/>
    </xf>
    <xf numFmtId="0" fontId="59" fillId="0" borderId="86" xfId="14" applyFont="1" applyBorder="1" applyAlignment="1">
      <alignment horizontal="center" vertical="center" wrapText="1"/>
    </xf>
    <xf numFmtId="0" fontId="66" fillId="0" borderId="73" xfId="14" applyFont="1" applyBorder="1" applyAlignment="1">
      <alignment horizontal="center" vertical="center" wrapText="1"/>
    </xf>
    <xf numFmtId="0" fontId="66" fillId="0" borderId="74" xfId="14" applyFont="1" applyBorder="1" applyAlignment="1">
      <alignment horizontal="center" vertical="center" wrapText="1"/>
    </xf>
    <xf numFmtId="0" fontId="66" fillId="0" borderId="89" xfId="14" applyFont="1" applyBorder="1" applyAlignment="1">
      <alignment horizontal="center" vertical="center" wrapText="1"/>
    </xf>
    <xf numFmtId="0" fontId="63" fillId="0" borderId="2" xfId="14" applyFont="1" applyBorder="1" applyAlignment="1">
      <alignment horizontal="center" vertical="center" wrapText="1"/>
    </xf>
    <xf numFmtId="0" fontId="61" fillId="0" borderId="43" xfId="14" applyFont="1" applyBorder="1" applyAlignment="1">
      <alignment horizontal="center" vertical="center" wrapText="1"/>
    </xf>
    <xf numFmtId="0" fontId="61" fillId="0" borderId="19" xfId="14" applyFont="1" applyBorder="1" applyAlignment="1">
      <alignment horizontal="center" vertical="center" wrapText="1"/>
    </xf>
    <xf numFmtId="0" fontId="61" fillId="0" borderId="140" xfId="14" applyFont="1" applyBorder="1" applyAlignment="1">
      <alignment horizontal="center" vertical="center" wrapText="1"/>
    </xf>
    <xf numFmtId="0" fontId="61" fillId="0" borderId="6" xfId="14" applyFont="1" applyBorder="1" applyAlignment="1">
      <alignment horizontal="center" vertical="center" wrapText="1"/>
    </xf>
    <xf numFmtId="0" fontId="61" fillId="0" borderId="85" xfId="14" applyFont="1" applyBorder="1" applyAlignment="1">
      <alignment horizontal="center" vertical="center" wrapText="1"/>
    </xf>
    <xf numFmtId="0" fontId="61" fillId="0" borderId="84" xfId="14" applyFont="1" applyBorder="1" applyAlignment="1">
      <alignment horizontal="center" vertical="center" wrapText="1"/>
    </xf>
    <xf numFmtId="0" fontId="61" fillId="0" borderId="52" xfId="14" applyFont="1" applyBorder="1" applyAlignment="1">
      <alignment horizontal="center" vertical="center" wrapText="1"/>
    </xf>
    <xf numFmtId="0" fontId="63" fillId="0" borderId="182" xfId="14" applyFont="1" applyBorder="1" applyAlignment="1">
      <alignment horizontal="center" vertical="center" wrapText="1"/>
    </xf>
    <xf numFmtId="0" fontId="63" fillId="0" borderId="32" xfId="14" applyFont="1" applyBorder="1" applyAlignment="1">
      <alignment horizontal="center" vertical="center" wrapText="1"/>
    </xf>
    <xf numFmtId="0" fontId="66" fillId="0" borderId="87" xfId="14" applyFont="1" applyBorder="1" applyAlignment="1">
      <alignment horizontal="center" vertical="center" wrapText="1"/>
    </xf>
    <xf numFmtId="0" fontId="66" fillId="0" borderId="2" xfId="14" applyFont="1" applyBorder="1" applyAlignment="1">
      <alignment horizontal="center" vertical="center" wrapText="1"/>
    </xf>
    <xf numFmtId="0" fontId="66" fillId="0" borderId="3" xfId="14" applyFont="1" applyBorder="1" applyAlignment="1">
      <alignment horizontal="center" vertical="center" wrapText="1"/>
    </xf>
    <xf numFmtId="0" fontId="61" fillId="0" borderId="149" xfId="14" applyFont="1" applyBorder="1" applyAlignment="1">
      <alignment horizontal="center" vertical="center" wrapText="1"/>
    </xf>
    <xf numFmtId="0" fontId="61" fillId="0" borderId="35" xfId="14" applyFont="1" applyBorder="1" applyAlignment="1">
      <alignment horizontal="center" vertical="center" wrapText="1"/>
    </xf>
    <xf numFmtId="0" fontId="61" fillId="0" borderId="122" xfId="14" applyFont="1" applyBorder="1" applyAlignment="1">
      <alignment horizontal="center" vertical="center" wrapText="1"/>
    </xf>
    <xf numFmtId="0" fontId="61" fillId="0" borderId="25" xfId="14" applyFont="1" applyBorder="1" applyAlignment="1">
      <alignment horizontal="center" vertical="center" wrapText="1"/>
    </xf>
    <xf numFmtId="0" fontId="57" fillId="0" borderId="60" xfId="14" applyFont="1" applyBorder="1" applyAlignment="1">
      <alignment horizontal="center" vertical="center"/>
    </xf>
    <xf numFmtId="0" fontId="58" fillId="0" borderId="142" xfId="14" applyFont="1" applyBorder="1" applyAlignment="1">
      <alignment horizontal="distributed" vertical="center"/>
    </xf>
    <xf numFmtId="0" fontId="58" fillId="0" borderId="141" xfId="14" applyFont="1" applyBorder="1" applyAlignment="1">
      <alignment horizontal="distributed" vertical="center"/>
    </xf>
    <xf numFmtId="0" fontId="58" fillId="0" borderId="141" xfId="5" applyFont="1" applyBorder="1" applyAlignment="1">
      <alignment horizontal="distributed" vertical="center"/>
    </xf>
    <xf numFmtId="0" fontId="59" fillId="0" borderId="85" xfId="14" applyFont="1" applyBorder="1" applyAlignment="1">
      <alignment horizontal="center" vertical="center"/>
    </xf>
    <xf numFmtId="0" fontId="59" fillId="0" borderId="84" xfId="14" applyFont="1" applyBorder="1" applyAlignment="1">
      <alignment horizontal="center" vertical="center"/>
    </xf>
    <xf numFmtId="0" fontId="59" fillId="0" borderId="86" xfId="14" applyFont="1" applyBorder="1" applyAlignment="1">
      <alignment horizontal="center" vertical="center"/>
    </xf>
    <xf numFmtId="0" fontId="60" fillId="0" borderId="140" xfId="9" applyFont="1" applyBorder="1" applyAlignment="1">
      <alignment horizontal="distributed" vertical="center"/>
    </xf>
    <xf numFmtId="0" fontId="60" fillId="0" borderId="6" xfId="9" applyFont="1" applyBorder="1" applyAlignment="1">
      <alignment horizontal="distributed" vertical="center"/>
    </xf>
    <xf numFmtId="0" fontId="61" fillId="0" borderId="6" xfId="5" applyFont="1" applyBorder="1" applyAlignment="1">
      <alignment horizontal="distributed" vertical="center"/>
    </xf>
    <xf numFmtId="0" fontId="62" fillId="0" borderId="1" xfId="9" applyFont="1" applyBorder="1" applyAlignment="1">
      <alignment horizontal="center" vertical="center"/>
    </xf>
    <xf numFmtId="0" fontId="62" fillId="0" borderId="2" xfId="9" applyFont="1" applyBorder="1" applyAlignment="1">
      <alignment horizontal="center" vertical="center"/>
    </xf>
    <xf numFmtId="0" fontId="62" fillId="0" borderId="31" xfId="9" applyFont="1" applyBorder="1" applyAlignment="1">
      <alignment horizontal="center" vertical="center"/>
    </xf>
    <xf numFmtId="0" fontId="60" fillId="0" borderId="87" xfId="9" applyFont="1" applyBorder="1" applyAlignment="1">
      <alignment horizontal="distributed" vertical="center"/>
    </xf>
    <xf numFmtId="0" fontId="60" fillId="0" borderId="2" xfId="9" applyFont="1" applyBorder="1" applyAlignment="1">
      <alignment horizontal="distributed" vertical="center"/>
    </xf>
    <xf numFmtId="0" fontId="61" fillId="0" borderId="2" xfId="5" applyFont="1" applyBorder="1" applyAlignment="1">
      <alignment horizontal="distributed" vertical="center"/>
    </xf>
    <xf numFmtId="0" fontId="60" fillId="0" borderId="57" xfId="9" applyFont="1" applyBorder="1" applyAlignment="1">
      <alignment horizontal="center" vertical="center"/>
    </xf>
    <xf numFmtId="0" fontId="60" fillId="0" borderId="12" xfId="9" applyFont="1" applyBorder="1" applyAlignment="1">
      <alignment horizontal="center" vertical="center"/>
    </xf>
    <xf numFmtId="0" fontId="60" fillId="0" borderId="76" xfId="9" applyFont="1" applyBorder="1" applyAlignment="1">
      <alignment horizontal="center" vertical="center"/>
    </xf>
    <xf numFmtId="0" fontId="60" fillId="0" borderId="78" xfId="9" applyFont="1" applyBorder="1" applyAlignment="1">
      <alignment horizontal="center" vertical="center"/>
    </xf>
    <xf numFmtId="0" fontId="62" fillId="0" borderId="10" xfId="9" applyFont="1" applyBorder="1" applyAlignment="1">
      <alignment horizontal="center" vertical="center"/>
    </xf>
    <xf numFmtId="0" fontId="62" fillId="0" borderId="6" xfId="9" applyFont="1" applyBorder="1" applyAlignment="1">
      <alignment horizontal="center" vertical="center"/>
    </xf>
    <xf numFmtId="0" fontId="62" fillId="0" borderId="23" xfId="9" applyFont="1" applyBorder="1" applyAlignment="1">
      <alignment horizontal="center" vertical="center"/>
    </xf>
    <xf numFmtId="0" fontId="62" fillId="0" borderId="9" xfId="9" applyFont="1" applyBorder="1" applyAlignment="1">
      <alignment horizontal="center" vertical="center"/>
    </xf>
    <xf numFmtId="0" fontId="62" fillId="0" borderId="0" xfId="9" applyFont="1" applyAlignment="1">
      <alignment horizontal="center" vertical="center"/>
    </xf>
    <xf numFmtId="0" fontId="62" fillId="0" borderId="71" xfId="9" applyFont="1" applyBorder="1" applyAlignment="1">
      <alignment horizontal="center" vertical="center"/>
    </xf>
    <xf numFmtId="0" fontId="62" fillId="0" borderId="7" xfId="9" applyFont="1" applyBorder="1" applyAlignment="1">
      <alignment horizontal="center" vertical="center"/>
    </xf>
    <xf numFmtId="0" fontId="62" fillId="0" borderId="8" xfId="9" applyFont="1" applyBorder="1" applyAlignment="1">
      <alignment horizontal="center" vertical="center"/>
    </xf>
    <xf numFmtId="0" fontId="62" fillId="0" borderId="11" xfId="9" applyFont="1" applyBorder="1" applyAlignment="1">
      <alignment horizontal="center" vertical="center"/>
    </xf>
    <xf numFmtId="0" fontId="60" fillId="0" borderId="24" xfId="9" applyFont="1" applyBorder="1" applyAlignment="1">
      <alignment horizontal="center" vertical="center"/>
    </xf>
    <xf numFmtId="0" fontId="61" fillId="0" borderId="24" xfId="5" applyFont="1" applyBorder="1" applyAlignment="1">
      <alignment horizontal="center" vertical="center"/>
    </xf>
    <xf numFmtId="0" fontId="56" fillId="0" borderId="0" xfId="7" applyFont="1" applyAlignment="1">
      <alignment horizontal="right" vertical="center"/>
    </xf>
    <xf numFmtId="0" fontId="60" fillId="0" borderId="462" xfId="9" applyFont="1" applyBorder="1" applyAlignment="1">
      <alignment horizontal="distributed" vertical="center"/>
    </xf>
    <xf numFmtId="0" fontId="60" fillId="0" borderId="370" xfId="9" applyFont="1" applyBorder="1" applyAlignment="1">
      <alignment horizontal="distributed" vertical="center"/>
    </xf>
    <xf numFmtId="0" fontId="61" fillId="0" borderId="370" xfId="27" applyFont="1" applyBorder="1" applyAlignment="1">
      <alignment horizontal="distributed" vertical="center"/>
    </xf>
    <xf numFmtId="0" fontId="62" fillId="0" borderId="378" xfId="9" applyFont="1" applyBorder="1" applyAlignment="1">
      <alignment horizontal="center" vertical="center"/>
    </xf>
    <xf numFmtId="0" fontId="62" fillId="0" borderId="370" xfId="9" applyFont="1" applyBorder="1" applyAlignment="1">
      <alignment horizontal="center" vertical="center"/>
    </xf>
    <xf numFmtId="0" fontId="62" fillId="0" borderId="461" xfId="9" applyFont="1" applyBorder="1" applyAlignment="1">
      <alignment horizontal="center" vertical="center"/>
    </xf>
    <xf numFmtId="0" fontId="62" fillId="0" borderId="376" xfId="9" applyFont="1" applyBorder="1" applyAlignment="1">
      <alignment horizontal="center" vertical="center"/>
    </xf>
    <xf numFmtId="0" fontId="62" fillId="0" borderId="369" xfId="9" applyFont="1" applyBorder="1" applyAlignment="1">
      <alignment horizontal="center" vertical="center"/>
    </xf>
    <xf numFmtId="0" fontId="62" fillId="0" borderId="377" xfId="9" applyFont="1" applyBorder="1" applyAlignment="1">
      <alignment horizontal="center" vertical="center"/>
    </xf>
    <xf numFmtId="0" fontId="60" fillId="0" borderId="383" xfId="9" applyFont="1" applyBorder="1" applyAlignment="1">
      <alignment horizontal="center" vertical="center"/>
    </xf>
    <xf numFmtId="0" fontId="61" fillId="0" borderId="383" xfId="27" applyFont="1" applyBorder="1" applyAlignment="1">
      <alignment horizontal="center" vertical="center"/>
    </xf>
    <xf numFmtId="0" fontId="62" fillId="0" borderId="372" xfId="9" applyFont="1" applyBorder="1" applyAlignment="1">
      <alignment horizontal="center" vertical="center"/>
    </xf>
    <xf numFmtId="0" fontId="62" fillId="0" borderId="375" xfId="9" applyFont="1" applyBorder="1" applyAlignment="1">
      <alignment horizontal="center" vertical="center"/>
    </xf>
    <xf numFmtId="0" fontId="62" fillId="0" borderId="373" xfId="9" applyFont="1" applyBorder="1" applyAlignment="1">
      <alignment horizontal="center" vertical="center"/>
    </xf>
    <xf numFmtId="0" fontId="62" fillId="0" borderId="374" xfId="9" applyFont="1" applyBorder="1" applyAlignment="1">
      <alignment horizontal="center" vertical="center"/>
    </xf>
    <xf numFmtId="0" fontId="58" fillId="0" borderId="141" xfId="27" applyFont="1" applyBorder="1" applyAlignment="1">
      <alignment horizontal="distributed" vertical="center"/>
    </xf>
    <xf numFmtId="0" fontId="60" fillId="0" borderId="409" xfId="9" applyFont="1" applyBorder="1" applyAlignment="1">
      <alignment horizontal="distributed" vertical="center"/>
    </xf>
    <xf numFmtId="0" fontId="60" fillId="0" borderId="369" xfId="9" applyFont="1" applyBorder="1" applyAlignment="1">
      <alignment horizontal="distributed" vertical="center"/>
    </xf>
    <xf numFmtId="0" fontId="61" fillId="0" borderId="369" xfId="27" applyFont="1" applyBorder="1" applyAlignment="1">
      <alignment horizontal="distributed" vertical="center"/>
    </xf>
    <xf numFmtId="0" fontId="58" fillId="0" borderId="464" xfId="14" applyFont="1" applyBorder="1" applyAlignment="1">
      <alignment horizontal="center" vertical="center" wrapText="1"/>
    </xf>
    <xf numFmtId="0" fontId="66" fillId="0" borderId="467" xfId="14" applyFont="1" applyBorder="1" applyAlignment="1">
      <alignment horizontal="center" vertical="center" wrapText="1"/>
    </xf>
    <xf numFmtId="0" fontId="66" fillId="0" borderId="468" xfId="14" applyFont="1" applyBorder="1" applyAlignment="1">
      <alignment horizontal="center" vertical="center" wrapText="1"/>
    </xf>
    <xf numFmtId="0" fontId="66" fillId="0" borderId="469" xfId="14" applyFont="1" applyBorder="1" applyAlignment="1">
      <alignment horizontal="center" vertical="center" wrapText="1"/>
    </xf>
    <xf numFmtId="0" fontId="58" fillId="0" borderId="371" xfId="14" applyFont="1" applyBorder="1" applyAlignment="1">
      <alignment horizontal="center" vertical="center" wrapText="1"/>
    </xf>
    <xf numFmtId="0" fontId="63" fillId="0" borderId="370" xfId="14" applyFont="1" applyBorder="1" applyAlignment="1">
      <alignment horizontal="center" vertical="center" wrapText="1"/>
    </xf>
    <xf numFmtId="0" fontId="61" fillId="0" borderId="409" xfId="14" applyFont="1" applyBorder="1" applyAlignment="1">
      <alignment horizontal="center" vertical="center" wrapText="1"/>
    </xf>
    <xf numFmtId="0" fontId="61" fillId="0" borderId="369" xfId="14" applyFont="1" applyBorder="1" applyAlignment="1">
      <alignment horizontal="center" vertical="center" wrapText="1"/>
    </xf>
    <xf numFmtId="0" fontId="61" fillId="0" borderId="380" xfId="14" applyFont="1" applyBorder="1" applyAlignment="1">
      <alignment horizontal="center" vertical="center" wrapText="1"/>
    </xf>
    <xf numFmtId="0" fontId="63" fillId="0" borderId="475" xfId="14" applyFont="1" applyBorder="1" applyAlignment="1">
      <alignment horizontal="center" vertical="center" wrapText="1"/>
    </xf>
    <xf numFmtId="0" fontId="66" fillId="0" borderId="462" xfId="14" applyFont="1" applyBorder="1" applyAlignment="1">
      <alignment horizontal="center" vertical="center" wrapText="1"/>
    </xf>
    <xf numFmtId="0" fontId="66" fillId="0" borderId="370" xfId="14" applyFont="1" applyBorder="1" applyAlignment="1">
      <alignment horizontal="center" vertical="center" wrapText="1"/>
    </xf>
    <xf numFmtId="0" fontId="59" fillId="0" borderId="378" xfId="14" applyFont="1" applyBorder="1" applyAlignment="1">
      <alignment horizontal="center" vertical="center" wrapText="1"/>
    </xf>
    <xf numFmtId="0" fontId="59" fillId="0" borderId="370" xfId="14" applyFont="1" applyBorder="1" applyAlignment="1">
      <alignment horizontal="center" vertical="center" wrapText="1"/>
    </xf>
    <xf numFmtId="0" fontId="59" fillId="0" borderId="461" xfId="14" applyFont="1" applyBorder="1" applyAlignment="1">
      <alignment horizontal="center" vertical="center" wrapText="1"/>
    </xf>
    <xf numFmtId="0" fontId="58" fillId="0" borderId="379" xfId="14" applyFont="1" applyBorder="1" applyAlignment="1">
      <alignment horizontal="center" vertical="center" wrapText="1"/>
    </xf>
    <xf numFmtId="0" fontId="58" fillId="0" borderId="383" xfId="14" applyFont="1" applyBorder="1" applyAlignment="1">
      <alignment horizontal="center" vertical="center" wrapText="1"/>
    </xf>
    <xf numFmtId="0" fontId="58" fillId="0" borderId="380" xfId="14" applyFont="1" applyBorder="1" applyAlignment="1">
      <alignment horizontal="center" vertical="center" wrapText="1"/>
    </xf>
    <xf numFmtId="0" fontId="107" fillId="0" borderId="379" xfId="14" applyFont="1" applyBorder="1" applyAlignment="1">
      <alignment horizontal="center" vertical="center" wrapText="1"/>
    </xf>
    <xf numFmtId="0" fontId="107" fillId="0" borderId="383" xfId="14" applyFont="1" applyBorder="1" applyAlignment="1">
      <alignment horizontal="center" vertical="center" wrapText="1"/>
    </xf>
    <xf numFmtId="0" fontId="107" fillId="0" borderId="380" xfId="14" applyFont="1" applyBorder="1" applyAlignment="1">
      <alignment horizontal="center" vertical="center" wrapText="1"/>
    </xf>
    <xf numFmtId="0" fontId="66" fillId="0" borderId="371" xfId="14" applyFont="1" applyBorder="1" applyAlignment="1">
      <alignment horizontal="center" vertical="center" wrapText="1"/>
    </xf>
    <xf numFmtId="0" fontId="61" fillId="0" borderId="481" xfId="14" applyFont="1" applyBorder="1" applyAlignment="1">
      <alignment horizontal="center" vertical="center" wrapText="1"/>
    </xf>
    <xf numFmtId="0" fontId="61" fillId="0" borderId="482" xfId="14" applyFont="1" applyBorder="1" applyAlignment="1">
      <alignment horizontal="center" vertical="center" wrapText="1"/>
    </xf>
    <xf numFmtId="0" fontId="63" fillId="0" borderId="379" xfId="14" applyFont="1" applyBorder="1" applyAlignment="1">
      <alignment horizontal="center" vertical="center" wrapText="1"/>
    </xf>
    <xf numFmtId="0" fontId="63" fillId="0" borderId="383" xfId="14" applyFont="1" applyBorder="1" applyAlignment="1">
      <alignment horizontal="center" vertical="center" wrapText="1"/>
    </xf>
    <xf numFmtId="0" fontId="63" fillId="0" borderId="380" xfId="14" applyFont="1" applyBorder="1" applyAlignment="1">
      <alignment horizontal="center" vertical="center" wrapText="1"/>
    </xf>
    <xf numFmtId="0" fontId="107" fillId="0" borderId="371" xfId="14" applyFont="1" applyBorder="1" applyAlignment="1">
      <alignment horizontal="center" vertical="center" wrapText="1"/>
    </xf>
    <xf numFmtId="0" fontId="59" fillId="0" borderId="375" xfId="14" applyFont="1" applyBorder="1" applyAlignment="1">
      <alignment horizontal="center" vertical="center" wrapText="1"/>
    </xf>
    <xf numFmtId="0" fontId="59" fillId="0" borderId="373" xfId="14" applyFont="1" applyBorder="1" applyAlignment="1">
      <alignment horizontal="center" vertical="center" wrapText="1"/>
    </xf>
    <xf numFmtId="0" fontId="59" fillId="0" borderId="489" xfId="14" applyFont="1" applyBorder="1" applyAlignment="1">
      <alignment horizontal="center" vertical="center" wrapText="1"/>
    </xf>
    <xf numFmtId="0" fontId="59" fillId="0" borderId="376" xfId="14" applyFont="1" applyBorder="1" applyAlignment="1">
      <alignment horizontal="center" vertical="center" wrapText="1"/>
    </xf>
    <xf numFmtId="0" fontId="59" fillId="0" borderId="369" xfId="14" applyFont="1" applyBorder="1" applyAlignment="1">
      <alignment horizontal="center" vertical="center" wrapText="1"/>
    </xf>
    <xf numFmtId="0" fontId="59" fillId="0" borderId="475" xfId="14" applyFont="1" applyBorder="1" applyAlignment="1">
      <alignment horizontal="center" vertical="center" wrapText="1"/>
    </xf>
    <xf numFmtId="0" fontId="71" fillId="0" borderId="379" xfId="14" applyFont="1" applyBorder="1" applyAlignment="1">
      <alignment horizontal="center" vertical="center" wrapText="1"/>
    </xf>
    <xf numFmtId="0" fontId="71" fillId="0" borderId="383" xfId="14" applyFont="1" applyBorder="1" applyAlignment="1">
      <alignment horizontal="center" vertical="center" wrapText="1"/>
    </xf>
    <xf numFmtId="0" fontId="61" fillId="0" borderId="372" xfId="14" applyFont="1" applyBorder="1" applyAlignment="1">
      <alignment horizontal="center" vertical="center" wrapText="1"/>
    </xf>
    <xf numFmtId="0" fontId="58" fillId="0" borderId="378" xfId="14" applyFont="1" applyBorder="1" applyAlignment="1">
      <alignment horizontal="center" vertical="center" wrapText="1"/>
    </xf>
    <xf numFmtId="0" fontId="59" fillId="0" borderId="371" xfId="14" applyFont="1" applyBorder="1" applyAlignment="1">
      <alignment horizontal="center" vertical="center" wrapText="1"/>
    </xf>
    <xf numFmtId="0" fontId="16" fillId="0" borderId="383" xfId="14" applyFont="1" applyBorder="1" applyAlignment="1">
      <alignment horizontal="center" vertical="center" wrapText="1"/>
    </xf>
    <xf numFmtId="0" fontId="16" fillId="0" borderId="380" xfId="14" applyFont="1" applyBorder="1" applyAlignment="1">
      <alignment horizontal="center" vertical="center" wrapText="1"/>
    </xf>
    <xf numFmtId="0" fontId="19" fillId="0" borderId="383" xfId="14" applyFont="1" applyBorder="1" applyAlignment="1">
      <alignment horizontal="center" vertical="center" wrapText="1"/>
    </xf>
    <xf numFmtId="0" fontId="19" fillId="0" borderId="380" xfId="14" applyFont="1" applyBorder="1" applyAlignment="1">
      <alignment horizontal="center" vertical="center" wrapText="1"/>
    </xf>
    <xf numFmtId="0" fontId="58" fillId="0" borderId="407" xfId="14" applyFont="1" applyBorder="1" applyAlignment="1">
      <alignment horizontal="center" vertical="center" wrapText="1"/>
    </xf>
    <xf numFmtId="0" fontId="58" fillId="0" borderId="490" xfId="14" applyFont="1" applyBorder="1" applyAlignment="1">
      <alignment horizontal="center" vertical="center" wrapText="1"/>
    </xf>
    <xf numFmtId="0" fontId="73" fillId="0" borderId="375" xfId="14" applyFont="1" applyBorder="1" applyAlignment="1">
      <alignment horizontal="center" vertical="center" wrapText="1"/>
    </xf>
    <xf numFmtId="0" fontId="73" fillId="0" borderId="376" xfId="14" applyFont="1" applyBorder="1" applyAlignment="1">
      <alignment horizontal="center" vertical="center" wrapText="1"/>
    </xf>
    <xf numFmtId="0" fontId="16" fillId="0" borderId="379" xfId="14" applyFont="1" applyBorder="1" applyAlignment="1">
      <alignment horizontal="center" vertical="center" wrapText="1"/>
    </xf>
    <xf numFmtId="0" fontId="19" fillId="0" borderId="379" xfId="14" applyFont="1" applyBorder="1" applyAlignment="1">
      <alignment horizontal="center" vertical="center" wrapText="1"/>
    </xf>
    <xf numFmtId="0" fontId="59" fillId="0" borderId="491" xfId="14" applyFont="1" applyBorder="1" applyAlignment="1">
      <alignment horizontal="center" vertical="center" wrapText="1"/>
    </xf>
    <xf numFmtId="0" fontId="59" fillId="0" borderId="482" xfId="14" applyFont="1" applyBorder="1" applyAlignment="1">
      <alignment horizontal="center" vertical="center" wrapText="1"/>
    </xf>
    <xf numFmtId="0" fontId="59" fillId="0" borderId="492" xfId="14" applyFont="1" applyBorder="1" applyAlignment="1">
      <alignment horizontal="center" vertical="center" wrapText="1"/>
    </xf>
    <xf numFmtId="0" fontId="30" fillId="0" borderId="0" xfId="4" applyFont="1" applyAlignment="1">
      <alignment horizontal="center" shrinkToFit="1"/>
    </xf>
    <xf numFmtId="0" fontId="47" fillId="0" borderId="111" xfId="4" applyFont="1" applyBorder="1" applyAlignment="1">
      <alignment horizontal="center" vertical="center"/>
    </xf>
    <xf numFmtId="0" fontId="47" fillId="0" borderId="112" xfId="4" applyFont="1" applyBorder="1" applyAlignment="1">
      <alignment horizontal="center" vertical="center"/>
    </xf>
    <xf numFmtId="0" fontId="47" fillId="0" borderId="99" xfId="4" applyFont="1" applyBorder="1" applyAlignment="1">
      <alignment horizontal="center" vertical="center"/>
    </xf>
    <xf numFmtId="0" fontId="47" fillId="0" borderId="9" xfId="4" applyFont="1" applyBorder="1" applyAlignment="1">
      <alignment horizontal="center" vertical="center"/>
    </xf>
    <xf numFmtId="0" fontId="47" fillId="0" borderId="95" xfId="4" applyFont="1" applyBorder="1" applyAlignment="1">
      <alignment horizontal="center" vertical="center"/>
    </xf>
    <xf numFmtId="0" fontId="47" fillId="0" borderId="113" xfId="4" applyFont="1" applyBorder="1" applyAlignment="1">
      <alignment horizontal="center" vertical="center"/>
    </xf>
    <xf numFmtId="0" fontId="48" fillId="0" borderId="114" xfId="4" applyFont="1" applyBorder="1" applyAlignment="1">
      <alignment horizontal="center" vertical="center"/>
    </xf>
    <xf numFmtId="0" fontId="48" fillId="0" borderId="21" xfId="4" applyFont="1" applyBorder="1" applyAlignment="1">
      <alignment horizontal="center" vertical="center"/>
    </xf>
    <xf numFmtId="0" fontId="48" fillId="0" borderId="103" xfId="4" applyFont="1" applyBorder="1" applyAlignment="1">
      <alignment horizontal="center" vertical="center"/>
    </xf>
    <xf numFmtId="0" fontId="48" fillId="0" borderId="0" xfId="4" applyFont="1" applyAlignment="1">
      <alignment horizontal="center" vertical="center"/>
    </xf>
    <xf numFmtId="0" fontId="48" fillId="0" borderId="115" xfId="4" applyFont="1" applyBorder="1" applyAlignment="1">
      <alignment horizontal="center" vertical="center"/>
    </xf>
    <xf numFmtId="0" fontId="48" fillId="0" borderId="13" xfId="4" applyFont="1" applyBorder="1" applyAlignment="1">
      <alignment horizontal="center" vertical="center"/>
    </xf>
    <xf numFmtId="0" fontId="49" fillId="0" borderId="116" xfId="4" applyFont="1" applyBorder="1" applyAlignment="1">
      <alignment horizontal="center" vertical="center"/>
    </xf>
    <xf numFmtId="0" fontId="49" fillId="0" borderId="97" xfId="4" applyFont="1" applyBorder="1" applyAlignment="1">
      <alignment horizontal="center" vertical="center"/>
    </xf>
    <xf numFmtId="0" fontId="49" fillId="0" borderId="117" xfId="4" applyFont="1" applyBorder="1" applyAlignment="1">
      <alignment horizontal="center" vertical="center"/>
    </xf>
    <xf numFmtId="0" fontId="47" fillId="0" borderId="67" xfId="4" applyFont="1" applyBorder="1" applyAlignment="1">
      <alignment horizontal="center" vertical="center" wrapText="1"/>
    </xf>
    <xf numFmtId="0" fontId="47" fillId="0" borderId="118" xfId="4" applyFont="1" applyBorder="1" applyAlignment="1">
      <alignment horizontal="center" vertical="center" wrapText="1"/>
    </xf>
    <xf numFmtId="0" fontId="47" fillId="0" borderId="119" xfId="4" applyFont="1" applyBorder="1" applyAlignment="1">
      <alignment horizontal="center" vertical="center" wrapText="1"/>
    </xf>
    <xf numFmtId="0" fontId="48" fillId="0" borderId="120" xfId="4" applyFont="1" applyBorder="1" applyAlignment="1">
      <alignment horizontal="center" vertical="center"/>
    </xf>
    <xf numFmtId="0" fontId="48" fillId="0" borderId="9" xfId="4" applyFont="1" applyBorder="1" applyAlignment="1">
      <alignment horizontal="center" vertical="center"/>
    </xf>
    <xf numFmtId="0" fontId="48" fillId="0" borderId="68" xfId="4" applyFont="1" applyBorder="1" applyAlignment="1">
      <alignment horizontal="center" vertical="center"/>
    </xf>
    <xf numFmtId="0" fontId="47" fillId="0" borderId="121" xfId="4" applyFont="1" applyBorder="1" applyAlignment="1">
      <alignment horizontal="center" vertical="center"/>
    </xf>
    <xf numFmtId="0" fontId="47" fillId="0" borderId="12" xfId="4" applyFont="1" applyBorder="1" applyAlignment="1">
      <alignment horizontal="center" vertical="center"/>
    </xf>
    <xf numFmtId="0" fontId="47" fillId="0" borderId="69" xfId="4" applyFont="1" applyBorder="1" applyAlignment="1">
      <alignment horizontal="center" vertical="center"/>
    </xf>
    <xf numFmtId="0" fontId="47" fillId="0" borderId="122" xfId="4" applyFont="1" applyBorder="1" applyAlignment="1">
      <alignment horizontal="center" vertical="center" wrapText="1"/>
    </xf>
    <xf numFmtId="0" fontId="47" fillId="0" borderId="24" xfId="4" applyFont="1" applyBorder="1" applyAlignment="1">
      <alignment horizontal="center" vertical="center" wrapText="1"/>
    </xf>
    <xf numFmtId="0" fontId="47" fillId="0" borderId="34" xfId="4" applyFont="1" applyBorder="1" applyAlignment="1">
      <alignment horizontal="center" vertical="center" wrapText="1"/>
    </xf>
    <xf numFmtId="0" fontId="48" fillId="0" borderId="22" xfId="4" applyFont="1" applyBorder="1" applyAlignment="1">
      <alignment horizontal="center" vertical="center"/>
    </xf>
    <xf numFmtId="0" fontId="48" fillId="0" borderId="47" xfId="4" applyFont="1" applyBorder="1" applyAlignment="1">
      <alignment horizontal="center" vertical="center"/>
    </xf>
    <xf numFmtId="0" fontId="48" fillId="0" borderId="25" xfId="4" applyFont="1" applyBorder="1" applyAlignment="1">
      <alignment horizontal="center" vertical="center"/>
    </xf>
    <xf numFmtId="0" fontId="48" fillId="0" borderId="66" xfId="4" applyFont="1" applyBorder="1" applyAlignment="1">
      <alignment horizontal="center" vertical="center"/>
    </xf>
    <xf numFmtId="0" fontId="47" fillId="0" borderId="123" xfId="4" applyFont="1" applyBorder="1" applyAlignment="1">
      <alignment horizontal="center" vertical="center"/>
    </xf>
    <xf numFmtId="0" fontId="47" fillId="0" borderId="124" xfId="4" applyFont="1" applyBorder="1" applyAlignment="1">
      <alignment horizontal="center" vertical="center"/>
    </xf>
    <xf numFmtId="0" fontId="30" fillId="0" borderId="0" xfId="4" applyFont="1" applyAlignment="1">
      <alignment horizontal="center"/>
    </xf>
    <xf numFmtId="0" fontId="41" fillId="0" borderId="60" xfId="4" applyFont="1" applyBorder="1" applyAlignment="1">
      <alignment horizontal="center"/>
    </xf>
    <xf numFmtId="0" fontId="42" fillId="0" borderId="60" xfId="4" applyFont="1" applyBorder="1" applyAlignment="1">
      <alignment horizontal="center" shrinkToFit="1"/>
    </xf>
    <xf numFmtId="0" fontId="6" fillId="6" borderId="1" xfId="13" applyFill="1" applyBorder="1" applyAlignment="1">
      <alignment horizontal="left" vertical="center" wrapText="1"/>
    </xf>
    <xf numFmtId="0" fontId="6" fillId="6" borderId="3" xfId="13" applyFill="1" applyBorder="1" applyAlignment="1">
      <alignment horizontal="left" vertical="center" wrapText="1"/>
    </xf>
    <xf numFmtId="0" fontId="6" fillId="0" borderId="0" xfId="13" applyAlignment="1">
      <alignment horizontal="right" wrapText="1"/>
    </xf>
    <xf numFmtId="0" fontId="11" fillId="0" borderId="0" xfId="13" applyFont="1" applyAlignment="1">
      <alignment horizontal="center" wrapText="1"/>
    </xf>
    <xf numFmtId="0" fontId="6" fillId="0" borderId="5" xfId="13" applyBorder="1" applyAlignment="1">
      <alignment horizontal="center" wrapText="1"/>
    </xf>
    <xf numFmtId="0" fontId="6" fillId="0" borderId="1" xfId="13" applyBorder="1" applyAlignment="1">
      <alignment horizontal="left" vertical="center" wrapText="1"/>
    </xf>
    <xf numFmtId="0" fontId="6" fillId="0" borderId="3" xfId="13" applyBorder="1" applyAlignment="1">
      <alignment horizontal="left" vertical="center" wrapText="1"/>
    </xf>
    <xf numFmtId="0" fontId="6" fillId="0" borderId="8" xfId="13" applyBorder="1" applyAlignment="1">
      <alignment horizontal="left" wrapText="1"/>
    </xf>
    <xf numFmtId="0" fontId="6" fillId="0" borderId="5" xfId="13" applyBorder="1" applyAlignment="1">
      <alignment horizontal="center" vertical="center" wrapText="1"/>
    </xf>
    <xf numFmtId="0" fontId="6" fillId="0" borderId="1" xfId="13" applyBorder="1" applyAlignment="1">
      <alignment horizontal="center" vertical="center" wrapText="1"/>
    </xf>
    <xf numFmtId="0" fontId="6" fillId="0" borderId="3" xfId="13" applyBorder="1" applyAlignment="1">
      <alignment horizontal="center" vertical="center" wrapText="1"/>
    </xf>
    <xf numFmtId="49" fontId="9" fillId="0" borderId="0" xfId="19" applyNumberFormat="1" applyFont="1" applyAlignment="1">
      <alignment horizontal="left" vertical="center"/>
    </xf>
    <xf numFmtId="0" fontId="6" fillId="0" borderId="183" xfId="19" applyBorder="1" applyAlignment="1">
      <alignment horizontal="center" vertical="center"/>
    </xf>
    <xf numFmtId="0" fontId="6" fillId="0" borderId="185" xfId="19" applyBorder="1" applyAlignment="1">
      <alignment horizontal="center" vertical="center"/>
    </xf>
    <xf numFmtId="0" fontId="13" fillId="0" borderId="33" xfId="19" applyFont="1" applyBorder="1" applyAlignment="1">
      <alignment horizontal="center" vertical="center"/>
    </xf>
    <xf numFmtId="0" fontId="13" fillId="0" borderId="157" xfId="19" applyFont="1" applyBorder="1" applyAlignment="1">
      <alignment horizontal="center" vertical="center"/>
    </xf>
    <xf numFmtId="0" fontId="6" fillId="0" borderId="33" xfId="19" applyBorder="1" applyAlignment="1">
      <alignment horizontal="center" vertical="center" wrapText="1"/>
    </xf>
    <xf numFmtId="0" fontId="6" fillId="0" borderId="157" xfId="19" applyBorder="1" applyAlignment="1">
      <alignment horizontal="center" vertical="center"/>
    </xf>
    <xf numFmtId="49" fontId="9" fillId="0" borderId="60" xfId="19" applyNumberFormat="1" applyFont="1" applyBorder="1" applyAlignment="1">
      <alignment horizontal="center" vertical="center"/>
    </xf>
    <xf numFmtId="0" fontId="9" fillId="0" borderId="43" xfId="19" applyFont="1" applyBorder="1" applyAlignment="1">
      <alignment horizontal="center" vertical="center"/>
    </xf>
    <xf numFmtId="0" fontId="9" fillId="0" borderId="19" xfId="19" applyFont="1" applyBorder="1" applyAlignment="1">
      <alignment horizontal="center" vertical="center"/>
    </xf>
    <xf numFmtId="0" fontId="9" fillId="0" borderId="57" xfId="19" applyFont="1" applyBorder="1" applyAlignment="1">
      <alignment horizontal="center" vertical="center"/>
    </xf>
    <xf numFmtId="0" fontId="9" fillId="0" borderId="0" xfId="19" applyFont="1" applyAlignment="1">
      <alignment horizontal="center" vertical="center"/>
    </xf>
    <xf numFmtId="0" fontId="9" fillId="0" borderId="122" xfId="19" applyFont="1" applyBorder="1" applyAlignment="1">
      <alignment horizontal="center" vertical="center" textRotation="255"/>
    </xf>
    <xf numFmtId="0" fontId="9" fillId="0" borderId="383" xfId="19" applyFont="1" applyBorder="1" applyAlignment="1">
      <alignment horizontal="center" vertical="center" textRotation="255"/>
    </xf>
    <xf numFmtId="0" fontId="9" fillId="0" borderId="263" xfId="19" applyFont="1" applyBorder="1" applyAlignment="1">
      <alignment horizontal="center" vertical="center"/>
    </xf>
    <xf numFmtId="0" fontId="9" fillId="0" borderId="264" xfId="19" applyFont="1" applyBorder="1" applyAlignment="1">
      <alignment horizontal="center" vertical="center"/>
    </xf>
    <xf numFmtId="0" fontId="6" fillId="0" borderId="1" xfId="7" applyBorder="1" applyAlignment="1">
      <alignment horizontal="left" vertical="center"/>
    </xf>
    <xf numFmtId="0" fontId="6" fillId="0" borderId="2" xfId="7" applyBorder="1" applyAlignment="1">
      <alignment horizontal="left" vertical="center"/>
    </xf>
    <xf numFmtId="0" fontId="6" fillId="0" borderId="31" xfId="7" applyBorder="1" applyAlignment="1">
      <alignment horizontal="left" vertical="center"/>
    </xf>
    <xf numFmtId="0" fontId="6" fillId="0" borderId="3" xfId="7" applyBorder="1" applyAlignment="1">
      <alignment horizontal="left" vertical="center"/>
    </xf>
    <xf numFmtId="0" fontId="6" fillId="0" borderId="51" xfId="7" applyBorder="1" applyAlignment="1">
      <alignment horizontal="left" vertical="center"/>
    </xf>
    <xf numFmtId="0" fontId="6" fillId="0" borderId="36" xfId="7" applyBorder="1" applyAlignment="1">
      <alignment horizontal="left" vertical="center"/>
    </xf>
    <xf numFmtId="0" fontId="6" fillId="0" borderId="35" xfId="7" applyBorder="1" applyAlignment="1">
      <alignment horizontal="left" vertical="center"/>
    </xf>
    <xf numFmtId="0" fontId="6" fillId="0" borderId="125" xfId="7" applyBorder="1" applyAlignment="1">
      <alignment horizontal="left" vertical="center"/>
    </xf>
    <xf numFmtId="0" fontId="6" fillId="0" borderId="7" xfId="7" applyBorder="1">
      <alignment vertical="center"/>
    </xf>
    <xf numFmtId="0" fontId="6" fillId="0" borderId="70" xfId="7" applyBorder="1">
      <alignment vertical="center"/>
    </xf>
    <xf numFmtId="0" fontId="6" fillId="0" borderId="9" xfId="7" applyBorder="1">
      <alignment vertical="center"/>
    </xf>
    <xf numFmtId="0" fontId="6" fillId="0" borderId="71" xfId="7" applyBorder="1">
      <alignment vertical="center"/>
    </xf>
    <xf numFmtId="0" fontId="6" fillId="0" borderId="8" xfId="7" applyBorder="1">
      <alignment vertical="center"/>
    </xf>
    <xf numFmtId="0" fontId="6" fillId="0" borderId="11" xfId="7" applyBorder="1">
      <alignment vertical="center"/>
    </xf>
    <xf numFmtId="0" fontId="6" fillId="0" borderId="126" xfId="7" applyBorder="1" applyAlignment="1">
      <alignment horizontal="distributed" vertical="center"/>
    </xf>
    <xf numFmtId="0" fontId="6" fillId="0" borderId="127" xfId="7" applyBorder="1" applyAlignment="1">
      <alignment horizontal="distributed" vertical="center"/>
    </xf>
    <xf numFmtId="0" fontId="6" fillId="0" borderId="128" xfId="7" applyBorder="1" applyAlignment="1">
      <alignment horizontal="center" vertical="center"/>
    </xf>
    <xf numFmtId="0" fontId="6" fillId="0" borderId="127" xfId="7" applyBorder="1" applyAlignment="1">
      <alignment horizontal="center" vertical="center"/>
    </xf>
    <xf numFmtId="0" fontId="6" fillId="0" borderId="129" xfId="7" applyBorder="1" applyAlignment="1">
      <alignment horizontal="center" vertical="center"/>
    </xf>
    <xf numFmtId="0" fontId="6" fillId="0" borderId="130" xfId="7" applyBorder="1" applyAlignment="1">
      <alignment horizontal="center" vertical="center" textRotation="255" wrapText="1"/>
    </xf>
    <xf numFmtId="0" fontId="6" fillId="0" borderId="118" xfId="7" applyBorder="1" applyAlignment="1">
      <alignment horizontal="center" vertical="center" textRotation="255" wrapText="1"/>
    </xf>
    <xf numFmtId="0" fontId="6" fillId="0" borderId="119" xfId="7" applyBorder="1" applyAlignment="1">
      <alignment horizontal="center" vertical="center" textRotation="255" wrapText="1"/>
    </xf>
    <xf numFmtId="0" fontId="6" fillId="0" borderId="50" xfId="7" applyBorder="1" applyAlignment="1">
      <alignment horizontal="center" vertical="center" wrapText="1"/>
    </xf>
    <xf numFmtId="0" fontId="6" fillId="0" borderId="29" xfId="7" applyBorder="1">
      <alignment vertical="center"/>
    </xf>
    <xf numFmtId="0" fontId="6" fillId="0" borderId="50" xfId="7" applyBorder="1" applyAlignment="1">
      <alignment horizontal="center" vertical="center"/>
    </xf>
    <xf numFmtId="0" fontId="6" fillId="0" borderId="30" xfId="7" applyBorder="1" applyAlignment="1">
      <alignment horizontal="center" vertical="center"/>
    </xf>
    <xf numFmtId="0" fontId="6" fillId="0" borderId="31" xfId="7" applyBorder="1" applyAlignment="1">
      <alignment horizontal="center" vertical="center"/>
    </xf>
    <xf numFmtId="0" fontId="6" fillId="6" borderId="1" xfId="7" applyFill="1" applyBorder="1" applyAlignment="1">
      <alignment horizontal="center" vertical="center" wrapText="1"/>
    </xf>
    <xf numFmtId="0" fontId="6" fillId="6" borderId="3" xfId="7" applyFill="1" applyBorder="1" applyAlignment="1">
      <alignment horizontal="center" vertical="center" wrapText="1"/>
    </xf>
    <xf numFmtId="0" fontId="6" fillId="0" borderId="0" xfId="7" applyAlignment="1">
      <alignment horizontal="left" vertical="center"/>
    </xf>
    <xf numFmtId="0" fontId="13" fillId="0" borderId="0" xfId="7" applyFont="1" applyAlignment="1">
      <alignment horizontal="center" vertical="center"/>
    </xf>
    <xf numFmtId="0" fontId="6" fillId="0" borderId="83" xfId="7" applyBorder="1" applyAlignment="1">
      <alignment horizontal="distributed" vertical="center"/>
    </xf>
    <xf numFmtId="0" fontId="6" fillId="0" borderId="52" xfId="7" applyBorder="1" applyAlignment="1">
      <alignment horizontal="distributed" vertical="center"/>
    </xf>
    <xf numFmtId="0" fontId="6" fillId="0" borderId="85" xfId="7" applyBorder="1">
      <alignment vertical="center"/>
    </xf>
    <xf numFmtId="0" fontId="6" fillId="0" borderId="84" xfId="7" applyBorder="1">
      <alignment vertical="center"/>
    </xf>
    <xf numFmtId="0" fontId="6" fillId="0" borderId="86" xfId="7" applyBorder="1">
      <alignment vertical="center"/>
    </xf>
    <xf numFmtId="0" fontId="6" fillId="0" borderId="87" xfId="7" applyBorder="1" applyAlignment="1">
      <alignment horizontal="distributed" vertical="center"/>
    </xf>
    <xf numFmtId="0" fontId="6" fillId="0" borderId="3" xfId="7" applyBorder="1" applyAlignment="1">
      <alignment horizontal="distributed" vertical="center"/>
    </xf>
    <xf numFmtId="0" fontId="6" fillId="0" borderId="2" xfId="7" applyBorder="1">
      <alignment vertical="center"/>
    </xf>
    <xf numFmtId="0" fontId="6" fillId="0" borderId="31" xfId="7" applyBorder="1">
      <alignment vertical="center"/>
    </xf>
    <xf numFmtId="0" fontId="6" fillId="0" borderId="90" xfId="7" applyBorder="1" applyAlignment="1">
      <alignment horizontal="distributed" vertical="center"/>
    </xf>
    <xf numFmtId="0" fontId="6" fillId="0" borderId="118" xfId="7" applyBorder="1" applyAlignment="1">
      <alignment horizontal="distributed" vertical="center"/>
    </xf>
    <xf numFmtId="0" fontId="6" fillId="0" borderId="1" xfId="7" applyBorder="1">
      <alignment vertical="center"/>
    </xf>
    <xf numFmtId="0" fontId="6" fillId="0" borderId="3" xfId="7" applyBorder="1">
      <alignment vertical="center"/>
    </xf>
    <xf numFmtId="0" fontId="6" fillId="0" borderId="4" xfId="7" applyBorder="1" applyAlignment="1">
      <alignment horizontal="distributed" vertical="center"/>
    </xf>
    <xf numFmtId="0" fontId="6" fillId="0" borderId="24" xfId="7" applyBorder="1" applyAlignment="1">
      <alignment horizontal="distributed" vertical="center"/>
    </xf>
    <xf numFmtId="0" fontId="10" fillId="0" borderId="0" xfId="4" applyFont="1" applyAlignment="1">
      <alignment horizontal="center"/>
    </xf>
    <xf numFmtId="0" fontId="12" fillId="0" borderId="22" xfId="4" applyFont="1" applyBorder="1" applyAlignment="1">
      <alignment horizontal="center" vertical="center"/>
    </xf>
    <xf numFmtId="0" fontId="12" fillId="0" borderId="51" xfId="4" applyFont="1" applyBorder="1" applyAlignment="1">
      <alignment horizontal="center" vertical="center"/>
    </xf>
    <xf numFmtId="0" fontId="12" fillId="0" borderId="47" xfId="4" applyFont="1" applyBorder="1" applyAlignment="1">
      <alignment horizontal="center" vertical="center"/>
    </xf>
    <xf numFmtId="0" fontId="12" fillId="0" borderId="5" xfId="4" applyFont="1" applyBorder="1" applyAlignment="1">
      <alignment horizontal="center" vertical="center"/>
    </xf>
    <xf numFmtId="0" fontId="12" fillId="0" borderId="1" xfId="4" applyFont="1" applyBorder="1" applyAlignment="1">
      <alignment horizontal="center" vertical="center"/>
    </xf>
    <xf numFmtId="0" fontId="12" fillId="0" borderId="53" xfId="4" applyFont="1" applyBorder="1" applyAlignment="1">
      <alignment horizontal="center" vertical="center"/>
    </xf>
    <xf numFmtId="0" fontId="8" fillId="0" borderId="0" xfId="4" applyFont="1" applyAlignment="1">
      <alignment horizontal="left" vertical="top" wrapText="1"/>
    </xf>
    <xf numFmtId="0" fontId="12" fillId="0" borderId="33" xfId="4" applyFont="1" applyBorder="1" applyAlignment="1">
      <alignment vertical="center"/>
    </xf>
    <xf numFmtId="0" fontId="6" fillId="0" borderId="60" xfId="0" applyFont="1" applyBorder="1">
      <alignment vertical="center"/>
    </xf>
    <xf numFmtId="0" fontId="6" fillId="0" borderId="157" xfId="0" applyFont="1" applyBorder="1">
      <alignment vertical="center"/>
    </xf>
    <xf numFmtId="0" fontId="12" fillId="0" borderId="83" xfId="4" applyFont="1" applyBorder="1" applyAlignment="1">
      <alignment vertical="center"/>
    </xf>
    <xf numFmtId="0" fontId="6" fillId="0" borderId="84" xfId="0" applyFont="1" applyBorder="1">
      <alignment vertical="center"/>
    </xf>
    <xf numFmtId="0" fontId="6" fillId="0" borderId="86" xfId="0" applyFont="1" applyBorder="1">
      <alignment vertical="center"/>
    </xf>
    <xf numFmtId="0" fontId="12" fillId="0" borderId="75" xfId="4" applyFont="1" applyBorder="1" applyAlignment="1">
      <alignment vertical="center"/>
    </xf>
    <xf numFmtId="0" fontId="6" fillId="0" borderId="8" xfId="0" applyFont="1" applyBorder="1">
      <alignment vertical="center"/>
    </xf>
    <xf numFmtId="0" fontId="6" fillId="0" borderId="70" xfId="0" applyFont="1" applyBorder="1">
      <alignment vertical="center"/>
    </xf>
    <xf numFmtId="0" fontId="12" fillId="0" borderId="57" xfId="4" applyFont="1" applyBorder="1" applyAlignment="1">
      <alignment vertical="center"/>
    </xf>
    <xf numFmtId="0" fontId="6" fillId="0" borderId="0" xfId="0" applyFont="1">
      <alignment vertical="center"/>
    </xf>
    <xf numFmtId="0" fontId="6" fillId="0" borderId="71" xfId="0" applyFont="1" applyBorder="1">
      <alignment vertical="center"/>
    </xf>
    <xf numFmtId="0" fontId="12" fillId="6" borderId="1" xfId="4" applyFont="1" applyFill="1" applyBorder="1" applyAlignment="1">
      <alignment horizontal="center" vertical="center"/>
    </xf>
    <xf numFmtId="0" fontId="12" fillId="6" borderId="2" xfId="4" applyFont="1" applyFill="1" applyBorder="1" applyAlignment="1">
      <alignment horizontal="center" vertical="center"/>
    </xf>
    <xf numFmtId="0" fontId="12" fillId="6" borderId="3" xfId="4" applyFont="1" applyFill="1" applyBorder="1" applyAlignment="1">
      <alignment horizontal="center" vertical="center"/>
    </xf>
    <xf numFmtId="0" fontId="6" fillId="6" borderId="1" xfId="0" applyFont="1" applyFill="1" applyBorder="1" applyAlignment="1">
      <alignment horizontal="left" vertical="center" wrapText="1"/>
    </xf>
    <xf numFmtId="0" fontId="6" fillId="6" borderId="2" xfId="0" applyFont="1" applyFill="1" applyBorder="1" applyAlignment="1">
      <alignment horizontal="left" vertical="center"/>
    </xf>
    <xf numFmtId="0" fontId="6" fillId="6" borderId="3" xfId="0" applyFont="1" applyFill="1" applyBorder="1" applyAlignment="1">
      <alignment horizontal="left" vertical="center"/>
    </xf>
    <xf numFmtId="0" fontId="12" fillId="0" borderId="55" xfId="4" applyFont="1" applyBorder="1" applyAlignment="1">
      <alignment horizontal="center" vertical="center" wrapText="1"/>
    </xf>
    <xf numFmtId="0" fontId="12" fillId="0" borderId="5" xfId="4" applyFont="1" applyBorder="1" applyAlignment="1">
      <alignment horizontal="center" vertical="center" wrapText="1"/>
    </xf>
    <xf numFmtId="0" fontId="8" fillId="0" borderId="55" xfId="4" applyFont="1" applyBorder="1" applyAlignment="1">
      <alignment horizontal="center" vertical="center" wrapText="1"/>
    </xf>
    <xf numFmtId="0" fontId="8" fillId="0" borderId="56" xfId="4" applyFont="1" applyBorder="1" applyAlignment="1">
      <alignment horizontal="center" vertical="center" wrapText="1"/>
    </xf>
    <xf numFmtId="0" fontId="8" fillId="0" borderId="5" xfId="4" applyFont="1" applyBorder="1" applyAlignment="1">
      <alignment horizontal="center" vertical="center" wrapText="1"/>
    </xf>
    <xf numFmtId="0" fontId="8" fillId="0" borderId="53" xfId="4" applyFont="1" applyBorder="1" applyAlignment="1">
      <alignment horizontal="center" vertical="center" wrapText="1"/>
    </xf>
    <xf numFmtId="0" fontId="12" fillId="0" borderId="1" xfId="4" applyFont="1" applyBorder="1" applyAlignment="1">
      <alignment horizontal="left" vertical="center"/>
    </xf>
    <xf numFmtId="0" fontId="12" fillId="0" borderId="2" xfId="4" applyFont="1" applyBorder="1" applyAlignment="1">
      <alignment horizontal="left" vertical="center"/>
    </xf>
    <xf numFmtId="0" fontId="12" fillId="0" borderId="3" xfId="4" applyFont="1" applyBorder="1" applyAlignment="1">
      <alignment horizontal="left" vertical="center"/>
    </xf>
    <xf numFmtId="0" fontId="12" fillId="0" borderId="54" xfId="4" applyFont="1" applyBorder="1" applyAlignment="1">
      <alignment horizontal="center" vertical="center"/>
    </xf>
    <xf numFmtId="0" fontId="12" fillId="0" borderId="55" xfId="4" applyFont="1" applyBorder="1" applyAlignment="1">
      <alignment horizontal="center" vertical="center"/>
    </xf>
    <xf numFmtId="0" fontId="12" fillId="0" borderId="45" xfId="4" applyFont="1" applyBorder="1" applyAlignment="1">
      <alignment horizontal="center" vertical="center"/>
    </xf>
    <xf numFmtId="0" fontId="12" fillId="0" borderId="25" xfId="4" applyFont="1" applyBorder="1" applyAlignment="1">
      <alignment horizontal="center" vertical="center"/>
    </xf>
    <xf numFmtId="0" fontId="12" fillId="0" borderId="27" xfId="4" applyFont="1" applyBorder="1" applyAlignment="1">
      <alignment horizontal="center" vertical="center"/>
    </xf>
    <xf numFmtId="0" fontId="12" fillId="0" borderId="43" xfId="4" applyFont="1" applyBorder="1" applyAlignment="1">
      <alignment horizontal="center" vertical="center"/>
    </xf>
    <xf numFmtId="0" fontId="12" fillId="0" borderId="19" xfId="4" applyFont="1" applyBorder="1" applyAlignment="1">
      <alignment horizontal="center" vertical="center"/>
    </xf>
    <xf numFmtId="0" fontId="12" fillId="0" borderId="121" xfId="4" applyFont="1" applyBorder="1" applyAlignment="1">
      <alignment horizontal="center" vertical="center"/>
    </xf>
    <xf numFmtId="0" fontId="12" fillId="0" borderId="122" xfId="4" applyFont="1" applyBorder="1" applyAlignment="1">
      <alignment horizontal="center" vertical="center"/>
    </xf>
    <xf numFmtId="0" fontId="12" fillId="0" borderId="131" xfId="4" applyFont="1" applyBorder="1" applyAlignment="1">
      <alignment horizontal="center" vertical="center"/>
    </xf>
    <xf numFmtId="178" fontId="12" fillId="0" borderId="22" xfId="4" applyNumberFormat="1" applyFont="1" applyBorder="1" applyAlignment="1">
      <alignment horizontal="center" vertical="center"/>
    </xf>
    <xf numFmtId="178" fontId="12" fillId="0" borderId="47" xfId="4" applyNumberFormat="1" applyFont="1" applyBorder="1" applyAlignment="1">
      <alignment horizontal="center" vertical="center"/>
    </xf>
    <xf numFmtId="0" fontId="12" fillId="0" borderId="0" xfId="4" applyFont="1" applyAlignment="1">
      <alignment horizontal="center" vertical="center"/>
    </xf>
    <xf numFmtId="176" fontId="12" fillId="0" borderId="20" xfId="4" applyNumberFormat="1" applyFont="1" applyBorder="1" applyAlignment="1">
      <alignment horizontal="center" vertical="center"/>
    </xf>
    <xf numFmtId="176" fontId="12" fillId="0" borderId="46" xfId="4" applyNumberFormat="1" applyFont="1" applyBorder="1" applyAlignment="1">
      <alignment horizontal="center" vertical="center"/>
    </xf>
    <xf numFmtId="0" fontId="0" fillId="6" borderId="1" xfId="0" applyFill="1" applyBorder="1" applyAlignment="1">
      <alignment horizontal="left" vertical="center" wrapText="1"/>
    </xf>
    <xf numFmtId="0" fontId="0" fillId="6" borderId="2" xfId="0" applyFill="1" applyBorder="1" applyAlignment="1">
      <alignment horizontal="left" vertical="center"/>
    </xf>
    <xf numFmtId="0" fontId="0" fillId="6" borderId="3" xfId="0" applyFill="1" applyBorder="1" applyAlignment="1">
      <alignment horizontal="left" vertical="center"/>
    </xf>
    <xf numFmtId="0" fontId="11" fillId="0" borderId="0" xfId="0" applyFont="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9" fillId="0" borderId="9" xfId="0" applyFont="1" applyBorder="1" applyAlignment="1">
      <alignment horizontal="left" vertical="center" wrapText="1"/>
    </xf>
    <xf numFmtId="0" fontId="19" fillId="0" borderId="0" xfId="0" applyFont="1" applyAlignment="1">
      <alignment horizontal="left" vertical="center" wrapText="1"/>
    </xf>
    <xf numFmtId="0" fontId="19" fillId="0" borderId="12" xfId="0" applyFont="1" applyBorder="1" applyAlignment="1">
      <alignment horizontal="left" vertical="center" wrapText="1"/>
    </xf>
    <xf numFmtId="0" fontId="19" fillId="0" borderId="10" xfId="0" applyFont="1" applyBorder="1" applyAlignment="1">
      <alignment horizontal="left" vertical="center" wrapText="1"/>
    </xf>
    <xf numFmtId="0" fontId="19" fillId="0" borderId="6" xfId="0" applyFont="1" applyBorder="1" applyAlignment="1">
      <alignment horizontal="left" vertical="center" wrapText="1"/>
    </xf>
    <xf numFmtId="0" fontId="19" fillId="0" borderId="23" xfId="0" applyFont="1" applyBorder="1" applyAlignment="1">
      <alignment horizontal="left" vertical="center" wrapText="1"/>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9" xfId="0" applyBorder="1" applyAlignment="1">
      <alignment horizontal="left" vertical="center" wrapText="1" indent="1"/>
    </xf>
    <xf numFmtId="0" fontId="0" fillId="0" borderId="9" xfId="0" applyBorder="1" applyAlignment="1">
      <alignment horizontal="left" vertical="center" indent="1"/>
    </xf>
    <xf numFmtId="0" fontId="0" fillId="0" borderId="7" xfId="0" applyBorder="1" applyAlignment="1">
      <alignment horizontal="left" vertical="center" wrapText="1"/>
    </xf>
    <xf numFmtId="0" fontId="0" fillId="0" borderId="8" xfId="0" applyBorder="1" applyAlignment="1">
      <alignment horizontal="left" vertical="center"/>
    </xf>
    <xf numFmtId="0" fontId="0" fillId="0" borderId="11" xfId="0" applyBorder="1" applyAlignment="1">
      <alignment horizontal="left" vertical="center"/>
    </xf>
    <xf numFmtId="0" fontId="0" fillId="0" borderId="9"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186" fillId="0" borderId="1" xfId="0" applyFont="1" applyBorder="1" applyAlignment="1">
      <alignment horizontal="left" vertical="center" wrapText="1"/>
    </xf>
    <xf numFmtId="0" fontId="186" fillId="0" borderId="2" xfId="0" applyFont="1" applyBorder="1" applyAlignment="1">
      <alignment horizontal="left" vertical="center"/>
    </xf>
    <xf numFmtId="0" fontId="186" fillId="0" borderId="3" xfId="0" applyFont="1" applyBorder="1" applyAlignment="1">
      <alignment horizontal="left" vertical="center"/>
    </xf>
    <xf numFmtId="0" fontId="141" fillId="0" borderId="0" xfId="0" applyFont="1" applyAlignment="1">
      <alignment horizontal="right" vertical="center"/>
    </xf>
    <xf numFmtId="0" fontId="139" fillId="0" borderId="0" xfId="0" applyFont="1" applyAlignment="1">
      <alignment horizontal="center" vertical="center"/>
    </xf>
    <xf numFmtId="0" fontId="136" fillId="0" borderId="1" xfId="0" applyFont="1" applyBorder="1" applyAlignment="1">
      <alignment horizontal="center" vertical="center"/>
    </xf>
    <xf numFmtId="0" fontId="136" fillId="0" borderId="2" xfId="0" applyFont="1" applyBorder="1" applyAlignment="1">
      <alignment horizontal="center" vertical="center"/>
    </xf>
    <xf numFmtId="0" fontId="136" fillId="0" borderId="3" xfId="0" applyFont="1" applyBorder="1" applyAlignment="1">
      <alignment horizontal="center" vertical="center"/>
    </xf>
    <xf numFmtId="0" fontId="141" fillId="0" borderId="8" xfId="0" applyFont="1" applyBorder="1" applyAlignment="1">
      <alignment horizontal="center" vertical="center"/>
    </xf>
    <xf numFmtId="0" fontId="141" fillId="0" borderId="11" xfId="0" applyFont="1" applyBorder="1" applyAlignment="1">
      <alignment horizontal="center" vertical="center"/>
    </xf>
    <xf numFmtId="0" fontId="141" fillId="0" borderId="1" xfId="0" applyFont="1" applyBorder="1" applyAlignment="1">
      <alignment horizontal="left" vertical="center" wrapText="1"/>
    </xf>
    <xf numFmtId="0" fontId="141" fillId="0" borderId="2" xfId="0" applyFont="1" applyBorder="1" applyAlignment="1">
      <alignment horizontal="left" vertical="center"/>
    </xf>
    <xf numFmtId="0" fontId="141" fillId="0" borderId="3" xfId="0" applyFont="1" applyBorder="1" applyAlignment="1">
      <alignment horizontal="left" vertical="center"/>
    </xf>
    <xf numFmtId="0" fontId="127" fillId="0" borderId="0" xfId="17" applyAlignment="1">
      <alignment horizontal="left" vertical="center"/>
    </xf>
    <xf numFmtId="0" fontId="89" fillId="6" borderId="381" xfId="9" applyFont="1" applyFill="1" applyBorder="1" applyAlignment="1">
      <alignment horizontal="center" vertical="center"/>
    </xf>
    <xf numFmtId="0" fontId="188" fillId="0" borderId="90" xfId="9" applyFont="1" applyBorder="1" applyAlignment="1">
      <alignment horizontal="distributed" vertical="center" indent="1"/>
    </xf>
    <xf numFmtId="0" fontId="188" fillId="0" borderId="4" xfId="9" applyFont="1" applyBorder="1" applyAlignment="1">
      <alignment horizontal="distributed" vertical="center" indent="1"/>
    </xf>
    <xf numFmtId="0" fontId="188" fillId="0" borderId="4" xfId="9" applyFont="1" applyBorder="1" applyAlignment="1">
      <alignment horizontal="center" vertical="center"/>
    </xf>
    <xf numFmtId="0" fontId="188" fillId="0" borderId="91" xfId="9" applyFont="1" applyBorder="1" applyAlignment="1">
      <alignment horizontal="center" vertical="center"/>
    </xf>
    <xf numFmtId="0" fontId="141" fillId="0" borderId="0" xfId="9" applyFont="1" applyAlignment="1">
      <alignment horizontal="right" vertical="center"/>
    </xf>
    <xf numFmtId="0" fontId="189" fillId="0" borderId="0" xfId="9" applyFont="1" applyAlignment="1">
      <alignment horizontal="center" vertical="center"/>
    </xf>
    <xf numFmtId="0" fontId="188" fillId="0" borderId="88" xfId="9" applyFont="1" applyBorder="1" applyAlignment="1">
      <alignment horizontal="distributed" vertical="center" indent="1"/>
    </xf>
    <xf numFmtId="0" fontId="188" fillId="0" borderId="20" xfId="9" applyFont="1" applyBorder="1" applyAlignment="1">
      <alignment horizontal="distributed" vertical="center" indent="1"/>
    </xf>
    <xf numFmtId="0" fontId="188" fillId="0" borderId="20" xfId="9" applyFont="1" applyBorder="1" applyAlignment="1">
      <alignment horizontal="left" vertical="center" indent="1"/>
    </xf>
    <xf numFmtId="0" fontId="188" fillId="0" borderId="46" xfId="9" applyFont="1" applyBorder="1" applyAlignment="1">
      <alignment horizontal="left" vertical="center" indent="1"/>
    </xf>
    <xf numFmtId="0" fontId="188" fillId="0" borderId="54" xfId="9" applyFont="1" applyBorder="1" applyAlignment="1">
      <alignment horizontal="center" vertical="center"/>
    </xf>
    <xf numFmtId="0" fontId="188" fillId="0" borderId="55" xfId="9" applyFont="1" applyBorder="1" applyAlignment="1">
      <alignment horizontal="center" vertical="center"/>
    </xf>
    <xf numFmtId="0" fontId="188" fillId="0" borderId="56" xfId="9" applyFont="1" applyBorder="1" applyAlignment="1">
      <alignment horizontal="center" vertical="center"/>
    </xf>
    <xf numFmtId="0" fontId="141" fillId="0" borderId="27" xfId="9" applyFont="1" applyBorder="1" applyAlignment="1">
      <alignment horizontal="center" vertical="center"/>
    </xf>
    <xf numFmtId="0" fontId="141" fillId="0" borderId="5" xfId="9" applyFont="1" applyBorder="1" applyAlignment="1">
      <alignment horizontal="center" vertical="center"/>
    </xf>
    <xf numFmtId="0" fontId="190" fillId="0" borderId="7" xfId="9" applyFont="1" applyBorder="1" applyAlignment="1">
      <alignment horizontal="center" vertical="center" wrapText="1"/>
    </xf>
    <xf numFmtId="0" fontId="190" fillId="0" borderId="8" xfId="9" applyFont="1" applyBorder="1" applyAlignment="1">
      <alignment horizontal="center" vertical="center" wrapText="1"/>
    </xf>
    <xf numFmtId="0" fontId="190" fillId="0" borderId="11" xfId="9" applyFont="1" applyBorder="1" applyAlignment="1">
      <alignment horizontal="center" vertical="center" wrapText="1"/>
    </xf>
    <xf numFmtId="0" fontId="190" fillId="0" borderId="9" xfId="9" applyFont="1" applyBorder="1" applyAlignment="1">
      <alignment horizontal="center" vertical="center" wrapText="1"/>
    </xf>
    <xf numFmtId="0" fontId="190" fillId="0" borderId="0" xfId="9" applyFont="1" applyAlignment="1">
      <alignment horizontal="center" vertical="center" wrapText="1"/>
    </xf>
    <xf numFmtId="0" fontId="190" fillId="0" borderId="12" xfId="9" applyFont="1" applyBorder="1" applyAlignment="1">
      <alignment horizontal="center" vertical="center" wrapText="1"/>
    </xf>
    <xf numFmtId="0" fontId="190" fillId="0" borderId="10" xfId="9" applyFont="1" applyBorder="1" applyAlignment="1">
      <alignment horizontal="center" vertical="center" wrapText="1"/>
    </xf>
    <xf numFmtId="0" fontId="190" fillId="0" borderId="6" xfId="9" applyFont="1" applyBorder="1" applyAlignment="1">
      <alignment horizontal="center" vertical="center" wrapText="1"/>
    </xf>
    <xf numFmtId="0" fontId="190" fillId="0" borderId="23" xfId="9" applyFont="1" applyBorder="1" applyAlignment="1">
      <alignment horizontal="center" vertical="center" wrapText="1"/>
    </xf>
    <xf numFmtId="0" fontId="190" fillId="0" borderId="5" xfId="9" applyFont="1" applyBorder="1" applyAlignment="1">
      <alignment horizontal="center" vertical="center" wrapText="1"/>
    </xf>
    <xf numFmtId="0" fontId="190" fillId="0" borderId="53" xfId="9" applyFont="1" applyBorder="1" applyAlignment="1">
      <alignment horizontal="center" vertical="center" wrapText="1"/>
    </xf>
    <xf numFmtId="0" fontId="188" fillId="0" borderId="5" xfId="9" applyFont="1" applyBorder="1" applyAlignment="1">
      <alignment horizontal="center" vertical="center" shrinkToFit="1"/>
    </xf>
    <xf numFmtId="0" fontId="188" fillId="0" borderId="53" xfId="9" applyFont="1" applyBorder="1" applyAlignment="1">
      <alignment horizontal="center" vertical="center" shrinkToFit="1"/>
    </xf>
    <xf numFmtId="0" fontId="188" fillId="0" borderId="27" xfId="9" applyFont="1" applyBorder="1" applyAlignment="1">
      <alignment horizontal="center" vertical="center" shrinkToFit="1"/>
    </xf>
    <xf numFmtId="0" fontId="188" fillId="0" borderId="1" xfId="9" applyFont="1" applyBorder="1" applyAlignment="1">
      <alignment horizontal="center" vertical="center" shrinkToFit="1"/>
    </xf>
    <xf numFmtId="0" fontId="188" fillId="0" borderId="2" xfId="9" applyFont="1" applyBorder="1" applyAlignment="1">
      <alignment horizontal="center" vertical="center" shrinkToFit="1"/>
    </xf>
    <xf numFmtId="0" fontId="188" fillId="0" borderId="31" xfId="9" applyFont="1" applyBorder="1" applyAlignment="1">
      <alignment horizontal="center" vertical="center" shrinkToFit="1"/>
    </xf>
    <xf numFmtId="0" fontId="188" fillId="0" borderId="3" xfId="9" applyFont="1" applyBorder="1" applyAlignment="1">
      <alignment horizontal="center" vertical="center" shrinkToFit="1"/>
    </xf>
    <xf numFmtId="0" fontId="188" fillId="0" borderId="22" xfId="9" applyFont="1" applyBorder="1" applyAlignment="1">
      <alignment horizontal="center" vertical="center" shrinkToFit="1"/>
    </xf>
    <xf numFmtId="0" fontId="188" fillId="0" borderId="47" xfId="9" applyFont="1" applyBorder="1" applyAlignment="1">
      <alignment horizontal="center" vertical="center" shrinkToFit="1"/>
    </xf>
    <xf numFmtId="0" fontId="188" fillId="0" borderId="28" xfId="9" applyFont="1" applyBorder="1" applyAlignment="1">
      <alignment horizontal="center" vertical="center" shrinkToFit="1"/>
    </xf>
    <xf numFmtId="0" fontId="191" fillId="0" borderId="0" xfId="9" applyFont="1" applyAlignment="1">
      <alignment horizontal="left" vertical="center" wrapText="1"/>
    </xf>
    <xf numFmtId="0" fontId="156" fillId="0" borderId="88" xfId="9" applyFont="1" applyBorder="1" applyAlignment="1">
      <alignment horizontal="center" vertical="center" wrapText="1" shrinkToFit="1"/>
    </xf>
    <xf numFmtId="0" fontId="156" fillId="0" borderId="20" xfId="9" applyFont="1" applyBorder="1" applyAlignment="1">
      <alignment horizontal="center" vertical="center" wrapText="1" shrinkToFit="1"/>
    </xf>
    <xf numFmtId="0" fontId="156" fillId="0" borderId="28" xfId="9" applyFont="1" applyBorder="1" applyAlignment="1">
      <alignment horizontal="center" vertical="center" wrapText="1" shrinkToFit="1"/>
    </xf>
    <xf numFmtId="0" fontId="156" fillId="0" borderId="22" xfId="9" applyFont="1" applyBorder="1" applyAlignment="1">
      <alignment horizontal="center" vertical="center" wrapText="1" shrinkToFit="1"/>
    </xf>
    <xf numFmtId="0" fontId="156" fillId="0" borderId="20" xfId="9" applyFont="1" applyBorder="1" applyAlignment="1">
      <alignment horizontal="center" vertical="center" shrinkToFit="1"/>
    </xf>
    <xf numFmtId="0" fontId="156" fillId="0" borderId="46" xfId="9" applyFont="1" applyBorder="1" applyAlignment="1">
      <alignment horizontal="center" vertical="center" shrinkToFit="1"/>
    </xf>
    <xf numFmtId="0" fontId="156" fillId="0" borderId="22" xfId="9" applyFont="1" applyBorder="1" applyAlignment="1">
      <alignment horizontal="center" vertical="center" shrinkToFit="1"/>
    </xf>
    <xf numFmtId="0" fontId="156" fillId="0" borderId="47" xfId="9" applyFont="1" applyBorder="1" applyAlignment="1">
      <alignment horizontal="center" vertical="center" shrinkToFit="1"/>
    </xf>
    <xf numFmtId="0" fontId="188" fillId="0" borderId="43" xfId="9" applyFont="1" applyBorder="1" applyAlignment="1">
      <alignment horizontal="center" vertical="center" wrapText="1"/>
    </xf>
    <xf numFmtId="0" fontId="188" fillId="0" borderId="19" xfId="9" applyFont="1" applyBorder="1" applyAlignment="1">
      <alignment horizontal="center" vertical="center" wrapText="1"/>
    </xf>
    <xf numFmtId="0" fontId="188" fillId="0" borderId="121" xfId="9" applyFont="1" applyBorder="1" applyAlignment="1">
      <alignment horizontal="center" vertical="center" wrapText="1"/>
    </xf>
    <xf numFmtId="0" fontId="188" fillId="0" borderId="140" xfId="9" applyFont="1" applyBorder="1" applyAlignment="1">
      <alignment horizontal="center" vertical="center" wrapText="1"/>
    </xf>
    <xf numFmtId="0" fontId="188" fillId="0" borderId="6" xfId="9" applyFont="1" applyBorder="1" applyAlignment="1">
      <alignment horizontal="center" vertical="center" wrapText="1"/>
    </xf>
    <xf numFmtId="0" fontId="188" fillId="0" borderId="23" xfId="9" applyFont="1" applyBorder="1" applyAlignment="1">
      <alignment horizontal="center" vertical="center" wrapText="1"/>
    </xf>
    <xf numFmtId="0" fontId="188" fillId="0" borderId="84" xfId="9" applyFont="1" applyBorder="1" applyAlignment="1">
      <alignment horizontal="center" vertical="center" wrapText="1"/>
    </xf>
    <xf numFmtId="0" fontId="188" fillId="0" borderId="86" xfId="9" applyFont="1" applyBorder="1" applyAlignment="1">
      <alignment horizontal="center" vertical="center" wrapText="1"/>
    </xf>
    <xf numFmtId="0" fontId="141" fillId="0" borderId="10" xfId="9" applyFont="1" applyBorder="1" applyAlignment="1">
      <alignment horizontal="center" vertical="center" wrapText="1"/>
    </xf>
    <xf numFmtId="0" fontId="141" fillId="0" borderId="6" xfId="9" applyFont="1" applyBorder="1" applyAlignment="1">
      <alignment horizontal="center" vertical="center" wrapText="1"/>
    </xf>
    <xf numFmtId="0" fontId="141" fillId="0" borderId="32" xfId="9" applyFont="1" applyBorder="1" applyAlignment="1">
      <alignment horizontal="center" vertical="center" wrapText="1"/>
    </xf>
    <xf numFmtId="0" fontId="188" fillId="0" borderId="149" xfId="9" applyFont="1" applyBorder="1" applyAlignment="1">
      <alignment horizontal="center" vertical="center" shrinkToFit="1"/>
    </xf>
    <xf numFmtId="0" fontId="188" fillId="0" borderId="35" xfId="9" applyFont="1" applyBorder="1" applyAlignment="1">
      <alignment horizontal="center" vertical="center" shrinkToFit="1"/>
    </xf>
    <xf numFmtId="0" fontId="188" fillId="0" borderId="36" xfId="9" applyFont="1" applyBorder="1" applyAlignment="1">
      <alignment horizontal="center" vertical="center" shrinkToFit="1"/>
    </xf>
    <xf numFmtId="0" fontId="188" fillId="0" borderId="35" xfId="9" applyFont="1" applyBorder="1" applyAlignment="1">
      <alignment horizontal="center" vertical="center" wrapText="1" shrinkToFit="1"/>
    </xf>
    <xf numFmtId="0" fontId="188" fillId="0" borderId="36" xfId="9" applyFont="1" applyBorder="1" applyAlignment="1">
      <alignment horizontal="center" vertical="center" wrapText="1" shrinkToFit="1"/>
    </xf>
    <xf numFmtId="0" fontId="188" fillId="0" borderId="51" xfId="9" applyFont="1" applyBorder="1" applyAlignment="1">
      <alignment horizontal="center" vertical="center" wrapText="1" shrinkToFit="1"/>
    </xf>
    <xf numFmtId="0" fontId="188" fillId="0" borderId="125" xfId="9" applyFont="1" applyBorder="1" applyAlignment="1">
      <alignment horizontal="center" vertical="center" wrapText="1" shrinkToFit="1"/>
    </xf>
    <xf numFmtId="0" fontId="191" fillId="0" borderId="19" xfId="9" applyFont="1" applyBorder="1" applyAlignment="1">
      <alignment horizontal="left" vertical="center" wrapText="1"/>
    </xf>
    <xf numFmtId="0" fontId="6" fillId="0" borderId="4" xfId="11" applyBorder="1" applyAlignment="1">
      <alignment horizontal="left" vertical="center" indent="1"/>
    </xf>
    <xf numFmtId="0" fontId="6" fillId="0" borderId="24" xfId="11" applyBorder="1" applyAlignment="1">
      <alignment horizontal="left" vertical="center" indent="1"/>
    </xf>
    <xf numFmtId="0" fontId="6" fillId="0" borderId="25" xfId="11" applyBorder="1" applyAlignment="1">
      <alignment horizontal="left" vertical="center" indent="1"/>
    </xf>
    <xf numFmtId="0" fontId="16" fillId="6" borderId="1" xfId="11" applyFont="1" applyFill="1" applyBorder="1" applyAlignment="1">
      <alignment horizontal="left" vertical="center" wrapText="1"/>
    </xf>
    <xf numFmtId="0" fontId="16" fillId="6" borderId="2" xfId="11" applyFont="1" applyFill="1" applyBorder="1" applyAlignment="1">
      <alignment horizontal="left" vertical="center" wrapText="1"/>
    </xf>
    <xf numFmtId="0" fontId="16" fillId="6" borderId="3" xfId="11" applyFont="1" applyFill="1" applyBorder="1" applyAlignment="1">
      <alignment horizontal="left" vertical="center" wrapText="1"/>
    </xf>
    <xf numFmtId="0" fontId="12" fillId="0" borderId="5" xfId="10" applyFont="1" applyBorder="1" applyAlignment="1">
      <alignment horizontal="center" vertical="center"/>
    </xf>
    <xf numFmtId="0" fontId="12" fillId="0" borderId="53" xfId="10" applyFont="1" applyBorder="1" applyAlignment="1">
      <alignment horizontal="center" vertical="center"/>
    </xf>
    <xf numFmtId="0" fontId="12" fillId="0" borderId="22" xfId="10" applyFont="1" applyBorder="1" applyAlignment="1">
      <alignment horizontal="center" vertical="center"/>
    </xf>
    <xf numFmtId="0" fontId="12" fillId="0" borderId="47" xfId="10" applyFont="1" applyBorder="1" applyAlignment="1">
      <alignment horizontal="center" vertical="center"/>
    </xf>
    <xf numFmtId="0" fontId="8" fillId="0" borderId="0" xfId="10" applyFont="1" applyAlignment="1">
      <alignment horizontal="left" wrapText="1"/>
    </xf>
    <xf numFmtId="0" fontId="8" fillId="0" borderId="0" xfId="10" applyFont="1" applyAlignment="1">
      <alignment horizontal="left"/>
    </xf>
    <xf numFmtId="0" fontId="12" fillId="0" borderId="1" xfId="10" applyFont="1" applyBorder="1" applyAlignment="1">
      <alignment horizontal="center" vertical="center"/>
    </xf>
    <xf numFmtId="0" fontId="12" fillId="0" borderId="75" xfId="10" applyFont="1" applyBorder="1" applyAlignment="1">
      <alignment horizontal="center" vertical="center" textRotation="255"/>
    </xf>
    <xf numFmtId="0" fontId="12" fillId="0" borderId="11" xfId="10" applyFont="1" applyBorder="1" applyAlignment="1">
      <alignment horizontal="center" vertical="center" textRotation="255"/>
    </xf>
    <xf numFmtId="0" fontId="12" fillId="0" borderId="57" xfId="10" applyFont="1" applyBorder="1" applyAlignment="1">
      <alignment horizontal="center" vertical="center" textRotation="255"/>
    </xf>
    <xf numFmtId="0" fontId="12" fillId="0" borderId="12" xfId="10" applyFont="1" applyBorder="1" applyAlignment="1">
      <alignment horizontal="center" vertical="center" textRotation="255"/>
    </xf>
    <xf numFmtId="0" fontId="12" fillId="0" borderId="33" xfId="10" applyFont="1" applyBorder="1" applyAlignment="1">
      <alignment horizontal="center" vertical="center" textRotation="255"/>
    </xf>
    <xf numFmtId="0" fontId="12" fillId="0" borderId="69" xfId="10" applyFont="1" applyBorder="1" applyAlignment="1">
      <alignment horizontal="center" vertical="center" textRotation="255"/>
    </xf>
    <xf numFmtId="0" fontId="12" fillId="0" borderId="2" xfId="10" applyFont="1" applyBorder="1" applyAlignment="1">
      <alignment horizontal="center" vertical="center"/>
    </xf>
    <xf numFmtId="0" fontId="12" fillId="0" borderId="3" xfId="10" applyFont="1" applyBorder="1" applyAlignment="1">
      <alignment horizontal="center" vertical="center"/>
    </xf>
    <xf numFmtId="0" fontId="12" fillId="0" borderId="7" xfId="10" applyFont="1" applyBorder="1" applyAlignment="1">
      <alignment horizontal="left" vertical="center" wrapText="1"/>
    </xf>
    <xf numFmtId="0" fontId="12" fillId="0" borderId="8" xfId="10" applyFont="1" applyBorder="1" applyAlignment="1">
      <alignment horizontal="left" vertical="center"/>
    </xf>
    <xf numFmtId="0" fontId="12" fillId="0" borderId="70" xfId="10" applyFont="1" applyBorder="1" applyAlignment="1">
      <alignment horizontal="left" vertical="center"/>
    </xf>
    <xf numFmtId="0" fontId="12" fillId="0" borderId="9" xfId="10" applyFont="1" applyBorder="1" applyAlignment="1">
      <alignment horizontal="left" vertical="center"/>
    </xf>
    <xf numFmtId="0" fontId="12" fillId="0" borderId="0" xfId="10" applyFont="1" applyAlignment="1">
      <alignment horizontal="left" vertical="center"/>
    </xf>
    <xf numFmtId="0" fontId="12" fillId="0" borderId="71" xfId="10" applyFont="1" applyBorder="1" applyAlignment="1">
      <alignment horizontal="left" vertical="center"/>
    </xf>
    <xf numFmtId="0" fontId="12" fillId="0" borderId="10" xfId="10" applyFont="1" applyBorder="1" applyAlignment="1">
      <alignment horizontal="left" vertical="center"/>
    </xf>
    <xf numFmtId="0" fontId="12" fillId="0" borderId="6" xfId="10" applyFont="1" applyBorder="1" applyAlignment="1">
      <alignment horizontal="left" vertical="center"/>
    </xf>
    <xf numFmtId="0" fontId="12" fillId="0" borderId="32" xfId="10" applyFont="1" applyBorder="1" applyAlignment="1">
      <alignment horizontal="left" vertical="center"/>
    </xf>
    <xf numFmtId="0" fontId="12" fillId="0" borderId="1" xfId="10" applyFont="1" applyBorder="1" applyAlignment="1">
      <alignment horizontal="right" vertical="center"/>
    </xf>
    <xf numFmtId="0" fontId="12" fillId="0" borderId="2" xfId="10" applyFont="1" applyBorder="1" applyAlignment="1">
      <alignment horizontal="right" vertical="center"/>
    </xf>
    <xf numFmtId="0" fontId="12" fillId="0" borderId="3" xfId="10" applyFont="1" applyBorder="1" applyAlignment="1">
      <alignment horizontal="right" vertical="center"/>
    </xf>
    <xf numFmtId="0" fontId="12" fillId="0" borderId="31" xfId="10" applyFont="1" applyBorder="1" applyAlignment="1">
      <alignment horizontal="right" vertical="center"/>
    </xf>
    <xf numFmtId="0" fontId="12" fillId="0" borderId="31" xfId="10" applyFont="1" applyBorder="1" applyAlignment="1">
      <alignment horizontal="center" vertical="center"/>
    </xf>
    <xf numFmtId="0" fontId="12" fillId="0" borderId="44" xfId="10" applyFont="1" applyBorder="1" applyAlignment="1">
      <alignment horizontal="center" vertical="center"/>
    </xf>
    <xf numFmtId="0" fontId="12" fillId="0" borderId="45" xfId="10" applyFont="1" applyBorder="1" applyAlignment="1">
      <alignment horizontal="center" vertical="center" textRotation="255"/>
    </xf>
    <xf numFmtId="0" fontId="12" fillId="0" borderId="25" xfId="10" applyFont="1" applyBorder="1" applyAlignment="1">
      <alignment horizontal="center" vertical="center" textRotation="255"/>
    </xf>
    <xf numFmtId="0" fontId="12" fillId="0" borderId="27" xfId="10" applyFont="1" applyBorder="1" applyAlignment="1">
      <alignment horizontal="center" vertical="center" textRotation="255"/>
    </xf>
    <xf numFmtId="0" fontId="12" fillId="0" borderId="5" xfId="10" applyFont="1" applyBorder="1" applyAlignment="1">
      <alignment horizontal="center" vertical="center" textRotation="255"/>
    </xf>
    <xf numFmtId="0" fontId="12" fillId="0" borderId="73" xfId="10" applyFont="1" applyBorder="1" applyAlignment="1">
      <alignment horizontal="center" vertical="center"/>
    </xf>
    <xf numFmtId="0" fontId="12" fillId="0" borderId="74" xfId="10" applyFont="1" applyBorder="1" applyAlignment="1">
      <alignment horizontal="center" vertical="center"/>
    </xf>
    <xf numFmtId="0" fontId="12" fillId="0" borderId="15" xfId="10" applyFont="1" applyBorder="1" applyAlignment="1">
      <alignment horizontal="center" vertical="center"/>
    </xf>
    <xf numFmtId="0" fontId="12" fillId="0" borderId="50" xfId="10" applyFont="1" applyBorder="1" applyAlignment="1">
      <alignment horizontal="center" vertical="center"/>
    </xf>
    <xf numFmtId="0" fontId="12" fillId="0" borderId="29" xfId="10" applyFont="1" applyBorder="1" applyAlignment="1">
      <alignment horizontal="center" vertical="center"/>
    </xf>
    <xf numFmtId="0" fontId="12" fillId="0" borderId="30" xfId="10" applyFont="1" applyBorder="1" applyAlignment="1">
      <alignment horizontal="center" vertical="center"/>
    </xf>
    <xf numFmtId="0" fontId="12" fillId="0" borderId="24" xfId="10" applyFont="1" applyBorder="1" applyAlignment="1">
      <alignment horizontal="center" vertical="center"/>
    </xf>
    <xf numFmtId="0" fontId="12" fillId="0" borderId="25" xfId="10" applyFont="1" applyBorder="1" applyAlignment="1">
      <alignment horizontal="center" vertical="center"/>
    </xf>
    <xf numFmtId="0" fontId="12" fillId="6" borderId="1" xfId="10" applyFont="1" applyFill="1" applyBorder="1" applyAlignment="1">
      <alignment horizontal="center" vertical="center"/>
    </xf>
    <xf numFmtId="0" fontId="12" fillId="6" borderId="2" xfId="10" applyFont="1" applyFill="1" applyBorder="1" applyAlignment="1">
      <alignment horizontal="center" vertical="center"/>
    </xf>
    <xf numFmtId="0" fontId="12" fillId="6" borderId="3" xfId="10" applyFont="1" applyFill="1" applyBorder="1" applyAlignment="1">
      <alignment horizontal="center" vertical="center"/>
    </xf>
    <xf numFmtId="0" fontId="12" fillId="6" borderId="1" xfId="10" applyFont="1" applyFill="1" applyBorder="1" applyAlignment="1">
      <alignment horizontal="left" vertical="center"/>
    </xf>
    <xf numFmtId="0" fontId="12" fillId="6" borderId="2" xfId="10" applyFont="1" applyFill="1" applyBorder="1" applyAlignment="1">
      <alignment horizontal="left" vertical="center"/>
    </xf>
    <xf numFmtId="0" fontId="12" fillId="6" borderId="3" xfId="10" applyFont="1" applyFill="1" applyBorder="1" applyAlignment="1">
      <alignment horizontal="left" vertical="center"/>
    </xf>
    <xf numFmtId="0" fontId="12" fillId="0" borderId="27" xfId="10" applyFont="1" applyBorder="1" applyAlignment="1">
      <alignment horizontal="distributed" vertical="center" indent="1"/>
    </xf>
    <xf numFmtId="0" fontId="12" fillId="0" borderId="5" xfId="10" applyFont="1" applyBorder="1" applyAlignment="1">
      <alignment horizontal="distributed" vertical="center" indent="1"/>
    </xf>
    <xf numFmtId="0" fontId="12" fillId="0" borderId="5" xfId="10" applyFont="1" applyBorder="1" applyAlignment="1">
      <alignment horizontal="left" vertical="center" indent="1"/>
    </xf>
    <xf numFmtId="0" fontId="12" fillId="0" borderId="53" xfId="10" applyFont="1" applyBorder="1" applyAlignment="1">
      <alignment horizontal="left" vertical="center" indent="1"/>
    </xf>
    <xf numFmtId="0" fontId="10" fillId="0" borderId="0" xfId="10" applyFont="1" applyAlignment="1">
      <alignment horizontal="center" vertical="center"/>
    </xf>
    <xf numFmtId="0" fontId="12" fillId="0" borderId="60" xfId="10" applyFont="1" applyBorder="1" applyAlignment="1">
      <alignment horizontal="center" vertical="center"/>
    </xf>
    <xf numFmtId="0" fontId="12" fillId="0" borderId="88" xfId="10" applyFont="1" applyBorder="1" applyAlignment="1">
      <alignment horizontal="distributed" vertical="center" indent="1"/>
    </xf>
    <xf numFmtId="0" fontId="12" fillId="0" borderId="20" xfId="10" applyFont="1" applyBorder="1" applyAlignment="1">
      <alignment horizontal="distributed" vertical="center" indent="1"/>
    </xf>
    <xf numFmtId="0" fontId="12" fillId="0" borderId="20" xfId="10" applyFont="1" applyBorder="1" applyAlignment="1">
      <alignment horizontal="left" vertical="center" indent="1"/>
    </xf>
    <xf numFmtId="0" fontId="12" fillId="0" borderId="46" xfId="10" applyFont="1" applyBorder="1" applyAlignment="1">
      <alignment horizontal="left" vertical="center" indent="1"/>
    </xf>
    <xf numFmtId="0" fontId="12" fillId="0" borderId="27" xfId="10" applyFont="1" applyBorder="1" applyAlignment="1">
      <alignment horizontal="center" vertical="center"/>
    </xf>
    <xf numFmtId="0" fontId="12" fillId="0" borderId="132" xfId="10" applyFont="1" applyBorder="1" applyAlignment="1">
      <alignment horizontal="center" vertical="center"/>
    </xf>
    <xf numFmtId="0" fontId="12" fillId="0" borderId="37" xfId="10" applyFont="1" applyBorder="1" applyAlignment="1">
      <alignment horizontal="center" vertical="center"/>
    </xf>
    <xf numFmtId="0" fontId="12" fillId="0" borderId="44" xfId="10" applyFont="1" applyBorder="1" applyAlignment="1">
      <alignment horizontal="distributed" vertical="center" indent="1"/>
    </xf>
    <xf numFmtId="0" fontId="138" fillId="0" borderId="5" xfId="7" applyFont="1" applyBorder="1" applyAlignment="1">
      <alignment horizontal="left" vertical="center" indent="1"/>
    </xf>
    <xf numFmtId="0" fontId="156" fillId="0" borderId="0" xfId="7" applyFont="1" applyAlignment="1">
      <alignment horizontal="right" vertical="center"/>
    </xf>
    <xf numFmtId="0" fontId="139" fillId="0" borderId="0" xfId="7" applyFont="1" applyAlignment="1">
      <alignment horizontal="center" vertical="center" wrapText="1"/>
    </xf>
    <xf numFmtId="0" fontId="138" fillId="0" borderId="5" xfId="7" applyFont="1" applyBorder="1" applyAlignment="1">
      <alignment horizontal="center" vertical="center"/>
    </xf>
    <xf numFmtId="0" fontId="138" fillId="0" borderId="1" xfId="7" applyFont="1" applyBorder="1" applyAlignment="1">
      <alignment horizontal="center" vertical="center" wrapText="1"/>
    </xf>
    <xf numFmtId="0" fontId="138" fillId="0" borderId="2" xfId="7" applyFont="1" applyBorder="1" applyAlignment="1">
      <alignment horizontal="center" vertical="center" wrapText="1"/>
    </xf>
    <xf numFmtId="0" fontId="138" fillId="0" borderId="3" xfId="7" applyFont="1" applyBorder="1" applyAlignment="1">
      <alignment horizontal="center" vertical="center" wrapText="1"/>
    </xf>
    <xf numFmtId="0" fontId="138" fillId="0" borderId="5" xfId="7" applyFont="1" applyBorder="1" applyAlignment="1">
      <alignment horizontal="center" vertical="center" wrapText="1"/>
    </xf>
    <xf numFmtId="0" fontId="156" fillId="6" borderId="5" xfId="7" applyFont="1" applyFill="1" applyBorder="1" applyAlignment="1">
      <alignment horizontal="center" vertical="center"/>
    </xf>
    <xf numFmtId="0" fontId="156" fillId="6" borderId="1" xfId="7" applyFont="1" applyFill="1" applyBorder="1" applyAlignment="1">
      <alignment horizontal="left" vertical="center" wrapText="1" indent="1"/>
    </xf>
    <xf numFmtId="0" fontId="156" fillId="6" borderId="2" xfId="7" applyFont="1" applyFill="1" applyBorder="1" applyAlignment="1">
      <alignment horizontal="left" vertical="center" wrapText="1" indent="1"/>
    </xf>
    <xf numFmtId="0" fontId="156" fillId="6" borderId="3" xfId="7" applyFont="1" applyFill="1" applyBorder="1" applyAlignment="1">
      <alignment horizontal="left" vertical="center" wrapText="1" indent="1"/>
    </xf>
    <xf numFmtId="0" fontId="156" fillId="0" borderId="7" xfId="7" applyFont="1" applyBorder="1" applyAlignment="1">
      <alignment horizontal="center" vertical="center" wrapText="1"/>
    </xf>
    <xf numFmtId="0" fontId="156" fillId="0" borderId="11" xfId="7" applyFont="1" applyBorder="1" applyAlignment="1">
      <alignment horizontal="center" vertical="center"/>
    </xf>
    <xf numFmtId="0" fontId="156" fillId="0" borderId="9" xfId="7" applyFont="1" applyBorder="1" applyAlignment="1">
      <alignment horizontal="center" vertical="center"/>
    </xf>
    <xf numFmtId="0" fontId="156" fillId="0" borderId="12" xfId="7" applyFont="1" applyBorder="1" applyAlignment="1">
      <alignment horizontal="center" vertical="center"/>
    </xf>
    <xf numFmtId="0" fontId="156" fillId="0" borderId="10" xfId="7" applyFont="1" applyBorder="1" applyAlignment="1">
      <alignment horizontal="center" vertical="center"/>
    </xf>
    <xf numFmtId="0" fontId="156" fillId="0" borderId="23" xfId="7" applyFont="1" applyBorder="1" applyAlignment="1">
      <alignment horizontal="center" vertical="center"/>
    </xf>
    <xf numFmtId="0" fontId="140" fillId="0" borderId="8" xfId="7" applyFont="1" applyBorder="1" applyAlignment="1">
      <alignment horizontal="left" vertical="center" wrapText="1" indent="1"/>
    </xf>
    <xf numFmtId="0" fontId="140" fillId="0" borderId="11" xfId="7" applyFont="1" applyBorder="1" applyAlignment="1">
      <alignment horizontal="left" vertical="center" wrapText="1" indent="1"/>
    </xf>
    <xf numFmtId="0" fontId="140" fillId="0" borderId="0" xfId="7" applyFont="1" applyAlignment="1">
      <alignment horizontal="left" vertical="center" wrapText="1" indent="1"/>
    </xf>
    <xf numFmtId="0" fontId="140" fillId="0" borderId="12" xfId="7" applyFont="1" applyBorder="1" applyAlignment="1">
      <alignment horizontal="left" vertical="center" wrapText="1" indent="1"/>
    </xf>
    <xf numFmtId="0" fontId="140" fillId="0" borderId="6" xfId="7" applyFont="1" applyBorder="1" applyAlignment="1">
      <alignment horizontal="left" vertical="center" wrapText="1" indent="1"/>
    </xf>
    <xf numFmtId="0" fontId="140" fillId="0" borderId="23" xfId="7" applyFont="1" applyBorder="1" applyAlignment="1">
      <alignment horizontal="left" vertical="center" wrapText="1" indent="1"/>
    </xf>
    <xf numFmtId="0" fontId="156" fillId="0" borderId="4" xfId="7" applyFont="1" applyBorder="1" applyAlignment="1">
      <alignment horizontal="center" vertical="center" wrapText="1"/>
    </xf>
    <xf numFmtId="0" fontId="156" fillId="0" borderId="24" xfId="7" applyFont="1" applyBorder="1" applyAlignment="1">
      <alignment horizontal="center" vertical="center"/>
    </xf>
    <xf numFmtId="0" fontId="156" fillId="0" borderId="25" xfId="7" applyFont="1" applyBorder="1" applyAlignment="1">
      <alignment horizontal="center" vertical="center"/>
    </xf>
    <xf numFmtId="0" fontId="140" fillId="0" borderId="5" xfId="7" applyFont="1" applyBorder="1" applyAlignment="1">
      <alignment horizontal="left" vertical="center" wrapText="1" indent="1"/>
    </xf>
    <xf numFmtId="0" fontId="156" fillId="0" borderId="5" xfId="7" applyFont="1" applyBorder="1" applyAlignment="1">
      <alignment horizontal="center" vertical="center" wrapText="1"/>
    </xf>
    <xf numFmtId="0" fontId="156" fillId="0" borderId="5" xfId="7" applyFont="1" applyBorder="1" applyAlignment="1">
      <alignment horizontal="center" vertical="center"/>
    </xf>
    <xf numFmtId="0" fontId="138" fillId="0" borderId="7" xfId="7" applyFont="1" applyBorder="1" applyAlignment="1">
      <alignment horizontal="center" vertical="center" wrapText="1"/>
    </xf>
    <xf numFmtId="0" fontId="138" fillId="0" borderId="11" xfId="7" applyFont="1" applyBorder="1" applyAlignment="1">
      <alignment horizontal="center" vertical="center" wrapText="1"/>
    </xf>
    <xf numFmtId="0" fontId="138" fillId="0" borderId="9" xfId="7" applyFont="1" applyBorder="1" applyAlignment="1">
      <alignment horizontal="center" vertical="center" wrapText="1"/>
    </xf>
    <xf numFmtId="0" fontId="138" fillId="0" borderId="12" xfId="7" applyFont="1" applyBorder="1" applyAlignment="1">
      <alignment horizontal="center" vertical="center" wrapText="1"/>
    </xf>
    <xf numFmtId="0" fontId="138" fillId="0" borderId="10" xfId="7" applyFont="1" applyBorder="1" applyAlignment="1">
      <alignment horizontal="center" vertical="center" wrapText="1"/>
    </xf>
    <xf numFmtId="0" fontId="138" fillId="0" borderId="23" xfId="7" applyFont="1" applyBorder="1" applyAlignment="1">
      <alignment horizontal="center" vertical="center" wrapText="1"/>
    </xf>
    <xf numFmtId="0" fontId="138" fillId="0" borderId="7" xfId="7" applyFont="1" applyBorder="1" applyAlignment="1">
      <alignment horizontal="left" vertical="center" indent="1"/>
    </xf>
    <xf numFmtId="0" fontId="138" fillId="0" borderId="11" xfId="7" applyFont="1" applyBorder="1" applyAlignment="1">
      <alignment horizontal="left" vertical="center" indent="1"/>
    </xf>
    <xf numFmtId="0" fontId="6" fillId="0" borderId="51" xfId="7" applyBorder="1">
      <alignment vertical="center"/>
    </xf>
    <xf numFmtId="0" fontId="6" fillId="0" borderId="36" xfId="7" applyBorder="1">
      <alignment vertical="center"/>
    </xf>
    <xf numFmtId="0" fontId="6" fillId="0" borderId="35" xfId="7" applyBorder="1">
      <alignment vertical="center"/>
    </xf>
    <xf numFmtId="0" fontId="6" fillId="0" borderId="125" xfId="7" applyBorder="1">
      <alignment vertical="center"/>
    </xf>
    <xf numFmtId="0" fontId="6" fillId="0" borderId="130" xfId="7" applyBorder="1" applyAlignment="1">
      <alignment vertical="center" textRotation="255" wrapText="1"/>
    </xf>
    <xf numFmtId="0" fontId="6" fillId="0" borderId="118" xfId="7" applyBorder="1" applyAlignment="1">
      <alignment vertical="center" textRotation="255" wrapText="1"/>
    </xf>
    <xf numFmtId="0" fontId="6" fillId="0" borderId="119" xfId="7" applyBorder="1" applyAlignment="1">
      <alignment vertical="center" textRotation="255" wrapText="1"/>
    </xf>
    <xf numFmtId="0" fontId="6" fillId="2" borderId="14" xfId="7" applyFill="1" applyBorder="1" applyAlignment="1">
      <alignment horizontal="center" vertical="center"/>
    </xf>
    <xf numFmtId="0" fontId="6" fillId="2" borderId="139" xfId="7" applyFill="1" applyBorder="1" applyAlignment="1">
      <alignment horizontal="center" vertical="center"/>
    </xf>
    <xf numFmtId="0" fontId="6" fillId="0" borderId="26" xfId="7" applyBorder="1" applyAlignment="1">
      <alignment vertical="center" textRotation="255" wrapText="1"/>
    </xf>
    <xf numFmtId="0" fontId="6" fillId="0" borderId="73" xfId="7" applyBorder="1" applyAlignment="1">
      <alignment horizontal="distributed" vertical="center"/>
    </xf>
    <xf numFmtId="0" fontId="6" fillId="0" borderId="74" xfId="7" applyBorder="1" applyAlignment="1">
      <alignment horizontal="distributed" vertical="center"/>
    </xf>
    <xf numFmtId="0" fontId="6" fillId="0" borderId="15" xfId="7" applyBorder="1" applyAlignment="1">
      <alignment horizontal="distributed" vertical="center"/>
    </xf>
    <xf numFmtId="0" fontId="6" fillId="0" borderId="50" xfId="7" applyBorder="1" applyAlignment="1">
      <alignment horizontal="distributed" vertical="center"/>
    </xf>
    <xf numFmtId="0" fontId="6" fillId="0" borderId="30" xfId="7" applyBorder="1" applyAlignment="1">
      <alignment horizontal="distributed" vertical="center"/>
    </xf>
    <xf numFmtId="0" fontId="6" fillId="0" borderId="24" xfId="7" applyBorder="1" applyAlignment="1">
      <alignment vertical="center" textRotation="255" wrapText="1"/>
    </xf>
    <xf numFmtId="0" fontId="6" fillId="0" borderId="105" xfId="7" applyBorder="1" applyAlignment="1">
      <alignment vertical="center" textRotation="255" wrapText="1"/>
    </xf>
    <xf numFmtId="0" fontId="6" fillId="0" borderId="7" xfId="7" applyBorder="1" applyAlignment="1">
      <alignment horizontal="distributed" vertical="center"/>
    </xf>
    <xf numFmtId="0" fontId="6" fillId="0" borderId="11" xfId="7" applyBorder="1" applyAlignment="1">
      <alignment horizontal="distributed" vertical="center"/>
    </xf>
    <xf numFmtId="0" fontId="6" fillId="0" borderId="10" xfId="7" applyBorder="1" applyAlignment="1">
      <alignment horizontal="distributed" vertical="center"/>
    </xf>
    <xf numFmtId="0" fontId="6" fillId="0" borderId="23" xfId="7" applyBorder="1" applyAlignment="1">
      <alignment horizontal="distributed" vertical="center"/>
    </xf>
    <xf numFmtId="0" fontId="6" fillId="0" borderId="14" xfId="7" applyBorder="1" applyAlignment="1">
      <alignment horizontal="center" vertical="center"/>
    </xf>
    <xf numFmtId="0" fontId="6" fillId="0" borderId="81" xfId="7" applyBorder="1" applyAlignment="1">
      <alignment horizontal="center" vertical="center"/>
    </xf>
    <xf numFmtId="0" fontId="6" fillId="0" borderId="82" xfId="7" applyBorder="1" applyAlignment="1">
      <alignment horizontal="center" vertical="center"/>
    </xf>
    <xf numFmtId="0" fontId="13" fillId="0" borderId="0" xfId="7" applyFont="1" applyAlignment="1">
      <alignment horizontal="center" vertical="center" wrapText="1"/>
    </xf>
    <xf numFmtId="0" fontId="61" fillId="0" borderId="161" xfId="14" applyFont="1" applyBorder="1" applyAlignment="1">
      <alignment horizontal="center" vertical="center" wrapText="1"/>
    </xf>
    <xf numFmtId="0" fontId="61" fillId="0" borderId="162" xfId="14" applyFont="1" applyBorder="1" applyAlignment="1">
      <alignment horizontal="center" vertical="center" wrapText="1"/>
    </xf>
    <xf numFmtId="0" fontId="61" fillId="0" borderId="2" xfId="14" applyFont="1" applyBorder="1" applyAlignment="1">
      <alignment horizontal="center" vertical="center" wrapText="1"/>
    </xf>
    <xf numFmtId="0" fontId="61" fillId="0" borderId="88" xfId="14" applyFont="1" applyBorder="1" applyAlignment="1">
      <alignment vertical="center" wrapText="1"/>
    </xf>
    <xf numFmtId="0" fontId="61" fillId="0" borderId="27" xfId="14" applyFont="1" applyBorder="1" applyAlignment="1">
      <alignment vertical="center" wrapText="1"/>
    </xf>
    <xf numFmtId="0" fontId="63" fillId="0" borderId="131" xfId="14" applyFont="1" applyBorder="1" applyAlignment="1">
      <alignment horizontal="left" vertical="center" wrapText="1"/>
    </xf>
    <xf numFmtId="0" fontId="63" fillId="0" borderId="66" xfId="14" applyFont="1" applyBorder="1" applyAlignment="1">
      <alignment horizontal="left" vertical="center" wrapText="1"/>
    </xf>
    <xf numFmtId="0" fontId="59" fillId="0" borderId="0" xfId="14" applyFont="1" applyAlignment="1">
      <alignment horizontal="center" vertical="center" shrinkToFit="1"/>
    </xf>
    <xf numFmtId="0" fontId="59" fillId="0" borderId="71" xfId="14" applyFont="1" applyBorder="1" applyAlignment="1">
      <alignment horizontal="center" vertical="center" shrinkToFit="1"/>
    </xf>
    <xf numFmtId="0" fontId="59" fillId="0" borderId="6" xfId="14" applyFont="1" applyBorder="1" applyAlignment="1">
      <alignment horizontal="center" vertical="center" shrinkToFit="1"/>
    </xf>
    <xf numFmtId="0" fontId="59" fillId="0" borderId="32" xfId="14" applyFont="1" applyBorder="1" applyAlignment="1">
      <alignment horizontal="center" vertical="center" shrinkToFit="1"/>
    </xf>
    <xf numFmtId="0" fontId="58" fillId="0" borderId="12" xfId="14" applyFont="1" applyBorder="1" applyAlignment="1">
      <alignment horizontal="center" vertical="center" wrapText="1"/>
    </xf>
    <xf numFmtId="0" fontId="61" fillId="0" borderId="4" xfId="14" applyFont="1" applyBorder="1" applyAlignment="1">
      <alignment horizontal="center" vertical="center" wrapText="1"/>
    </xf>
    <xf numFmtId="0" fontId="61" fillId="0" borderId="24" xfId="14" applyFont="1" applyBorder="1" applyAlignment="1">
      <alignment horizontal="center" vertical="center" wrapText="1"/>
    </xf>
    <xf numFmtId="0" fontId="66" fillId="0" borderId="8" xfId="14" applyFont="1" applyBorder="1" applyAlignment="1">
      <alignment horizontal="center" vertical="center" shrinkToFit="1"/>
    </xf>
    <xf numFmtId="0" fontId="66" fillId="0" borderId="70" xfId="14" applyFont="1" applyBorder="1" applyAlignment="1">
      <alignment horizontal="center" vertical="center" shrinkToFit="1"/>
    </xf>
    <xf numFmtId="0" fontId="66" fillId="0" borderId="0" xfId="14" applyFont="1" applyAlignment="1">
      <alignment horizontal="center" vertical="center" shrinkToFit="1"/>
    </xf>
    <xf numFmtId="0" fontId="66" fillId="0" borderId="71" xfId="14" applyFont="1" applyBorder="1" applyAlignment="1">
      <alignment horizontal="center" vertical="center" shrinkToFit="1"/>
    </xf>
    <xf numFmtId="0" fontId="61" fillId="0" borderId="3" xfId="4" applyFont="1" applyBorder="1" applyAlignment="1">
      <alignment horizontal="distributed" vertical="center"/>
    </xf>
    <xf numFmtId="0" fontId="62" fillId="0" borderId="2" xfId="9" applyFont="1" applyBorder="1" applyAlignment="1">
      <alignment horizontal="center" vertical="center" shrinkToFit="1"/>
    </xf>
    <xf numFmtId="0" fontId="62" fillId="0" borderId="31" xfId="9" applyFont="1" applyBorder="1" applyAlignment="1">
      <alignment horizontal="center" vertical="center" shrinkToFit="1"/>
    </xf>
    <xf numFmtId="0" fontId="62" fillId="0" borderId="6" xfId="9" applyFont="1" applyBorder="1" applyAlignment="1">
      <alignment horizontal="center" vertical="center" shrinkToFit="1"/>
    </xf>
    <xf numFmtId="0" fontId="62" fillId="0" borderId="23" xfId="9" applyFont="1" applyBorder="1" applyAlignment="1">
      <alignment horizontal="center" vertical="center" shrinkToFit="1"/>
    </xf>
    <xf numFmtId="0" fontId="60" fillId="0" borderId="24" xfId="9" applyFont="1" applyBorder="1" applyAlignment="1">
      <alignment horizontal="center" vertical="center" shrinkToFit="1"/>
    </xf>
    <xf numFmtId="0" fontId="61" fillId="0" borderId="105" xfId="4" applyFont="1" applyBorder="1" applyAlignment="1">
      <alignment horizontal="center" vertical="center" shrinkToFit="1"/>
    </xf>
    <xf numFmtId="0" fontId="62" fillId="0" borderId="7" xfId="9" applyFont="1" applyBorder="1" applyAlignment="1">
      <alignment horizontal="center" vertical="center" shrinkToFit="1"/>
    </xf>
    <xf numFmtId="0" fontId="62" fillId="0" borderId="70" xfId="9" applyFont="1" applyBorder="1" applyAlignment="1">
      <alignment horizontal="center" vertical="center" shrinkToFit="1"/>
    </xf>
    <xf numFmtId="0" fontId="62" fillId="0" borderId="79" xfId="9" applyFont="1" applyBorder="1" applyAlignment="1">
      <alignment horizontal="center" vertical="center" shrinkToFit="1"/>
    </xf>
    <xf numFmtId="0" fontId="62" fillId="0" borderId="80" xfId="9" applyFont="1" applyBorder="1" applyAlignment="1">
      <alignment horizontal="center" vertical="center" shrinkToFit="1"/>
    </xf>
    <xf numFmtId="0" fontId="62" fillId="0" borderId="81" xfId="9" applyFont="1" applyBorder="1" applyAlignment="1">
      <alignment horizontal="center" vertical="center" shrinkToFit="1"/>
    </xf>
    <xf numFmtId="0" fontId="62" fillId="0" borderId="82" xfId="9" applyFont="1" applyBorder="1" applyAlignment="1">
      <alignment horizontal="center" vertical="center" shrinkToFit="1"/>
    </xf>
    <xf numFmtId="0" fontId="57" fillId="0" borderId="0" xfId="14" applyFont="1" applyAlignment="1">
      <alignment horizontal="center" vertical="center"/>
    </xf>
    <xf numFmtId="0" fontId="58" fillId="0" borderId="141" xfId="4" applyFont="1" applyBorder="1" applyAlignment="1">
      <alignment horizontal="distributed" vertical="center"/>
    </xf>
    <xf numFmtId="0" fontId="59" fillId="0" borderId="123" xfId="14" applyFont="1" applyBorder="1" applyAlignment="1">
      <alignment horizontal="center" vertical="center" shrinkToFit="1"/>
    </xf>
    <xf numFmtId="0" fontId="59" fillId="0" borderId="124" xfId="14" applyFont="1" applyBorder="1" applyAlignment="1">
      <alignment horizontal="center" vertical="center" shrinkToFit="1"/>
    </xf>
    <xf numFmtId="0" fontId="60" fillId="0" borderId="83" xfId="9" applyFont="1" applyBorder="1" applyAlignment="1">
      <alignment horizontal="distributed" vertical="center"/>
    </xf>
    <xf numFmtId="0" fontId="60" fillId="0" borderId="84" xfId="9" applyFont="1" applyBorder="1" applyAlignment="1">
      <alignment horizontal="distributed" vertical="center"/>
    </xf>
    <xf numFmtId="0" fontId="61" fillId="0" borderId="52" xfId="4" applyFont="1" applyBorder="1" applyAlignment="1">
      <alignment horizontal="distributed" vertical="center"/>
    </xf>
    <xf numFmtId="0" fontId="62" fillId="0" borderId="84" xfId="9" applyFont="1" applyBorder="1" applyAlignment="1">
      <alignment horizontal="center" vertical="center" shrinkToFit="1"/>
    </xf>
    <xf numFmtId="0" fontId="62" fillId="0" borderId="86" xfId="9" applyFont="1" applyBorder="1" applyAlignment="1">
      <alignment horizontal="center" vertical="center" shrinkToFit="1"/>
    </xf>
    <xf numFmtId="0" fontId="59" fillId="0" borderId="20" xfId="14" applyFont="1" applyBorder="1" applyAlignment="1">
      <alignment vertical="center" shrinkToFit="1"/>
    </xf>
    <xf numFmtId="0" fontId="59" fillId="0" borderId="46" xfId="14" applyFont="1" applyBorder="1" applyAlignment="1">
      <alignment vertical="center" shrinkToFit="1"/>
    </xf>
    <xf numFmtId="0" fontId="59" fillId="0" borderId="5" xfId="14" applyFont="1" applyBorder="1" applyAlignment="1">
      <alignment vertical="center" wrapText="1"/>
    </xf>
    <xf numFmtId="0" fontId="59" fillId="0" borderId="53" xfId="14" applyFont="1" applyBorder="1" applyAlignment="1">
      <alignment vertical="center" wrapText="1"/>
    </xf>
    <xf numFmtId="0" fontId="61" fillId="0" borderId="0" xfId="14" applyFont="1">
      <alignment vertical="center"/>
    </xf>
    <xf numFmtId="0" fontId="94" fillId="3" borderId="43" xfId="14" applyFont="1" applyFill="1" applyBorder="1" applyAlignment="1">
      <alignment horizontal="center" vertical="center"/>
    </xf>
    <xf numFmtId="0" fontId="94" fillId="3" borderId="182" xfId="14" applyFont="1" applyFill="1" applyBorder="1" applyAlignment="1">
      <alignment horizontal="center" vertical="center"/>
    </xf>
    <xf numFmtId="0" fontId="94" fillId="3" borderId="33" xfId="14" applyFont="1" applyFill="1" applyBorder="1" applyAlignment="1">
      <alignment horizontal="center" vertical="center"/>
    </xf>
    <xf numFmtId="0" fontId="94" fillId="3" borderId="157" xfId="14" applyFont="1" applyFill="1" applyBorder="1" applyAlignment="1">
      <alignment horizontal="center" vertical="center"/>
    </xf>
    <xf numFmtId="0" fontId="59" fillId="0" borderId="22" xfId="14" applyFont="1" applyBorder="1" applyAlignment="1">
      <alignment horizontal="center" vertical="center" wrapText="1"/>
    </xf>
    <xf numFmtId="0" fontId="59" fillId="0" borderId="47" xfId="14" applyFont="1" applyBorder="1" applyAlignment="1">
      <alignment horizontal="center" vertical="center" wrapText="1"/>
    </xf>
    <xf numFmtId="0" fontId="60" fillId="0" borderId="103" xfId="9" applyFont="1" applyBorder="1" applyAlignment="1">
      <alignment horizontal="center" vertical="center"/>
    </xf>
    <xf numFmtId="0" fontId="60" fillId="0" borderId="104" xfId="9" applyFont="1" applyBorder="1" applyAlignment="1">
      <alignment horizontal="center" vertical="center"/>
    </xf>
    <xf numFmtId="0" fontId="60" fillId="0" borderId="107" xfId="9" applyFont="1" applyBorder="1" applyAlignment="1">
      <alignment horizontal="distributed" vertical="center"/>
    </xf>
    <xf numFmtId="0" fontId="62" fillId="0" borderId="92" xfId="9" applyFont="1" applyBorder="1" applyAlignment="1">
      <alignment horizontal="center" vertical="center" shrinkToFit="1"/>
    </xf>
    <xf numFmtId="0" fontId="62" fillId="0" borderId="93" xfId="9" applyFont="1" applyBorder="1" applyAlignment="1">
      <alignment horizontal="center" vertical="center" shrinkToFit="1"/>
    </xf>
    <xf numFmtId="0" fontId="62" fillId="0" borderId="106" xfId="9" applyFont="1" applyBorder="1" applyAlignment="1">
      <alignment horizontal="center" vertical="center" shrinkToFit="1"/>
    </xf>
    <xf numFmtId="0" fontId="58" fillId="0" borderId="198" xfId="14" applyFont="1" applyBorder="1" applyAlignment="1">
      <alignment horizontal="distributed" vertical="center"/>
    </xf>
    <xf numFmtId="0" fontId="58" fillId="0" borderId="60" xfId="14" applyFont="1" applyBorder="1" applyAlignment="1">
      <alignment horizontal="distributed" vertical="center"/>
    </xf>
    <xf numFmtId="0" fontId="58" fillId="0" borderId="108" xfId="4" applyFont="1" applyBorder="1" applyAlignment="1">
      <alignment horizontal="distributed" vertical="center"/>
    </xf>
    <xf numFmtId="0" fontId="59" fillId="0" borderId="109" xfId="14" applyFont="1" applyBorder="1" applyAlignment="1">
      <alignment horizontal="center" vertical="center" shrinkToFit="1"/>
    </xf>
    <xf numFmtId="0" fontId="59" fillId="0" borderId="110" xfId="14" applyFont="1" applyBorder="1" applyAlignment="1">
      <alignment horizontal="center" vertical="center" shrinkToFit="1"/>
    </xf>
    <xf numFmtId="0" fontId="60" fillId="0" borderId="165" xfId="9" applyFont="1" applyBorder="1" applyAlignment="1">
      <alignment horizontal="distributed" vertical="center"/>
    </xf>
    <xf numFmtId="0" fontId="62" fillId="0" borderId="96" xfId="9" applyFont="1" applyBorder="1" applyAlignment="1">
      <alignment horizontal="center" vertical="center" shrinkToFit="1"/>
    </xf>
    <xf numFmtId="0" fontId="93" fillId="3" borderId="43" xfId="14" applyFont="1" applyFill="1" applyBorder="1" applyAlignment="1">
      <alignment horizontal="center" vertical="center"/>
    </xf>
    <xf numFmtId="0" fontId="93" fillId="3" borderId="182" xfId="14" applyFont="1" applyFill="1" applyBorder="1" applyAlignment="1">
      <alignment horizontal="center" vertical="center"/>
    </xf>
    <xf numFmtId="0" fontId="93" fillId="3" borderId="33" xfId="14" applyFont="1" applyFill="1" applyBorder="1" applyAlignment="1">
      <alignment horizontal="center" vertical="center"/>
    </xf>
    <xf numFmtId="0" fontId="93" fillId="3" borderId="157" xfId="14" applyFont="1" applyFill="1" applyBorder="1" applyAlignment="1">
      <alignment horizontal="center" vertical="center"/>
    </xf>
    <xf numFmtId="0" fontId="59" fillId="0" borderId="97" xfId="14" applyFont="1" applyBorder="1" applyAlignment="1">
      <alignment horizontal="center" vertical="center" shrinkToFit="1"/>
    </xf>
    <xf numFmtId="0" fontId="59" fillId="0" borderId="101" xfId="14" applyFont="1" applyBorder="1" applyAlignment="1">
      <alignment horizontal="center" vertical="center" shrinkToFit="1"/>
    </xf>
    <xf numFmtId="0" fontId="58" fillId="0" borderId="69" xfId="14" applyFont="1" applyBorder="1" applyAlignment="1">
      <alignment horizontal="center" vertical="center" wrapText="1"/>
    </xf>
    <xf numFmtId="0" fontId="61" fillId="0" borderId="34" xfId="14" applyFont="1" applyBorder="1" applyAlignment="1">
      <alignment horizontal="center" vertical="center" wrapText="1"/>
    </xf>
    <xf numFmtId="0" fontId="66" fillId="0" borderId="93" xfId="14" applyFont="1" applyBorder="1" applyAlignment="1">
      <alignment horizontal="center" vertical="center" shrinkToFit="1"/>
    </xf>
    <xf numFmtId="0" fontId="66" fillId="0" borderId="60" xfId="14" applyFont="1" applyBorder="1" applyAlignment="1">
      <alignment horizontal="center" vertical="center" shrinkToFit="1"/>
    </xf>
    <xf numFmtId="0" fontId="66" fillId="0" borderId="94" xfId="14" applyFont="1" applyBorder="1" applyAlignment="1">
      <alignment horizontal="center" vertical="center" shrinkToFit="1"/>
    </xf>
    <xf numFmtId="0" fontId="58" fillId="0" borderId="98" xfId="14" applyFont="1" applyBorder="1" applyAlignment="1">
      <alignment horizontal="center" vertical="center" wrapText="1"/>
    </xf>
    <xf numFmtId="0" fontId="58" fillId="0" borderId="99" xfId="14" applyFont="1" applyBorder="1" applyAlignment="1">
      <alignment horizontal="center" vertical="center" wrapText="1"/>
    </xf>
    <xf numFmtId="0" fontId="58" fillId="0" borderId="100" xfId="14" applyFont="1" applyBorder="1" applyAlignment="1">
      <alignment horizontal="center" vertical="center" wrapText="1"/>
    </xf>
    <xf numFmtId="0" fontId="61" fillId="0" borderId="166" xfId="14" applyFont="1" applyBorder="1" applyAlignment="1">
      <alignment horizontal="center" vertical="center" wrapText="1"/>
    </xf>
    <xf numFmtId="0" fontId="63" fillId="0" borderId="167" xfId="14" applyFont="1" applyBorder="1" applyAlignment="1">
      <alignment horizontal="left" vertical="center" wrapText="1"/>
    </xf>
    <xf numFmtId="0" fontId="63" fillId="0" borderId="102" xfId="14" applyFont="1" applyBorder="1" applyAlignment="1">
      <alignment horizontal="left" vertical="center" wrapText="1"/>
    </xf>
    <xf numFmtId="0" fontId="6" fillId="0" borderId="7" xfId="11" applyBorder="1" applyAlignment="1">
      <alignment horizontal="left" vertical="center"/>
    </xf>
    <xf numFmtId="0" fontId="6" fillId="0" borderId="8" xfId="11" applyBorder="1" applyAlignment="1">
      <alignment horizontal="left" vertical="center"/>
    </xf>
    <xf numFmtId="0" fontId="6" fillId="0" borderId="42" xfId="11" applyBorder="1" applyAlignment="1">
      <alignment horizontal="left" vertical="center"/>
    </xf>
    <xf numFmtId="0" fontId="6" fillId="0" borderId="79" xfId="11" applyBorder="1" applyAlignment="1">
      <alignment horizontal="left" vertical="center"/>
    </xf>
    <xf numFmtId="0" fontId="6" fillId="0" borderId="77" xfId="11" applyBorder="1" applyAlignment="1">
      <alignment horizontal="left" vertical="center"/>
    </xf>
    <xf numFmtId="0" fontId="6" fillId="0" borderId="144" xfId="11" applyBorder="1" applyAlignment="1">
      <alignment horizontal="left" vertical="center"/>
    </xf>
    <xf numFmtId="0" fontId="6" fillId="0" borderId="0" xfId="11" applyAlignment="1">
      <alignment horizontal="left" vertical="center" wrapText="1"/>
    </xf>
    <xf numFmtId="0" fontId="6" fillId="0" borderId="0" xfId="11" applyAlignment="1">
      <alignment horizontal="left" vertical="center"/>
    </xf>
    <xf numFmtId="0" fontId="6" fillId="0" borderId="5" xfId="11" applyBorder="1" applyAlignment="1">
      <alignment horizontal="center" vertical="center"/>
    </xf>
    <xf numFmtId="0" fontId="6" fillId="0" borderId="145" xfId="11" applyBorder="1" applyAlignment="1">
      <alignment horizontal="center" vertical="center"/>
    </xf>
    <xf numFmtId="0" fontId="6" fillId="0" borderId="146" xfId="11" applyBorder="1" applyAlignment="1">
      <alignment horizontal="left" vertical="center" wrapText="1"/>
    </xf>
    <xf numFmtId="0" fontId="6" fillId="0" borderId="40" xfId="11" applyBorder="1" applyAlignment="1">
      <alignment horizontal="left" vertical="center" wrapText="1"/>
    </xf>
    <xf numFmtId="0" fontId="6" fillId="0" borderId="10" xfId="11" applyBorder="1" applyAlignment="1">
      <alignment horizontal="left"/>
    </xf>
    <xf numFmtId="0" fontId="6" fillId="0" borderId="6" xfId="11" applyBorder="1" applyAlignment="1">
      <alignment horizontal="left"/>
    </xf>
    <xf numFmtId="0" fontId="6" fillId="0" borderId="147" xfId="11" applyBorder="1" applyAlignment="1">
      <alignment horizontal="left"/>
    </xf>
    <xf numFmtId="0" fontId="6" fillId="0" borderId="39" xfId="11" applyBorder="1" applyAlignment="1">
      <alignment horizontal="left" vertical="center"/>
    </xf>
    <xf numFmtId="0" fontId="6" fillId="0" borderId="58" xfId="11" applyBorder="1" applyAlignment="1">
      <alignment horizontal="left" vertical="center"/>
    </xf>
    <xf numFmtId="0" fontId="6" fillId="0" borderId="9" xfId="11" applyBorder="1" applyAlignment="1">
      <alignment horizontal="center"/>
    </xf>
    <xf numFmtId="0" fontId="6" fillId="0" borderId="0" xfId="11" applyAlignment="1">
      <alignment horizontal="center"/>
    </xf>
    <xf numFmtId="0" fontId="6" fillId="0" borderId="41" xfId="11" applyBorder="1" applyAlignment="1">
      <alignment horizontal="center"/>
    </xf>
    <xf numFmtId="0" fontId="6" fillId="0" borderId="10" xfId="11" applyBorder="1" applyAlignment="1">
      <alignment horizontal="center"/>
    </xf>
    <xf numFmtId="0" fontId="6" fillId="0" borderId="6" xfId="11" applyBorder="1" applyAlignment="1">
      <alignment horizontal="center"/>
    </xf>
    <xf numFmtId="0" fontId="6" fillId="0" borderId="147" xfId="11" applyBorder="1" applyAlignment="1">
      <alignment horizontal="center"/>
    </xf>
    <xf numFmtId="0" fontId="6" fillId="0" borderId="1" xfId="11" applyBorder="1" applyAlignment="1">
      <alignment horizontal="left" vertical="center" wrapText="1"/>
    </xf>
    <xf numFmtId="0" fontId="6" fillId="0" borderId="2" xfId="11" applyBorder="1" applyAlignment="1">
      <alignment horizontal="left" vertical="center"/>
    </xf>
    <xf numFmtId="0" fontId="6" fillId="0" borderId="143" xfId="11" applyBorder="1" applyAlignment="1">
      <alignment horizontal="left" vertical="center"/>
    </xf>
    <xf numFmtId="0" fontId="6" fillId="0" borderId="59" xfId="11" applyBorder="1" applyAlignment="1">
      <alignment horizontal="left" vertical="center"/>
    </xf>
    <xf numFmtId="0" fontId="6" fillId="0" borderId="55" xfId="11" applyBorder="1" applyAlignment="1">
      <alignment horizontal="center" vertical="center"/>
    </xf>
    <xf numFmtId="0" fontId="6" fillId="0" borderId="148" xfId="11" applyBorder="1" applyAlignment="1">
      <alignment horizontal="center" vertical="center"/>
    </xf>
    <xf numFmtId="0" fontId="24" fillId="0" borderId="0" xfId="11" applyFont="1" applyAlignment="1">
      <alignment horizontal="center" vertical="center"/>
    </xf>
    <xf numFmtId="0" fontId="6" fillId="0" borderId="0" xfId="11" applyAlignment="1">
      <alignment horizontal="center" vertical="center"/>
    </xf>
    <xf numFmtId="0" fontId="20" fillId="0" borderId="0" xfId="11" applyFont="1" applyAlignment="1">
      <alignment horizontal="left" vertical="center"/>
    </xf>
    <xf numFmtId="0" fontId="80" fillId="6" borderId="381" xfId="28" applyFont="1" applyFill="1" applyBorder="1" applyAlignment="1">
      <alignment horizontal="center" vertical="center"/>
    </xf>
    <xf numFmtId="0" fontId="80" fillId="6" borderId="381" xfId="28" applyFont="1" applyFill="1" applyBorder="1" applyAlignment="1">
      <alignment horizontal="left" vertical="center"/>
    </xf>
    <xf numFmtId="0" fontId="140" fillId="0" borderId="381" xfId="28" applyFont="1" applyBorder="1" applyAlignment="1">
      <alignment horizontal="center" vertical="center"/>
    </xf>
    <xf numFmtId="0" fontId="140" fillId="0" borderId="378" xfId="28" applyFont="1" applyBorder="1" applyAlignment="1">
      <alignment horizontal="center" vertical="center"/>
    </xf>
    <xf numFmtId="58" fontId="140" fillId="0" borderId="462" xfId="28" applyNumberFormat="1" applyFont="1" applyBorder="1" applyAlignment="1">
      <alignment horizontal="center" vertical="center"/>
    </xf>
    <xf numFmtId="0" fontId="140" fillId="0" borderId="461" xfId="28" applyFont="1" applyBorder="1" applyAlignment="1">
      <alignment horizontal="center" vertical="center"/>
    </xf>
    <xf numFmtId="0" fontId="137" fillId="0" borderId="0" xfId="28" applyFont="1" applyAlignment="1">
      <alignment horizontal="left" vertical="center" wrapText="1"/>
    </xf>
    <xf numFmtId="0" fontId="137" fillId="0" borderId="0" xfId="28" applyFont="1" applyAlignment="1">
      <alignment horizontal="left" vertical="center"/>
    </xf>
    <xf numFmtId="58" fontId="140" fillId="0" borderId="481" xfId="28" applyNumberFormat="1" applyFont="1" applyBorder="1" applyAlignment="1">
      <alignment horizontal="center" vertical="center"/>
    </xf>
    <xf numFmtId="0" fontId="140" fillId="0" borderId="492" xfId="28" applyFont="1" applyBorder="1" applyAlignment="1">
      <alignment horizontal="center" vertical="center"/>
    </xf>
    <xf numFmtId="58" fontId="140" fillId="0" borderId="378" xfId="28" applyNumberFormat="1" applyFont="1" applyBorder="1" applyAlignment="1">
      <alignment horizontal="center" vertical="center"/>
    </xf>
    <xf numFmtId="0" fontId="140" fillId="0" borderId="371" xfId="28" applyFont="1" applyBorder="1" applyAlignment="1">
      <alignment horizontal="center" vertical="center"/>
    </xf>
    <xf numFmtId="58" fontId="140" fillId="0" borderId="381" xfId="28" applyNumberFormat="1" applyFont="1" applyBorder="1" applyAlignment="1">
      <alignment horizontal="center" vertical="center"/>
    </xf>
    <xf numFmtId="58" fontId="140" fillId="0" borderId="371" xfId="28" applyNumberFormat="1" applyFont="1" applyBorder="1" applyAlignment="1">
      <alignment horizontal="center" vertical="center"/>
    </xf>
    <xf numFmtId="0" fontId="140" fillId="0" borderId="370" xfId="28" applyFont="1" applyBorder="1" applyAlignment="1">
      <alignment horizontal="center" vertical="center"/>
    </xf>
    <xf numFmtId="58" fontId="140" fillId="0" borderId="461" xfId="28" applyNumberFormat="1" applyFont="1" applyBorder="1" applyAlignment="1">
      <alignment horizontal="center" vertical="center"/>
    </xf>
    <xf numFmtId="58" fontId="140" fillId="0" borderId="375" xfId="28" applyNumberFormat="1" applyFont="1" applyBorder="1" applyAlignment="1">
      <alignment horizontal="center" vertical="center"/>
    </xf>
    <xf numFmtId="0" fontId="140" fillId="0" borderId="374" xfId="28" applyFont="1" applyBorder="1" applyAlignment="1">
      <alignment horizontal="center" vertical="center"/>
    </xf>
    <xf numFmtId="0" fontId="140" fillId="0" borderId="462" xfId="28" applyFont="1" applyBorder="1" applyAlignment="1">
      <alignment horizontal="center" vertical="center"/>
    </xf>
    <xf numFmtId="0" fontId="140" fillId="0" borderId="408" xfId="28" applyFont="1" applyBorder="1" applyAlignment="1">
      <alignment horizontal="center" vertical="center"/>
    </xf>
    <xf numFmtId="0" fontId="140" fillId="0" borderId="489" xfId="28" applyFont="1" applyBorder="1" applyAlignment="1">
      <alignment horizontal="center" vertical="center"/>
    </xf>
    <xf numFmtId="0" fontId="140" fillId="0" borderId="407" xfId="28" applyFont="1" applyBorder="1" applyAlignment="1">
      <alignment horizontal="center" vertical="center"/>
    </xf>
    <xf numFmtId="0" fontId="140" fillId="0" borderId="493" xfId="28" applyFont="1" applyBorder="1" applyAlignment="1">
      <alignment horizontal="center" vertical="center"/>
    </xf>
    <xf numFmtId="0" fontId="140" fillId="0" borderId="83" xfId="28" applyFont="1" applyBorder="1" applyAlignment="1">
      <alignment horizontal="center" vertical="center" wrapText="1"/>
    </xf>
    <xf numFmtId="0" fontId="140" fillId="0" borderId="86" xfId="28" applyFont="1" applyBorder="1" applyAlignment="1">
      <alignment horizontal="center" vertical="center"/>
    </xf>
    <xf numFmtId="0" fontId="138" fillId="0" borderId="0" xfId="28" applyFont="1" applyAlignment="1">
      <alignment horizontal="right" vertical="center"/>
    </xf>
    <xf numFmtId="0" fontId="194" fillId="0" borderId="0" xfId="28" applyFont="1" applyAlignment="1">
      <alignment horizontal="center" vertical="center" wrapText="1"/>
    </xf>
    <xf numFmtId="0" fontId="194" fillId="0" borderId="0" xfId="28" applyFont="1" applyAlignment="1">
      <alignment horizontal="center" vertical="center"/>
    </xf>
    <xf numFmtId="9" fontId="138" fillId="0" borderId="0" xfId="28" applyNumberFormat="1" applyFont="1" applyAlignment="1">
      <alignment horizontal="center" vertical="center"/>
    </xf>
    <xf numFmtId="0" fontId="138" fillId="0" borderId="0" xfId="28" applyFont="1" applyAlignment="1">
      <alignment horizontal="center" vertical="center"/>
    </xf>
    <xf numFmtId="0" fontId="140" fillId="0" borderId="381" xfId="28" applyFont="1" applyBorder="1" applyAlignment="1">
      <alignment horizontal="center" vertical="center" wrapText="1"/>
    </xf>
    <xf numFmtId="0" fontId="140" fillId="0" borderId="375" xfId="28" applyFont="1" applyBorder="1" applyAlignment="1">
      <alignment horizontal="right" vertical="center"/>
    </xf>
    <xf numFmtId="0" fontId="140" fillId="0" borderId="374" xfId="28" applyFont="1" applyBorder="1" applyAlignment="1">
      <alignment horizontal="right" vertical="center"/>
    </xf>
    <xf numFmtId="0" fontId="140" fillId="0" borderId="372" xfId="28" applyFont="1" applyBorder="1" applyAlignment="1">
      <alignment horizontal="right" vertical="center"/>
    </xf>
    <xf numFmtId="0" fontId="140" fillId="0" borderId="12" xfId="28" applyFont="1" applyBorder="1" applyAlignment="1">
      <alignment horizontal="right" vertical="center"/>
    </xf>
    <xf numFmtId="0" fontId="140" fillId="0" borderId="376" xfId="28" applyFont="1" applyBorder="1" applyAlignment="1">
      <alignment horizontal="right" vertical="center"/>
    </xf>
    <xf numFmtId="0" fontId="140" fillId="0" borderId="377" xfId="28" applyFont="1" applyBorder="1" applyAlignment="1">
      <alignment horizontal="right" vertical="center"/>
    </xf>
    <xf numFmtId="0" fontId="71" fillId="6" borderId="1" xfId="0" applyFont="1" applyFill="1" applyBorder="1" applyAlignment="1">
      <alignment horizontal="center" vertical="center"/>
    </xf>
    <xf numFmtId="0" fontId="71" fillId="6" borderId="2" xfId="0" applyFont="1" applyFill="1" applyBorder="1" applyAlignment="1">
      <alignment horizontal="center" vertical="center"/>
    </xf>
    <xf numFmtId="0" fontId="71" fillId="6" borderId="3" xfId="0" applyFont="1" applyFill="1" applyBorder="1" applyAlignment="1">
      <alignment horizontal="center" vertical="center"/>
    </xf>
    <xf numFmtId="0" fontId="71" fillId="6" borderId="1" xfId="0" applyFont="1" applyFill="1" applyBorder="1" applyAlignment="1">
      <alignment horizontal="left" vertical="center"/>
    </xf>
    <xf numFmtId="0" fontId="71" fillId="6" borderId="2" xfId="0" applyFont="1" applyFill="1" applyBorder="1" applyAlignment="1">
      <alignment horizontal="left" vertical="center"/>
    </xf>
    <xf numFmtId="0" fontId="71" fillId="6" borderId="3" xfId="0" applyFont="1" applyFill="1" applyBorder="1" applyAlignment="1">
      <alignment horizontal="left" vertical="center"/>
    </xf>
    <xf numFmtId="0" fontId="71" fillId="0" borderId="5" xfId="5" applyFont="1" applyBorder="1" applyAlignment="1">
      <alignment horizontal="center" vertical="center"/>
    </xf>
    <xf numFmtId="0" fontId="71" fillId="0" borderId="1" xfId="5" applyFont="1" applyBorder="1" applyAlignment="1">
      <alignment horizontal="center" vertical="center"/>
    </xf>
    <xf numFmtId="58" fontId="71" fillId="0" borderId="5" xfId="5" applyNumberFormat="1" applyFont="1" applyBorder="1" applyAlignment="1">
      <alignment horizontal="center" vertical="center"/>
    </xf>
    <xf numFmtId="0" fontId="14" fillId="0" borderId="0" xfId="5" applyFont="1" applyAlignment="1">
      <alignment horizontal="left" vertical="center" wrapText="1"/>
    </xf>
    <xf numFmtId="0" fontId="14" fillId="0" borderId="0" xfId="5" applyFont="1" applyAlignment="1">
      <alignment horizontal="left" vertical="center"/>
    </xf>
    <xf numFmtId="58" fontId="71" fillId="0" borderId="1" xfId="5" applyNumberFormat="1" applyFont="1" applyBorder="1" applyAlignment="1">
      <alignment horizontal="center" vertical="center"/>
    </xf>
    <xf numFmtId="58" fontId="71" fillId="0" borderId="3" xfId="5" applyNumberFormat="1" applyFont="1" applyBorder="1" applyAlignment="1">
      <alignment horizontal="center" vertical="center"/>
    </xf>
    <xf numFmtId="0" fontId="71" fillId="0" borderId="2" xfId="5" applyFont="1" applyBorder="1" applyAlignment="1">
      <alignment horizontal="center" vertical="center"/>
    </xf>
    <xf numFmtId="58" fontId="71" fillId="0" borderId="7" xfId="5" applyNumberFormat="1" applyFont="1" applyBorder="1" applyAlignment="1">
      <alignment horizontal="center" vertical="center"/>
    </xf>
    <xf numFmtId="0" fontId="71" fillId="0" borderId="11" xfId="5" applyFont="1" applyBorder="1" applyAlignment="1">
      <alignment horizontal="center" vertical="center"/>
    </xf>
    <xf numFmtId="0" fontId="71" fillId="0" borderId="3" xfId="5" applyFont="1" applyBorder="1" applyAlignment="1">
      <alignment horizontal="center" vertical="center"/>
    </xf>
    <xf numFmtId="0" fontId="71" fillId="0" borderId="7" xfId="5" applyFont="1" applyBorder="1" applyAlignment="1">
      <alignment horizontal="center" vertical="center" wrapText="1"/>
    </xf>
    <xf numFmtId="0" fontId="71" fillId="0" borderId="11" xfId="5" applyFont="1" applyBorder="1" applyAlignment="1">
      <alignment horizontal="center" vertical="center" wrapText="1"/>
    </xf>
    <xf numFmtId="0" fontId="71" fillId="0" borderId="9" xfId="5" applyFont="1" applyBorder="1" applyAlignment="1">
      <alignment horizontal="center" vertical="center" wrapText="1"/>
    </xf>
    <xf numFmtId="0" fontId="71" fillId="0" borderId="12" xfId="5" applyFont="1" applyBorder="1" applyAlignment="1">
      <alignment horizontal="center" vertical="center" wrapText="1"/>
    </xf>
    <xf numFmtId="0" fontId="71" fillId="0" borderId="10" xfId="5" applyFont="1" applyBorder="1" applyAlignment="1">
      <alignment horizontal="center" vertical="center" wrapText="1"/>
    </xf>
    <xf numFmtId="0" fontId="71" fillId="0" borderId="23" xfId="5" applyFont="1" applyBorder="1" applyAlignment="1">
      <alignment horizontal="center" vertical="center" wrapText="1"/>
    </xf>
    <xf numFmtId="0" fontId="81" fillId="0" borderId="0" xfId="5" applyFont="1" applyAlignment="1">
      <alignment horizontal="center" vertical="center" wrapText="1"/>
    </xf>
    <xf numFmtId="0" fontId="80" fillId="0" borderId="0" xfId="5" applyFont="1" applyAlignment="1">
      <alignment horizontal="center" vertical="center"/>
    </xf>
    <xf numFmtId="0" fontId="72" fillId="0" borderId="0" xfId="5" applyFont="1" applyAlignment="1">
      <alignment horizontal="left" vertical="center" wrapText="1"/>
    </xf>
    <xf numFmtId="9" fontId="80" fillId="0" borderId="0" xfId="5" applyNumberFormat="1" applyFont="1" applyAlignment="1">
      <alignment horizontal="center" vertical="center"/>
    </xf>
    <xf numFmtId="0" fontId="71" fillId="0" borderId="5" xfId="5" applyFont="1" applyBorder="1" applyAlignment="1">
      <alignment horizontal="center" vertical="center" wrapText="1"/>
    </xf>
    <xf numFmtId="0" fontId="71" fillId="0" borderId="7" xfId="5" applyFont="1" applyBorder="1" applyAlignment="1">
      <alignment horizontal="right" vertical="center"/>
    </xf>
    <xf numFmtId="0" fontId="71" fillId="0" borderId="8" xfId="5" applyFont="1" applyBorder="1" applyAlignment="1">
      <alignment horizontal="right" vertical="center"/>
    </xf>
    <xf numFmtId="0" fontId="71" fillId="0" borderId="11" xfId="5" applyFont="1" applyBorder="1" applyAlignment="1">
      <alignment horizontal="right" vertical="center"/>
    </xf>
    <xf numFmtId="0" fontId="71" fillId="0" borderId="9" xfId="5" applyFont="1" applyBorder="1" applyAlignment="1">
      <alignment horizontal="right" vertical="center"/>
    </xf>
    <xf numFmtId="0" fontId="71" fillId="0" borderId="0" xfId="5" applyFont="1" applyAlignment="1">
      <alignment horizontal="right" vertical="center"/>
    </xf>
    <xf numFmtId="0" fontId="71" fillId="0" borderId="12" xfId="5" applyFont="1" applyBorder="1" applyAlignment="1">
      <alignment horizontal="right" vertical="center"/>
    </xf>
    <xf numFmtId="0" fontId="71" fillId="0" borderId="10" xfId="5" applyFont="1" applyBorder="1" applyAlignment="1">
      <alignment horizontal="right" vertical="center"/>
    </xf>
    <xf numFmtId="0" fontId="71" fillId="0" borderId="6" xfId="5" applyFont="1" applyBorder="1" applyAlignment="1">
      <alignment horizontal="right" vertical="center"/>
    </xf>
    <xf numFmtId="0" fontId="71" fillId="0" borderId="23" xfId="5" applyFont="1" applyBorder="1" applyAlignment="1">
      <alignment horizontal="right" vertical="center"/>
    </xf>
    <xf numFmtId="0" fontId="71" fillId="0" borderId="4" xfId="5" applyFont="1" applyBorder="1" applyAlignment="1">
      <alignment horizontal="center" vertical="center" wrapText="1"/>
    </xf>
    <xf numFmtId="0" fontId="71" fillId="0" borderId="24" xfId="5" applyFont="1" applyBorder="1" applyAlignment="1">
      <alignment horizontal="center" vertical="center" wrapText="1"/>
    </xf>
    <xf numFmtId="0" fontId="71" fillId="0" borderId="25" xfId="5" applyFont="1" applyBorder="1" applyAlignment="1">
      <alignment horizontal="center" vertical="center" wrapText="1"/>
    </xf>
    <xf numFmtId="0" fontId="71" fillId="0" borderId="8" xfId="5" applyFont="1" applyBorder="1" applyAlignment="1">
      <alignment horizontal="center" vertical="center" wrapText="1"/>
    </xf>
    <xf numFmtId="0" fontId="71" fillId="0" borderId="0" xfId="5" applyFont="1" applyAlignment="1">
      <alignment horizontal="center" vertical="center" wrapText="1"/>
    </xf>
    <xf numFmtId="0" fontId="71" fillId="0" borderId="6" xfId="5" applyFont="1" applyBorder="1" applyAlignment="1">
      <alignment horizontal="center" vertical="center" wrapText="1"/>
    </xf>
    <xf numFmtId="0" fontId="71" fillId="0" borderId="1" xfId="5" applyFont="1" applyBorder="1" applyAlignment="1">
      <alignment horizontal="center" vertical="center" wrapText="1"/>
    </xf>
    <xf numFmtId="0" fontId="71" fillId="0" borderId="2" xfId="5" applyFont="1" applyBorder="1" applyAlignment="1">
      <alignment horizontal="center" vertical="center" wrapText="1"/>
    </xf>
    <xf numFmtId="0" fontId="71" fillId="0" borderId="3" xfId="5" applyFont="1" applyBorder="1" applyAlignment="1">
      <alignment horizontal="center" vertical="center" wrapText="1"/>
    </xf>
    <xf numFmtId="0" fontId="25" fillId="0" borderId="1" xfId="7" applyFont="1" applyBorder="1" applyAlignment="1">
      <alignment horizontal="center" vertical="center"/>
    </xf>
    <xf numFmtId="0" fontId="25" fillId="0" borderId="2" xfId="7" applyFont="1" applyBorder="1" applyAlignment="1">
      <alignment horizontal="center" vertical="center"/>
    </xf>
    <xf numFmtId="0" fontId="27" fillId="0" borderId="1" xfId="7" applyFont="1" applyBorder="1" applyAlignment="1">
      <alignment horizontal="center" vertical="center"/>
    </xf>
    <xf numFmtId="0" fontId="27" fillId="0" borderId="2" xfId="7" applyFont="1" applyBorder="1" applyAlignment="1">
      <alignment horizontal="center" vertical="center"/>
    </xf>
    <xf numFmtId="0" fontId="27" fillId="0" borderId="75" xfId="7" applyFont="1" applyBorder="1" applyAlignment="1">
      <alignment horizontal="center" vertical="center"/>
    </xf>
    <xf numFmtId="0" fontId="27" fillId="0" borderId="8" xfId="7" applyFont="1" applyBorder="1" applyAlignment="1">
      <alignment horizontal="center" vertical="center"/>
    </xf>
    <xf numFmtId="0" fontId="27" fillId="0" borderId="50" xfId="7" applyFont="1" applyBorder="1" applyAlignment="1">
      <alignment horizontal="center" vertical="center"/>
    </xf>
    <xf numFmtId="0" fontId="27" fillId="0" borderId="29" xfId="7" applyFont="1" applyBorder="1" applyAlignment="1">
      <alignment horizontal="center" vertical="center"/>
    </xf>
    <xf numFmtId="0" fontId="25" fillId="6" borderId="1" xfId="7" applyFont="1" applyFill="1" applyBorder="1" applyAlignment="1">
      <alignment horizontal="center" vertical="center"/>
    </xf>
    <xf numFmtId="0" fontId="25" fillId="6" borderId="3" xfId="7" applyFont="1" applyFill="1" applyBorder="1" applyAlignment="1">
      <alignment horizontal="center" vertical="center"/>
    </xf>
    <xf numFmtId="0" fontId="25" fillId="6" borderId="1" xfId="7" applyFont="1" applyFill="1" applyBorder="1" applyAlignment="1">
      <alignment horizontal="left" vertical="center"/>
    </xf>
    <xf numFmtId="0" fontId="25" fillId="6" borderId="2" xfId="7" applyFont="1" applyFill="1" applyBorder="1" applyAlignment="1">
      <alignment horizontal="left" vertical="center"/>
    </xf>
    <xf numFmtId="0" fontId="25" fillId="6" borderId="3" xfId="7" applyFont="1" applyFill="1" applyBorder="1" applyAlignment="1">
      <alignment horizontal="left" vertical="center"/>
    </xf>
    <xf numFmtId="0" fontId="26" fillId="0" borderId="60" xfId="7" applyFont="1" applyBorder="1" applyAlignment="1">
      <alignment horizontal="center" vertical="center" shrinkToFit="1"/>
    </xf>
    <xf numFmtId="0" fontId="25" fillId="0" borderId="43" xfId="7" applyFont="1" applyBorder="1" applyAlignment="1">
      <alignment horizontal="center" vertical="center"/>
    </xf>
    <xf numFmtId="0" fontId="25" fillId="0" borderId="57" xfId="7" applyFont="1" applyBorder="1" applyAlignment="1">
      <alignment horizontal="center" vertical="center"/>
    </xf>
    <xf numFmtId="0" fontId="25" fillId="0" borderId="140" xfId="7" applyFont="1" applyBorder="1" applyAlignment="1">
      <alignment horizontal="center" vertical="center"/>
    </xf>
    <xf numFmtId="0" fontId="25" fillId="0" borderId="52" xfId="7" applyFont="1" applyBorder="1" applyAlignment="1">
      <alignment horizontal="center" vertical="center"/>
    </xf>
    <xf numFmtId="0" fontId="25" fillId="0" borderId="20" xfId="7" applyFont="1" applyBorder="1" applyAlignment="1">
      <alignment horizontal="center" vertical="center"/>
    </xf>
    <xf numFmtId="0" fontId="25" fillId="0" borderId="85" xfId="7" applyFont="1" applyBorder="1" applyAlignment="1">
      <alignment horizontal="center" vertical="center"/>
    </xf>
    <xf numFmtId="0" fontId="27" fillId="0" borderId="20" xfId="7" applyFont="1" applyBorder="1" applyAlignment="1">
      <alignment horizontal="center" vertical="center"/>
    </xf>
    <xf numFmtId="0" fontId="27" fillId="0" borderId="46" xfId="7" applyFont="1" applyBorder="1" applyAlignment="1">
      <alignment horizontal="center" vertical="center"/>
    </xf>
    <xf numFmtId="0" fontId="25" fillId="0" borderId="5" xfId="7" applyFont="1" applyBorder="1" applyAlignment="1">
      <alignment horizontal="center" vertical="center"/>
    </xf>
    <xf numFmtId="0" fontId="27" fillId="0" borderId="5" xfId="7" applyFont="1" applyBorder="1" applyAlignment="1">
      <alignment horizontal="center" vertical="center"/>
    </xf>
    <xf numFmtId="0" fontId="27" fillId="0" borderId="53" xfId="7" applyFont="1" applyBorder="1" applyAlignment="1">
      <alignment horizontal="center" vertical="center"/>
    </xf>
    <xf numFmtId="10" fontId="27" fillId="0" borderId="1" xfId="7" applyNumberFormat="1" applyFont="1" applyBorder="1" applyAlignment="1">
      <alignment horizontal="center" vertical="center"/>
    </xf>
    <xf numFmtId="0" fontId="27" fillId="0" borderId="31" xfId="7" applyFont="1" applyBorder="1" applyAlignment="1">
      <alignment horizontal="center" vertical="center"/>
    </xf>
    <xf numFmtId="0" fontId="25" fillId="0" borderId="51" xfId="7" applyFont="1" applyBorder="1" applyAlignment="1">
      <alignment horizontal="center" vertical="center"/>
    </xf>
    <xf numFmtId="0" fontId="25" fillId="0" borderId="35" xfId="7" applyFont="1" applyBorder="1" applyAlignment="1">
      <alignment horizontal="center" vertical="center"/>
    </xf>
    <xf numFmtId="0" fontId="141" fillId="0" borderId="491" xfId="7" applyFont="1" applyBorder="1" applyAlignment="1">
      <alignment horizontal="center" vertical="center"/>
    </xf>
    <xf numFmtId="0" fontId="141" fillId="0" borderId="482" xfId="7" applyFont="1" applyBorder="1" applyAlignment="1">
      <alignment horizontal="center" vertical="center"/>
    </xf>
    <xf numFmtId="0" fontId="276" fillId="0" borderId="378" xfId="7" applyFont="1" applyBorder="1" applyAlignment="1">
      <alignment horizontal="center" vertical="center"/>
    </xf>
    <xf numFmtId="0" fontId="276" fillId="0" borderId="370" xfId="7" applyFont="1" applyBorder="1" applyAlignment="1">
      <alignment horizontal="center" vertical="center"/>
    </xf>
    <xf numFmtId="0" fontId="141" fillId="0" borderId="378" xfId="7" applyFont="1" applyBorder="1" applyAlignment="1">
      <alignment horizontal="center" vertical="center"/>
    </xf>
    <xf numFmtId="0" fontId="141" fillId="0" borderId="370" xfId="7" applyFont="1" applyBorder="1" applyAlignment="1">
      <alignment horizontal="center" vertical="center"/>
    </xf>
    <xf numFmtId="0" fontId="275" fillId="0" borderId="0" xfId="7" applyFont="1" applyAlignment="1">
      <alignment horizontal="center" vertical="center"/>
    </xf>
    <xf numFmtId="0" fontId="141" fillId="0" borderId="57" xfId="7" applyFont="1" applyBorder="1" applyAlignment="1">
      <alignment horizontal="center" vertical="center"/>
    </xf>
    <xf numFmtId="0" fontId="141" fillId="0" borderId="409" xfId="7" applyFont="1" applyBorder="1" applyAlignment="1">
      <alignment horizontal="center" vertical="center"/>
    </xf>
    <xf numFmtId="0" fontId="141" fillId="0" borderId="377" xfId="7" applyFont="1" applyBorder="1" applyAlignment="1">
      <alignment horizontal="center" vertical="center"/>
    </xf>
    <xf numFmtId="0" fontId="141" fillId="0" borderId="380" xfId="7" applyFont="1" applyBorder="1" applyAlignment="1">
      <alignment horizontal="center" vertical="center"/>
    </xf>
    <xf numFmtId="0" fontId="141" fillId="0" borderId="376" xfId="7" applyFont="1" applyBorder="1" applyAlignment="1">
      <alignment horizontal="center" vertical="center"/>
    </xf>
    <xf numFmtId="0" fontId="276" fillId="0" borderId="380" xfId="7" applyFont="1" applyBorder="1" applyAlignment="1">
      <alignment horizontal="center" vertical="center"/>
    </xf>
    <xf numFmtId="0" fontId="276" fillId="0" borderId="494" xfId="7" applyFont="1" applyBorder="1" applyAlignment="1">
      <alignment horizontal="center" vertical="center"/>
    </xf>
    <xf numFmtId="0" fontId="141" fillId="0" borderId="381" xfId="7" applyFont="1" applyBorder="1" applyAlignment="1">
      <alignment horizontal="center" vertical="center"/>
    </xf>
    <xf numFmtId="0" fontId="276" fillId="0" borderId="381" xfId="7" applyFont="1" applyBorder="1" applyAlignment="1">
      <alignment horizontal="center" vertical="center"/>
    </xf>
    <xf numFmtId="0" fontId="276" fillId="0" borderId="493" xfId="7" applyFont="1" applyBorder="1" applyAlignment="1">
      <alignment horizontal="center" vertical="center"/>
    </xf>
    <xf numFmtId="9" fontId="276" fillId="0" borderId="378" xfId="7" applyNumberFormat="1" applyFont="1" applyBorder="1" applyAlignment="1">
      <alignment horizontal="center" vertical="center"/>
    </xf>
    <xf numFmtId="0" fontId="276" fillId="0" borderId="461" xfId="7" applyFont="1" applyBorder="1" applyAlignment="1">
      <alignment horizontal="center" vertical="center"/>
    </xf>
    <xf numFmtId="0" fontId="276" fillId="0" borderId="408" xfId="7" applyFont="1" applyBorder="1" applyAlignment="1">
      <alignment horizontal="center" vertical="center"/>
    </xf>
    <xf numFmtId="0" fontId="276" fillId="0" borderId="373" xfId="7" applyFont="1" applyBorder="1" applyAlignment="1">
      <alignment horizontal="center" vertical="center"/>
    </xf>
    <xf numFmtId="0" fontId="276" fillId="0" borderId="497" xfId="7" applyFont="1" applyBorder="1" applyAlignment="1">
      <alignment horizontal="center" vertical="center"/>
    </xf>
    <xf numFmtId="0" fontId="276" fillId="0" borderId="395" xfId="7" applyFont="1" applyBorder="1" applyAlignment="1">
      <alignment horizontal="center" vertical="center"/>
    </xf>
    <xf numFmtId="0" fontId="55" fillId="0" borderId="0" xfId="0" applyFont="1">
      <alignmen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5" xfId="0" applyFont="1" applyBorder="1">
      <alignmen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3" xfId="0" applyFont="1" applyBorder="1" applyAlignment="1">
      <alignment horizontal="left" vertical="center"/>
    </xf>
    <xf numFmtId="0" fontId="6" fillId="0" borderId="0" xfId="0" applyFont="1" applyAlignment="1">
      <alignment horizontal="left" vertical="top" wrapText="1"/>
    </xf>
    <xf numFmtId="0" fontId="6" fillId="6" borderId="1"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77" fillId="0" borderId="0" xfId="0" applyFont="1" applyAlignment="1">
      <alignment horizontal="center" vertical="center"/>
    </xf>
    <xf numFmtId="0" fontId="38" fillId="0" borderId="0" xfId="0" applyFont="1" applyAlignment="1">
      <alignment horizontal="center" vertical="center"/>
    </xf>
    <xf numFmtId="0" fontId="38" fillId="0" borderId="5" xfId="0" applyFont="1" applyBorder="1" applyAlignment="1">
      <alignment horizontal="distributed" vertical="center" indent="10"/>
    </xf>
    <xf numFmtId="0" fontId="61" fillId="0" borderId="153" xfId="0" applyFont="1" applyBorder="1" applyAlignment="1">
      <alignment horizontal="left" vertical="center"/>
    </xf>
    <xf numFmtId="0" fontId="61" fillId="0" borderId="81" xfId="0" applyFont="1" applyBorder="1" applyAlignment="1">
      <alignment horizontal="left" vertical="center"/>
    </xf>
    <xf numFmtId="0" fontId="61" fillId="0" borderId="82" xfId="0" applyFont="1" applyBorder="1" applyAlignment="1">
      <alignment horizontal="left" vertical="center"/>
    </xf>
    <xf numFmtId="0" fontId="0" fillId="0" borderId="14" xfId="0" applyBorder="1" applyAlignment="1">
      <alignment horizontal="center" vertical="center"/>
    </xf>
    <xf numFmtId="0" fontId="0" fillId="0" borderId="150" xfId="0" applyBorder="1" applyAlignment="1">
      <alignment horizontal="center" vertical="center"/>
    </xf>
    <xf numFmtId="0" fontId="61" fillId="0" borderId="127" xfId="0" applyFont="1" applyBorder="1" applyAlignment="1">
      <alignment horizontal="left" vertical="center" wrapText="1"/>
    </xf>
    <xf numFmtId="0" fontId="61" fillId="0" borderId="151" xfId="0" applyFont="1" applyBorder="1" applyAlignment="1">
      <alignment horizontal="center" vertical="center"/>
    </xf>
    <xf numFmtId="0" fontId="61" fillId="0" borderId="127" xfId="0" applyFont="1" applyBorder="1" applyAlignment="1">
      <alignment horizontal="center" vertical="center"/>
    </xf>
    <xf numFmtId="0" fontId="61" fillId="0" borderId="173" xfId="0" applyFont="1" applyBorder="1" applyAlignment="1">
      <alignment horizontal="center" vertical="center"/>
    </xf>
    <xf numFmtId="0" fontId="61" fillId="0" borderId="128" xfId="0" applyFont="1" applyBorder="1" applyAlignment="1">
      <alignment horizontal="center" vertical="center"/>
    </xf>
    <xf numFmtId="0" fontId="61" fillId="0" borderId="152" xfId="0" applyFont="1" applyBorder="1" applyAlignment="1">
      <alignment horizontal="center" vertical="center"/>
    </xf>
    <xf numFmtId="0" fontId="70" fillId="0" borderId="0" xfId="0" applyFont="1" applyAlignment="1">
      <alignment horizontal="center" vertical="center"/>
    </xf>
    <xf numFmtId="0" fontId="61" fillId="0" borderId="154" xfId="0" applyFont="1" applyBorder="1" applyAlignment="1">
      <alignment horizontal="left" vertical="center"/>
    </xf>
    <xf numFmtId="0" fontId="61" fillId="0" borderId="29" xfId="0" applyFont="1" applyBorder="1" applyAlignment="1">
      <alignment horizontal="left" vertical="center"/>
    </xf>
    <xf numFmtId="0" fontId="61" fillId="0" borderId="16" xfId="0" applyFont="1" applyBorder="1" applyAlignment="1">
      <alignment horizontal="left" vertical="center"/>
    </xf>
    <xf numFmtId="0" fontId="0" fillId="0" borderId="50" xfId="0" applyBorder="1" applyAlignment="1">
      <alignment horizontal="center" vertical="center"/>
    </xf>
    <xf numFmtId="0" fontId="0" fillId="0" borderId="155" xfId="0" applyBorder="1" applyAlignment="1">
      <alignment horizontal="center" vertical="center"/>
    </xf>
    <xf numFmtId="0" fontId="61" fillId="0" borderId="156" xfId="0" applyFont="1" applyBorder="1" applyAlignment="1">
      <alignment horizontal="left" vertical="center"/>
    </xf>
    <xf numFmtId="0" fontId="61" fillId="0" borderId="2" xfId="0" applyFont="1" applyBorder="1" applyAlignment="1">
      <alignment horizontal="left" vertical="center"/>
    </xf>
    <xf numFmtId="0" fontId="61" fillId="0" borderId="3" xfId="0" applyFont="1" applyBorder="1" applyAlignment="1">
      <alignment horizontal="left" vertical="center"/>
    </xf>
    <xf numFmtId="0" fontId="0" fillId="0" borderId="1" xfId="0" applyBorder="1" applyAlignment="1">
      <alignment horizontal="center" vertical="center"/>
    </xf>
    <xf numFmtId="0" fontId="0" fillId="0" borderId="143" xfId="0" applyBorder="1" applyAlignment="1">
      <alignment horizontal="center" vertical="center"/>
    </xf>
    <xf numFmtId="0" fontId="68" fillId="0" borderId="50" xfId="0" applyFont="1" applyBorder="1" applyAlignment="1">
      <alignment horizontal="center" vertical="center"/>
    </xf>
    <xf numFmtId="0" fontId="68" fillId="0" borderId="155" xfId="0" applyFont="1" applyBorder="1" applyAlignment="1">
      <alignment horizontal="center" vertical="center"/>
    </xf>
    <xf numFmtId="0" fontId="68" fillId="0" borderId="1" xfId="0" applyFont="1" applyBorder="1" applyAlignment="1">
      <alignment horizontal="center" vertical="center"/>
    </xf>
    <xf numFmtId="0" fontId="68" fillId="0" borderId="2" xfId="0" applyFont="1" applyBorder="1" applyAlignment="1">
      <alignment horizontal="center" vertical="center"/>
    </xf>
    <xf numFmtId="0" fontId="68" fillId="0" borderId="3" xfId="0" applyFont="1" applyBorder="1" applyAlignment="1">
      <alignment horizontal="center" vertical="center"/>
    </xf>
    <xf numFmtId="0" fontId="68" fillId="0" borderId="143" xfId="0" applyFont="1" applyBorder="1" applyAlignment="1">
      <alignment horizontal="center" vertical="center"/>
    </xf>
    <xf numFmtId="0" fontId="68" fillId="0" borderId="29" xfId="0" applyFont="1" applyBorder="1" applyAlignment="1">
      <alignment horizontal="center" vertical="center"/>
    </xf>
    <xf numFmtId="0" fontId="68" fillId="0" borderId="16" xfId="0" applyFont="1" applyBorder="1" applyAlignment="1">
      <alignment horizontal="center" vertical="center"/>
    </xf>
    <xf numFmtId="0" fontId="61" fillId="0" borderId="1" xfId="0" applyFont="1" applyBorder="1" applyAlignment="1">
      <alignment horizontal="center" vertical="center"/>
    </xf>
    <xf numFmtId="0" fontId="61" fillId="0" borderId="2" xfId="0" applyFont="1" applyBorder="1" applyAlignment="1">
      <alignment horizontal="center" vertical="center"/>
    </xf>
    <xf numFmtId="0" fontId="61" fillId="0" borderId="3" xfId="0" applyFont="1" applyBorder="1" applyAlignment="1">
      <alignment horizontal="center" vertical="center"/>
    </xf>
    <xf numFmtId="0" fontId="61" fillId="0" borderId="143" xfId="0" applyFont="1" applyBorder="1" applyAlignment="1">
      <alignment horizontal="center" vertical="center"/>
    </xf>
    <xf numFmtId="0" fontId="61" fillId="0" borderId="14" xfId="0" applyFont="1" applyBorder="1" applyAlignment="1">
      <alignment horizontal="center" vertical="center"/>
    </xf>
    <xf numFmtId="0" fontId="61" fillId="0" borderId="81" xfId="0" applyFont="1" applyBorder="1" applyAlignment="1">
      <alignment horizontal="center" vertical="center"/>
    </xf>
    <xf numFmtId="0" fontId="61" fillId="0" borderId="82" xfId="0" applyFont="1" applyBorder="1" applyAlignment="1">
      <alignment horizontal="center" vertical="center"/>
    </xf>
    <xf numFmtId="0" fontId="61" fillId="0" borderId="150" xfId="0" applyFont="1" applyBorder="1" applyAlignment="1">
      <alignment horizontal="center" vertical="center"/>
    </xf>
    <xf numFmtId="0" fontId="68" fillId="0" borderId="128" xfId="0" applyFont="1" applyBorder="1" applyAlignment="1">
      <alignment horizontal="right" vertical="center"/>
    </xf>
    <xf numFmtId="0" fontId="68" fillId="0" borderId="127" xfId="0" applyFont="1" applyBorder="1" applyAlignment="1">
      <alignment horizontal="right" vertical="center"/>
    </xf>
    <xf numFmtId="0" fontId="68" fillId="0" borderId="152" xfId="0" applyFont="1" applyBorder="1" applyAlignment="1">
      <alignment horizontal="right" vertical="center"/>
    </xf>
    <xf numFmtId="0" fontId="61" fillId="0" borderId="154" xfId="0" applyFont="1" applyBorder="1" applyAlignment="1">
      <alignment horizontal="center" vertical="center"/>
    </xf>
    <xf numFmtId="0" fontId="61" fillId="0" borderId="29" xfId="0" applyFont="1" applyBorder="1" applyAlignment="1">
      <alignment horizontal="center" vertical="center"/>
    </xf>
    <xf numFmtId="0" fontId="61" fillId="0" borderId="16" xfId="0" applyFont="1" applyBorder="1" applyAlignment="1">
      <alignment horizontal="center" vertical="center"/>
    </xf>
    <xf numFmtId="0" fontId="61" fillId="0" borderId="50" xfId="0" applyFont="1" applyBorder="1" applyAlignment="1">
      <alignment horizontal="center" vertical="center"/>
    </xf>
    <xf numFmtId="0" fontId="61" fillId="0" borderId="155" xfId="0" applyFont="1" applyBorder="1" applyAlignment="1">
      <alignment horizontal="center" vertical="center"/>
    </xf>
    <xf numFmtId="0" fontId="0" fillId="6" borderId="1" xfId="0" applyFill="1" applyBorder="1" applyAlignment="1">
      <alignment horizontal="center" vertical="center"/>
    </xf>
    <xf numFmtId="0" fontId="0" fillId="6" borderId="3" xfId="0" applyFill="1" applyBorder="1" applyAlignment="1">
      <alignment horizontal="center" vertical="center"/>
    </xf>
    <xf numFmtId="0" fontId="69" fillId="0" borderId="0" xfId="0" applyFont="1" applyAlignment="1">
      <alignment horizontal="left" vertical="center" wrapText="1"/>
    </xf>
    <xf numFmtId="0" fontId="61" fillId="0" borderId="7" xfId="0" applyFont="1" applyBorder="1" applyAlignment="1">
      <alignment horizontal="left" vertical="center" wrapText="1"/>
    </xf>
    <xf numFmtId="0" fontId="61" fillId="0" borderId="8" xfId="0" applyFont="1" applyBorder="1" applyAlignment="1">
      <alignment horizontal="left" vertical="center" wrapText="1"/>
    </xf>
    <xf numFmtId="0" fontId="61" fillId="0" borderId="11" xfId="0" applyFont="1" applyBorder="1" applyAlignment="1">
      <alignment horizontal="left" vertical="center" wrapText="1"/>
    </xf>
    <xf numFmtId="0" fontId="61" fillId="0" borderId="10" xfId="0" applyFont="1" applyBorder="1" applyAlignment="1">
      <alignment horizontal="left" vertical="center" wrapText="1"/>
    </xf>
    <xf numFmtId="0" fontId="61" fillId="0" borderId="6" xfId="0" applyFont="1" applyBorder="1" applyAlignment="1">
      <alignment horizontal="left" vertical="center" wrapText="1"/>
    </xf>
    <xf numFmtId="0" fontId="61" fillId="0" borderId="23" xfId="0" applyFont="1" applyBorder="1" applyAlignment="1">
      <alignment horizontal="left" vertical="center" wrapText="1"/>
    </xf>
    <xf numFmtId="0" fontId="68" fillId="0" borderId="177" xfId="0" applyFont="1" applyBorder="1" applyAlignment="1">
      <alignment horizontal="right" vertical="center"/>
    </xf>
    <xf numFmtId="0" fontId="68" fillId="0" borderId="178" xfId="0" applyFont="1" applyBorder="1" applyAlignment="1">
      <alignment horizontal="right" vertical="center"/>
    </xf>
    <xf numFmtId="0" fontId="68" fillId="0" borderId="175" xfId="0" applyFont="1" applyBorder="1" applyAlignment="1">
      <alignment horizontal="center" vertical="center"/>
    </xf>
    <xf numFmtId="0" fontId="68" fillId="0" borderId="176" xfId="0" applyFont="1" applyBorder="1" applyAlignment="1">
      <alignment horizontal="center" vertical="center"/>
    </xf>
    <xf numFmtId="0" fontId="68" fillId="0" borderId="55" xfId="0" applyFont="1" applyBorder="1" applyAlignment="1">
      <alignment horizontal="center" vertical="center"/>
    </xf>
    <xf numFmtId="0" fontId="68" fillId="0" borderId="148" xfId="0" applyFont="1" applyBorder="1" applyAlignment="1">
      <alignment horizontal="center" vertical="center"/>
    </xf>
    <xf numFmtId="0" fontId="70" fillId="0" borderId="0" xfId="0" applyFont="1" applyAlignment="1">
      <alignment horizontal="right" vertical="center"/>
    </xf>
    <xf numFmtId="0" fontId="61" fillId="0" borderId="38" xfId="0" applyFont="1" applyBorder="1" applyAlignment="1">
      <alignment horizontal="left" vertical="center"/>
    </xf>
    <xf numFmtId="0" fontId="61" fillId="0" borderId="55" xfId="0" applyFont="1" applyBorder="1" applyAlignment="1">
      <alignment horizontal="left" vertical="center"/>
    </xf>
    <xf numFmtId="0" fontId="0" fillId="0" borderId="55" xfId="0" applyBorder="1" applyAlignment="1">
      <alignment horizontal="center" vertical="center"/>
    </xf>
    <xf numFmtId="0" fontId="0" fillId="0" borderId="148" xfId="0" applyBorder="1" applyAlignment="1">
      <alignment horizontal="center" vertical="center"/>
    </xf>
    <xf numFmtId="0" fontId="61" fillId="0" borderId="39" xfId="0" applyFont="1" applyBorder="1" applyAlignment="1">
      <alignment horizontal="left" vertical="center"/>
    </xf>
    <xf numFmtId="0" fontId="61" fillId="0" borderId="5" xfId="0" applyFont="1" applyBorder="1" applyAlignment="1">
      <alignment horizontal="left" vertical="center"/>
    </xf>
    <xf numFmtId="0" fontId="0" fillId="0" borderId="5" xfId="0" applyBorder="1" applyAlignment="1">
      <alignment horizontal="center" vertical="center"/>
    </xf>
    <xf numFmtId="0" fontId="0" fillId="0" borderId="145" xfId="0" applyBorder="1" applyAlignment="1">
      <alignment horizontal="center" vertical="center"/>
    </xf>
    <xf numFmtId="0" fontId="61" fillId="0" borderId="59" xfId="0" applyFont="1" applyBorder="1" applyAlignment="1">
      <alignment horizontal="left" vertical="center"/>
    </xf>
    <xf numFmtId="0" fontId="61" fillId="0" borderId="44" xfId="0" applyFont="1" applyBorder="1" applyAlignment="1">
      <alignment horizontal="left" vertical="center"/>
    </xf>
    <xf numFmtId="0" fontId="0" fillId="0" borderId="44" xfId="0" applyBorder="1" applyAlignment="1">
      <alignment horizontal="center" vertical="center"/>
    </xf>
    <xf numFmtId="0" fontId="0" fillId="0" borderId="169" xfId="0" applyBorder="1" applyAlignment="1">
      <alignment horizontal="center" vertical="center"/>
    </xf>
    <xf numFmtId="0" fontId="61" fillId="0" borderId="74" xfId="0" applyFont="1" applyBorder="1" applyAlignment="1">
      <alignment horizontal="left" vertical="center" wrapText="1"/>
    </xf>
    <xf numFmtId="0" fontId="61" fillId="0" borderId="170" xfId="0" applyFont="1" applyBorder="1" applyAlignment="1">
      <alignment horizontal="center" vertical="center"/>
    </xf>
    <xf numFmtId="0" fontId="61" fillId="0" borderId="171" xfId="0" applyFont="1" applyBorder="1" applyAlignment="1">
      <alignment horizontal="center" vertical="center"/>
    </xf>
    <xf numFmtId="0" fontId="61" fillId="0" borderId="172" xfId="0" applyFont="1" applyBorder="1" applyAlignment="1">
      <alignment horizontal="center" vertical="center"/>
    </xf>
    <xf numFmtId="0" fontId="95" fillId="3" borderId="1" xfId="0" applyFont="1" applyFill="1" applyBorder="1" applyAlignment="1">
      <alignment horizontal="center" vertical="center"/>
    </xf>
    <xf numFmtId="0" fontId="95" fillId="3" borderId="3" xfId="0" applyFont="1" applyFill="1" applyBorder="1" applyAlignment="1">
      <alignment horizontal="center" vertical="center"/>
    </xf>
    <xf numFmtId="0" fontId="68" fillId="0" borderId="5" xfId="0" applyFont="1" applyBorder="1" applyAlignment="1">
      <alignment horizontal="center" vertical="center"/>
    </xf>
    <xf numFmtId="0" fontId="68" fillId="0" borderId="145" xfId="0" applyFont="1" applyBorder="1" applyAlignment="1">
      <alignment horizontal="center" vertical="center"/>
    </xf>
    <xf numFmtId="0" fontId="61" fillId="0" borderId="5" xfId="0" applyFont="1" applyBorder="1" applyAlignment="1">
      <alignment horizontal="center" vertical="center"/>
    </xf>
    <xf numFmtId="0" fontId="61" fillId="0" borderId="145" xfId="0" applyFont="1" applyBorder="1" applyAlignment="1">
      <alignment horizontal="center" vertical="center"/>
    </xf>
    <xf numFmtId="0" fontId="61" fillId="0" borderId="44" xfId="0" applyFont="1" applyBorder="1" applyAlignment="1">
      <alignment horizontal="center" vertical="center"/>
    </xf>
    <xf numFmtId="0" fontId="61" fillId="0" borderId="169" xfId="0" applyFont="1" applyBorder="1" applyAlignment="1">
      <alignment horizontal="center" vertical="center"/>
    </xf>
    <xf numFmtId="0" fontId="61" fillId="0" borderId="38" xfId="0" applyFont="1" applyBorder="1" applyAlignment="1">
      <alignment horizontal="center" vertical="center"/>
    </xf>
    <xf numFmtId="0" fontId="61" fillId="0" borderId="55" xfId="0" applyFont="1" applyBorder="1" applyAlignment="1">
      <alignment horizontal="center" vertical="center"/>
    </xf>
    <xf numFmtId="0" fontId="61" fillId="0" borderId="148" xfId="0" applyFont="1" applyBorder="1" applyAlignment="1">
      <alignment horizontal="center" vertical="center"/>
    </xf>
    <xf numFmtId="0" fontId="61" fillId="0" borderId="7" xfId="0" applyFont="1" applyBorder="1" applyAlignment="1">
      <alignment horizontal="center" vertical="center"/>
    </xf>
    <xf numFmtId="0" fontId="61" fillId="0" borderId="8" xfId="0" applyFont="1" applyBorder="1" applyAlignment="1">
      <alignment horizontal="center" vertical="center"/>
    </xf>
    <xf numFmtId="0" fontId="61" fillId="0" borderId="11" xfId="0" applyFont="1" applyBorder="1" applyAlignment="1">
      <alignment horizontal="center" vertical="center"/>
    </xf>
    <xf numFmtId="0" fontId="61" fillId="0" borderId="42" xfId="0" applyFont="1" applyBorder="1" applyAlignment="1">
      <alignment horizontal="center" vertical="center"/>
    </xf>
    <xf numFmtId="0" fontId="63" fillId="0" borderId="0" xfId="0" applyFont="1" applyAlignment="1">
      <alignment horizontal="left" vertical="center" wrapText="1"/>
    </xf>
    <xf numFmtId="0" fontId="61" fillId="0" borderId="5" xfId="0" applyFont="1" applyBorder="1" applyAlignment="1">
      <alignment horizontal="left" vertical="center" wrapText="1"/>
    </xf>
    <xf numFmtId="0" fontId="68" fillId="0" borderId="7" xfId="0" applyFont="1" applyBorder="1" applyAlignment="1">
      <alignment horizontal="right" vertical="center"/>
    </xf>
    <xf numFmtId="0" fontId="68" fillId="0" borderId="10" xfId="0" applyFont="1" applyBorder="1" applyAlignment="1">
      <alignment horizontal="right" vertical="center"/>
    </xf>
    <xf numFmtId="0" fontId="17" fillId="0" borderId="5" xfId="12" applyFont="1" applyBorder="1" applyAlignment="1">
      <alignment horizontal="center" vertical="center"/>
    </xf>
    <xf numFmtId="0" fontId="17" fillId="0" borderId="0" xfId="12" applyFont="1" applyAlignment="1">
      <alignment horizontal="left" vertical="center" wrapText="1"/>
    </xf>
    <xf numFmtId="0" fontId="6" fillId="0" borderId="0" xfId="12" applyAlignment="1">
      <alignment horizontal="left" vertical="center" wrapText="1"/>
    </xf>
    <xf numFmtId="0" fontId="17" fillId="0" borderId="0" xfId="12" applyFont="1" applyAlignment="1">
      <alignment horizontal="left" vertical="center"/>
    </xf>
    <xf numFmtId="0" fontId="6" fillId="6" borderId="1" xfId="12" applyFill="1" applyBorder="1" applyAlignment="1">
      <alignment horizontal="center" vertical="center"/>
    </xf>
    <xf numFmtId="0" fontId="17" fillId="6" borderId="3" xfId="12" applyFont="1" applyFill="1" applyBorder="1" applyAlignment="1">
      <alignment horizontal="center" vertical="center"/>
    </xf>
    <xf numFmtId="0" fontId="6" fillId="6" borderId="1" xfId="12" applyFill="1" applyBorder="1" applyAlignment="1">
      <alignment horizontal="left" vertical="center" wrapText="1"/>
    </xf>
    <xf numFmtId="0" fontId="17" fillId="6" borderId="2" xfId="12" applyFont="1" applyFill="1" applyBorder="1" applyAlignment="1">
      <alignment horizontal="left" vertical="center"/>
    </xf>
    <xf numFmtId="0" fontId="17" fillId="6" borderId="3" xfId="12" applyFont="1" applyFill="1" applyBorder="1" applyAlignment="1">
      <alignment horizontal="left" vertical="center"/>
    </xf>
    <xf numFmtId="0" fontId="17" fillId="0" borderId="1" xfId="12" applyFont="1" applyBorder="1" applyAlignment="1">
      <alignment horizontal="center" vertical="center"/>
    </xf>
    <xf numFmtId="0" fontId="17" fillId="0" borderId="2" xfId="12" applyFont="1" applyBorder="1" applyAlignment="1">
      <alignment horizontal="center" vertical="center"/>
    </xf>
    <xf numFmtId="0" fontId="17" fillId="0" borderId="3" xfId="12" applyFont="1" applyBorder="1" applyAlignment="1">
      <alignment horizontal="center" vertical="center"/>
    </xf>
    <xf numFmtId="0" fontId="17" fillId="0" borderId="1" xfId="12" applyFont="1" applyBorder="1" applyAlignment="1">
      <alignment horizontal="center" vertical="center" shrinkToFit="1"/>
    </xf>
    <xf numFmtId="0" fontId="17" fillId="0" borderId="3" xfId="12" applyFont="1" applyBorder="1" applyAlignment="1">
      <alignment horizontal="center" vertical="center" shrinkToFit="1"/>
    </xf>
    <xf numFmtId="0" fontId="17" fillId="0" borderId="1" xfId="12" applyFont="1" applyBorder="1" applyAlignment="1">
      <alignment horizontal="left" vertical="center" wrapText="1"/>
    </xf>
    <xf numFmtId="0" fontId="17" fillId="0" borderId="2" xfId="12" applyFont="1" applyBorder="1" applyAlignment="1">
      <alignment horizontal="left" vertical="center"/>
    </xf>
    <xf numFmtId="0" fontId="17" fillId="0" borderId="3" xfId="12" applyFont="1" applyBorder="1" applyAlignment="1">
      <alignment horizontal="left" vertical="center"/>
    </xf>
    <xf numFmtId="0" fontId="6" fillId="0" borderId="0" xfId="12" applyAlignment="1">
      <alignment horizontal="right" vertical="center"/>
    </xf>
    <xf numFmtId="0" fontId="17" fillId="0" borderId="0" xfId="12" applyFont="1" applyAlignment="1">
      <alignment horizontal="right" vertical="center"/>
    </xf>
    <xf numFmtId="0" fontId="29" fillId="0" borderId="0" xfId="12" applyFont="1" applyAlignment="1">
      <alignment horizontal="center" vertical="center"/>
    </xf>
    <xf numFmtId="0" fontId="8" fillId="0" borderId="0" xfId="0" applyFont="1" applyAlignment="1">
      <alignment horizontal="left" vertical="center"/>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3" xfId="0" applyFont="1" applyBorder="1" applyAlignment="1">
      <alignment horizontal="center" vertical="center" wrapText="1"/>
    </xf>
    <xf numFmtId="0" fontId="113" fillId="0" borderId="4" xfId="0" applyFont="1" applyBorder="1" applyAlignment="1">
      <alignment horizontal="center" vertical="center" textRotation="255" wrapText="1"/>
    </xf>
    <xf numFmtId="0" fontId="113" fillId="0" borderId="24" xfId="0" applyFont="1" applyBorder="1" applyAlignment="1">
      <alignment horizontal="center" vertical="center" textRotation="255" wrapText="1"/>
    </xf>
    <xf numFmtId="0" fontId="113" fillId="0" borderId="25" xfId="0" applyFont="1" applyBorder="1" applyAlignment="1">
      <alignment horizontal="center" vertical="center" textRotation="255" wrapText="1"/>
    </xf>
    <xf numFmtId="0" fontId="80" fillId="0" borderId="1" xfId="0" applyFont="1" applyBorder="1" applyAlignment="1">
      <alignment horizontal="left" vertical="center" wrapText="1"/>
    </xf>
    <xf numFmtId="0" fontId="80" fillId="0" borderId="2" xfId="0" applyFont="1" applyBorder="1" applyAlignment="1">
      <alignment horizontal="left" vertical="center"/>
    </xf>
    <xf numFmtId="0" fontId="80" fillId="0" borderId="3" xfId="0" applyFont="1" applyBorder="1" applyAlignment="1">
      <alignment horizontal="left" vertical="center"/>
    </xf>
    <xf numFmtId="0" fontId="80" fillId="0" borderId="4" xfId="0" applyFont="1" applyBorder="1" applyAlignment="1">
      <alignment horizontal="left" vertical="center"/>
    </xf>
    <xf numFmtId="0" fontId="80" fillId="0" borderId="24" xfId="0" applyFont="1" applyBorder="1" applyAlignment="1">
      <alignment horizontal="left" vertical="center"/>
    </xf>
    <xf numFmtId="0" fontId="80" fillId="0" borderId="25" xfId="0" applyFont="1" applyBorder="1" applyAlignment="1">
      <alignment horizontal="left" vertical="center"/>
    </xf>
    <xf numFmtId="0" fontId="80" fillId="6" borderId="1" xfId="0" applyFont="1" applyFill="1" applyBorder="1" applyAlignment="1">
      <alignment horizontal="center" vertical="center"/>
    </xf>
    <xf numFmtId="0" fontId="80" fillId="6" borderId="3" xfId="0" applyFont="1" applyFill="1" applyBorder="1" applyAlignment="1">
      <alignment horizontal="center" vertical="center"/>
    </xf>
    <xf numFmtId="0" fontId="80" fillId="6" borderId="1" xfId="0" applyFont="1" applyFill="1" applyBorder="1" applyAlignment="1">
      <alignment horizontal="left" vertical="center" wrapText="1"/>
    </xf>
    <xf numFmtId="0" fontId="80" fillId="6" borderId="2" xfId="0" applyFont="1" applyFill="1" applyBorder="1" applyAlignment="1">
      <alignment horizontal="left" vertical="center"/>
    </xf>
    <xf numFmtId="0" fontId="80" fillId="6" borderId="3" xfId="0" applyFont="1" applyFill="1" applyBorder="1" applyAlignment="1">
      <alignment horizontal="left" vertical="center"/>
    </xf>
    <xf numFmtId="0" fontId="132" fillId="0" borderId="0" xfId="17" applyFont="1" applyBorder="1" applyAlignment="1">
      <alignment horizontal="center" vertical="center"/>
    </xf>
    <xf numFmtId="0" fontId="113" fillId="0" borderId="5" xfId="0" applyFont="1" applyBorder="1" applyAlignment="1">
      <alignment horizontal="center" vertical="center" textRotation="255"/>
    </xf>
    <xf numFmtId="0" fontId="80" fillId="0" borderId="5" xfId="0" applyFont="1" applyBorder="1" applyAlignment="1">
      <alignment horizontal="center" vertical="center"/>
    </xf>
    <xf numFmtId="0" fontId="80" fillId="0" borderId="1" xfId="0" applyFont="1" applyBorder="1" applyAlignment="1">
      <alignment horizontal="center" vertical="center"/>
    </xf>
    <xf numFmtId="0" fontId="80" fillId="0" borderId="2" xfId="0" applyFont="1" applyBorder="1" applyAlignment="1">
      <alignment horizontal="center" vertical="center"/>
    </xf>
    <xf numFmtId="0" fontId="80" fillId="0" borderId="3" xfId="0" applyFont="1" applyBorder="1" applyAlignment="1">
      <alignment horizontal="center" vertical="center"/>
    </xf>
    <xf numFmtId="0" fontId="80" fillId="0" borderId="5" xfId="0" applyFont="1" applyBorder="1" applyAlignment="1">
      <alignment horizontal="center" vertical="center" wrapText="1"/>
    </xf>
    <xf numFmtId="0" fontId="138" fillId="0" borderId="4" xfId="0" applyFont="1" applyBorder="1" applyAlignment="1">
      <alignment horizontal="left" vertical="center" wrapText="1"/>
    </xf>
    <xf numFmtId="0" fontId="138" fillId="0" borderId="24" xfId="0" applyFont="1" applyBorder="1" applyAlignment="1">
      <alignment horizontal="left" vertical="center" wrapText="1"/>
    </xf>
    <xf numFmtId="0" fontId="138" fillId="0" borderId="25" xfId="0" applyFont="1" applyBorder="1" applyAlignment="1">
      <alignment horizontal="left" vertical="center" wrapText="1"/>
    </xf>
    <xf numFmtId="0" fontId="137" fillId="0" borderId="9" xfId="0" applyFont="1" applyBorder="1" applyAlignment="1">
      <alignment horizontal="left" vertical="center" wrapText="1" shrinkToFit="1"/>
    </xf>
    <xf numFmtId="0" fontId="137" fillId="0" borderId="0" xfId="0" applyFont="1" applyAlignment="1">
      <alignment horizontal="left" vertical="center" wrapText="1" shrinkToFit="1"/>
    </xf>
    <xf numFmtId="0" fontId="137" fillId="0" borderId="12" xfId="0" applyFont="1" applyBorder="1" applyAlignment="1">
      <alignment horizontal="left" vertical="center" wrapText="1" shrinkToFit="1"/>
    </xf>
    <xf numFmtId="0" fontId="137" fillId="0" borderId="10" xfId="0" applyFont="1" applyBorder="1" applyAlignment="1">
      <alignment horizontal="left" vertical="center" wrapText="1" shrinkToFit="1"/>
    </xf>
    <xf numFmtId="0" fontId="137" fillId="0" borderId="6" xfId="0" applyFont="1" applyBorder="1" applyAlignment="1">
      <alignment horizontal="left" vertical="center" wrapText="1" shrinkToFit="1"/>
    </xf>
    <xf numFmtId="0" fontId="137" fillId="0" borderId="23" xfId="0" applyFont="1" applyBorder="1" applyAlignment="1">
      <alignment horizontal="left" vertical="center" wrapText="1" shrinkToFit="1"/>
    </xf>
    <xf numFmtId="0" fontId="140" fillId="0" borderId="0" xfId="0" applyFont="1" applyAlignment="1">
      <alignment horizontal="left" vertical="center" wrapText="1"/>
    </xf>
    <xf numFmtId="0" fontId="138" fillId="0" borderId="1" xfId="0" applyFont="1" applyBorder="1" applyAlignment="1">
      <alignment horizontal="left" vertical="center" wrapText="1"/>
    </xf>
    <xf numFmtId="0" fontId="138" fillId="0" borderId="2" xfId="0" applyFont="1" applyBorder="1" applyAlignment="1">
      <alignment horizontal="left" vertical="center"/>
    </xf>
    <xf numFmtId="0" fontId="138" fillId="0" borderId="3" xfId="0" applyFont="1" applyBorder="1" applyAlignment="1">
      <alignment horizontal="left" vertical="center"/>
    </xf>
    <xf numFmtId="0" fontId="138" fillId="0" borderId="0" xfId="0" applyFont="1" applyAlignment="1">
      <alignment horizontal="right" vertical="center"/>
    </xf>
    <xf numFmtId="0" fontId="138" fillId="0" borderId="8" xfId="0" applyFont="1" applyBorder="1" applyAlignment="1">
      <alignment horizontal="center" vertical="center"/>
    </xf>
    <xf numFmtId="0" fontId="138" fillId="0" borderId="11" xfId="0" applyFont="1" applyBorder="1" applyAlignment="1">
      <alignment horizontal="center" vertical="center"/>
    </xf>
    <xf numFmtId="0" fontId="0" fillId="0" borderId="0" xfId="0">
      <alignment vertical="center"/>
    </xf>
    <xf numFmtId="0" fontId="0" fillId="0" borderId="0" xfId="0" applyAlignment="1">
      <alignment horizontal="center" vertical="center"/>
    </xf>
    <xf numFmtId="0" fontId="0" fillId="0" borderId="4" xfId="0"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23" xfId="0" applyBorder="1" applyAlignment="1">
      <alignment horizontal="center" vertical="center"/>
    </xf>
    <xf numFmtId="0" fontId="0" fillId="0" borderId="180" xfId="0" applyBorder="1" applyAlignment="1">
      <alignment horizontal="left" vertical="center" wrapText="1"/>
    </xf>
    <xf numFmtId="0" fontId="80" fillId="0" borderId="2" xfId="0" applyFont="1" applyBorder="1" applyAlignment="1">
      <alignment horizontal="left" vertical="center" wrapText="1"/>
    </xf>
    <xf numFmtId="0" fontId="80" fillId="0" borderId="3" xfId="0" applyFont="1" applyBorder="1" applyAlignment="1">
      <alignment horizontal="left" vertical="center" wrapText="1"/>
    </xf>
    <xf numFmtId="0" fontId="8" fillId="0" borderId="0" xfId="0" applyFont="1" applyAlignment="1">
      <alignment horizontal="left" vertical="center" wrapText="1"/>
    </xf>
    <xf numFmtId="0" fontId="80" fillId="6" borderId="1" xfId="0" applyFont="1" applyFill="1" applyBorder="1" applyAlignment="1">
      <alignment horizontal="center" vertical="center" wrapText="1"/>
    </xf>
    <xf numFmtId="0" fontId="80" fillId="6" borderId="2" xfId="0" applyFont="1" applyFill="1" applyBorder="1" applyAlignment="1">
      <alignment horizontal="center" vertical="center" wrapText="1"/>
    </xf>
    <xf numFmtId="0" fontId="80" fillId="6" borderId="3" xfId="0" applyFont="1" applyFill="1" applyBorder="1" applyAlignment="1">
      <alignment horizontal="center" vertical="center" wrapText="1"/>
    </xf>
    <xf numFmtId="0" fontId="80" fillId="6" borderId="2" xfId="0" applyFont="1" applyFill="1" applyBorder="1" applyAlignment="1">
      <alignment horizontal="left" vertical="center" wrapText="1"/>
    </xf>
    <xf numFmtId="0" fontId="80" fillId="6" borderId="3" xfId="0" applyFont="1" applyFill="1" applyBorder="1" applyAlignment="1">
      <alignment horizontal="left" vertical="center" wrapText="1"/>
    </xf>
    <xf numFmtId="0" fontId="80" fillId="0" borderId="0" xfId="0" applyFont="1" applyAlignment="1">
      <alignment horizontal="center" vertical="center"/>
    </xf>
    <xf numFmtId="0" fontId="80" fillId="0" borderId="1" xfId="0" applyFont="1" applyBorder="1" applyAlignment="1">
      <alignment horizontal="left" vertical="center"/>
    </xf>
    <xf numFmtId="0" fontId="86" fillId="0" borderId="1" xfId="0" applyFont="1" applyBorder="1" applyAlignment="1">
      <alignment horizontal="left" vertical="center"/>
    </xf>
    <xf numFmtId="0" fontId="86" fillId="0" borderId="2" xfId="0" applyFont="1" applyBorder="1" applyAlignment="1">
      <alignment horizontal="left" vertical="center"/>
    </xf>
    <xf numFmtId="0" fontId="86" fillId="0" borderId="3" xfId="0" applyFont="1" applyBorder="1" applyAlignment="1">
      <alignment horizontal="left" vertical="center"/>
    </xf>
    <xf numFmtId="0" fontId="86" fillId="0" borderId="5" xfId="0" applyFont="1" applyBorder="1" applyAlignment="1">
      <alignment horizontal="center" vertical="center"/>
    </xf>
    <xf numFmtId="0" fontId="81" fillId="0" borderId="0" xfId="0" applyFont="1" applyAlignment="1">
      <alignment horizontal="center" vertical="center"/>
    </xf>
    <xf numFmtId="0" fontId="14" fillId="0" borderId="0" xfId="0" applyFont="1" applyAlignment="1">
      <alignment horizontal="left" vertical="center" wrapText="1"/>
    </xf>
    <xf numFmtId="0" fontId="14" fillId="0" borderId="0" xfId="0" applyFont="1" applyAlignment="1">
      <alignment horizontal="left" vertical="center"/>
    </xf>
    <xf numFmtId="0" fontId="71" fillId="0" borderId="5" xfId="0" applyFont="1" applyBorder="1" applyAlignment="1">
      <alignment horizontal="center" vertical="center"/>
    </xf>
    <xf numFmtId="0" fontId="71" fillId="0" borderId="1" xfId="0" applyFont="1" applyBorder="1" applyAlignment="1">
      <alignment horizontal="center" vertical="center"/>
    </xf>
    <xf numFmtId="58" fontId="71" fillId="0" borderId="5" xfId="0" applyNumberFormat="1" applyFont="1" applyBorder="1" applyAlignment="1">
      <alignment horizontal="center" vertical="center"/>
    </xf>
    <xf numFmtId="58" fontId="71" fillId="0" borderId="5" xfId="0" applyNumberFormat="1" applyFont="1" applyBorder="1" applyAlignment="1">
      <alignment horizontal="left" vertical="center"/>
    </xf>
    <xf numFmtId="0" fontId="71" fillId="0" borderId="5" xfId="0" applyFont="1" applyBorder="1" applyAlignment="1">
      <alignment horizontal="left" vertical="center"/>
    </xf>
    <xf numFmtId="58" fontId="71" fillId="0" borderId="1" xfId="0" applyNumberFormat="1" applyFont="1" applyBorder="1" applyAlignment="1">
      <alignment horizontal="center" vertical="center"/>
    </xf>
    <xf numFmtId="0" fontId="71" fillId="0" borderId="3" xfId="0" applyFont="1" applyBorder="1" applyAlignment="1">
      <alignment horizontal="center" vertical="center"/>
    </xf>
    <xf numFmtId="58" fontId="71" fillId="0" borderId="3" xfId="0" applyNumberFormat="1" applyFont="1" applyBorder="1" applyAlignment="1">
      <alignment horizontal="center" vertical="center"/>
    </xf>
    <xf numFmtId="0" fontId="71" fillId="0" borderId="2" xfId="0" applyFont="1" applyBorder="1" applyAlignment="1">
      <alignment horizontal="center" vertical="center"/>
    </xf>
    <xf numFmtId="58" fontId="71" fillId="0" borderId="7" xfId="0" applyNumberFormat="1" applyFont="1" applyBorder="1" applyAlignment="1">
      <alignment horizontal="center" vertical="center"/>
    </xf>
    <xf numFmtId="0" fontId="71" fillId="0" borderId="11" xfId="0" applyFont="1" applyBorder="1" applyAlignment="1">
      <alignment horizontal="center" vertical="center"/>
    </xf>
    <xf numFmtId="0" fontId="71" fillId="0" borderId="5" xfId="0" applyFont="1" applyBorder="1" applyAlignment="1">
      <alignment horizontal="center" vertical="center" wrapText="1"/>
    </xf>
    <xf numFmtId="0" fontId="71" fillId="0" borderId="1" xfId="0" applyFont="1" applyBorder="1" applyAlignment="1">
      <alignment horizontal="center" vertical="center" wrapText="1"/>
    </xf>
    <xf numFmtId="9" fontId="80" fillId="0" borderId="184" xfId="0" applyNumberFormat="1" applyFont="1" applyBorder="1" applyAlignment="1">
      <alignment horizontal="center" vertical="center"/>
    </xf>
    <xf numFmtId="9" fontId="80" fillId="0" borderId="185" xfId="0" applyNumberFormat="1" applyFont="1" applyBorder="1" applyAlignment="1">
      <alignment horizontal="center" vertical="center"/>
    </xf>
    <xf numFmtId="0" fontId="71" fillId="0" borderId="43" xfId="0" applyFont="1" applyBorder="1" applyAlignment="1">
      <alignment horizontal="left" vertical="center" wrapText="1"/>
    </xf>
    <xf numFmtId="0" fontId="71" fillId="0" borderId="19" xfId="0" applyFont="1" applyBorder="1" applyAlignment="1">
      <alignment horizontal="left" vertical="center" wrapText="1"/>
    </xf>
    <xf numFmtId="0" fontId="71" fillId="0" borderId="182" xfId="0" applyFont="1" applyBorder="1" applyAlignment="1">
      <alignment horizontal="left" vertical="center" wrapText="1"/>
    </xf>
    <xf numFmtId="0" fontId="71" fillId="0" borderId="57" xfId="0" applyFont="1" applyBorder="1" applyAlignment="1">
      <alignment horizontal="left" vertical="center" wrapText="1"/>
    </xf>
    <xf numFmtId="0" fontId="71" fillId="0" borderId="0" xfId="0" applyFont="1" applyAlignment="1">
      <alignment horizontal="left" vertical="center" wrapText="1"/>
    </xf>
    <xf numFmtId="0" fontId="71" fillId="0" borderId="71" xfId="0" applyFont="1" applyBorder="1" applyAlignment="1">
      <alignment horizontal="left" vertical="center" wrapText="1"/>
    </xf>
    <xf numFmtId="0" fontId="71" fillId="0" borderId="33" xfId="0" applyFont="1" applyBorder="1" applyAlignment="1">
      <alignment horizontal="left" vertical="center" wrapText="1"/>
    </xf>
    <xf numFmtId="0" fontId="71" fillId="0" borderId="60" xfId="0" applyFont="1" applyBorder="1" applyAlignment="1">
      <alignment horizontal="left" vertical="center" wrapText="1"/>
    </xf>
    <xf numFmtId="0" fontId="71" fillId="0" borderId="157" xfId="0" applyFont="1" applyBorder="1" applyAlignment="1">
      <alignment horizontal="left" vertical="center" wrapText="1"/>
    </xf>
    <xf numFmtId="0" fontId="71" fillId="0" borderId="183" xfId="0" applyFont="1" applyBorder="1" applyAlignment="1">
      <alignment horizontal="right" vertical="center"/>
    </xf>
    <xf numFmtId="0" fontId="71" fillId="0" borderId="184" xfId="0" applyFont="1" applyBorder="1" applyAlignment="1">
      <alignment horizontal="right" vertical="center"/>
    </xf>
    <xf numFmtId="0" fontId="71" fillId="0" borderId="185" xfId="0" applyFont="1" applyBorder="1" applyAlignment="1">
      <alignment horizontal="right" vertical="center"/>
    </xf>
    <xf numFmtId="0" fontId="81" fillId="0" borderId="0" xfId="0" applyFont="1" applyAlignment="1">
      <alignment horizontal="center" vertical="center" wrapText="1"/>
    </xf>
    <xf numFmtId="9" fontId="80" fillId="0" borderId="183" xfId="0" applyNumberFormat="1" applyFont="1" applyBorder="1" applyAlignment="1">
      <alignment horizontal="center" vertical="center"/>
    </xf>
    <xf numFmtId="0" fontId="8" fillId="0" borderId="0" xfId="0" applyFont="1">
      <alignment vertical="center"/>
    </xf>
    <xf numFmtId="0" fontId="8" fillId="0" borderId="0" xfId="0" applyFont="1" applyAlignment="1">
      <alignment vertical="center" wrapText="1"/>
    </xf>
    <xf numFmtId="0" fontId="80" fillId="0" borderId="0" xfId="0" applyFont="1" applyAlignment="1">
      <alignment vertical="center" wrapText="1"/>
    </xf>
    <xf numFmtId="0" fontId="0" fillId="0" borderId="1" xfId="0" applyBorder="1" applyAlignment="1">
      <alignment horizontal="center" vertical="center" wrapText="1"/>
    </xf>
    <xf numFmtId="0" fontId="8" fillId="0" borderId="0" xfId="9" applyFont="1" applyAlignment="1">
      <alignment horizontal="left" vertical="center" wrapText="1"/>
    </xf>
    <xf numFmtId="0" fontId="80" fillId="0" borderId="0" xfId="0" applyFont="1" applyAlignment="1">
      <alignment horizontal="left" vertical="center" wrapText="1"/>
    </xf>
    <xf numFmtId="0" fontId="80" fillId="0" borderId="27" xfId="9" applyFont="1" applyBorder="1" applyAlignment="1">
      <alignment horizontal="center" vertical="center" shrinkToFit="1"/>
    </xf>
    <xf numFmtId="0" fontId="80" fillId="0" borderId="5" xfId="9" applyFont="1" applyBorder="1" applyAlignment="1">
      <alignment horizontal="center" vertical="center" shrinkToFit="1"/>
    </xf>
    <xf numFmtId="0" fontId="80" fillId="0" borderId="28" xfId="9" applyFont="1" applyBorder="1" applyAlignment="1">
      <alignment horizontal="center" vertical="center" shrinkToFit="1"/>
    </xf>
    <xf numFmtId="0" fontId="80" fillId="0" borderId="22" xfId="9" applyFont="1" applyBorder="1" applyAlignment="1">
      <alignment horizontal="center" vertical="center" shrinkToFit="1"/>
    </xf>
    <xf numFmtId="0" fontId="80" fillId="0" borderId="43" xfId="9" applyFont="1" applyBorder="1" applyAlignment="1">
      <alignment horizontal="center" vertical="center" wrapText="1"/>
    </xf>
    <xf numFmtId="0" fontId="80" fillId="0" borderId="19" xfId="9" applyFont="1" applyBorder="1" applyAlignment="1">
      <alignment horizontal="center" vertical="center" wrapText="1"/>
    </xf>
    <xf numFmtId="0" fontId="80" fillId="0" borderId="19" xfId="0" applyFont="1" applyBorder="1" applyAlignment="1">
      <alignment horizontal="center" vertical="center" wrapText="1"/>
    </xf>
    <xf numFmtId="0" fontId="80" fillId="0" borderId="121" xfId="0" applyFont="1" applyBorder="1" applyAlignment="1">
      <alignment horizontal="center" vertical="center" wrapText="1"/>
    </xf>
    <xf numFmtId="0" fontId="80" fillId="0" borderId="140" xfId="9" applyFont="1" applyBorder="1" applyAlignment="1">
      <alignment horizontal="center" vertical="center" wrapText="1"/>
    </xf>
    <xf numFmtId="0" fontId="80" fillId="0" borderId="6" xfId="9" applyFont="1" applyBorder="1" applyAlignment="1">
      <alignment horizontal="center" vertical="center" wrapText="1"/>
    </xf>
    <xf numFmtId="0" fontId="80" fillId="0" borderId="6" xfId="0" applyFont="1" applyBorder="1" applyAlignment="1">
      <alignment horizontal="center" vertical="center" wrapText="1"/>
    </xf>
    <xf numFmtId="0" fontId="80" fillId="0" borderId="23" xfId="0" applyFont="1" applyBorder="1" applyAlignment="1">
      <alignment horizontal="center" vertical="center" wrapText="1"/>
    </xf>
    <xf numFmtId="0" fontId="80" fillId="0" borderId="120" xfId="9" applyFont="1" applyBorder="1" applyAlignment="1">
      <alignment horizontal="center" vertical="center" wrapText="1"/>
    </xf>
    <xf numFmtId="0" fontId="80" fillId="0" borderId="10" xfId="0" applyFont="1" applyBorder="1" applyAlignment="1">
      <alignment horizontal="center" vertical="center" wrapText="1"/>
    </xf>
    <xf numFmtId="0" fontId="80" fillId="0" borderId="149" xfId="9" applyFont="1" applyBorder="1" applyAlignment="1">
      <alignment horizontal="center" vertical="center" shrinkToFit="1"/>
    </xf>
    <xf numFmtId="0" fontId="80" fillId="0" borderId="35" xfId="9" applyFont="1" applyBorder="1" applyAlignment="1">
      <alignment horizontal="center" vertical="center" shrinkToFit="1"/>
    </xf>
    <xf numFmtId="0" fontId="80" fillId="0" borderId="35" xfId="0" applyFont="1" applyBorder="1" applyAlignment="1">
      <alignment horizontal="center" vertical="center" shrinkToFit="1"/>
    </xf>
    <xf numFmtId="0" fontId="80" fillId="0" borderId="36" xfId="0" applyFont="1" applyBorder="1" applyAlignment="1">
      <alignment horizontal="center" vertical="center" shrinkToFit="1"/>
    </xf>
    <xf numFmtId="0" fontId="71" fillId="0" borderId="0" xfId="9" applyFont="1" applyAlignment="1">
      <alignment horizontal="left" vertical="center" wrapText="1"/>
    </xf>
    <xf numFmtId="0" fontId="80" fillId="6" borderId="1" xfId="9" applyFont="1" applyFill="1" applyBorder="1" applyAlignment="1">
      <alignment horizontal="center" vertical="center" shrinkToFit="1"/>
    </xf>
    <xf numFmtId="0" fontId="80" fillId="6" borderId="2" xfId="9" applyFont="1" applyFill="1" applyBorder="1" applyAlignment="1">
      <alignment horizontal="center" vertical="center" shrinkToFit="1"/>
    </xf>
    <xf numFmtId="0" fontId="80" fillId="6" borderId="3" xfId="9" applyFont="1" applyFill="1" applyBorder="1" applyAlignment="1">
      <alignment horizontal="center" vertical="center" shrinkToFit="1"/>
    </xf>
    <xf numFmtId="0" fontId="80" fillId="6" borderId="1" xfId="9" applyFont="1" applyFill="1" applyBorder="1" applyAlignment="1">
      <alignment horizontal="left" vertical="center" wrapText="1" shrinkToFit="1"/>
    </xf>
    <xf numFmtId="0" fontId="80" fillId="6" borderId="2" xfId="9" applyFont="1" applyFill="1" applyBorder="1" applyAlignment="1">
      <alignment horizontal="left" vertical="center" shrinkToFit="1"/>
    </xf>
    <xf numFmtId="0" fontId="80" fillId="6" borderId="3" xfId="9" applyFont="1" applyFill="1" applyBorder="1" applyAlignment="1">
      <alignment horizontal="left" vertical="center" shrinkToFit="1"/>
    </xf>
    <xf numFmtId="0" fontId="65" fillId="0" borderId="27" xfId="9" applyFont="1" applyBorder="1" applyAlignment="1">
      <alignment horizontal="center" vertical="center" shrinkToFit="1"/>
    </xf>
    <xf numFmtId="0" fontId="65" fillId="0" borderId="5" xfId="9" applyFont="1" applyBorder="1" applyAlignment="1">
      <alignment horizontal="center" vertical="center" shrinkToFit="1"/>
    </xf>
    <xf numFmtId="0" fontId="80" fillId="0" borderId="87" xfId="9" applyFont="1" applyBorder="1" applyAlignment="1">
      <alignment horizontal="center" vertical="center"/>
    </xf>
    <xf numFmtId="0" fontId="80" fillId="0" borderId="2" xfId="9" applyFont="1" applyBorder="1" applyAlignment="1">
      <alignment horizontal="center" vertical="center"/>
    </xf>
    <xf numFmtId="0" fontId="80" fillId="0" borderId="3" xfId="9" applyFont="1" applyBorder="1" applyAlignment="1">
      <alignment horizontal="center" vertical="center"/>
    </xf>
    <xf numFmtId="0" fontId="52" fillId="0" borderId="1" xfId="9" applyFont="1" applyBorder="1" applyAlignment="1">
      <alignment horizontal="center" vertical="center"/>
    </xf>
    <xf numFmtId="0" fontId="52" fillId="0" borderId="31" xfId="9" applyFont="1" applyBorder="1" applyAlignment="1">
      <alignment horizontal="center" vertical="center"/>
    </xf>
    <xf numFmtId="0" fontId="71" fillId="0" borderId="27" xfId="9" applyFont="1" applyBorder="1" applyAlignment="1">
      <alignment horizontal="center" vertical="center"/>
    </xf>
    <xf numFmtId="0" fontId="71" fillId="0" borderId="5" xfId="9" applyFont="1" applyBorder="1" applyAlignment="1">
      <alignment horizontal="center" vertical="center"/>
    </xf>
    <xf numFmtId="0" fontId="61" fillId="0" borderId="7" xfId="9" applyFont="1" applyBorder="1" applyAlignment="1">
      <alignment horizontal="center" vertical="center" wrapText="1"/>
    </xf>
    <xf numFmtId="0" fontId="61" fillId="0" borderId="9" xfId="9" applyFont="1" applyBorder="1" applyAlignment="1">
      <alignment horizontal="center" vertical="center" wrapText="1"/>
    </xf>
    <xf numFmtId="0" fontId="61" fillId="0" borderId="10" xfId="9" applyFont="1" applyBorder="1" applyAlignment="1">
      <alignment horizontal="center" vertical="center" wrapText="1"/>
    </xf>
    <xf numFmtId="0" fontId="61" fillId="0" borderId="53" xfId="9" applyFont="1" applyBorder="1" applyAlignment="1">
      <alignment horizontal="center" vertical="center" wrapText="1"/>
    </xf>
    <xf numFmtId="0" fontId="85" fillId="0" borderId="0" xfId="9" applyFont="1" applyAlignment="1">
      <alignment horizontal="center" vertical="center"/>
    </xf>
    <xf numFmtId="0" fontId="85" fillId="0" borderId="60" xfId="0" applyFont="1" applyBorder="1" applyAlignment="1">
      <alignment horizontal="center" vertical="center"/>
    </xf>
    <xf numFmtId="0" fontId="0" fillId="0" borderId="60" xfId="0" applyBorder="1">
      <alignment vertical="center"/>
    </xf>
    <xf numFmtId="0" fontId="80" fillId="0" borderId="83" xfId="0" applyFont="1" applyBorder="1" applyAlignment="1">
      <alignment horizontal="center" vertical="center"/>
    </xf>
    <xf numFmtId="0" fontId="0" fillId="0" borderId="84" xfId="0" applyBorder="1" applyAlignment="1">
      <alignment horizontal="center" vertical="center"/>
    </xf>
    <xf numFmtId="0" fontId="0" fillId="0" borderId="52" xfId="0" applyBorder="1" applyAlignment="1">
      <alignment horizontal="center" vertical="center"/>
    </xf>
    <xf numFmtId="0" fontId="0" fillId="0" borderId="85" xfId="0" applyBorder="1">
      <alignment vertical="center"/>
    </xf>
    <xf numFmtId="0" fontId="0" fillId="0" borderId="86" xfId="0" applyBorder="1">
      <alignment vertical="center"/>
    </xf>
    <xf numFmtId="0" fontId="0" fillId="0" borderId="87" xfId="0" applyBorder="1" applyAlignment="1">
      <alignment horizontal="center" vertical="center"/>
    </xf>
    <xf numFmtId="0" fontId="0" fillId="0" borderId="31" xfId="0" applyBorder="1">
      <alignment vertical="center"/>
    </xf>
    <xf numFmtId="0" fontId="0" fillId="0" borderId="4" xfId="0" applyBorder="1" applyAlignment="1">
      <alignment horizontal="left" vertical="center" wrapText="1" indent="1"/>
    </xf>
    <xf numFmtId="0" fontId="0" fillId="0" borderId="24" xfId="0" applyBorder="1" applyAlignment="1">
      <alignment horizontal="left" vertical="center" wrapText="1" indent="1"/>
    </xf>
    <xf numFmtId="0" fontId="0" fillId="0" borderId="25" xfId="0" applyBorder="1" applyAlignment="1">
      <alignment horizontal="left" vertical="center" wrapText="1" indent="1"/>
    </xf>
    <xf numFmtId="0" fontId="0" fillId="0" borderId="0" xfId="0" applyAlignment="1">
      <alignment vertical="center" wrapText="1"/>
    </xf>
    <xf numFmtId="0" fontId="0" fillId="0" borderId="41" xfId="0" applyBorder="1">
      <alignment vertical="center"/>
    </xf>
    <xf numFmtId="0" fontId="128" fillId="0" borderId="6" xfId="17" applyFont="1" applyBorder="1" applyAlignment="1">
      <alignment horizontal="center" vertical="center"/>
    </xf>
    <xf numFmtId="0" fontId="128" fillId="0" borderId="23" xfId="17" applyFont="1" applyBorder="1" applyAlignment="1">
      <alignment horizontal="center" vertical="center"/>
    </xf>
    <xf numFmtId="0" fontId="0" fillId="6" borderId="1" xfId="0" applyFill="1" applyBorder="1" applyAlignment="1">
      <alignment horizontal="left" vertical="center"/>
    </xf>
    <xf numFmtId="0" fontId="0" fillId="0" borderId="0" xfId="5" applyFont="1" applyAlignment="1">
      <alignment horizontal="left" vertical="top" wrapText="1"/>
    </xf>
    <xf numFmtId="0" fontId="0" fillId="0" borderId="7" xfId="5" applyFont="1" applyBorder="1" applyAlignment="1">
      <alignment horizontal="center" vertical="center"/>
    </xf>
    <xf numFmtId="0" fontId="0" fillId="0" borderId="11" xfId="5" applyFont="1" applyBorder="1" applyAlignment="1">
      <alignment horizontal="center" vertical="center"/>
    </xf>
    <xf numFmtId="0" fontId="0" fillId="0" borderId="7" xfId="5" applyFont="1" applyBorder="1" applyAlignment="1">
      <alignment horizontal="left" vertical="center" wrapText="1"/>
    </xf>
    <xf numFmtId="0" fontId="0" fillId="0" borderId="8" xfId="5" applyFont="1" applyBorder="1" applyAlignment="1">
      <alignment horizontal="left" vertical="center" wrapText="1"/>
    </xf>
    <xf numFmtId="0" fontId="0" fillId="0" borderId="11" xfId="5" applyFont="1" applyBorder="1" applyAlignment="1">
      <alignment horizontal="left" vertical="center" wrapText="1"/>
    </xf>
    <xf numFmtId="0" fontId="0" fillId="0" borderId="10" xfId="5" applyFont="1" applyBorder="1" applyAlignment="1">
      <alignment horizontal="left" vertical="center" wrapText="1"/>
    </xf>
    <xf numFmtId="0" fontId="0" fillId="0" borderId="6" xfId="5" applyFont="1" applyBorder="1" applyAlignment="1">
      <alignment horizontal="left" vertical="center" wrapText="1"/>
    </xf>
    <xf numFmtId="0" fontId="0" fillId="0" borderId="23" xfId="5" applyFont="1" applyBorder="1" applyAlignment="1">
      <alignment horizontal="left" vertical="center" wrapText="1"/>
    </xf>
    <xf numFmtId="0" fontId="0" fillId="0" borderId="10" xfId="5" applyFont="1" applyBorder="1" applyAlignment="1">
      <alignment horizontal="center" vertical="center"/>
    </xf>
    <xf numFmtId="0" fontId="0" fillId="0" borderId="23" xfId="5" applyFont="1" applyBorder="1" applyAlignment="1">
      <alignment horizontal="center" vertical="center"/>
    </xf>
    <xf numFmtId="0" fontId="0" fillId="0" borderId="9" xfId="5" applyFont="1" applyBorder="1" applyAlignment="1">
      <alignment horizontal="left" vertical="center" wrapText="1"/>
    </xf>
    <xf numFmtId="0" fontId="0" fillId="0" borderId="12" xfId="5" applyFont="1" applyBorder="1" applyAlignment="1">
      <alignment horizontal="left" vertical="center" wrapText="1"/>
    </xf>
    <xf numFmtId="0" fontId="0" fillId="0" borderId="7" xfId="5" applyFont="1" applyBorder="1" applyAlignment="1">
      <alignment horizontal="left" vertical="center"/>
    </xf>
    <xf numFmtId="0" fontId="0" fillId="0" borderId="8" xfId="5" applyFont="1" applyBorder="1" applyAlignment="1">
      <alignment horizontal="left" vertical="center"/>
    </xf>
    <xf numFmtId="0" fontId="0" fillId="0" borderId="11" xfId="5" applyFont="1" applyBorder="1" applyAlignment="1">
      <alignment horizontal="left" vertical="center"/>
    </xf>
    <xf numFmtId="0" fontId="0" fillId="0" borderId="9" xfId="5" applyFont="1" applyBorder="1" applyAlignment="1">
      <alignment horizontal="left" vertical="center"/>
    </xf>
    <xf numFmtId="0" fontId="0" fillId="0" borderId="0" xfId="5" applyFont="1" applyAlignment="1">
      <alignment horizontal="left" vertical="center"/>
    </xf>
    <xf numFmtId="0" fontId="0" fillId="0" borderId="12" xfId="5" applyFont="1" applyBorder="1" applyAlignment="1">
      <alignment horizontal="left" vertical="center"/>
    </xf>
    <xf numFmtId="0" fontId="0" fillId="0" borderId="10" xfId="5" applyFont="1" applyBorder="1" applyAlignment="1">
      <alignment horizontal="left" vertical="center"/>
    </xf>
    <xf numFmtId="0" fontId="0" fillId="0" borderId="6" xfId="5" applyFont="1" applyBorder="1" applyAlignment="1">
      <alignment horizontal="left" vertical="center"/>
    </xf>
    <xf numFmtId="0" fontId="0" fillId="0" borderId="23" xfId="5" applyFont="1" applyBorder="1" applyAlignment="1">
      <alignment horizontal="left" vertical="center"/>
    </xf>
    <xf numFmtId="0" fontId="0" fillId="0" borderId="5" xfId="5" applyFont="1" applyBorder="1" applyAlignment="1">
      <alignment horizontal="center" vertical="center"/>
    </xf>
    <xf numFmtId="0" fontId="0" fillId="0" borderId="5" xfId="5" applyFont="1" applyBorder="1" applyAlignment="1">
      <alignment horizontal="left" vertical="center"/>
    </xf>
    <xf numFmtId="0" fontId="60" fillId="0" borderId="0" xfId="5" applyFont="1" applyAlignment="1">
      <alignment vertical="center" wrapText="1"/>
    </xf>
    <xf numFmtId="0" fontId="52" fillId="0" borderId="0" xfId="5" applyAlignment="1">
      <alignment vertical="center" wrapText="1"/>
    </xf>
    <xf numFmtId="0" fontId="60" fillId="0" borderId="0" xfId="5" applyFont="1" applyAlignment="1">
      <alignment horizontal="left" vertical="center" wrapText="1"/>
    </xf>
    <xf numFmtId="0" fontId="8" fillId="0" borderId="0" xfId="5" applyFont="1" applyAlignment="1">
      <alignment vertical="center" wrapText="1"/>
    </xf>
    <xf numFmtId="0" fontId="60" fillId="6" borderId="1" xfId="5" applyFont="1" applyFill="1" applyBorder="1" applyAlignment="1">
      <alignment horizontal="left" vertical="center" wrapText="1"/>
    </xf>
    <xf numFmtId="0" fontId="60" fillId="6" borderId="2" xfId="5" applyFont="1" applyFill="1" applyBorder="1" applyAlignment="1">
      <alignment horizontal="left" vertical="center" wrapText="1"/>
    </xf>
    <xf numFmtId="0" fontId="60" fillId="6" borderId="3" xfId="5" applyFont="1" applyFill="1" applyBorder="1" applyAlignment="1">
      <alignment horizontal="left" vertical="center" wrapText="1"/>
    </xf>
    <xf numFmtId="0" fontId="0" fillId="0" borderId="4" xfId="5" applyFont="1" applyBorder="1" applyAlignment="1">
      <alignment horizontal="left" vertical="center"/>
    </xf>
    <xf numFmtId="0" fontId="0" fillId="0" borderId="25" xfId="5" applyFont="1" applyBorder="1" applyAlignment="1">
      <alignment horizontal="left" vertical="center"/>
    </xf>
    <xf numFmtId="0" fontId="52" fillId="0" borderId="1" xfId="5" applyBorder="1" applyAlignment="1">
      <alignment horizontal="center" vertical="center"/>
    </xf>
    <xf numFmtId="0" fontId="52" fillId="0" borderId="3" xfId="5" applyBorder="1" applyAlignment="1">
      <alignment horizontal="center" vertical="center"/>
    </xf>
    <xf numFmtId="0" fontId="11" fillId="0" borderId="0" xfId="5" applyFont="1" applyAlignment="1">
      <alignment horizontal="center" vertical="center"/>
    </xf>
    <xf numFmtId="0" fontId="11" fillId="0" borderId="1" xfId="5" applyFont="1" applyBorder="1" applyAlignment="1">
      <alignment horizontal="center" vertical="center"/>
    </xf>
    <xf numFmtId="0" fontId="11" fillId="0" borderId="2" xfId="5" applyFont="1" applyBorder="1" applyAlignment="1">
      <alignment horizontal="center" vertical="center"/>
    </xf>
    <xf numFmtId="0" fontId="11" fillId="0" borderId="3" xfId="5" applyFont="1" applyBorder="1" applyAlignment="1">
      <alignment horizontal="center" vertical="center"/>
    </xf>
    <xf numFmtId="0" fontId="52" fillId="0" borderId="8" xfId="5" applyBorder="1" applyAlignment="1">
      <alignment horizontal="center" vertical="center"/>
    </xf>
    <xf numFmtId="0" fontId="52" fillId="0" borderId="11" xfId="5" applyBorder="1" applyAlignment="1">
      <alignment horizontal="center" vertical="center"/>
    </xf>
    <xf numFmtId="0" fontId="61" fillId="0" borderId="4" xfId="5" applyFont="1" applyBorder="1" applyAlignment="1">
      <alignment horizontal="center" vertical="center" wrapText="1"/>
    </xf>
    <xf numFmtId="0" fontId="61" fillId="0" borderId="24" xfId="5" applyFont="1" applyBorder="1" applyAlignment="1">
      <alignment horizontal="center" vertical="center" wrapText="1"/>
    </xf>
    <xf numFmtId="0" fontId="61" fillId="0" borderId="25" xfId="5" applyFont="1" applyBorder="1" applyAlignment="1">
      <alignment horizontal="center" vertical="center" wrapText="1"/>
    </xf>
    <xf numFmtId="0" fontId="52" fillId="0" borderId="2" xfId="5" applyBorder="1" applyAlignment="1">
      <alignment horizontal="center" vertical="center"/>
    </xf>
    <xf numFmtId="0" fontId="52" fillId="0" borderId="5" xfId="5" applyBorder="1" applyAlignment="1">
      <alignment horizontal="center" vertical="center"/>
    </xf>
    <xf numFmtId="0" fontId="52" fillId="0" borderId="0" xfId="5">
      <alignment vertical="center"/>
    </xf>
    <xf numFmtId="0" fontId="52" fillId="0" borderId="0" xfId="5" applyAlignment="1">
      <alignment horizontal="right" vertical="center"/>
    </xf>
    <xf numFmtId="0" fontId="52" fillId="0" borderId="4" xfId="5" applyBorder="1" applyAlignment="1">
      <alignment horizontal="left" vertical="center" wrapText="1" indent="1"/>
    </xf>
    <xf numFmtId="0" fontId="52" fillId="0" borderId="24" xfId="5" applyBorder="1" applyAlignment="1">
      <alignment horizontal="left" vertical="center" wrapText="1" indent="1"/>
    </xf>
    <xf numFmtId="0" fontId="52" fillId="0" borderId="25" xfId="5" applyBorder="1" applyAlignment="1">
      <alignment horizontal="left" vertical="center" wrapText="1" indent="1"/>
    </xf>
    <xf numFmtId="0" fontId="0" fillId="6" borderId="2" xfId="0" applyFill="1" applyBorder="1" applyAlignment="1">
      <alignment horizontal="center" vertical="center"/>
    </xf>
    <xf numFmtId="0" fontId="80" fillId="0" borderId="19" xfId="5" applyFont="1" applyBorder="1" applyAlignment="1">
      <alignment horizontal="center" vertical="center" wrapText="1"/>
    </xf>
    <xf numFmtId="0" fontId="80" fillId="0" borderId="121" xfId="5" applyFont="1" applyBorder="1" applyAlignment="1">
      <alignment horizontal="center" vertical="center" wrapText="1"/>
    </xf>
    <xf numFmtId="0" fontId="80" fillId="0" borderId="6" xfId="5" applyFont="1" applyBorder="1" applyAlignment="1">
      <alignment horizontal="center" vertical="center" wrapText="1"/>
    </xf>
    <xf numFmtId="0" fontId="80" fillId="0" borderId="23" xfId="5" applyFont="1" applyBorder="1" applyAlignment="1">
      <alignment horizontal="center" vertical="center" wrapText="1"/>
    </xf>
    <xf numFmtId="0" fontId="80" fillId="0" borderId="10" xfId="5" applyFont="1" applyBorder="1" applyAlignment="1">
      <alignment horizontal="center" vertical="center" wrapText="1"/>
    </xf>
    <xf numFmtId="0" fontId="80" fillId="0" borderId="35" xfId="5" applyFont="1" applyBorder="1" applyAlignment="1">
      <alignment horizontal="center" vertical="center" shrinkToFit="1"/>
    </xf>
    <xf numFmtId="0" fontId="80" fillId="0" borderId="36" xfId="5" applyFont="1" applyBorder="1" applyAlignment="1">
      <alignment horizontal="center" vertical="center" shrinkToFit="1"/>
    </xf>
    <xf numFmtId="0" fontId="80" fillId="0" borderId="0" xfId="5" applyFont="1" applyAlignment="1">
      <alignment horizontal="left" vertical="center" wrapText="1"/>
    </xf>
    <xf numFmtId="0" fontId="52" fillId="0" borderId="87" xfId="5" applyBorder="1" applyAlignment="1">
      <alignment horizontal="center" vertical="center"/>
    </xf>
    <xf numFmtId="0" fontId="52" fillId="0" borderId="31" xfId="5" applyBorder="1">
      <alignment vertical="center"/>
    </xf>
    <xf numFmtId="0" fontId="85" fillId="0" borderId="60" xfId="5" applyFont="1" applyBorder="1" applyAlignment="1">
      <alignment horizontal="center" vertical="center"/>
    </xf>
    <xf numFmtId="0" fontId="52" fillId="0" borderId="60" xfId="5" applyBorder="1">
      <alignment vertical="center"/>
    </xf>
    <xf numFmtId="0" fontId="80" fillId="0" borderId="83" xfId="5" applyFont="1" applyBorder="1" applyAlignment="1">
      <alignment horizontal="center" vertical="center"/>
    </xf>
    <xf numFmtId="0" fontId="52" fillId="0" borderId="84" xfId="5" applyBorder="1" applyAlignment="1">
      <alignment horizontal="center" vertical="center"/>
    </xf>
    <xf numFmtId="0" fontId="52" fillId="0" borderId="52" xfId="5" applyBorder="1" applyAlignment="1">
      <alignment horizontal="center" vertical="center"/>
    </xf>
    <xf numFmtId="0" fontId="52" fillId="0" borderId="85" xfId="5" applyBorder="1">
      <alignment vertical="center"/>
    </xf>
    <xf numFmtId="0" fontId="52" fillId="0" borderId="86" xfId="5" applyBorder="1">
      <alignment vertical="center"/>
    </xf>
    <xf numFmtId="0" fontId="0" fillId="6" borderId="378" xfId="0" applyFill="1" applyBorder="1" applyAlignment="1">
      <alignment horizontal="left" vertical="center"/>
    </xf>
    <xf numFmtId="0" fontId="0" fillId="6" borderId="370" xfId="0" applyFill="1" applyBorder="1" applyAlignment="1">
      <alignment horizontal="left" vertical="center"/>
    </xf>
    <xf numFmtId="0" fontId="0" fillId="6" borderId="371" xfId="0" applyFill="1" applyBorder="1" applyAlignment="1">
      <alignment horizontal="left" vertical="center"/>
    </xf>
    <xf numFmtId="0" fontId="0" fillId="0" borderId="0" xfId="0" applyAlignment="1">
      <alignment horizontal="left" vertical="center" wrapText="1"/>
    </xf>
    <xf numFmtId="0" fontId="6" fillId="0" borderId="0" xfId="0" applyFont="1" applyAlignment="1">
      <alignment horizontal="center" vertical="center"/>
    </xf>
    <xf numFmtId="0" fontId="79" fillId="0" borderId="0" xfId="5" applyFont="1" applyAlignment="1">
      <alignment horizontal="right" vertical="top"/>
    </xf>
    <xf numFmtId="0" fontId="152" fillId="0" borderId="0" xfId="5" applyFont="1" applyAlignment="1">
      <alignment horizontal="center" vertical="center"/>
    </xf>
    <xf numFmtId="0" fontId="79" fillId="0" borderId="1" xfId="5" applyFont="1" applyBorder="1" applyAlignment="1">
      <alignment horizontal="left" vertical="center" justifyLastLine="1"/>
    </xf>
    <xf numFmtId="0" fontId="79" fillId="0" borderId="2" xfId="5" applyFont="1" applyBorder="1" applyAlignment="1">
      <alignment horizontal="left" vertical="center" justifyLastLine="1"/>
    </xf>
    <xf numFmtId="0" fontId="79" fillId="0" borderId="3" xfId="5" applyFont="1" applyBorder="1" applyAlignment="1">
      <alignment horizontal="left" vertical="center" justifyLastLine="1"/>
    </xf>
    <xf numFmtId="0" fontId="79" fillId="0" borderId="2" xfId="5" applyFont="1" applyBorder="1" applyAlignment="1">
      <alignment horizontal="left" vertical="center"/>
    </xf>
    <xf numFmtId="0" fontId="79" fillId="0" borderId="3" xfId="5" applyFont="1" applyBorder="1" applyAlignment="1">
      <alignment horizontal="left" vertical="center"/>
    </xf>
    <xf numFmtId="0" fontId="79" fillId="0" borderId="2" xfId="5" applyFont="1" applyBorder="1" applyAlignment="1">
      <alignment horizontal="center" vertical="center"/>
    </xf>
    <xf numFmtId="0" fontId="79" fillId="0" borderId="3" xfId="5" applyFont="1" applyBorder="1" applyAlignment="1">
      <alignment horizontal="center" vertical="center"/>
    </xf>
    <xf numFmtId="0" fontId="79" fillId="0" borderId="1" xfId="5" applyFont="1" applyBorder="1">
      <alignment vertical="center"/>
    </xf>
    <xf numFmtId="0" fontId="79" fillId="0" borderId="2" xfId="5" applyFont="1" applyBorder="1">
      <alignment vertical="center"/>
    </xf>
    <xf numFmtId="0" fontId="79" fillId="0" borderId="3" xfId="5" applyFont="1" applyBorder="1">
      <alignment vertical="center"/>
    </xf>
    <xf numFmtId="0" fontId="79" fillId="0" borderId="1" xfId="5" applyFont="1" applyBorder="1" applyAlignment="1">
      <alignment horizontal="left" vertical="center"/>
    </xf>
    <xf numFmtId="0" fontId="79" fillId="0" borderId="1" xfId="5" applyFont="1" applyBorder="1" applyAlignment="1">
      <alignment horizontal="center" vertical="center"/>
    </xf>
    <xf numFmtId="0" fontId="79" fillId="0" borderId="7" xfId="5" applyFont="1" applyBorder="1" applyAlignment="1">
      <alignment horizontal="center" vertical="center"/>
    </xf>
    <xf numFmtId="0" fontId="79" fillId="0" borderId="8" xfId="5" applyFont="1" applyBorder="1" applyAlignment="1">
      <alignment horizontal="center" vertical="center"/>
    </xf>
    <xf numFmtId="0" fontId="79" fillId="0" borderId="11" xfId="5" applyFont="1" applyBorder="1" applyAlignment="1">
      <alignment horizontal="center" vertical="center"/>
    </xf>
    <xf numFmtId="0" fontId="79" fillId="0" borderId="10" xfId="5" applyFont="1" applyBorder="1" applyAlignment="1">
      <alignment horizontal="center" vertical="center"/>
    </xf>
    <xf numFmtId="0" fontId="79" fillId="0" borderId="6" xfId="5" applyFont="1" applyBorder="1" applyAlignment="1">
      <alignment horizontal="center" vertical="center"/>
    </xf>
    <xf numFmtId="0" fontId="79" fillId="0" borderId="23" xfId="5" applyFont="1" applyBorder="1" applyAlignment="1">
      <alignment horizontal="center" vertical="center"/>
    </xf>
    <xf numFmtId="0" fontId="79" fillId="0" borderId="8" xfId="5" applyFont="1" applyBorder="1" applyAlignment="1">
      <alignment horizontal="left" vertical="center"/>
    </xf>
    <xf numFmtId="0" fontId="79" fillId="0" borderId="9" xfId="5" applyFont="1" applyBorder="1" applyAlignment="1">
      <alignment horizontal="center" vertical="center"/>
    </xf>
    <xf numFmtId="0" fontId="79" fillId="0" borderId="0" xfId="5" applyFont="1" applyAlignment="1">
      <alignment horizontal="center" vertical="center"/>
    </xf>
    <xf numFmtId="0" fontId="79" fillId="0" borderId="12" xfId="5" applyFont="1" applyBorder="1" applyAlignment="1">
      <alignment horizontal="center" vertical="center"/>
    </xf>
    <xf numFmtId="0" fontId="79" fillId="0" borderId="0" xfId="5" applyFont="1" applyAlignment="1">
      <alignment horizontal="left" vertical="center"/>
    </xf>
    <xf numFmtId="0" fontId="55" fillId="6" borderId="381" xfId="5" applyFont="1" applyFill="1" applyBorder="1" applyAlignment="1">
      <alignment horizontal="left" vertical="center" wrapText="1"/>
    </xf>
    <xf numFmtId="0" fontId="55" fillId="6" borderId="381" xfId="5" applyFont="1" applyFill="1" applyBorder="1" applyAlignment="1">
      <alignment horizontal="left" vertical="center"/>
    </xf>
    <xf numFmtId="0" fontId="139" fillId="0" borderId="0" xfId="5" applyFont="1" applyAlignment="1">
      <alignment horizontal="center" vertical="center"/>
    </xf>
    <xf numFmtId="0" fontId="138" fillId="0" borderId="1" xfId="5" applyFont="1" applyBorder="1" applyAlignment="1">
      <alignment horizontal="center" vertical="center"/>
    </xf>
    <xf numFmtId="0" fontId="138" fillId="0" borderId="2" xfId="5" applyFont="1" applyBorder="1" applyAlignment="1">
      <alignment horizontal="center" vertical="center"/>
    </xf>
    <xf numFmtId="0" fontId="138" fillId="0" borderId="3" xfId="5" applyFont="1" applyBorder="1" applyAlignment="1">
      <alignment horizontal="center" vertical="center"/>
    </xf>
    <xf numFmtId="0" fontId="138" fillId="0" borderId="8" xfId="5" applyFont="1" applyBorder="1" applyAlignment="1">
      <alignment horizontal="center" vertical="center"/>
    </xf>
    <xf numFmtId="0" fontId="138" fillId="0" borderId="4" xfId="5" applyFont="1" applyBorder="1">
      <alignment vertical="center"/>
    </xf>
    <xf numFmtId="0" fontId="138" fillId="0" borderId="25" xfId="5" applyFont="1" applyBorder="1">
      <alignment vertical="center"/>
    </xf>
    <xf numFmtId="0" fontId="138" fillId="0" borderId="7" xfId="5" applyFont="1" applyBorder="1" applyAlignment="1">
      <alignment horizontal="center" vertical="center"/>
    </xf>
    <xf numFmtId="0" fontId="138" fillId="0" borderId="11" xfId="5" applyFont="1" applyBorder="1" applyAlignment="1">
      <alignment horizontal="center" vertical="center"/>
    </xf>
    <xf numFmtId="0" fontId="138" fillId="0" borderId="10" xfId="5" applyFont="1" applyBorder="1" applyAlignment="1">
      <alignment horizontal="center" vertical="center"/>
    </xf>
    <xf numFmtId="0" fontId="138" fillId="0" borderId="6" xfId="5" applyFont="1" applyBorder="1" applyAlignment="1">
      <alignment horizontal="center" vertical="center"/>
    </xf>
    <xf numFmtId="0" fontId="138" fillId="0" borderId="23" xfId="5" applyFont="1" applyBorder="1" applyAlignment="1">
      <alignment horizontal="center" vertical="center"/>
    </xf>
    <xf numFmtId="0" fontId="138" fillId="0" borderId="5" xfId="5" applyFont="1" applyBorder="1" applyAlignment="1">
      <alignment horizontal="center" vertical="center"/>
    </xf>
    <xf numFmtId="0" fontId="138" fillId="0" borderId="5" xfId="9" applyFont="1" applyBorder="1" applyAlignment="1">
      <alignment horizontal="center" vertical="center" wrapText="1"/>
    </xf>
    <xf numFmtId="0" fontId="138" fillId="0" borderId="0" xfId="5" applyFont="1" applyAlignment="1">
      <alignment vertical="center" wrapText="1"/>
    </xf>
    <xf numFmtId="0" fontId="138" fillId="0" borderId="0" xfId="5" applyFont="1" applyAlignment="1">
      <alignment horizontal="left" vertical="center" wrapText="1"/>
    </xf>
    <xf numFmtId="0" fontId="16" fillId="0" borderId="0" xfId="5" applyFont="1" applyAlignment="1">
      <alignment vertical="center" wrapText="1"/>
    </xf>
    <xf numFmtId="0" fontId="138" fillId="0" borderId="4" xfId="5" applyFont="1" applyBorder="1" applyAlignment="1">
      <alignment horizontal="center" vertical="center" wrapText="1"/>
    </xf>
    <xf numFmtId="0" fontId="138" fillId="0" borderId="25" xfId="5" applyFont="1" applyBorder="1" applyAlignment="1">
      <alignment horizontal="center" vertical="center" wrapText="1"/>
    </xf>
    <xf numFmtId="0" fontId="138" fillId="0" borderId="7" xfId="5" applyFont="1" applyBorder="1" applyAlignment="1">
      <alignment horizontal="left" vertical="center" wrapText="1"/>
    </xf>
    <xf numFmtId="0" fontId="138" fillId="0" borderId="8" xfId="5" applyFont="1" applyBorder="1" applyAlignment="1">
      <alignment horizontal="left" vertical="center" wrapText="1"/>
    </xf>
    <xf numFmtId="0" fontId="138" fillId="0" borderId="11" xfId="5" applyFont="1" applyBorder="1" applyAlignment="1">
      <alignment horizontal="left" vertical="center" wrapText="1"/>
    </xf>
    <xf numFmtId="0" fontId="138" fillId="0" borderId="10" xfId="5" applyFont="1" applyBorder="1" applyAlignment="1">
      <alignment horizontal="left" vertical="center" wrapText="1"/>
    </xf>
    <xf numFmtId="0" fontId="138" fillId="0" borderId="6" xfId="5" applyFont="1" applyBorder="1" applyAlignment="1">
      <alignment horizontal="left" vertical="center" wrapText="1"/>
    </xf>
    <xf numFmtId="0" fontId="138" fillId="0" borderId="23" xfId="5" applyFont="1" applyBorder="1" applyAlignment="1">
      <alignment horizontal="left" vertical="center" wrapText="1"/>
    </xf>
    <xf numFmtId="0" fontId="138" fillId="0" borderId="1" xfId="5" applyFont="1" applyBorder="1" applyAlignment="1">
      <alignment horizontal="center" vertical="center" wrapText="1"/>
    </xf>
    <xf numFmtId="0" fontId="138" fillId="0" borderId="2" xfId="5" applyFont="1" applyBorder="1" applyAlignment="1">
      <alignment horizontal="center" vertical="center" wrapText="1"/>
    </xf>
    <xf numFmtId="0" fontId="138" fillId="0" borderId="3" xfId="5" applyFont="1" applyBorder="1" applyAlignment="1">
      <alignment horizontal="center" vertical="center" wrapText="1"/>
    </xf>
    <xf numFmtId="0" fontId="138" fillId="0" borderId="4" xfId="5" applyFont="1" applyBorder="1" applyAlignment="1">
      <alignment horizontal="left" vertical="center" wrapText="1"/>
    </xf>
    <xf numFmtId="0" fontId="138" fillId="0" borderId="24" xfId="5" applyFont="1" applyBorder="1" applyAlignment="1">
      <alignment horizontal="left" vertical="center" wrapText="1"/>
    </xf>
    <xf numFmtId="0" fontId="138" fillId="0" borderId="25" xfId="5" applyFont="1" applyBorder="1" applyAlignment="1">
      <alignment horizontal="left" vertical="center" wrapText="1"/>
    </xf>
    <xf numFmtId="0" fontId="138" fillId="0" borderId="5" xfId="5" applyFont="1" applyBorder="1" applyAlignment="1">
      <alignment horizontal="center" vertical="center" wrapText="1"/>
    </xf>
    <xf numFmtId="0" fontId="138" fillId="0" borderId="4" xfId="5" applyFont="1" applyBorder="1" applyAlignment="1">
      <alignment vertical="center" wrapText="1"/>
    </xf>
    <xf numFmtId="0" fontId="138" fillId="0" borderId="25" xfId="5" applyFont="1" applyBorder="1" applyAlignment="1">
      <alignment vertical="center" wrapText="1"/>
    </xf>
    <xf numFmtId="0" fontId="60" fillId="6" borderId="381" xfId="19" applyFont="1" applyFill="1" applyBorder="1" applyAlignment="1">
      <alignment horizontal="left" vertical="center" wrapText="1"/>
    </xf>
    <xf numFmtId="0" fontId="138" fillId="0" borderId="7" xfId="5" applyFont="1" applyBorder="1" applyAlignment="1">
      <alignment vertical="center" wrapText="1"/>
    </xf>
    <xf numFmtId="0" fontId="138" fillId="0" borderId="9" xfId="5" applyFont="1" applyBorder="1" applyAlignment="1">
      <alignment vertical="center" wrapText="1"/>
    </xf>
    <xf numFmtId="0" fontId="138" fillId="0" borderId="10" xfId="5" applyFont="1" applyBorder="1" applyAlignment="1">
      <alignment vertical="center" wrapText="1"/>
    </xf>
    <xf numFmtId="0" fontId="142" fillId="0" borderId="8" xfId="5" applyFont="1" applyBorder="1" applyAlignment="1">
      <alignment horizontal="center" wrapText="1"/>
    </xf>
    <xf numFmtId="0" fontId="142" fillId="0" borderId="11" xfId="5" applyFont="1" applyBorder="1" applyAlignment="1">
      <alignment horizontal="center" wrapText="1"/>
    </xf>
    <xf numFmtId="0" fontId="142" fillId="0" borderId="0" xfId="5" applyFont="1" applyAlignment="1">
      <alignment horizontal="center" wrapText="1"/>
    </xf>
    <xf numFmtId="0" fontId="142" fillId="0" borderId="12" xfId="5" applyFont="1" applyBorder="1" applyAlignment="1">
      <alignment horizontal="center" wrapText="1"/>
    </xf>
    <xf numFmtId="0" fontId="142" fillId="0" borderId="6" xfId="5" applyFont="1" applyBorder="1" applyAlignment="1">
      <alignment horizontal="center" wrapText="1"/>
    </xf>
    <xf numFmtId="0" fontId="142" fillId="0" borderId="23" xfId="5" applyFont="1" applyBorder="1" applyAlignment="1">
      <alignment horizontal="center" wrapText="1"/>
    </xf>
    <xf numFmtId="0" fontId="140" fillId="0" borderId="0" xfId="5" applyFont="1" applyAlignment="1">
      <alignment vertical="center" wrapText="1"/>
    </xf>
    <xf numFmtId="0" fontId="138" fillId="0" borderId="9" xfId="5" applyFont="1" applyBorder="1" applyAlignment="1">
      <alignment horizontal="left" vertical="center" wrapText="1"/>
    </xf>
    <xf numFmtId="0" fontId="138" fillId="0" borderId="12" xfId="5" applyFont="1" applyBorder="1" applyAlignment="1">
      <alignment horizontal="left" vertical="center" wrapText="1"/>
    </xf>
    <xf numFmtId="0" fontId="6" fillId="6" borderId="381" xfId="7" applyFill="1" applyBorder="1" applyAlignment="1">
      <alignment horizontal="left" vertical="center" wrapText="1"/>
    </xf>
    <xf numFmtId="0" fontId="6" fillId="6" borderId="381" xfId="7" applyFill="1" applyBorder="1" applyAlignment="1">
      <alignment horizontal="left" vertical="center"/>
    </xf>
    <xf numFmtId="0" fontId="6" fillId="6" borderId="381" xfId="7" applyFill="1" applyBorder="1" applyAlignment="1">
      <alignment horizontal="center" vertical="center"/>
    </xf>
    <xf numFmtId="0" fontId="138" fillId="9" borderId="1" xfId="7" applyFont="1" applyFill="1" applyBorder="1" applyAlignment="1">
      <alignment horizontal="center" vertical="center"/>
    </xf>
    <xf numFmtId="0" fontId="138" fillId="9" borderId="2" xfId="7" applyFont="1" applyFill="1" applyBorder="1" applyAlignment="1">
      <alignment horizontal="center" vertical="center"/>
    </xf>
    <xf numFmtId="0" fontId="138" fillId="9" borderId="3" xfId="7" applyFont="1" applyFill="1" applyBorder="1" applyAlignment="1">
      <alignment horizontal="center" vertical="center"/>
    </xf>
    <xf numFmtId="0" fontId="138" fillId="9" borderId="4" xfId="7" applyFont="1" applyFill="1" applyBorder="1" applyAlignment="1">
      <alignment horizontal="center" vertical="center"/>
    </xf>
    <xf numFmtId="0" fontId="138" fillId="9" borderId="24" xfId="7" applyFont="1" applyFill="1" applyBorder="1">
      <alignment vertical="center"/>
    </xf>
    <xf numFmtId="0" fontId="138" fillId="9" borderId="25" xfId="7" applyFont="1" applyFill="1" applyBorder="1">
      <alignment vertical="center"/>
    </xf>
    <xf numFmtId="0" fontId="138" fillId="0" borderId="0" xfId="7" applyFont="1" applyAlignment="1">
      <alignment vertical="center" wrapText="1"/>
    </xf>
    <xf numFmtId="0" fontId="138" fillId="0" borderId="0" xfId="7" applyFont="1">
      <alignment vertical="center"/>
    </xf>
    <xf numFmtId="0" fontId="138" fillId="0" borderId="5" xfId="7" applyFont="1" applyBorder="1" applyAlignment="1">
      <alignment vertical="center" wrapText="1"/>
    </xf>
    <xf numFmtId="0" fontId="138" fillId="0" borderId="5" xfId="7" applyFont="1" applyBorder="1">
      <alignment vertical="center"/>
    </xf>
    <xf numFmtId="0" fontId="138" fillId="0" borderId="0" xfId="7" applyFont="1" applyAlignment="1">
      <alignment horizontal="center" vertical="center"/>
    </xf>
    <xf numFmtId="0" fontId="138" fillId="0" borderId="0" xfId="7" applyFont="1" applyAlignment="1">
      <alignment horizontal="left" vertical="center"/>
    </xf>
    <xf numFmtId="0" fontId="140" fillId="0" borderId="0" xfId="7" applyFont="1" applyAlignment="1">
      <alignment horizontal="left" vertical="center" wrapText="1"/>
    </xf>
    <xf numFmtId="0" fontId="140" fillId="0" borderId="0" xfId="7" applyFont="1" applyAlignment="1">
      <alignment horizontal="left" vertical="center"/>
    </xf>
    <xf numFmtId="0" fontId="140" fillId="0" borderId="6" xfId="7" applyFont="1" applyBorder="1" applyAlignment="1">
      <alignment horizontal="left" vertical="center"/>
    </xf>
    <xf numFmtId="0" fontId="6" fillId="6" borderId="378" xfId="7" applyFill="1" applyBorder="1" applyAlignment="1">
      <alignment horizontal="left" vertical="center" wrapText="1"/>
    </xf>
    <xf numFmtId="0" fontId="6" fillId="6" borderId="370" xfId="7" applyFill="1" applyBorder="1" applyAlignment="1">
      <alignment horizontal="left" vertical="center" wrapText="1"/>
    </xf>
    <xf numFmtId="0" fontId="6" fillId="6" borderId="371" xfId="7" applyFill="1" applyBorder="1" applyAlignment="1">
      <alignment horizontal="left" vertical="center" wrapText="1"/>
    </xf>
    <xf numFmtId="0" fontId="79" fillId="0" borderId="4" xfId="0" applyFont="1" applyBorder="1" applyAlignment="1">
      <alignment horizontal="left" vertical="center" wrapText="1"/>
    </xf>
    <xf numFmtId="0" fontId="79" fillId="0" borderId="25" xfId="0" applyFont="1" applyBorder="1" applyAlignment="1">
      <alignment horizontal="left" vertical="center" wrapText="1"/>
    </xf>
    <xf numFmtId="0" fontId="79" fillId="0" borderId="1" xfId="0" applyFont="1" applyBorder="1" applyAlignment="1">
      <alignment horizontal="left" vertical="center" wrapText="1"/>
    </xf>
    <xf numFmtId="0" fontId="79" fillId="0" borderId="2" xfId="0" applyFont="1" applyBorder="1" applyAlignment="1">
      <alignment horizontal="left" vertical="center" wrapText="1"/>
    </xf>
    <xf numFmtId="0" fontId="79" fillId="0" borderId="3" xfId="0" applyFont="1" applyBorder="1" applyAlignment="1">
      <alignment horizontal="left" vertical="center" wrapText="1"/>
    </xf>
    <xf numFmtId="0" fontId="79" fillId="0" borderId="10" xfId="0" applyFont="1" applyBorder="1" applyAlignment="1">
      <alignment horizontal="left" vertical="center" wrapText="1"/>
    </xf>
    <xf numFmtId="0" fontId="79" fillId="0" borderId="6" xfId="0" applyFont="1" applyBorder="1" applyAlignment="1">
      <alignment horizontal="left" vertical="center" wrapText="1"/>
    </xf>
    <xf numFmtId="0" fontId="79" fillId="0" borderId="180" xfId="0" applyFont="1" applyBorder="1" applyAlignment="1">
      <alignment horizontal="left" vertical="center" wrapText="1"/>
    </xf>
    <xf numFmtId="0" fontId="150" fillId="0" borderId="0" xfId="0" applyFont="1" applyAlignment="1">
      <alignment horizontal="center" vertical="center"/>
    </xf>
    <xf numFmtId="0" fontId="79" fillId="9" borderId="1" xfId="0" applyFont="1" applyFill="1" applyBorder="1" applyAlignment="1">
      <alignment horizontal="center" vertical="center"/>
    </xf>
    <xf numFmtId="0" fontId="79" fillId="9" borderId="2" xfId="0" applyFont="1" applyFill="1" applyBorder="1" applyAlignment="1">
      <alignment horizontal="center" vertical="center"/>
    </xf>
    <xf numFmtId="0" fontId="79" fillId="9" borderId="3" xfId="0" applyFont="1" applyFill="1" applyBorder="1" applyAlignment="1">
      <alignment horizontal="center" vertical="center"/>
    </xf>
    <xf numFmtId="0" fontId="79" fillId="0" borderId="1" xfId="0" applyFont="1" applyBorder="1" applyAlignment="1">
      <alignment vertical="center" wrapText="1"/>
    </xf>
    <xf numFmtId="0" fontId="79" fillId="0" borderId="2" xfId="0" applyFont="1" applyBorder="1" applyAlignment="1">
      <alignment vertical="center" wrapText="1"/>
    </xf>
    <xf numFmtId="0" fontId="79" fillId="0" borderId="3" xfId="0" applyFont="1" applyBorder="1" applyAlignment="1">
      <alignment vertical="center" wrapText="1"/>
    </xf>
    <xf numFmtId="0" fontId="79" fillId="0" borderId="5" xfId="0" applyFont="1" applyBorder="1" applyAlignment="1">
      <alignment vertical="center" wrapText="1"/>
    </xf>
    <xf numFmtId="0" fontId="79" fillId="0" borderId="5" xfId="0" applyFont="1" applyBorder="1">
      <alignment vertical="center"/>
    </xf>
    <xf numFmtId="0" fontId="80" fillId="6" borderId="378" xfId="0" applyFont="1" applyFill="1" applyBorder="1" applyAlignment="1">
      <alignment horizontal="center" vertical="center"/>
    </xf>
    <xf numFmtId="0" fontId="80" fillId="6" borderId="370" xfId="0" applyFont="1" applyFill="1" applyBorder="1" applyAlignment="1">
      <alignment horizontal="center" vertical="center"/>
    </xf>
    <xf numFmtId="0" fontId="80" fillId="6" borderId="371" xfId="0" applyFont="1" applyFill="1" applyBorder="1" applyAlignment="1">
      <alignment horizontal="center" vertical="center"/>
    </xf>
    <xf numFmtId="0" fontId="80" fillId="6" borderId="378" xfId="0" applyFont="1" applyFill="1" applyBorder="1" applyAlignment="1">
      <alignment horizontal="left" vertical="center" wrapText="1"/>
    </xf>
    <xf numFmtId="0" fontId="80" fillId="6" borderId="370" xfId="0" applyFont="1" applyFill="1" applyBorder="1" applyAlignment="1">
      <alignment horizontal="left" vertical="center" wrapText="1"/>
    </xf>
    <xf numFmtId="0" fontId="80" fillId="6" borderId="371" xfId="0" applyFont="1" applyFill="1" applyBorder="1" applyAlignment="1">
      <alignment horizontal="left" vertical="center" wrapText="1"/>
    </xf>
    <xf numFmtId="0" fontId="152" fillId="0" borderId="0" xfId="5" applyFont="1" applyAlignment="1">
      <alignment horizontal="center" vertical="center" wrapText="1"/>
    </xf>
    <xf numFmtId="0" fontId="79" fillId="0" borderId="1" xfId="5" applyFont="1" applyBorder="1" applyAlignment="1">
      <alignment horizontal="distributed" vertical="center" justifyLastLine="1"/>
    </xf>
    <xf numFmtId="0" fontId="79" fillId="0" borderId="2" xfId="5" applyFont="1" applyBorder="1" applyAlignment="1">
      <alignment horizontal="distributed" vertical="center" justifyLastLine="1"/>
    </xf>
    <xf numFmtId="0" fontId="79" fillId="0" borderId="3" xfId="5" applyFont="1" applyBorder="1" applyAlignment="1">
      <alignment horizontal="distributed" vertical="center" justifyLastLine="1"/>
    </xf>
    <xf numFmtId="0" fontId="156" fillId="0" borderId="0" xfId="9" applyFont="1" applyAlignment="1">
      <alignment horizontal="right" vertical="center"/>
    </xf>
    <xf numFmtId="0" fontId="156" fillId="0" borderId="266" xfId="7" applyFont="1" applyBorder="1" applyAlignment="1">
      <alignment horizontal="center" vertical="center"/>
    </xf>
    <xf numFmtId="0" fontId="156" fillId="0" borderId="267" xfId="7" applyFont="1" applyBorder="1" applyAlignment="1" applyProtection="1">
      <alignment horizontal="center" vertical="center"/>
      <protection locked="0"/>
    </xf>
    <xf numFmtId="0" fontId="140" fillId="0" borderId="267" xfId="7" applyFont="1" applyBorder="1" applyAlignment="1" applyProtection="1">
      <alignment horizontal="left" vertical="center" wrapText="1"/>
      <protection locked="0"/>
    </xf>
    <xf numFmtId="0" fontId="156" fillId="0" borderId="267" xfId="7" applyFont="1" applyBorder="1" applyAlignment="1">
      <alignment horizontal="center" vertical="center" shrinkToFit="1"/>
    </xf>
    <xf numFmtId="0" fontId="138" fillId="0" borderId="267" xfId="7" applyFont="1" applyBorder="1" applyAlignment="1" applyProtection="1">
      <alignment horizontal="center" vertical="center"/>
      <protection locked="0"/>
    </xf>
    <xf numFmtId="0" fontId="138" fillId="0" borderId="266" xfId="7" applyFont="1" applyBorder="1" applyAlignment="1">
      <alignment horizontal="center" vertical="center" wrapText="1"/>
    </xf>
    <xf numFmtId="0" fontId="156" fillId="0" borderId="268" xfId="9" applyFont="1" applyBorder="1" applyAlignment="1">
      <alignment horizontal="left" vertical="center" indent="1"/>
    </xf>
    <xf numFmtId="0" fontId="156" fillId="0" borderId="269" xfId="9" applyFont="1" applyBorder="1" applyAlignment="1">
      <alignment horizontal="left" vertical="center" indent="1"/>
    </xf>
    <xf numFmtId="0" fontId="156" fillId="0" borderId="270" xfId="9" applyFont="1" applyBorder="1" applyAlignment="1">
      <alignment horizontal="left" vertical="center" indent="1"/>
    </xf>
    <xf numFmtId="0" fontId="156" fillId="0" borderId="271" xfId="9" applyFont="1" applyBorder="1" applyAlignment="1">
      <alignment horizontal="center" vertical="center"/>
    </xf>
    <xf numFmtId="0" fontId="156" fillId="0" borderId="272" xfId="9" applyFont="1" applyBorder="1" applyAlignment="1">
      <alignment horizontal="center" vertical="center"/>
    </xf>
    <xf numFmtId="182" fontId="156" fillId="0" borderId="266" xfId="9" applyNumberFormat="1" applyFont="1" applyBorder="1" applyAlignment="1" applyProtection="1">
      <alignment horizontal="right" vertical="center"/>
      <protection locked="0"/>
    </xf>
    <xf numFmtId="176" fontId="156" fillId="0" borderId="275" xfId="9" applyNumberFormat="1" applyFont="1" applyBorder="1" applyAlignment="1">
      <alignment horizontal="center" vertical="center"/>
    </xf>
    <xf numFmtId="176" fontId="156" fillId="0" borderId="276" xfId="9" applyNumberFormat="1" applyFont="1" applyBorder="1" applyAlignment="1">
      <alignment horizontal="center" vertical="center"/>
    </xf>
    <xf numFmtId="0" fontId="156" fillId="0" borderId="296" xfId="9" applyFont="1" applyBorder="1" applyAlignment="1">
      <alignment horizontal="center" vertical="center"/>
    </xf>
    <xf numFmtId="0" fontId="156" fillId="0" borderId="277" xfId="9" applyFont="1" applyBorder="1" applyAlignment="1">
      <alignment horizontal="center" vertical="center"/>
    </xf>
    <xf numFmtId="182" fontId="156" fillId="0" borderId="278" xfId="9" applyNumberFormat="1" applyFont="1" applyBorder="1" applyAlignment="1">
      <alignment horizontal="right" vertical="center"/>
    </xf>
    <xf numFmtId="177" fontId="156" fillId="0" borderId="280" xfId="9" applyNumberFormat="1" applyFont="1" applyBorder="1" applyAlignment="1">
      <alignment horizontal="center" vertical="center"/>
    </xf>
    <xf numFmtId="177" fontId="156" fillId="0" borderId="281" xfId="9" applyNumberFormat="1" applyFont="1" applyBorder="1" applyAlignment="1">
      <alignment horizontal="center" vertical="center"/>
    </xf>
    <xf numFmtId="0" fontId="156" fillId="0" borderId="277" xfId="9" applyFont="1" applyBorder="1" applyAlignment="1">
      <alignment horizontal="left" vertical="center" indent="1"/>
    </xf>
    <xf numFmtId="0" fontId="156" fillId="0" borderId="282" xfId="9" applyFont="1" applyBorder="1" applyAlignment="1">
      <alignment horizontal="center" vertical="center"/>
    </xf>
    <xf numFmtId="0" fontId="156" fillId="0" borderId="283" xfId="9" applyFont="1" applyBorder="1" applyAlignment="1">
      <alignment horizontal="center" vertical="center"/>
    </xf>
    <xf numFmtId="182" fontId="156" fillId="0" borderId="284" xfId="9" applyNumberFormat="1" applyFont="1" applyBorder="1" applyAlignment="1">
      <alignment horizontal="right" vertical="center"/>
    </xf>
    <xf numFmtId="177" fontId="156" fillId="0" borderId="286" xfId="9" applyNumberFormat="1" applyFont="1" applyBorder="1" applyAlignment="1">
      <alignment horizontal="center" vertical="center"/>
    </xf>
    <xf numFmtId="177" fontId="156" fillId="0" borderId="287" xfId="9" applyNumberFormat="1" applyFont="1" applyBorder="1" applyAlignment="1">
      <alignment horizontal="center" vertical="center"/>
    </xf>
    <xf numFmtId="0" fontId="156" fillId="0" borderId="288" xfId="9" applyFont="1" applyBorder="1" applyAlignment="1">
      <alignment horizontal="left" vertical="center" shrinkToFit="1"/>
    </xf>
    <xf numFmtId="0" fontId="156" fillId="0" borderId="273" xfId="9" applyFont="1" applyBorder="1" applyAlignment="1">
      <alignment horizontal="left" vertical="center" shrinkToFit="1"/>
    </xf>
    <xf numFmtId="0" fontId="156" fillId="0" borderId="289" xfId="9" applyFont="1" applyBorder="1" applyAlignment="1">
      <alignment horizontal="left" vertical="center" shrinkToFit="1"/>
    </xf>
    <xf numFmtId="38" fontId="156" fillId="14" borderId="267" xfId="18" applyFont="1" applyFill="1" applyBorder="1" applyAlignment="1" applyProtection="1">
      <alignment horizontal="center" vertical="center"/>
    </xf>
    <xf numFmtId="38" fontId="156" fillId="14" borderId="290" xfId="18" applyFont="1" applyFill="1" applyBorder="1" applyAlignment="1" applyProtection="1">
      <alignment horizontal="center" vertical="center"/>
    </xf>
    <xf numFmtId="0" fontId="156" fillId="0" borderId="291" xfId="9" applyFont="1" applyBorder="1" applyAlignment="1">
      <alignment horizontal="left" vertical="center" shrinkToFit="1"/>
    </xf>
    <xf numFmtId="0" fontId="156" fillId="0" borderId="292" xfId="9" applyFont="1" applyBorder="1" applyAlignment="1">
      <alignment horizontal="left" vertical="center" shrinkToFit="1"/>
    </xf>
    <xf numFmtId="0" fontId="156" fillId="0" borderId="293" xfId="9" applyFont="1" applyBorder="1" applyAlignment="1">
      <alignment horizontal="left" vertical="center" shrinkToFit="1"/>
    </xf>
    <xf numFmtId="38" fontId="156" fillId="14" borderId="294" xfId="18" applyFont="1" applyFill="1" applyBorder="1" applyAlignment="1" applyProtection="1">
      <alignment horizontal="center" vertical="center"/>
    </xf>
    <xf numFmtId="38" fontId="156" fillId="14" borderId="295" xfId="18" applyFont="1" applyFill="1" applyBorder="1" applyAlignment="1" applyProtection="1">
      <alignment horizontal="center" vertical="center"/>
    </xf>
    <xf numFmtId="0" fontId="156" fillId="0" borderId="299" xfId="9" applyFont="1" applyBorder="1" applyAlignment="1">
      <alignment horizontal="center" vertical="center"/>
    </xf>
    <xf numFmtId="0" fontId="156" fillId="0" borderId="300" xfId="9" applyFont="1" applyBorder="1" applyAlignment="1">
      <alignment horizontal="center" vertical="center"/>
    </xf>
    <xf numFmtId="182" fontId="156" fillId="14" borderId="301" xfId="9" applyNumberFormat="1" applyFont="1" applyFill="1" applyBorder="1" applyAlignment="1" applyProtection="1">
      <alignment horizontal="right" vertical="center"/>
      <protection locked="0"/>
    </xf>
    <xf numFmtId="177" fontId="156" fillId="0" borderId="304" xfId="9" applyNumberFormat="1" applyFont="1" applyBorder="1" applyAlignment="1">
      <alignment horizontal="center" vertical="center"/>
    </xf>
    <xf numFmtId="177" fontId="156" fillId="0" borderId="305" xfId="9" applyNumberFormat="1" applyFont="1" applyBorder="1" applyAlignment="1">
      <alignment horizontal="center" vertical="center"/>
    </xf>
    <xf numFmtId="0" fontId="156" fillId="0" borderId="43" xfId="9" applyFont="1" applyBorder="1" applyAlignment="1">
      <alignment horizontal="center" vertical="center"/>
    </xf>
    <xf numFmtId="0" fontId="156" fillId="0" borderId="19" xfId="9" applyFont="1" applyBorder="1" applyAlignment="1">
      <alignment horizontal="center" vertical="center"/>
    </xf>
    <xf numFmtId="0" fontId="156" fillId="0" borderId="306" xfId="9" applyFont="1" applyBorder="1" applyAlignment="1">
      <alignment horizontal="center" vertical="center"/>
    </xf>
    <xf numFmtId="0" fontId="156" fillId="0" borderId="57" xfId="9" applyFont="1" applyBorder="1" applyAlignment="1">
      <alignment horizontal="center" vertical="center"/>
    </xf>
    <xf numFmtId="0" fontId="156" fillId="0" borderId="0" xfId="9" applyFont="1" applyAlignment="1">
      <alignment horizontal="center" vertical="center"/>
    </xf>
    <xf numFmtId="0" fontId="156" fillId="0" borderId="307" xfId="9" applyFont="1" applyBorder="1" applyAlignment="1">
      <alignment horizontal="center" vertical="center"/>
    </xf>
    <xf numFmtId="0" fontId="156" fillId="0" borderId="308" xfId="9" applyFont="1" applyBorder="1" applyAlignment="1">
      <alignment horizontal="center" vertical="center"/>
    </xf>
    <xf numFmtId="0" fontId="156" fillId="0" borderId="309" xfId="9" applyFont="1" applyBorder="1" applyAlignment="1">
      <alignment horizontal="center" vertical="center"/>
    </xf>
    <xf numFmtId="0" fontId="137" fillId="0" borderId="4" xfId="9" applyFont="1" applyBorder="1" applyAlignment="1">
      <alignment horizontal="left" vertical="center" wrapText="1"/>
    </xf>
    <xf numFmtId="0" fontId="137" fillId="0" borderId="4" xfId="9" applyFont="1" applyBorder="1" applyAlignment="1">
      <alignment horizontal="center" vertical="center" wrapText="1"/>
    </xf>
    <xf numFmtId="0" fontId="137" fillId="0" borderId="279" xfId="9" applyFont="1" applyBorder="1" applyAlignment="1">
      <alignment horizontal="center" vertical="center" wrapText="1"/>
    </xf>
    <xf numFmtId="0" fontId="137" fillId="0" borderId="310" xfId="9" applyFont="1" applyBorder="1" applyAlignment="1">
      <alignment horizontal="center" vertical="center" wrapText="1"/>
    </xf>
    <xf numFmtId="0" fontId="156" fillId="0" borderId="5" xfId="9" applyFont="1" applyBorder="1" applyAlignment="1" applyProtection="1">
      <alignment horizontal="center" vertical="center"/>
      <protection locked="0"/>
    </xf>
    <xf numFmtId="0" fontId="156" fillId="0" borderId="53" xfId="9" applyFont="1" applyBorder="1" applyAlignment="1" applyProtection="1">
      <alignment horizontal="center" vertical="center"/>
      <protection locked="0"/>
    </xf>
    <xf numFmtId="0" fontId="138" fillId="0" borderId="0" xfId="9" applyFont="1" applyAlignment="1">
      <alignment horizontal="left" vertical="center" wrapText="1"/>
    </xf>
    <xf numFmtId="0" fontId="156" fillId="0" borderId="4" xfId="9" applyFont="1" applyBorder="1" applyAlignment="1" applyProtection="1">
      <alignment horizontal="center" vertical="center"/>
      <protection locked="0"/>
    </xf>
    <xf numFmtId="0" fontId="156" fillId="0" borderId="91" xfId="9" applyFont="1" applyBorder="1" applyAlignment="1" applyProtection="1">
      <alignment horizontal="center" vertical="center"/>
      <protection locked="0"/>
    </xf>
    <xf numFmtId="0" fontId="140" fillId="0" borderId="43" xfId="9" applyFont="1" applyBorder="1" applyAlignment="1">
      <alignment horizontal="left" vertical="center" wrapText="1" shrinkToFit="1"/>
    </xf>
    <xf numFmtId="0" fontId="140" fillId="0" borderId="19" xfId="9" applyFont="1" applyBorder="1" applyAlignment="1">
      <alignment horizontal="left" vertical="center" wrapText="1" shrinkToFit="1"/>
    </xf>
    <xf numFmtId="0" fontId="140" fillId="0" borderId="33" xfId="9" applyFont="1" applyBorder="1" applyAlignment="1">
      <alignment horizontal="left" vertical="center" wrapText="1" shrinkToFit="1"/>
    </xf>
    <xf numFmtId="0" fontId="140" fillId="0" borderId="60" xfId="9" applyFont="1" applyBorder="1" applyAlignment="1">
      <alignment horizontal="left" vertical="center" wrapText="1" shrinkToFit="1"/>
    </xf>
    <xf numFmtId="0" fontId="140" fillId="0" borderId="20" xfId="9" applyFont="1" applyBorder="1" applyAlignment="1">
      <alignment horizontal="center" vertical="center" wrapText="1" shrinkToFit="1"/>
    </xf>
    <xf numFmtId="0" fontId="140" fillId="0" borderId="46" xfId="9" applyFont="1" applyBorder="1" applyAlignment="1">
      <alignment horizontal="center" vertical="center" wrapText="1" shrinkToFit="1"/>
    </xf>
    <xf numFmtId="0" fontId="140" fillId="0" borderId="22" xfId="9" applyFont="1" applyBorder="1" applyAlignment="1">
      <alignment horizontal="center" vertical="center" wrapText="1" shrinkToFit="1"/>
    </xf>
    <xf numFmtId="0" fontId="140" fillId="0" borderId="47" xfId="9" applyFont="1" applyBorder="1" applyAlignment="1">
      <alignment horizontal="center" vertical="center" wrapText="1" shrinkToFit="1"/>
    </xf>
    <xf numFmtId="0" fontId="138" fillId="6" borderId="267" xfId="7" applyFont="1" applyFill="1" applyBorder="1" applyAlignment="1">
      <alignment horizontal="center" vertical="center"/>
    </xf>
    <xf numFmtId="0" fontId="138" fillId="6" borderId="267" xfId="7" applyFont="1" applyFill="1" applyBorder="1" applyAlignment="1">
      <alignment horizontal="left" vertical="center" wrapText="1"/>
    </xf>
    <xf numFmtId="0" fontId="79" fillId="6" borderId="381" xfId="19" applyFont="1" applyFill="1" applyBorder="1" applyAlignment="1">
      <alignment horizontal="center" vertical="center"/>
    </xf>
    <xf numFmtId="0" fontId="79" fillId="6" borderId="378" xfId="19" applyFont="1" applyFill="1" applyBorder="1" applyAlignment="1">
      <alignment horizontal="left" vertical="center" wrapText="1"/>
    </xf>
    <xf numFmtId="0" fontId="79" fillId="6" borderId="370" xfId="19" applyFont="1" applyFill="1" applyBorder="1" applyAlignment="1">
      <alignment horizontal="left" vertical="center"/>
    </xf>
    <xf numFmtId="0" fontId="79" fillId="6" borderId="371" xfId="19" applyFont="1" applyFill="1" applyBorder="1" applyAlignment="1">
      <alignment horizontal="left" vertical="center"/>
    </xf>
    <xf numFmtId="0" fontId="169" fillId="0" borderId="51" xfId="20" applyFont="1" applyBorder="1" applyAlignment="1">
      <alignment horizontal="center" vertical="center"/>
    </xf>
    <xf numFmtId="0" fontId="169" fillId="0" borderId="35" xfId="20" applyFont="1" applyBorder="1" applyAlignment="1">
      <alignment horizontal="center" vertical="center"/>
    </xf>
    <xf numFmtId="0" fontId="169" fillId="0" borderId="125" xfId="20" applyFont="1" applyBorder="1" applyAlignment="1">
      <alignment horizontal="center" vertical="center"/>
    </xf>
    <xf numFmtId="0" fontId="169" fillId="0" borderId="0" xfId="20" applyFont="1" applyAlignment="1">
      <alignment horizontal="right" vertical="center"/>
    </xf>
    <xf numFmtId="0" fontId="170" fillId="0" borderId="5" xfId="13" applyFont="1" applyBorder="1" applyAlignment="1">
      <alignment horizontal="center" vertical="center" wrapText="1"/>
    </xf>
    <xf numFmtId="0" fontId="170" fillId="0" borderId="53" xfId="13" applyFont="1" applyBorder="1" applyAlignment="1">
      <alignment horizontal="center" vertical="center" wrapText="1"/>
    </xf>
    <xf numFmtId="0" fontId="154" fillId="0" borderId="5" xfId="13" applyFont="1" applyBorder="1" applyAlignment="1">
      <alignment horizontal="center" vertical="center" wrapText="1"/>
    </xf>
    <xf numFmtId="0" fontId="170" fillId="0" borderId="27" xfId="19" applyFont="1" applyBorder="1" applyAlignment="1">
      <alignment horizontal="center" vertical="center"/>
    </xf>
    <xf numFmtId="0" fontId="170" fillId="0" borderId="28" xfId="19" applyFont="1" applyBorder="1" applyAlignment="1">
      <alignment horizontal="center" vertical="center"/>
    </xf>
    <xf numFmtId="0" fontId="170" fillId="0" borderId="7" xfId="19" applyFont="1" applyBorder="1" applyAlignment="1">
      <alignment horizontal="center" vertical="center"/>
    </xf>
    <xf numFmtId="0" fontId="170" fillId="0" borderId="8" xfId="19" applyFont="1" applyBorder="1" applyAlignment="1">
      <alignment horizontal="center" vertical="center"/>
    </xf>
    <xf numFmtId="0" fontId="170" fillId="0" borderId="11" xfId="19" applyFont="1" applyBorder="1" applyAlignment="1">
      <alignment horizontal="center" vertical="center"/>
    </xf>
    <xf numFmtId="0" fontId="170" fillId="0" borderId="68" xfId="19" applyFont="1" applyBorder="1" applyAlignment="1">
      <alignment horizontal="center" vertical="center"/>
    </xf>
    <xf numFmtId="0" fontId="170" fillId="0" borderId="60" xfId="19" applyFont="1" applyBorder="1" applyAlignment="1">
      <alignment horizontal="center" vertical="center"/>
    </xf>
    <xf numFmtId="0" fontId="170" fillId="0" borderId="69" xfId="19" applyFont="1" applyBorder="1" applyAlignment="1">
      <alignment horizontal="center" vertical="center"/>
    </xf>
    <xf numFmtId="0" fontId="170" fillId="0" borderId="8" xfId="19" applyFont="1" applyBorder="1" applyAlignment="1">
      <alignment horizontal="center" vertical="center" wrapText="1"/>
    </xf>
    <xf numFmtId="0" fontId="170" fillId="0" borderId="70" xfId="19" applyFont="1" applyBorder="1" applyAlignment="1">
      <alignment horizontal="center" vertical="center"/>
    </xf>
    <xf numFmtId="0" fontId="170" fillId="0" borderId="157" xfId="19" applyFont="1" applyBorder="1" applyAlignment="1">
      <alignment horizontal="center" vertical="center"/>
    </xf>
    <xf numFmtId="0" fontId="171" fillId="0" borderId="43" xfId="19" applyFont="1" applyBorder="1" applyAlignment="1">
      <alignment horizontal="center" vertical="center"/>
    </xf>
    <xf numFmtId="0" fontId="171" fillId="0" borderId="182" xfId="19" applyFont="1" applyBorder="1" applyAlignment="1">
      <alignment horizontal="center" vertical="center"/>
    </xf>
    <xf numFmtId="0" fontId="170" fillId="0" borderId="121" xfId="19" applyFont="1" applyBorder="1" applyAlignment="1">
      <alignment horizontal="center" vertical="center" wrapText="1"/>
    </xf>
    <xf numFmtId="0" fontId="170" fillId="0" borderId="122" xfId="19" applyFont="1" applyBorder="1" applyAlignment="1">
      <alignment horizontal="center" vertical="center" wrapText="1"/>
    </xf>
    <xf numFmtId="0" fontId="170" fillId="0" borderId="120" xfId="19" applyFont="1" applyBorder="1" applyAlignment="1">
      <alignment horizontal="center" vertical="center" wrapText="1"/>
    </xf>
    <xf numFmtId="0" fontId="170" fillId="0" borderId="183" xfId="19" applyFont="1" applyBorder="1" applyAlignment="1">
      <alignment horizontal="center" vertical="center" wrapText="1"/>
    </xf>
    <xf numFmtId="0" fontId="170" fillId="0" borderId="184" xfId="19" applyFont="1" applyBorder="1" applyAlignment="1">
      <alignment horizontal="center" vertical="center" wrapText="1"/>
    </xf>
    <xf numFmtId="0" fontId="170" fillId="0" borderId="185" xfId="19" applyFont="1" applyBorder="1" applyAlignment="1">
      <alignment horizontal="center" vertical="center" wrapText="1"/>
    </xf>
    <xf numFmtId="0" fontId="114" fillId="0" borderId="0" xfId="20" applyFont="1" applyAlignment="1">
      <alignment horizontal="right" vertical="top"/>
    </xf>
    <xf numFmtId="0" fontId="152" fillId="0" borderId="0" xfId="19" applyFont="1" applyAlignment="1">
      <alignment horizontal="center" vertical="center"/>
    </xf>
    <xf numFmtId="0" fontId="170" fillId="0" borderId="85" xfId="20" applyFont="1" applyBorder="1" applyAlignment="1">
      <alignment horizontal="center" vertical="center"/>
    </xf>
    <xf numFmtId="0" fontId="170" fillId="0" borderId="84" xfId="20" applyFont="1" applyBorder="1" applyAlignment="1">
      <alignment horizontal="center" vertical="center"/>
    </xf>
    <xf numFmtId="0" fontId="170" fillId="0" borderId="86" xfId="20" applyFont="1" applyBorder="1" applyAlignment="1">
      <alignment horizontal="center" vertical="center"/>
    </xf>
    <xf numFmtId="0" fontId="170" fillId="0" borderId="43" xfId="13" applyFont="1" applyBorder="1" applyAlignment="1">
      <alignment horizontal="left" vertical="center" wrapText="1"/>
    </xf>
    <xf numFmtId="0" fontId="170" fillId="0" borderId="19" xfId="13" applyFont="1" applyBorder="1" applyAlignment="1">
      <alignment horizontal="left" vertical="center" wrapText="1"/>
    </xf>
    <xf numFmtId="0" fontId="170" fillId="0" borderId="182" xfId="13" applyFont="1" applyBorder="1" applyAlignment="1">
      <alignment horizontal="left" vertical="center" wrapText="1"/>
    </xf>
    <xf numFmtId="0" fontId="170" fillId="0" borderId="90" xfId="13" applyFont="1" applyBorder="1" applyAlignment="1">
      <alignment horizontal="center" vertical="center" wrapText="1"/>
    </xf>
    <xf numFmtId="0" fontId="170" fillId="0" borderId="118" xfId="13" applyFont="1" applyBorder="1" applyAlignment="1">
      <alignment horizontal="center" vertical="center" wrapText="1"/>
    </xf>
    <xf numFmtId="0" fontId="170" fillId="0" borderId="45" xfId="13" applyFont="1" applyBorder="1" applyAlignment="1">
      <alignment horizontal="center" vertical="center" wrapText="1"/>
    </xf>
    <xf numFmtId="0" fontId="170" fillId="0" borderId="7" xfId="13" applyFont="1" applyBorder="1" applyAlignment="1">
      <alignment horizontal="center" vertical="center" wrapText="1"/>
    </xf>
    <xf numFmtId="0" fontId="170" fillId="0" borderId="8" xfId="13" applyFont="1" applyBorder="1" applyAlignment="1">
      <alignment horizontal="center" vertical="center" wrapText="1"/>
    </xf>
    <xf numFmtId="0" fontId="170" fillId="0" borderId="11" xfId="13" applyFont="1" applyBorder="1" applyAlignment="1">
      <alignment horizontal="center" vertical="center" wrapText="1"/>
    </xf>
    <xf numFmtId="0" fontId="170" fillId="0" borderId="9" xfId="13" applyFont="1" applyBorder="1" applyAlignment="1">
      <alignment horizontal="center" vertical="center" wrapText="1"/>
    </xf>
    <xf numFmtId="0" fontId="170" fillId="0" borderId="0" xfId="13" applyFont="1" applyAlignment="1">
      <alignment horizontal="center" vertical="center" wrapText="1"/>
    </xf>
    <xf numFmtId="0" fontId="170" fillId="0" borderId="12" xfId="13" applyFont="1" applyBorder="1" applyAlignment="1">
      <alignment horizontal="center" vertical="center" wrapText="1"/>
    </xf>
    <xf numFmtId="0" fontId="170" fillId="0" borderId="10" xfId="13" applyFont="1" applyBorder="1" applyAlignment="1">
      <alignment horizontal="center" vertical="center" wrapText="1"/>
    </xf>
    <xf numFmtId="0" fontId="170" fillId="0" borderId="6" xfId="13" applyFont="1" applyBorder="1" applyAlignment="1">
      <alignment horizontal="center" vertical="center" wrapText="1"/>
    </xf>
    <xf numFmtId="0" fontId="170" fillId="0" borderId="23" xfId="13" applyFont="1" applyBorder="1" applyAlignment="1">
      <alignment horizontal="center" vertical="center" wrapText="1"/>
    </xf>
    <xf numFmtId="0" fontId="170" fillId="0" borderId="4" xfId="13" applyFont="1" applyBorder="1" applyAlignment="1">
      <alignment horizontal="center" vertical="center" textRotation="255" wrapText="1"/>
    </xf>
    <xf numFmtId="0" fontId="170" fillId="0" borderId="24" xfId="13" applyFont="1" applyBorder="1" applyAlignment="1">
      <alignment horizontal="center" vertical="center" textRotation="255" wrapText="1"/>
    </xf>
    <xf numFmtId="0" fontId="170" fillId="0" borderId="7" xfId="13" applyFont="1" applyBorder="1" applyAlignment="1">
      <alignment horizontal="left" vertical="center" wrapText="1"/>
    </xf>
    <xf numFmtId="0" fontId="170" fillId="0" borderId="8" xfId="13" applyFont="1" applyBorder="1" applyAlignment="1">
      <alignment horizontal="left" vertical="center" wrapText="1"/>
    </xf>
    <xf numFmtId="0" fontId="170" fillId="0" borderId="70" xfId="13" applyFont="1" applyBorder="1" applyAlignment="1">
      <alignment horizontal="left" vertical="center" wrapText="1"/>
    </xf>
    <xf numFmtId="0" fontId="170" fillId="0" borderId="71" xfId="13" applyFont="1" applyBorder="1" applyAlignment="1">
      <alignment horizontal="center" vertical="center" wrapText="1"/>
    </xf>
    <xf numFmtId="0" fontId="170" fillId="0" borderId="25" xfId="13" applyFont="1" applyBorder="1" applyAlignment="1">
      <alignment horizontal="center" vertical="center" textRotation="255" wrapText="1"/>
    </xf>
    <xf numFmtId="0" fontId="170" fillId="0" borderId="52" xfId="19" applyFont="1" applyBorder="1" applyAlignment="1">
      <alignment horizontal="left" vertical="center" wrapText="1"/>
    </xf>
    <xf numFmtId="0" fontId="170" fillId="0" borderId="20" xfId="19" applyFont="1" applyBorder="1" applyAlignment="1">
      <alignment horizontal="left" vertical="center" wrapText="1"/>
    </xf>
    <xf numFmtId="0" fontId="170" fillId="0" borderId="85" xfId="19" applyFont="1" applyBorder="1" applyAlignment="1">
      <alignment horizontal="left" vertical="center" wrapText="1"/>
    </xf>
    <xf numFmtId="0" fontId="170" fillId="0" borderId="3" xfId="19" applyFont="1" applyBorder="1" applyAlignment="1">
      <alignment horizontal="left" vertical="center" wrapText="1"/>
    </xf>
    <xf numFmtId="0" fontId="170" fillId="0" borderId="5" xfId="19" applyFont="1" applyBorder="1" applyAlignment="1">
      <alignment horizontal="left" vertical="center" wrapText="1"/>
    </xf>
    <xf numFmtId="0" fontId="170" fillId="0" borderId="1" xfId="19" applyFont="1" applyBorder="1" applyAlignment="1">
      <alignment horizontal="left" vertical="center" wrapText="1"/>
    </xf>
    <xf numFmtId="0" fontId="170" fillId="0" borderId="36" xfId="19" applyFont="1" applyBorder="1" applyAlignment="1">
      <alignment horizontal="left" vertical="center" wrapText="1"/>
    </xf>
    <xf numFmtId="0" fontId="170" fillId="0" borderId="22" xfId="19" applyFont="1" applyBorder="1" applyAlignment="1">
      <alignment horizontal="left" vertical="center" wrapText="1"/>
    </xf>
    <xf numFmtId="0" fontId="170" fillId="0" borderId="51" xfId="19" applyFont="1" applyBorder="1" applyAlignment="1">
      <alignment horizontal="left" vertical="center" wrapText="1"/>
    </xf>
    <xf numFmtId="0" fontId="170" fillId="0" borderId="60" xfId="19" applyFont="1" applyBorder="1" applyAlignment="1">
      <alignment horizontal="center" vertical="center" wrapText="1"/>
    </xf>
    <xf numFmtId="0" fontId="170" fillId="0" borderId="83" xfId="19" applyFont="1" applyBorder="1" applyAlignment="1">
      <alignment horizontal="left" vertical="center" wrapText="1"/>
    </xf>
    <xf numFmtId="0" fontId="170" fillId="0" borderId="84" xfId="19" applyFont="1" applyBorder="1" applyAlignment="1">
      <alignment horizontal="left" vertical="center" wrapText="1"/>
    </xf>
    <xf numFmtId="0" fontId="170" fillId="0" borderId="87" xfId="19" applyFont="1" applyBorder="1" applyAlignment="1">
      <alignment horizontal="left" vertical="center" wrapText="1"/>
    </xf>
    <xf numFmtId="0" fontId="170" fillId="0" borderId="2" xfId="19" applyFont="1" applyBorder="1" applyAlignment="1">
      <alignment horizontal="left" vertical="center" wrapText="1"/>
    </xf>
    <xf numFmtId="0" fontId="170" fillId="0" borderId="149" xfId="19" applyFont="1" applyBorder="1" applyAlignment="1">
      <alignment horizontal="left" vertical="center" wrapText="1"/>
    </xf>
    <xf numFmtId="0" fontId="170" fillId="0" borderId="35" xfId="19" applyFont="1" applyBorder="1" applyAlignment="1">
      <alignment horizontal="left" vertical="center" wrapText="1"/>
    </xf>
    <xf numFmtId="0" fontId="174" fillId="6" borderId="5" xfId="21" applyFont="1" applyFill="1" applyBorder="1" applyAlignment="1" applyProtection="1">
      <alignment horizontal="center" vertical="center" shrinkToFit="1"/>
      <protection locked="0"/>
    </xf>
    <xf numFmtId="0" fontId="174" fillId="6" borderId="5" xfId="21" applyFont="1" applyFill="1" applyBorder="1" applyAlignment="1" applyProtection="1">
      <alignment horizontal="center" vertical="center"/>
      <protection locked="0"/>
    </xf>
    <xf numFmtId="0" fontId="174" fillId="0" borderId="1" xfId="21" applyFont="1" applyBorder="1" applyAlignment="1">
      <alignment horizontal="center" vertical="center" shrinkToFit="1"/>
    </xf>
    <xf numFmtId="0" fontId="174" fillId="0" borderId="2" xfId="21" applyFont="1" applyBorder="1" applyAlignment="1">
      <alignment horizontal="center" vertical="center" shrinkToFit="1"/>
    </xf>
    <xf numFmtId="0" fontId="174" fillId="0" borderId="3" xfId="21" applyFont="1" applyBorder="1" applyAlignment="1">
      <alignment horizontal="center" vertical="center" shrinkToFit="1"/>
    </xf>
    <xf numFmtId="188" fontId="176" fillId="6" borderId="1" xfId="21" applyNumberFormat="1" applyFont="1" applyFill="1" applyBorder="1" applyAlignment="1" applyProtection="1">
      <alignment horizontal="right" vertical="center"/>
      <protection locked="0"/>
    </xf>
    <xf numFmtId="188" fontId="176" fillId="6" borderId="2" xfId="21" applyNumberFormat="1" applyFont="1" applyFill="1" applyBorder="1" applyAlignment="1" applyProtection="1">
      <alignment horizontal="right" vertical="center"/>
      <protection locked="0"/>
    </xf>
    <xf numFmtId="187" fontId="176" fillId="6" borderId="5" xfId="21" applyNumberFormat="1" applyFont="1" applyFill="1" applyBorder="1" applyAlignment="1" applyProtection="1">
      <alignment horizontal="right" vertical="center"/>
      <protection locked="0"/>
    </xf>
    <xf numFmtId="0" fontId="174" fillId="0" borderId="5" xfId="21" applyFont="1" applyBorder="1" applyAlignment="1">
      <alignment horizontal="left" vertical="center"/>
    </xf>
    <xf numFmtId="0" fontId="174" fillId="0" borderId="5" xfId="21" applyFont="1" applyBorder="1" applyAlignment="1">
      <alignment horizontal="center" vertical="center" shrinkToFit="1"/>
    </xf>
    <xf numFmtId="188" fontId="176" fillId="0" borderId="1" xfId="21" applyNumberFormat="1" applyFont="1" applyBorder="1" applyAlignment="1">
      <alignment horizontal="right" vertical="center"/>
    </xf>
    <xf numFmtId="188" fontId="176" fillId="0" borderId="2" xfId="21" applyNumberFormat="1" applyFont="1" applyBorder="1" applyAlignment="1">
      <alignment horizontal="right" vertical="center"/>
    </xf>
    <xf numFmtId="188" fontId="176" fillId="0" borderId="1" xfId="21" applyNumberFormat="1" applyFont="1" applyBorder="1" applyAlignment="1">
      <alignment horizontal="right" vertical="center" shrinkToFit="1"/>
    </xf>
    <xf numFmtId="188" fontId="176" fillId="6" borderId="1" xfId="21" applyNumberFormat="1" applyFont="1" applyFill="1" applyBorder="1" applyAlignment="1" applyProtection="1">
      <alignment horizontal="right" vertical="center" shrinkToFit="1"/>
      <protection locked="0"/>
    </xf>
    <xf numFmtId="188" fontId="176" fillId="6" borderId="2" xfId="21" applyNumberFormat="1" applyFont="1" applyFill="1" applyBorder="1" applyAlignment="1" applyProtection="1">
      <alignment horizontal="right" vertical="center" shrinkToFit="1"/>
      <protection locked="0"/>
    </xf>
    <xf numFmtId="188" fontId="176" fillId="6" borderId="10" xfId="21" applyNumberFormat="1" applyFont="1" applyFill="1" applyBorder="1" applyAlignment="1" applyProtection="1">
      <alignment horizontal="right" vertical="center"/>
      <protection locked="0"/>
    </xf>
    <xf numFmtId="188" fontId="176" fillId="6" borderId="6" xfId="21" applyNumberFormat="1" applyFont="1" applyFill="1" applyBorder="1" applyAlignment="1" applyProtection="1">
      <alignment horizontal="right" vertical="center"/>
      <protection locked="0"/>
    </xf>
    <xf numFmtId="0" fontId="174" fillId="0" borderId="23" xfId="21" applyFont="1" applyBorder="1" applyAlignment="1">
      <alignment horizontal="center" vertical="center"/>
    </xf>
    <xf numFmtId="188" fontId="176" fillId="6" borderId="10" xfId="21" applyNumberFormat="1" applyFont="1" applyFill="1" applyBorder="1" applyAlignment="1" applyProtection="1">
      <alignment horizontal="right" vertical="center" shrinkToFit="1"/>
      <protection locked="0"/>
    </xf>
    <xf numFmtId="188" fontId="176" fillId="6" borderId="6" xfId="21" applyNumberFormat="1" applyFont="1" applyFill="1" applyBorder="1" applyAlignment="1" applyProtection="1">
      <alignment horizontal="right" vertical="center" shrinkToFit="1"/>
      <protection locked="0"/>
    </xf>
    <xf numFmtId="185" fontId="176" fillId="0" borderId="10" xfId="21" applyNumberFormat="1" applyFont="1" applyBorder="1" applyAlignment="1">
      <alignment horizontal="right" vertical="center" shrinkToFit="1"/>
    </xf>
    <xf numFmtId="185" fontId="176" fillId="0" borderId="6" xfId="21" applyNumberFormat="1" applyFont="1" applyBorder="1" applyAlignment="1">
      <alignment horizontal="right" vertical="center" shrinkToFit="1"/>
    </xf>
    <xf numFmtId="0" fontId="184" fillId="0" borderId="43" xfId="21" applyFont="1" applyBorder="1" applyAlignment="1">
      <alignment horizontal="center" vertical="center"/>
    </xf>
    <xf numFmtId="0" fontId="184" fillId="0" borderId="19" xfId="21" applyFont="1" applyBorder="1" applyAlignment="1">
      <alignment horizontal="center" vertical="center"/>
    </xf>
    <xf numFmtId="0" fontId="184" fillId="0" borderId="182" xfId="21" applyFont="1" applyBorder="1" applyAlignment="1">
      <alignment horizontal="center" vertical="center"/>
    </xf>
    <xf numFmtId="0" fontId="184" fillId="0" borderId="33" xfId="21" applyFont="1" applyBorder="1" applyAlignment="1">
      <alignment horizontal="center" vertical="center"/>
    </xf>
    <xf numFmtId="0" fontId="184" fillId="0" borderId="60" xfId="21" applyFont="1" applyBorder="1" applyAlignment="1">
      <alignment horizontal="center" vertical="center"/>
    </xf>
    <xf numFmtId="0" fontId="184" fillId="0" borderId="157" xfId="21" applyFont="1" applyBorder="1" applyAlignment="1">
      <alignment horizontal="center" vertical="center"/>
    </xf>
    <xf numFmtId="185" fontId="176" fillId="0" borderId="1" xfId="21" applyNumberFormat="1" applyFont="1" applyBorder="1" applyAlignment="1" applyProtection="1">
      <alignment horizontal="right" vertical="center"/>
      <protection locked="0"/>
    </xf>
    <xf numFmtId="185" fontId="176" fillId="0" borderId="2" xfId="21" applyNumberFormat="1" applyFont="1" applyBorder="1" applyAlignment="1" applyProtection="1">
      <alignment horizontal="right" vertical="center"/>
      <protection locked="0"/>
    </xf>
    <xf numFmtId="185" fontId="176" fillId="0" borderId="3" xfId="21" applyNumberFormat="1" applyFont="1" applyBorder="1" applyAlignment="1" applyProtection="1">
      <alignment horizontal="right" vertical="center"/>
      <protection locked="0"/>
    </xf>
    <xf numFmtId="185" fontId="58" fillId="0" borderId="5" xfId="21" applyNumberFormat="1" applyFont="1" applyBorder="1" applyAlignment="1">
      <alignment horizontal="center" vertical="center"/>
    </xf>
    <xf numFmtId="185" fontId="176" fillId="6" borderId="5" xfId="21" applyNumberFormat="1" applyFont="1" applyFill="1" applyBorder="1" applyAlignment="1" applyProtection="1">
      <alignment horizontal="right" vertical="center"/>
      <protection locked="0"/>
    </xf>
    <xf numFmtId="185" fontId="176" fillId="0" borderId="1" xfId="21" applyNumberFormat="1" applyFont="1" applyBorder="1" applyAlignment="1">
      <alignment horizontal="right" vertical="center" shrinkToFit="1"/>
    </xf>
    <xf numFmtId="185" fontId="176" fillId="0" borderId="2" xfId="21" applyNumberFormat="1" applyFont="1" applyBorder="1" applyAlignment="1">
      <alignment horizontal="right" vertical="center" shrinkToFit="1"/>
    </xf>
    <xf numFmtId="0" fontId="174" fillId="0" borderId="313" xfId="21" applyFont="1" applyBorder="1" applyAlignment="1">
      <alignment horizontal="center" vertical="center"/>
    </xf>
    <xf numFmtId="0" fontId="174" fillId="0" borderId="314" xfId="21" applyFont="1" applyBorder="1" applyAlignment="1">
      <alignment horizontal="center" vertical="center"/>
    </xf>
    <xf numFmtId="0" fontId="174" fillId="0" borderId="315" xfId="21" applyFont="1" applyBorder="1" applyAlignment="1">
      <alignment horizontal="center" vertical="center"/>
    </xf>
    <xf numFmtId="0" fontId="106" fillId="0" borderId="43" xfId="21" applyFont="1" applyBorder="1" applyAlignment="1">
      <alignment horizontal="center" vertical="center"/>
    </xf>
    <xf numFmtId="0" fontId="106" fillId="0" borderId="19" xfId="21" applyFont="1" applyBorder="1" applyAlignment="1">
      <alignment horizontal="center" vertical="center"/>
    </xf>
    <xf numFmtId="0" fontId="106" fillId="0" borderId="182" xfId="21" applyFont="1" applyBorder="1" applyAlignment="1">
      <alignment horizontal="center" vertical="center"/>
    </xf>
    <xf numFmtId="0" fontId="106" fillId="0" borderId="33" xfId="21" applyFont="1" applyBorder="1" applyAlignment="1">
      <alignment horizontal="center" vertical="center"/>
    </xf>
    <xf numFmtId="0" fontId="106" fillId="0" borderId="60" xfId="21" applyFont="1" applyBorder="1" applyAlignment="1">
      <alignment horizontal="center" vertical="center"/>
    </xf>
    <xf numFmtId="0" fontId="106" fillId="0" borderId="157" xfId="21" applyFont="1" applyBorder="1" applyAlignment="1">
      <alignment horizontal="center" vertical="center"/>
    </xf>
    <xf numFmtId="0" fontId="234" fillId="0" borderId="5" xfId="4" applyFont="1" applyBorder="1" applyAlignment="1">
      <alignment horizontal="center" vertical="center"/>
    </xf>
    <xf numFmtId="0" fontId="79" fillId="0" borderId="4" xfId="4" applyFont="1" applyBorder="1" applyAlignment="1">
      <alignment horizontal="center" vertical="center" wrapText="1"/>
    </xf>
    <xf numFmtId="0" fontId="79" fillId="0" borderId="0" xfId="4" applyFont="1" applyAlignment="1">
      <alignment horizontal="center" vertical="center"/>
    </xf>
    <xf numFmtId="0" fontId="152" fillId="0" borderId="0" xfId="4" applyFont="1" applyAlignment="1">
      <alignment horizontal="center" vertical="center"/>
    </xf>
    <xf numFmtId="0" fontId="79" fillId="0" borderId="5" xfId="4" applyFont="1" applyBorder="1" applyAlignment="1">
      <alignment horizontal="left" vertical="center"/>
    </xf>
    <xf numFmtId="0" fontId="79" fillId="0" borderId="1" xfId="4" applyFont="1" applyBorder="1" applyAlignment="1">
      <alignment horizontal="left" vertical="center"/>
    </xf>
    <xf numFmtId="0" fontId="79" fillId="0" borderId="2" xfId="4" applyFont="1" applyBorder="1" applyAlignment="1">
      <alignment horizontal="left" vertical="center"/>
    </xf>
    <xf numFmtId="0" fontId="79" fillId="0" borderId="3" xfId="4" applyFont="1" applyBorder="1" applyAlignment="1">
      <alignment horizontal="left" vertical="center"/>
    </xf>
    <xf numFmtId="0" fontId="79" fillId="0" borderId="1" xfId="4" applyFont="1" applyBorder="1" applyAlignment="1">
      <alignment horizontal="center" vertical="center"/>
    </xf>
    <xf numFmtId="0" fontId="79" fillId="0" borderId="2" xfId="4" applyFont="1" applyBorder="1" applyAlignment="1">
      <alignment horizontal="center" vertical="center"/>
    </xf>
    <xf numFmtId="0" fontId="79" fillId="0" borderId="3" xfId="4" applyFont="1" applyBorder="1" applyAlignment="1">
      <alignment horizontal="center" vertical="center"/>
    </xf>
    <xf numFmtId="38" fontId="79" fillId="0" borderId="5" xfId="2" applyFont="1" applyFill="1" applyBorder="1" applyAlignment="1">
      <alignment horizontal="center" vertical="center" wrapText="1"/>
    </xf>
    <xf numFmtId="0" fontId="79" fillId="0" borderId="7" xfId="4" applyFont="1" applyBorder="1" applyAlignment="1">
      <alignment horizontal="left" vertical="center"/>
    </xf>
    <xf numFmtId="0" fontId="79" fillId="0" borderId="8" xfId="4" applyFont="1" applyBorder="1" applyAlignment="1">
      <alignment horizontal="left" vertical="center"/>
    </xf>
    <xf numFmtId="0" fontId="79" fillId="0" borderId="11" xfId="4" applyFont="1" applyBorder="1" applyAlignment="1">
      <alignment horizontal="left" vertical="center"/>
    </xf>
    <xf numFmtId="0" fontId="79" fillId="0" borderId="9" xfId="4" applyFont="1" applyBorder="1" applyAlignment="1">
      <alignment horizontal="left" vertical="center"/>
    </xf>
    <xf numFmtId="0" fontId="79" fillId="0" borderId="0" xfId="4" applyFont="1" applyAlignment="1">
      <alignment horizontal="left" vertical="center"/>
    </xf>
    <xf numFmtId="0" fontId="79" fillId="0" borderId="10" xfId="4" applyFont="1" applyBorder="1" applyAlignment="1">
      <alignment horizontal="left" vertical="center"/>
    </xf>
    <xf numFmtId="0" fontId="79" fillId="0" borderId="6" xfId="4" applyFont="1" applyBorder="1" applyAlignment="1">
      <alignment horizontal="left" vertical="center"/>
    </xf>
    <xf numFmtId="0" fontId="79" fillId="0" borderId="23" xfId="4" applyFont="1" applyBorder="1" applyAlignment="1">
      <alignment horizontal="left" vertical="center"/>
    </xf>
    <xf numFmtId="0" fontId="79" fillId="0" borderId="5" xfId="4" applyFont="1" applyBorder="1" applyAlignment="1">
      <alignment horizontal="center" vertical="center" wrapText="1"/>
    </xf>
    <xf numFmtId="0" fontId="79" fillId="0" borderId="7" xfId="4" applyFont="1" applyBorder="1" applyAlignment="1">
      <alignment horizontal="center" vertical="center" wrapText="1"/>
    </xf>
    <xf numFmtId="0" fontId="79" fillId="0" borderId="8" xfId="4" applyFont="1" applyBorder="1" applyAlignment="1">
      <alignment horizontal="center" vertical="center" wrapText="1"/>
    </xf>
    <xf numFmtId="0" fontId="79" fillId="0" borderId="10" xfId="4" applyFont="1" applyBorder="1" applyAlignment="1">
      <alignment horizontal="center" vertical="center" wrapText="1"/>
    </xf>
    <xf numFmtId="0" fontId="79" fillId="0" borderId="6" xfId="4" applyFont="1" applyBorder="1" applyAlignment="1">
      <alignment horizontal="center" vertical="center" wrapText="1"/>
    </xf>
    <xf numFmtId="38" fontId="79" fillId="0" borderId="5" xfId="2" applyFont="1" applyFill="1" applyBorder="1" applyAlignment="1">
      <alignment horizontal="center" vertical="center"/>
    </xf>
    <xf numFmtId="199" fontId="79" fillId="0" borderId="8" xfId="4" applyNumberFormat="1" applyFont="1" applyBorder="1" applyAlignment="1">
      <alignment horizontal="center" vertical="center"/>
    </xf>
    <xf numFmtId="199" fontId="79" fillId="0" borderId="6" xfId="4" applyNumberFormat="1" applyFont="1" applyBorder="1" applyAlignment="1">
      <alignment horizontal="center" vertical="center"/>
    </xf>
    <xf numFmtId="199" fontId="79" fillId="0" borderId="11" xfId="4" applyNumberFormat="1" applyFont="1" applyBorder="1" applyAlignment="1">
      <alignment horizontal="center" vertical="center"/>
    </xf>
    <xf numFmtId="199" fontId="79" fillId="0" borderId="23" xfId="4" applyNumberFormat="1" applyFont="1" applyBorder="1" applyAlignment="1">
      <alignment horizontal="center" vertical="center"/>
    </xf>
    <xf numFmtId="0" fontId="79" fillId="0" borderId="6" xfId="4" applyFont="1" applyBorder="1" applyAlignment="1">
      <alignment horizontal="left" vertical="center" wrapText="1"/>
    </xf>
    <xf numFmtId="0" fontId="79" fillId="0" borderId="3" xfId="4" applyFont="1" applyBorder="1" applyAlignment="1">
      <alignment horizontal="center" vertical="center" wrapText="1"/>
    </xf>
    <xf numFmtId="0" fontId="185" fillId="0" borderId="0" xfId="4" applyFont="1" applyAlignment="1">
      <alignment horizontal="center" vertical="center"/>
    </xf>
    <xf numFmtId="0" fontId="185" fillId="0" borderId="0" xfId="4" applyFont="1" applyAlignment="1">
      <alignment horizontal="left" vertical="center"/>
    </xf>
    <xf numFmtId="0" fontId="185" fillId="0" borderId="0" xfId="4" applyFont="1" applyAlignment="1">
      <alignment horizontal="left" vertical="center" wrapText="1"/>
    </xf>
    <xf numFmtId="199" fontId="79" fillId="0" borderId="1" xfId="4" applyNumberFormat="1" applyFont="1" applyBorder="1" applyAlignment="1">
      <alignment horizontal="center" vertical="center"/>
    </xf>
    <xf numFmtId="199" fontId="79" fillId="0" borderId="2" xfId="4" applyNumberFormat="1" applyFont="1" applyBorder="1" applyAlignment="1">
      <alignment horizontal="center" vertical="center"/>
    </xf>
    <xf numFmtId="0" fontId="141" fillId="0" borderId="0" xfId="5" applyFont="1" applyAlignment="1">
      <alignment horizontal="right" vertical="center"/>
    </xf>
    <xf numFmtId="0" fontId="141" fillId="0" borderId="8" xfId="22" applyFont="1" applyBorder="1" applyAlignment="1">
      <alignment horizontal="center" vertical="center"/>
    </xf>
    <xf numFmtId="0" fontId="141" fillId="0" borderId="11" xfId="22" applyFont="1" applyBorder="1" applyAlignment="1">
      <alignment horizontal="center" vertical="center"/>
    </xf>
    <xf numFmtId="0" fontId="141" fillId="0" borderId="4" xfId="5" applyFont="1" applyBorder="1" applyAlignment="1">
      <alignment horizontal="left" vertical="center"/>
    </xf>
    <xf numFmtId="0" fontId="141" fillId="0" borderId="24" xfId="5" applyFont="1" applyBorder="1" applyAlignment="1">
      <alignment horizontal="left" vertical="center"/>
    </xf>
    <xf numFmtId="0" fontId="141" fillId="0" borderId="25" xfId="5" applyFont="1" applyBorder="1" applyAlignment="1">
      <alignment horizontal="left" vertical="center"/>
    </xf>
    <xf numFmtId="0" fontId="141" fillId="0" borderId="1" xfId="5" applyFont="1" applyBorder="1" applyAlignment="1">
      <alignment horizontal="center" vertical="center"/>
    </xf>
    <xf numFmtId="0" fontId="141" fillId="0" borderId="2" xfId="5" applyFont="1" applyBorder="1" applyAlignment="1">
      <alignment horizontal="center" vertical="center"/>
    </xf>
    <xf numFmtId="0" fontId="141" fillId="0" borderId="3" xfId="5" applyFont="1" applyBorder="1" applyAlignment="1">
      <alignment horizontal="center" vertical="center"/>
    </xf>
    <xf numFmtId="0" fontId="141" fillId="0" borderId="1" xfId="5" applyFont="1" applyBorder="1" applyAlignment="1">
      <alignment horizontal="left" vertical="center" wrapText="1"/>
    </xf>
    <xf numFmtId="0" fontId="141" fillId="0" borderId="2" xfId="5" applyFont="1" applyBorder="1" applyAlignment="1">
      <alignment horizontal="left" vertical="center" wrapText="1"/>
    </xf>
    <xf numFmtId="0" fontId="141" fillId="0" borderId="3" xfId="5" applyFont="1" applyBorder="1" applyAlignment="1">
      <alignment horizontal="left" vertical="center" wrapText="1"/>
    </xf>
    <xf numFmtId="0" fontId="141" fillId="0" borderId="1" xfId="5" applyFont="1" applyBorder="1" applyAlignment="1">
      <alignment horizontal="center" vertical="center" wrapText="1"/>
    </xf>
    <xf numFmtId="0" fontId="141" fillId="0" borderId="2" xfId="5" applyFont="1" applyBorder="1" applyAlignment="1">
      <alignment horizontal="center" vertical="center" wrapText="1"/>
    </xf>
    <xf numFmtId="0" fontId="141" fillId="0" borderId="3" xfId="5" applyFont="1" applyBorder="1" applyAlignment="1">
      <alignment horizontal="center" vertical="center" wrapText="1"/>
    </xf>
    <xf numFmtId="0" fontId="79" fillId="6" borderId="381" xfId="23" applyFont="1" applyFill="1" applyBorder="1" applyAlignment="1">
      <alignment horizontal="left" vertical="center"/>
    </xf>
    <xf numFmtId="0" fontId="170" fillId="0" borderId="0" xfId="23" applyFont="1" applyAlignment="1">
      <alignment horizontal="right" vertical="center"/>
    </xf>
    <xf numFmtId="0" fontId="152" fillId="0" borderId="0" xfId="23" applyFont="1" applyAlignment="1">
      <alignment horizontal="center" vertical="center" wrapText="1"/>
    </xf>
    <xf numFmtId="0" fontId="152" fillId="0" borderId="0" xfId="23" applyFont="1" applyAlignment="1">
      <alignment horizontal="center" vertical="center"/>
    </xf>
    <xf numFmtId="0" fontId="170" fillId="0" borderId="83" xfId="23" applyFont="1" applyBorder="1" applyAlignment="1">
      <alignment horizontal="left" vertical="center"/>
    </xf>
    <xf numFmtId="0" fontId="170" fillId="0" borderId="84" xfId="23" applyFont="1" applyBorder="1" applyAlignment="1">
      <alignment horizontal="left" vertical="center"/>
    </xf>
    <xf numFmtId="0" fontId="170" fillId="0" borderId="52" xfId="23" applyFont="1" applyBorder="1" applyAlignment="1">
      <alignment horizontal="left" vertical="center"/>
    </xf>
    <xf numFmtId="0" fontId="170" fillId="0" borderId="85" xfId="23" applyFont="1" applyBorder="1" applyAlignment="1">
      <alignment horizontal="center" vertical="center"/>
    </xf>
    <xf numFmtId="0" fontId="170" fillId="0" borderId="84" xfId="23" applyFont="1" applyBorder="1" applyAlignment="1">
      <alignment horizontal="center" vertical="center"/>
    </xf>
    <xf numFmtId="0" fontId="170" fillId="0" borderId="86" xfId="23" applyFont="1" applyBorder="1" applyAlignment="1">
      <alignment horizontal="center" vertical="center"/>
    </xf>
    <xf numFmtId="0" fontId="170" fillId="0" borderId="87" xfId="23" applyFont="1" applyBorder="1" applyAlignment="1">
      <alignment horizontal="left" vertical="center"/>
    </xf>
    <xf numFmtId="0" fontId="170" fillId="0" borderId="2" xfId="23" applyFont="1" applyBorder="1" applyAlignment="1">
      <alignment horizontal="left" vertical="center"/>
    </xf>
    <xf numFmtId="0" fontId="170" fillId="0" borderId="3" xfId="23" applyFont="1" applyBorder="1" applyAlignment="1">
      <alignment horizontal="left" vertical="center"/>
    </xf>
    <xf numFmtId="0" fontId="79" fillId="0" borderId="1" xfId="23" applyFont="1" applyBorder="1" applyAlignment="1">
      <alignment horizontal="center" vertical="center"/>
    </xf>
    <xf numFmtId="0" fontId="79" fillId="0" borderId="2" xfId="23" applyFont="1" applyBorder="1" applyAlignment="1">
      <alignment horizontal="center" vertical="center"/>
    </xf>
    <xf numFmtId="0" fontId="79" fillId="0" borderId="31" xfId="23" applyFont="1" applyBorder="1" applyAlignment="1">
      <alignment horizontal="center" vertical="center"/>
    </xf>
    <xf numFmtId="0" fontId="170" fillId="0" borderId="75" xfId="23" applyFont="1" applyBorder="1" applyAlignment="1">
      <alignment horizontal="left" vertical="center" wrapText="1"/>
    </xf>
    <xf numFmtId="0" fontId="170" fillId="0" borderId="8" xfId="23" applyFont="1" applyBorder="1" applyAlignment="1">
      <alignment horizontal="left" vertical="center" wrapText="1"/>
    </xf>
    <xf numFmtId="0" fontId="170" fillId="0" borderId="11" xfId="23" applyFont="1" applyBorder="1" applyAlignment="1">
      <alignment horizontal="left" vertical="center" wrapText="1"/>
    </xf>
    <xf numFmtId="0" fontId="170" fillId="0" borderId="57" xfId="23" applyFont="1" applyBorder="1" applyAlignment="1">
      <alignment horizontal="left" vertical="center" wrapText="1"/>
    </xf>
    <xf numFmtId="0" fontId="170" fillId="0" borderId="0" xfId="23" applyFont="1" applyAlignment="1">
      <alignment horizontal="left" vertical="center" wrapText="1"/>
    </xf>
    <xf numFmtId="0" fontId="170" fillId="0" borderId="12" xfId="23" applyFont="1" applyBorder="1" applyAlignment="1">
      <alignment horizontal="left" vertical="center" wrapText="1"/>
    </xf>
    <xf numFmtId="0" fontId="170" fillId="0" borderId="140" xfId="23" applyFont="1" applyBorder="1" applyAlignment="1">
      <alignment horizontal="left" vertical="center" wrapText="1"/>
    </xf>
    <xf numFmtId="0" fontId="170" fillId="0" borderId="6" xfId="23" applyFont="1" applyBorder="1" applyAlignment="1">
      <alignment horizontal="left" vertical="center" wrapText="1"/>
    </xf>
    <xf numFmtId="0" fontId="170" fillId="0" borderId="23" xfId="23" applyFont="1" applyBorder="1" applyAlignment="1">
      <alignment horizontal="left" vertical="center" wrapText="1"/>
    </xf>
    <xf numFmtId="0" fontId="79" fillId="0" borderId="7" xfId="23" applyFont="1" applyBorder="1" applyAlignment="1">
      <alignment horizontal="left" vertical="center" wrapText="1"/>
    </xf>
    <xf numFmtId="0" fontId="79" fillId="0" borderId="8" xfId="23" applyFont="1" applyBorder="1" applyAlignment="1">
      <alignment horizontal="left" vertical="center" wrapText="1"/>
    </xf>
    <xf numFmtId="0" fontId="79" fillId="0" borderId="11" xfId="23" applyFont="1" applyBorder="1" applyAlignment="1">
      <alignment horizontal="left" vertical="center" wrapText="1"/>
    </xf>
    <xf numFmtId="0" fontId="79" fillId="0" borderId="10" xfId="23" applyFont="1" applyBorder="1" applyAlignment="1">
      <alignment horizontal="left" vertical="center" wrapText="1"/>
    </xf>
    <xf numFmtId="0" fontId="79" fillId="0" borderId="6" xfId="23" applyFont="1" applyBorder="1" applyAlignment="1">
      <alignment horizontal="left" vertical="center" wrapText="1"/>
    </xf>
    <xf numFmtId="0" fontId="79" fillId="0" borderId="23" xfId="23" applyFont="1" applyBorder="1" applyAlignment="1">
      <alignment horizontal="left" vertical="center" wrapText="1"/>
    </xf>
    <xf numFmtId="0" fontId="79" fillId="0" borderId="7" xfId="23" applyFont="1" applyBorder="1" applyAlignment="1">
      <alignment horizontal="center" vertical="center"/>
    </xf>
    <xf numFmtId="0" fontId="79" fillId="0" borderId="8" xfId="23" applyFont="1" applyBorder="1" applyAlignment="1">
      <alignment horizontal="center" vertical="center"/>
    </xf>
    <xf numFmtId="0" fontId="79" fillId="0" borderId="70" xfId="23" applyFont="1" applyBorder="1" applyAlignment="1">
      <alignment horizontal="center" vertical="center"/>
    </xf>
    <xf numFmtId="0" fontId="79" fillId="0" borderId="10" xfId="23" applyFont="1" applyBorder="1" applyAlignment="1">
      <alignment horizontal="center" vertical="center"/>
    </xf>
    <xf numFmtId="0" fontId="79" fillId="0" borderId="6" xfId="23" applyFont="1" applyBorder="1" applyAlignment="1">
      <alignment horizontal="center" vertical="center"/>
    </xf>
    <xf numFmtId="0" fontId="79" fillId="0" borderId="32" xfId="23" applyFont="1" applyBorder="1" applyAlignment="1">
      <alignment horizontal="center" vertical="center"/>
    </xf>
    <xf numFmtId="0" fontId="79" fillId="0" borderId="1" xfId="23" applyFont="1" applyBorder="1" applyAlignment="1">
      <alignment horizontal="left" vertical="center"/>
    </xf>
    <xf numFmtId="0" fontId="79" fillId="0" borderId="2" xfId="23" applyFont="1" applyBorder="1" applyAlignment="1">
      <alignment horizontal="left" vertical="center"/>
    </xf>
    <xf numFmtId="0" fontId="79" fillId="0" borderId="3" xfId="23" applyFont="1" applyBorder="1" applyAlignment="1">
      <alignment horizontal="left" vertical="center"/>
    </xf>
    <xf numFmtId="0" fontId="185" fillId="0" borderId="51" xfId="23" applyFont="1" applyBorder="1" applyAlignment="1">
      <alignment horizontal="left"/>
    </xf>
    <xf numFmtId="0" fontId="185" fillId="0" borderId="35" xfId="23" applyFont="1" applyBorder="1" applyAlignment="1">
      <alignment horizontal="left"/>
    </xf>
    <xf numFmtId="0" fontId="185" fillId="0" borderId="125" xfId="23" applyFont="1" applyBorder="1" applyAlignment="1">
      <alignment horizontal="left"/>
    </xf>
    <xf numFmtId="0" fontId="79" fillId="0" borderId="0" xfId="23" applyFont="1" applyAlignment="1">
      <alignment horizontal="left" vertical="center"/>
    </xf>
    <xf numFmtId="0" fontId="170" fillId="0" borderId="183" xfId="23" applyFont="1" applyBorder="1" applyAlignment="1">
      <alignment horizontal="center" vertical="center" textRotation="255" wrapText="1"/>
    </xf>
    <xf numFmtId="0" fontId="170" fillId="0" borderId="184" xfId="23" applyFont="1" applyBorder="1" applyAlignment="1">
      <alignment horizontal="center" vertical="center" textRotation="255" wrapText="1"/>
    </xf>
    <xf numFmtId="0" fontId="170" fillId="0" borderId="185" xfId="23" applyFont="1" applyBorder="1" applyAlignment="1">
      <alignment horizontal="center" vertical="center" textRotation="255" wrapText="1"/>
    </xf>
    <xf numFmtId="0" fontId="79" fillId="0" borderId="85" xfId="23" applyFont="1" applyBorder="1" applyAlignment="1">
      <alignment horizontal="left" vertical="center"/>
    </xf>
    <xf numFmtId="0" fontId="79" fillId="0" borderId="84" xfId="23" applyFont="1" applyBorder="1" applyAlignment="1">
      <alignment horizontal="left" vertical="center"/>
    </xf>
    <xf numFmtId="0" fontId="185" fillId="0" borderId="84" xfId="23" applyFont="1" applyBorder="1" applyAlignment="1">
      <alignment horizontal="left" vertical="center" wrapText="1"/>
    </xf>
    <xf numFmtId="0" fontId="185" fillId="0" borderId="86" xfId="23" applyFont="1" applyBorder="1" applyAlignment="1">
      <alignment horizontal="left" vertical="center" wrapText="1"/>
    </xf>
    <xf numFmtId="0" fontId="185" fillId="0" borderId="2" xfId="23" applyFont="1" applyBorder="1" applyAlignment="1">
      <alignment horizontal="left" vertical="center" wrapText="1"/>
    </xf>
    <xf numFmtId="0" fontId="185" fillId="0" borderId="31" xfId="23" applyFont="1" applyBorder="1" applyAlignment="1">
      <alignment horizontal="left" vertical="center" wrapText="1"/>
    </xf>
    <xf numFmtId="0" fontId="79" fillId="0" borderId="51" xfId="23" applyFont="1" applyBorder="1" applyAlignment="1">
      <alignment horizontal="left" vertical="center"/>
    </xf>
    <xf numFmtId="0" fontId="79" fillId="0" borderId="35" xfId="23" applyFont="1" applyBorder="1" applyAlignment="1">
      <alignment horizontal="left" vertical="center"/>
    </xf>
    <xf numFmtId="0" fontId="79" fillId="0" borderId="0" xfId="23" applyFont="1" applyAlignment="1">
      <alignment horizontal="left" vertical="center" wrapText="1" shrinkToFit="1" readingOrder="1"/>
    </xf>
    <xf numFmtId="0" fontId="79" fillId="0" borderId="0" xfId="23" applyFont="1" applyAlignment="1">
      <alignment horizontal="left" vertical="center" wrapText="1"/>
    </xf>
    <xf numFmtId="0" fontId="79" fillId="6" borderId="381" xfId="23" applyFont="1" applyFill="1" applyBorder="1" applyAlignment="1">
      <alignment horizontal="center" vertical="center"/>
    </xf>
    <xf numFmtId="0" fontId="6" fillId="0" borderId="0" xfId="23" applyAlignment="1">
      <alignment horizontal="left" vertical="center"/>
    </xf>
    <xf numFmtId="0" fontId="79" fillId="6" borderId="378" xfId="23" applyFont="1" applyFill="1" applyBorder="1" applyAlignment="1">
      <alignment horizontal="center" vertical="center"/>
    </xf>
    <xf numFmtId="0" fontId="79" fillId="6" borderId="370" xfId="23" applyFont="1" applyFill="1" applyBorder="1" applyAlignment="1">
      <alignment horizontal="center" vertical="center"/>
    </xf>
    <xf numFmtId="0" fontId="79" fillId="6" borderId="371" xfId="23" applyFont="1" applyFill="1" applyBorder="1" applyAlignment="1">
      <alignment horizontal="center" vertical="center"/>
    </xf>
    <xf numFmtId="0" fontId="79" fillId="6" borderId="378" xfId="23" applyFont="1" applyFill="1" applyBorder="1" applyAlignment="1">
      <alignment horizontal="left" vertical="center"/>
    </xf>
    <xf numFmtId="0" fontId="79" fillId="6" borderId="370" xfId="23" applyFont="1" applyFill="1" applyBorder="1" applyAlignment="1">
      <alignment horizontal="left" vertical="center"/>
    </xf>
    <xf numFmtId="0" fontId="79" fillId="6" borderId="371" xfId="23" applyFont="1" applyFill="1" applyBorder="1" applyAlignment="1">
      <alignment horizontal="left" vertical="center"/>
    </xf>
    <xf numFmtId="0" fontId="114" fillId="0" borderId="1" xfId="5" applyFont="1" applyBorder="1" applyAlignment="1">
      <alignment horizontal="center" vertical="center"/>
    </xf>
    <xf numFmtId="0" fontId="114" fillId="0" borderId="2" xfId="5" applyFont="1" applyBorder="1" applyAlignment="1">
      <alignment horizontal="center" vertical="center"/>
    </xf>
    <xf numFmtId="0" fontId="114" fillId="0" borderId="3" xfId="5" applyFont="1" applyBorder="1" applyAlignment="1">
      <alignment horizontal="center" vertical="center"/>
    </xf>
    <xf numFmtId="0" fontId="114" fillId="0" borderId="0" xfId="5" applyFont="1" applyAlignment="1">
      <alignment horizontal="right" vertical="top"/>
    </xf>
    <xf numFmtId="0" fontId="114" fillId="0" borderId="0" xfId="5" applyFont="1" applyAlignment="1">
      <alignment horizontal="center" vertical="center"/>
    </xf>
    <xf numFmtId="0" fontId="150" fillId="0" borderId="0" xfId="5" applyFont="1" applyAlignment="1">
      <alignment horizontal="center" vertical="center"/>
    </xf>
    <xf numFmtId="0" fontId="114" fillId="0" borderId="2" xfId="5" applyFont="1" applyBorder="1" applyAlignment="1">
      <alignment horizontal="left" vertical="center"/>
    </xf>
    <xf numFmtId="0" fontId="114" fillId="0" borderId="3" xfId="5" applyFont="1" applyBorder="1" applyAlignment="1">
      <alignment horizontal="left" vertical="center"/>
    </xf>
    <xf numFmtId="0" fontId="114" fillId="0" borderId="0" xfId="5" applyFont="1" applyAlignment="1">
      <alignment horizontal="left" vertical="center"/>
    </xf>
    <xf numFmtId="0" fontId="212" fillId="0" borderId="0" xfId="5" applyFont="1" applyAlignment="1">
      <alignment horizontal="left" vertical="center" wrapText="1"/>
    </xf>
    <xf numFmtId="0" fontId="212" fillId="0" borderId="0" xfId="5" applyFont="1" applyAlignment="1">
      <alignment horizontal="left" vertical="center"/>
    </xf>
    <xf numFmtId="0" fontId="114" fillId="14" borderId="142" xfId="5" applyFont="1" applyFill="1" applyBorder="1" applyAlignment="1">
      <alignment horizontal="center" vertical="center"/>
    </xf>
    <xf numFmtId="0" fontId="114" fillId="14" borderId="141" xfId="5" applyFont="1" applyFill="1" applyBorder="1" applyAlignment="1">
      <alignment horizontal="center" vertical="center"/>
    </xf>
    <xf numFmtId="0" fontId="114" fillId="14" borderId="181" xfId="5" applyFont="1" applyFill="1" applyBorder="1" applyAlignment="1">
      <alignment horizontal="center" vertical="center"/>
    </xf>
    <xf numFmtId="0" fontId="211" fillId="0" borderId="0" xfId="5" applyFont="1" applyAlignment="1">
      <alignment horizontal="right" vertical="center"/>
    </xf>
    <xf numFmtId="0" fontId="114" fillId="10" borderId="142" xfId="5" applyFont="1" applyFill="1" applyBorder="1" applyAlignment="1">
      <alignment horizontal="center" vertical="center"/>
    </xf>
    <xf numFmtId="0" fontId="114" fillId="10" borderId="181" xfId="5" applyFont="1" applyFill="1" applyBorder="1" applyAlignment="1">
      <alignment horizontal="center" vertical="center"/>
    </xf>
    <xf numFmtId="0" fontId="211" fillId="14" borderId="142" xfId="5" applyFont="1" applyFill="1" applyBorder="1" applyAlignment="1">
      <alignment horizontal="center" vertical="center"/>
    </xf>
    <xf numFmtId="0" fontId="211" fillId="14" borderId="141" xfId="5" applyFont="1" applyFill="1" applyBorder="1" applyAlignment="1">
      <alignment horizontal="center" vertical="center"/>
    </xf>
    <xf numFmtId="0" fontId="211" fillId="14" borderId="181" xfId="5" applyFont="1" applyFill="1" applyBorder="1" applyAlignment="1">
      <alignment horizontal="center" vertical="center"/>
    </xf>
    <xf numFmtId="0" fontId="218" fillId="0" borderId="43" xfId="5" applyFont="1" applyBorder="1" applyAlignment="1">
      <alignment horizontal="center" vertical="center" wrapText="1"/>
    </xf>
    <xf numFmtId="0" fontId="218" fillId="0" borderId="182" xfId="5" applyFont="1" applyBorder="1" applyAlignment="1">
      <alignment horizontal="center" vertical="center"/>
    </xf>
    <xf numFmtId="0" fontId="218" fillId="0" borderId="57" xfId="5" applyFont="1" applyBorder="1" applyAlignment="1">
      <alignment horizontal="center" vertical="center"/>
    </xf>
    <xf numFmtId="0" fontId="218" fillId="0" borderId="71" xfId="5" applyFont="1" applyBorder="1" applyAlignment="1">
      <alignment horizontal="center" vertical="center"/>
    </xf>
    <xf numFmtId="0" fontId="114" fillId="0" borderId="43" xfId="5" applyFont="1" applyBorder="1" applyAlignment="1">
      <alignment horizontal="center" vertical="center" wrapText="1" shrinkToFit="1"/>
    </xf>
    <xf numFmtId="0" fontId="218" fillId="0" borderId="19" xfId="5" applyFont="1" applyBorder="1" applyAlignment="1">
      <alignment horizontal="center" vertical="center" shrinkToFit="1"/>
    </xf>
    <xf numFmtId="0" fontId="218" fillId="0" borderId="121" xfId="5" applyFont="1" applyBorder="1" applyAlignment="1">
      <alignment horizontal="center" vertical="center" shrinkToFit="1"/>
    </xf>
    <xf numFmtId="0" fontId="218" fillId="0" borderId="33" xfId="5" applyFont="1" applyBorder="1" applyAlignment="1">
      <alignment horizontal="center" vertical="center" shrinkToFit="1"/>
    </xf>
    <xf numFmtId="0" fontId="218" fillId="0" borderId="60" xfId="5" applyFont="1" applyBorder="1" applyAlignment="1">
      <alignment horizontal="center" vertical="center" shrinkToFit="1"/>
    </xf>
    <xf numFmtId="0" fontId="218" fillId="0" borderId="69" xfId="5" applyFont="1" applyBorder="1" applyAlignment="1">
      <alignment horizontal="center" vertical="center" shrinkToFit="1"/>
    </xf>
    <xf numFmtId="0" fontId="114" fillId="0" borderId="120" xfId="5" applyFont="1" applyBorder="1" applyAlignment="1">
      <alignment horizontal="center" vertical="center"/>
    </xf>
    <xf numFmtId="0" fontId="114" fillId="0" borderId="19" xfId="5" applyFont="1" applyBorder="1" applyAlignment="1">
      <alignment horizontal="center" vertical="center"/>
    </xf>
    <xf numFmtId="0" fontId="114" fillId="0" borderId="182" xfId="5" applyFont="1" applyBorder="1" applyAlignment="1">
      <alignment horizontal="center" vertical="center"/>
    </xf>
    <xf numFmtId="0" fontId="114" fillId="0" borderId="68" xfId="5" applyFont="1" applyBorder="1" applyAlignment="1">
      <alignment horizontal="center" vertical="center"/>
    </xf>
    <xf numFmtId="0" fontId="114" fillId="0" borderId="60" xfId="5" applyFont="1" applyBorder="1" applyAlignment="1">
      <alignment horizontal="center" vertical="center"/>
    </xf>
    <xf numFmtId="0" fontId="114" fillId="0" borderId="157" xfId="5" applyFont="1" applyBorder="1" applyAlignment="1">
      <alignment horizontal="center" vertical="center"/>
    </xf>
    <xf numFmtId="0" fontId="114" fillId="0" borderId="43" xfId="5" applyFont="1" applyBorder="1" applyAlignment="1">
      <alignment horizontal="center" vertical="center" wrapText="1"/>
    </xf>
    <xf numFmtId="0" fontId="114" fillId="0" borderId="19" xfId="5" applyFont="1" applyBorder="1" applyAlignment="1">
      <alignment horizontal="center" vertical="center" wrapText="1"/>
    </xf>
    <xf numFmtId="0" fontId="114" fillId="0" borderId="182" xfId="5" applyFont="1" applyBorder="1" applyAlignment="1">
      <alignment horizontal="center" vertical="center" wrapText="1"/>
    </xf>
    <xf numFmtId="0" fontId="114" fillId="0" borderId="33" xfId="5" applyFont="1" applyBorder="1" applyAlignment="1">
      <alignment horizontal="center" vertical="center" wrapText="1"/>
    </xf>
    <xf numFmtId="0" fontId="114" fillId="0" borderId="60" xfId="5" applyFont="1" applyBorder="1" applyAlignment="1">
      <alignment horizontal="center" vertical="center" wrapText="1"/>
    </xf>
    <xf numFmtId="0" fontId="114" fillId="0" borderId="157" xfId="5" applyFont="1" applyBorder="1" applyAlignment="1">
      <alignment horizontal="center" vertical="center" wrapText="1"/>
    </xf>
    <xf numFmtId="0" fontId="114" fillId="0" borderId="142" xfId="5" applyFont="1" applyBorder="1" applyAlignment="1">
      <alignment horizontal="center" vertical="center"/>
    </xf>
    <xf numFmtId="0" fontId="114" fillId="0" borderId="181" xfId="5" applyFont="1" applyBorder="1" applyAlignment="1">
      <alignment horizontal="center" vertical="center"/>
    </xf>
    <xf numFmtId="0" fontId="114" fillId="0" borderId="6" xfId="5" applyFont="1" applyBorder="1" applyAlignment="1">
      <alignment horizontal="center" vertical="center" shrinkToFit="1"/>
    </xf>
    <xf numFmtId="0" fontId="114" fillId="0" borderId="23" xfId="5" applyFont="1" applyBorder="1" applyAlignment="1">
      <alignment horizontal="center" vertical="center" shrinkToFit="1"/>
    </xf>
    <xf numFmtId="0" fontId="114" fillId="0" borderId="85" xfId="5" applyFont="1" applyBorder="1" applyAlignment="1">
      <alignment horizontal="left" vertical="center" wrapText="1" shrinkToFit="1"/>
    </xf>
    <xf numFmtId="0" fontId="114" fillId="0" borderId="84" xfId="5" applyFont="1" applyBorder="1" applyAlignment="1">
      <alignment horizontal="left" vertical="center" wrapText="1" shrinkToFit="1"/>
    </xf>
    <xf numFmtId="0" fontId="114" fillId="0" borderId="86" xfId="5" applyFont="1" applyBorder="1" applyAlignment="1">
      <alignment horizontal="left" vertical="center" wrapText="1" shrinkToFit="1"/>
    </xf>
    <xf numFmtId="0" fontId="114" fillId="14" borderId="140" xfId="5" applyFont="1" applyFill="1" applyBorder="1" applyAlignment="1">
      <alignment horizontal="center" vertical="center"/>
    </xf>
    <xf numFmtId="0" fontId="114" fillId="14" borderId="32" xfId="5" applyFont="1" applyFill="1" applyBorder="1" applyAlignment="1">
      <alignment horizontal="center" vertical="center"/>
    </xf>
    <xf numFmtId="0" fontId="114" fillId="0" borderId="71" xfId="5" applyFont="1" applyBorder="1" applyAlignment="1">
      <alignment horizontal="center" vertical="center"/>
    </xf>
    <xf numFmtId="0" fontId="114" fillId="0" borderId="2" xfId="5" applyFont="1" applyBorder="1" applyAlignment="1">
      <alignment horizontal="center" vertical="center" shrinkToFit="1"/>
    </xf>
    <xf numFmtId="0" fontId="114" fillId="0" borderId="3" xfId="5" applyFont="1" applyBorder="1" applyAlignment="1">
      <alignment horizontal="center" vertical="center" shrinkToFit="1"/>
    </xf>
    <xf numFmtId="0" fontId="114" fillId="0" borderId="1" xfId="5" applyFont="1" applyBorder="1" applyAlignment="1">
      <alignment horizontal="left" vertical="center" wrapText="1" shrinkToFit="1"/>
    </xf>
    <xf numFmtId="0" fontId="114" fillId="0" borderId="2" xfId="5" applyFont="1" applyBorder="1" applyAlignment="1">
      <alignment horizontal="left" vertical="center" wrapText="1" shrinkToFit="1"/>
    </xf>
    <xf numFmtId="0" fontId="114" fillId="0" borderId="31" xfId="5" applyFont="1" applyBorder="1" applyAlignment="1">
      <alignment horizontal="left" vertical="center" wrapText="1" shrinkToFit="1"/>
    </xf>
    <xf numFmtId="0" fontId="114" fillId="14" borderId="87" xfId="5" applyFont="1" applyFill="1" applyBorder="1" applyAlignment="1">
      <alignment horizontal="center" vertical="center"/>
    </xf>
    <xf numFmtId="0" fontId="114" fillId="14" borderId="31" xfId="5" applyFont="1" applyFill="1" applyBorder="1" applyAlignment="1">
      <alignment horizontal="center" vertical="center"/>
    </xf>
    <xf numFmtId="0" fontId="114" fillId="0" borderId="8" xfId="5" applyFont="1" applyBorder="1" applyAlignment="1">
      <alignment horizontal="center" vertical="center" shrinkToFit="1"/>
    </xf>
    <xf numFmtId="0" fontId="114" fillId="0" borderId="11" xfId="5" applyFont="1" applyBorder="1" applyAlignment="1">
      <alignment horizontal="center" vertical="center" shrinkToFit="1"/>
    </xf>
    <xf numFmtId="0" fontId="114" fillId="0" borderId="51" xfId="5" applyFont="1" applyBorder="1" applyAlignment="1">
      <alignment horizontal="center" vertical="center" wrapText="1" shrinkToFit="1"/>
    </xf>
    <xf numFmtId="0" fontId="114" fillId="0" borderId="35" xfId="5" applyFont="1" applyBorder="1" applyAlignment="1">
      <alignment horizontal="center" vertical="center" wrapText="1" shrinkToFit="1"/>
    </xf>
    <xf numFmtId="0" fontId="114" fillId="0" borderId="125" xfId="5" applyFont="1" applyBorder="1" applyAlignment="1">
      <alignment horizontal="center" vertical="center" wrapText="1" shrinkToFit="1"/>
    </xf>
    <xf numFmtId="0" fontId="114" fillId="14" borderId="75" xfId="5" applyFont="1" applyFill="1" applyBorder="1" applyAlignment="1">
      <alignment horizontal="center" vertical="center"/>
    </xf>
    <xf numFmtId="0" fontId="114" fillId="14" borderId="70" xfId="5" applyFont="1" applyFill="1" applyBorder="1" applyAlignment="1">
      <alignment horizontal="center" vertical="center"/>
    </xf>
    <xf numFmtId="0" fontId="114" fillId="0" borderId="141" xfId="5" applyFont="1" applyBorder="1" applyAlignment="1">
      <alignment horizontal="center" vertical="center"/>
    </xf>
    <xf numFmtId="0" fontId="114" fillId="0" borderId="67" xfId="5" applyFont="1" applyBorder="1" applyAlignment="1">
      <alignment horizontal="center" vertical="center"/>
    </xf>
    <xf numFmtId="0" fontId="114" fillId="0" borderId="131" xfId="5" applyFont="1" applyBorder="1" applyAlignment="1">
      <alignment horizontal="center" vertical="center"/>
    </xf>
    <xf numFmtId="0" fontId="114" fillId="0" borderId="43" xfId="5" applyFont="1" applyBorder="1" applyAlignment="1">
      <alignment horizontal="left" vertical="center"/>
    </xf>
    <xf numFmtId="0" fontId="114" fillId="0" borderId="19" xfId="5" applyFont="1" applyBorder="1" applyAlignment="1">
      <alignment horizontal="left" vertical="center"/>
    </xf>
    <xf numFmtId="0" fontId="114" fillId="0" borderId="57" xfId="5" applyFont="1" applyBorder="1" applyAlignment="1">
      <alignment horizontal="left" vertical="center"/>
    </xf>
    <xf numFmtId="0" fontId="114" fillId="0" borderId="33" xfId="5" applyFont="1" applyBorder="1" applyAlignment="1">
      <alignment horizontal="left" vertical="center"/>
    </xf>
    <xf numFmtId="0" fontId="114" fillId="0" borderId="60" xfId="5" applyFont="1" applyBorder="1" applyAlignment="1">
      <alignment horizontal="left" vertical="center"/>
    </xf>
    <xf numFmtId="0" fontId="114" fillId="14" borderId="43" xfId="5" applyFont="1" applyFill="1" applyBorder="1" applyAlignment="1">
      <alignment horizontal="center" vertical="center"/>
    </xf>
    <xf numFmtId="0" fontId="114" fillId="14" borderId="19" xfId="5" applyFont="1" applyFill="1" applyBorder="1" applyAlignment="1">
      <alignment horizontal="center" vertical="center"/>
    </xf>
    <xf numFmtId="0" fontId="114" fillId="14" borderId="182" xfId="5" applyFont="1" applyFill="1" applyBorder="1" applyAlignment="1">
      <alignment horizontal="center" vertical="center"/>
    </xf>
    <xf numFmtId="0" fontId="114" fillId="14" borderId="57" xfId="5" applyFont="1" applyFill="1" applyBorder="1" applyAlignment="1">
      <alignment horizontal="center" vertical="center"/>
    </xf>
    <xf numFmtId="0" fontId="114" fillId="14" borderId="0" xfId="5" applyFont="1" applyFill="1" applyAlignment="1">
      <alignment horizontal="center" vertical="center"/>
    </xf>
    <xf numFmtId="0" fontId="114" fillId="14" borderId="71" xfId="5" applyFont="1" applyFill="1" applyBorder="1" applyAlignment="1">
      <alignment horizontal="center" vertical="center"/>
    </xf>
    <xf numFmtId="0" fontId="114" fillId="14" borderId="33" xfId="5" applyFont="1" applyFill="1" applyBorder="1" applyAlignment="1">
      <alignment horizontal="center" vertical="center"/>
    </xf>
    <xf numFmtId="0" fontId="114" fillId="14" borderId="60" xfId="5" applyFont="1" applyFill="1" applyBorder="1" applyAlignment="1">
      <alignment horizontal="center" vertical="center"/>
    </xf>
    <xf numFmtId="0" fontId="114" fillId="14" borderId="157" xfId="5" applyFont="1" applyFill="1" applyBorder="1" applyAlignment="1">
      <alignment horizontal="center" vertical="center"/>
    </xf>
    <xf numFmtId="0" fontId="114" fillId="0" borderId="142" xfId="5" applyFont="1" applyBorder="1" applyAlignment="1">
      <alignment horizontal="center" vertical="center" wrapText="1"/>
    </xf>
    <xf numFmtId="0" fontId="114" fillId="0" borderId="141" xfId="5" applyFont="1" applyBorder="1" applyAlignment="1">
      <alignment horizontal="center" vertical="center" wrapText="1"/>
    </xf>
    <xf numFmtId="0" fontId="114" fillId="0" borderId="181" xfId="5" applyFont="1" applyBorder="1" applyAlignment="1">
      <alignment horizontal="center" vertical="center" wrapText="1"/>
    </xf>
    <xf numFmtId="0" fontId="213" fillId="0" borderId="23" xfId="5" applyFont="1" applyBorder="1" applyAlignment="1">
      <alignment horizontal="left" vertical="center" wrapText="1"/>
    </xf>
    <xf numFmtId="0" fontId="213" fillId="0" borderId="25" xfId="5" applyFont="1" applyBorder="1" applyAlignment="1">
      <alignment horizontal="left" vertical="center" wrapText="1"/>
    </xf>
    <xf numFmtId="0" fontId="213" fillId="0" borderId="36" xfId="5" applyFont="1" applyBorder="1" applyAlignment="1">
      <alignment horizontal="left" vertical="center" wrapText="1"/>
    </xf>
    <xf numFmtId="0" fontId="213" fillId="0" borderId="22" xfId="5" applyFont="1" applyBorder="1" applyAlignment="1">
      <alignment horizontal="left" vertical="center" wrapText="1"/>
    </xf>
    <xf numFmtId="0" fontId="211" fillId="0" borderId="85" xfId="5" applyFont="1" applyBorder="1" applyAlignment="1">
      <alignment horizontal="center" vertical="center" wrapText="1"/>
    </xf>
    <xf numFmtId="0" fontId="211" fillId="0" borderId="51" xfId="5" applyFont="1" applyBorder="1" applyAlignment="1">
      <alignment horizontal="center" vertical="center" wrapText="1"/>
    </xf>
    <xf numFmtId="0" fontId="218" fillId="0" borderId="88" xfId="19" applyFont="1" applyBorder="1" applyAlignment="1">
      <alignment horizontal="center" vertical="top" wrapText="1"/>
    </xf>
    <xf numFmtId="0" fontId="218" fillId="0" borderId="46" xfId="19" applyFont="1" applyBorder="1" applyAlignment="1">
      <alignment horizontal="center" vertical="top" wrapText="1"/>
    </xf>
    <xf numFmtId="0" fontId="218" fillId="0" borderId="142" xfId="5" applyFont="1" applyBorder="1" applyAlignment="1">
      <alignment horizontal="center" vertical="center" wrapText="1"/>
    </xf>
    <xf numFmtId="0" fontId="218" fillId="0" borderId="141" xfId="5" applyFont="1" applyBorder="1" applyAlignment="1">
      <alignment horizontal="center" vertical="center" wrapText="1"/>
    </xf>
    <xf numFmtId="0" fontId="218" fillId="0" borderId="181" xfId="5" applyFont="1" applyBorder="1" applyAlignment="1">
      <alignment horizontal="center" vertical="center" wrapText="1"/>
    </xf>
    <xf numFmtId="0" fontId="206" fillId="0" borderId="28" xfId="19" applyFont="1" applyBorder="1" applyAlignment="1">
      <alignment horizontal="center" vertical="center" wrapText="1"/>
    </xf>
    <xf numFmtId="0" fontId="206" fillId="0" borderId="47" xfId="19" applyFont="1" applyBorder="1" applyAlignment="1">
      <alignment horizontal="center" vertical="center" wrapText="1"/>
    </xf>
    <xf numFmtId="0" fontId="114" fillId="6" borderId="378" xfId="5" applyFont="1" applyFill="1" applyBorder="1" applyAlignment="1">
      <alignment horizontal="center" vertical="center"/>
    </xf>
    <xf numFmtId="0" fontId="114" fillId="6" borderId="370" xfId="5" applyFont="1" applyFill="1" applyBorder="1" applyAlignment="1">
      <alignment horizontal="center" vertical="center"/>
    </xf>
    <xf numFmtId="0" fontId="114" fillId="6" borderId="371" xfId="5" applyFont="1" applyFill="1" applyBorder="1" applyAlignment="1">
      <alignment horizontal="center" vertical="center"/>
    </xf>
    <xf numFmtId="0" fontId="114" fillId="6" borderId="378" xfId="5" applyFont="1" applyFill="1" applyBorder="1" applyAlignment="1">
      <alignment horizontal="left" vertical="center"/>
    </xf>
    <xf numFmtId="0" fontId="114" fillId="6" borderId="370" xfId="5" applyFont="1" applyFill="1" applyBorder="1" applyAlignment="1">
      <alignment horizontal="left" vertical="center"/>
    </xf>
    <xf numFmtId="0" fontId="114" fillId="6" borderId="371" xfId="5" applyFont="1" applyFill="1" applyBorder="1" applyAlignment="1">
      <alignment horizontal="left" vertical="center"/>
    </xf>
    <xf numFmtId="0" fontId="114" fillId="0" borderId="1" xfId="5" applyFont="1" applyBorder="1" applyAlignment="1">
      <alignment horizontal="distributed" vertical="center" justifyLastLine="1"/>
    </xf>
    <xf numFmtId="0" fontId="114" fillId="0" borderId="2" xfId="5" applyFont="1" applyBorder="1" applyAlignment="1">
      <alignment horizontal="distributed" vertical="center" justifyLastLine="1"/>
    </xf>
    <xf numFmtId="0" fontId="114" fillId="0" borderId="3" xfId="5" applyFont="1" applyBorder="1" applyAlignment="1">
      <alignment horizontal="distributed" vertical="center" justifyLastLine="1"/>
    </xf>
    <xf numFmtId="0" fontId="79" fillId="0" borderId="6" xfId="5" applyFont="1" applyBorder="1" applyAlignment="1">
      <alignment horizontal="left" vertical="center"/>
    </xf>
    <xf numFmtId="0" fontId="79" fillId="0" borderId="0" xfId="12" applyFont="1" applyAlignment="1">
      <alignment horizontal="right" vertical="center"/>
    </xf>
    <xf numFmtId="0" fontId="152" fillId="0" borderId="0" xfId="12" applyFont="1" applyAlignment="1">
      <alignment horizontal="center" vertical="center"/>
    </xf>
    <xf numFmtId="0" fontId="79" fillId="0" borderId="5" xfId="12" applyFont="1" applyBorder="1" applyAlignment="1">
      <alignment horizontal="left" vertical="center"/>
    </xf>
    <xf numFmtId="0" fontId="79" fillId="0" borderId="1" xfId="12" applyFont="1" applyBorder="1" applyAlignment="1">
      <alignment horizontal="center" vertical="center"/>
    </xf>
    <xf numFmtId="0" fontId="79" fillId="0" borderId="2" xfId="12" applyFont="1" applyBorder="1" applyAlignment="1">
      <alignment horizontal="center" vertical="center"/>
    </xf>
    <xf numFmtId="0" fontId="79" fillId="0" borderId="3" xfId="12" applyFont="1" applyBorder="1" applyAlignment="1">
      <alignment horizontal="center" vertical="center"/>
    </xf>
    <xf numFmtId="0" fontId="79" fillId="0" borderId="1" xfId="12" applyFont="1" applyBorder="1" applyAlignment="1">
      <alignment horizontal="left" vertical="center"/>
    </xf>
    <xf numFmtId="0" fontId="79" fillId="0" borderId="3" xfId="12" applyFont="1" applyBorder="1" applyAlignment="1">
      <alignment horizontal="left" vertical="center"/>
    </xf>
    <xf numFmtId="0" fontId="114" fillId="0" borderId="1" xfId="5" applyFont="1" applyBorder="1" applyAlignment="1">
      <alignment horizontal="center" vertical="center" wrapText="1"/>
    </xf>
    <xf numFmtId="0" fontId="114" fillId="0" borderId="2" xfId="5" applyFont="1" applyBorder="1" applyAlignment="1">
      <alignment horizontal="center" vertical="center" wrapText="1"/>
    </xf>
    <xf numFmtId="0" fontId="114" fillId="0" borderId="3" xfId="5" applyFont="1" applyBorder="1" applyAlignment="1">
      <alignment horizontal="center" vertical="center" wrapText="1"/>
    </xf>
    <xf numFmtId="0" fontId="80" fillId="0" borderId="0" xfId="12" applyFont="1" applyAlignment="1">
      <alignment horizontal="left" vertical="center" wrapText="1"/>
    </xf>
    <xf numFmtId="0" fontId="80" fillId="0" borderId="0" xfId="12" applyFont="1" applyAlignment="1">
      <alignment horizontal="left" vertical="center"/>
    </xf>
    <xf numFmtId="0" fontId="225" fillId="9" borderId="1" xfId="22" applyFont="1" applyFill="1" applyBorder="1" applyAlignment="1">
      <alignment horizontal="center" vertical="center" wrapText="1"/>
    </xf>
    <xf numFmtId="0" fontId="225" fillId="9" borderId="2" xfId="22" applyFont="1" applyFill="1" applyBorder="1" applyAlignment="1">
      <alignment horizontal="center" vertical="center" wrapText="1"/>
    </xf>
    <xf numFmtId="0" fontId="225" fillId="9" borderId="3" xfId="22" applyFont="1" applyFill="1" applyBorder="1" applyAlignment="1">
      <alignment horizontal="center" vertical="center" wrapText="1"/>
    </xf>
    <xf numFmtId="0" fontId="225" fillId="10" borderId="1" xfId="22" applyFont="1" applyFill="1" applyBorder="1" applyAlignment="1">
      <alignment horizontal="center" vertical="center" wrapText="1"/>
    </xf>
    <xf numFmtId="0" fontId="225" fillId="10" borderId="2" xfId="22" applyFont="1" applyFill="1" applyBorder="1" applyAlignment="1">
      <alignment horizontal="center" vertical="center" wrapText="1"/>
    </xf>
    <xf numFmtId="0" fontId="225" fillId="10" borderId="3" xfId="22" applyFont="1" applyFill="1" applyBorder="1" applyAlignment="1">
      <alignment horizontal="center" vertical="center" wrapText="1"/>
    </xf>
    <xf numFmtId="0" fontId="225" fillId="9" borderId="7" xfId="22" applyFont="1" applyFill="1" applyBorder="1" applyAlignment="1">
      <alignment horizontal="center" vertical="center"/>
    </xf>
    <xf numFmtId="0" fontId="225" fillId="9" borderId="8" xfId="22" applyFont="1" applyFill="1" applyBorder="1" applyAlignment="1">
      <alignment horizontal="center" vertical="center"/>
    </xf>
    <xf numFmtId="0" fontId="225" fillId="9" borderId="11" xfId="22" applyFont="1" applyFill="1" applyBorder="1" applyAlignment="1">
      <alignment horizontal="center" vertical="center"/>
    </xf>
    <xf numFmtId="0" fontId="225" fillId="0" borderId="0" xfId="22" applyFont="1" applyAlignment="1">
      <alignment horizontal="center" vertical="center"/>
    </xf>
    <xf numFmtId="0" fontId="225" fillId="0" borderId="6" xfId="22" applyFont="1" applyBorder="1" applyAlignment="1">
      <alignment horizontal="center" vertical="center"/>
    </xf>
    <xf numFmtId="0" fontId="223" fillId="0" borderId="0" xfId="22" applyFont="1" applyAlignment="1">
      <alignment horizontal="center" vertical="center" wrapText="1"/>
    </xf>
    <xf numFmtId="0" fontId="225" fillId="9" borderId="1" xfId="22" applyFont="1" applyFill="1" applyBorder="1" applyAlignment="1">
      <alignment horizontal="center" vertical="center"/>
    </xf>
    <xf numFmtId="0" fontId="225" fillId="9" borderId="2" xfId="22" applyFont="1" applyFill="1" applyBorder="1" applyAlignment="1">
      <alignment horizontal="center" vertical="center"/>
    </xf>
    <xf numFmtId="0" fontId="225" fillId="9" borderId="3" xfId="22" applyFont="1" applyFill="1" applyBorder="1" applyAlignment="1">
      <alignment horizontal="center" vertical="center"/>
    </xf>
    <xf numFmtId="0" fontId="225" fillId="0" borderId="5" xfId="22" applyFont="1" applyBorder="1" applyAlignment="1">
      <alignment horizontal="center" vertical="center"/>
    </xf>
    <xf numFmtId="0" fontId="225" fillId="9" borderId="5" xfId="22" applyFont="1" applyFill="1" applyBorder="1" applyAlignment="1">
      <alignment horizontal="center" vertical="center"/>
    </xf>
    <xf numFmtId="0" fontId="225" fillId="0" borderId="1" xfId="22" applyFont="1" applyBorder="1" applyAlignment="1">
      <alignment horizontal="center" vertical="center"/>
    </xf>
    <xf numFmtId="0" fontId="225" fillId="0" borderId="2" xfId="22" applyFont="1" applyBorder="1" applyAlignment="1">
      <alignment horizontal="center" vertical="center"/>
    </xf>
    <xf numFmtId="0" fontId="225" fillId="0" borderId="3" xfId="22" applyFont="1" applyBorder="1" applyAlignment="1">
      <alignment horizontal="center" vertical="center"/>
    </xf>
    <xf numFmtId="0" fontId="225" fillId="19" borderId="7" xfId="22" applyFont="1" applyFill="1" applyBorder="1" applyAlignment="1">
      <alignment horizontal="center" vertical="center"/>
    </xf>
    <xf numFmtId="0" fontId="225" fillId="19" borderId="11" xfId="22" applyFont="1" applyFill="1" applyBorder="1" applyAlignment="1">
      <alignment horizontal="center" vertical="center"/>
    </xf>
    <xf numFmtId="0" fontId="225" fillId="19" borderId="10" xfId="22" applyFont="1" applyFill="1" applyBorder="1" applyAlignment="1">
      <alignment horizontal="center" vertical="center"/>
    </xf>
    <xf numFmtId="0" fontId="225" fillId="19" borderId="23" xfId="22" applyFont="1" applyFill="1" applyBorder="1" applyAlignment="1">
      <alignment horizontal="center" vertical="center"/>
    </xf>
    <xf numFmtId="0" fontId="226" fillId="0" borderId="7" xfId="22" applyFont="1" applyBorder="1" applyAlignment="1">
      <alignment horizontal="center" vertical="center"/>
    </xf>
    <xf numFmtId="0" fontId="226" fillId="0" borderId="8" xfId="22" applyFont="1" applyBorder="1" applyAlignment="1">
      <alignment horizontal="center" vertical="center"/>
    </xf>
    <xf numFmtId="0" fontId="226" fillId="0" borderId="11" xfId="22" applyFont="1" applyBorder="1" applyAlignment="1">
      <alignment horizontal="center" vertical="center"/>
    </xf>
    <xf numFmtId="0" fontId="226" fillId="0" borderId="10" xfId="22" applyFont="1" applyBorder="1" applyAlignment="1">
      <alignment horizontal="center" vertical="center"/>
    </xf>
    <xf numFmtId="0" fontId="226" fillId="0" borderId="6" xfId="22" applyFont="1" applyBorder="1" applyAlignment="1">
      <alignment horizontal="center" vertical="center"/>
    </xf>
    <xf numFmtId="0" fontId="226" fillId="0" borderId="23" xfId="22" applyFont="1" applyBorder="1" applyAlignment="1">
      <alignment horizontal="center" vertical="center"/>
    </xf>
    <xf numFmtId="0" fontId="225" fillId="19" borderId="5" xfId="22" applyFont="1" applyFill="1" applyBorder="1" applyAlignment="1">
      <alignment horizontal="center" vertical="center"/>
    </xf>
    <xf numFmtId="0" fontId="226" fillId="0" borderId="2" xfId="22" applyFont="1" applyBorder="1" applyAlignment="1">
      <alignment horizontal="center" vertical="center"/>
    </xf>
    <xf numFmtId="0" fontId="225" fillId="0" borderId="9" xfId="22" applyFont="1" applyBorder="1" applyAlignment="1">
      <alignment horizontal="center" vertical="top"/>
    </xf>
    <xf numFmtId="0" fontId="225" fillId="0" borderId="0" xfId="22" applyFont="1" applyAlignment="1">
      <alignment horizontal="center" vertical="top"/>
    </xf>
    <xf numFmtId="0" fontId="225" fillId="0" borderId="12" xfId="22" applyFont="1" applyBorder="1" applyAlignment="1">
      <alignment horizontal="center" vertical="top"/>
    </xf>
    <xf numFmtId="0" fontId="225" fillId="0" borderId="10" xfId="22" applyFont="1" applyBorder="1" applyAlignment="1">
      <alignment horizontal="center" vertical="top"/>
    </xf>
    <xf numFmtId="0" fontId="225" fillId="0" borderId="6" xfId="22" applyFont="1" applyBorder="1" applyAlignment="1">
      <alignment horizontal="center" vertical="top"/>
    </xf>
    <xf numFmtId="0" fontId="225" fillId="19" borderId="1" xfId="22" applyFont="1" applyFill="1" applyBorder="1" applyAlignment="1">
      <alignment horizontal="left" vertical="center"/>
    </xf>
    <xf numFmtId="0" fontId="225" fillId="19" borderId="2" xfId="22" applyFont="1" applyFill="1" applyBorder="1" applyAlignment="1">
      <alignment horizontal="left" vertical="center"/>
    </xf>
    <xf numFmtId="0" fontId="225" fillId="19" borderId="3" xfId="22" applyFont="1" applyFill="1" applyBorder="1" applyAlignment="1">
      <alignment horizontal="left" vertical="center"/>
    </xf>
    <xf numFmtId="0" fontId="226" fillId="0" borderId="0" xfId="22" applyFont="1" applyAlignment="1">
      <alignment horizontal="left" vertical="top" wrapText="1"/>
    </xf>
    <xf numFmtId="0" fontId="225" fillId="9" borderId="7" xfId="22" applyFont="1" applyFill="1" applyBorder="1" applyAlignment="1">
      <alignment horizontal="center" vertical="center" wrapText="1"/>
    </xf>
    <xf numFmtId="0" fontId="225" fillId="9" borderId="8" xfId="22" applyFont="1" applyFill="1" applyBorder="1" applyAlignment="1">
      <alignment horizontal="center" vertical="center" wrapText="1"/>
    </xf>
    <xf numFmtId="0" fontId="225" fillId="9" borderId="11" xfId="22" applyFont="1" applyFill="1" applyBorder="1" applyAlignment="1">
      <alignment horizontal="center" vertical="center" wrapText="1"/>
    </xf>
    <xf numFmtId="0" fontId="225" fillId="9" borderId="9" xfId="22" applyFont="1" applyFill="1" applyBorder="1" applyAlignment="1">
      <alignment horizontal="center" vertical="center" wrapText="1"/>
    </xf>
    <xf numFmtId="0" fontId="225" fillId="9" borderId="0" xfId="22" applyFont="1" applyFill="1" applyAlignment="1">
      <alignment horizontal="center" vertical="center" wrapText="1"/>
    </xf>
    <xf numFmtId="0" fontId="225" fillId="9" borderId="12" xfId="22" applyFont="1" applyFill="1" applyBorder="1" applyAlignment="1">
      <alignment horizontal="center" vertical="center" wrapText="1"/>
    </xf>
    <xf numFmtId="0" fontId="225" fillId="9" borderId="10" xfId="22" applyFont="1" applyFill="1" applyBorder="1" applyAlignment="1">
      <alignment horizontal="center" vertical="center" wrapText="1"/>
    </xf>
    <xf numFmtId="0" fontId="225" fillId="9" borderId="6" xfId="22" applyFont="1" applyFill="1" applyBorder="1" applyAlignment="1">
      <alignment horizontal="center" vertical="center" wrapText="1"/>
    </xf>
    <xf numFmtId="0" fontId="225" fillId="9" borderId="23" xfId="22" applyFont="1" applyFill="1" applyBorder="1" applyAlignment="1">
      <alignment horizontal="center" vertical="center" wrapText="1"/>
    </xf>
    <xf numFmtId="0" fontId="225" fillId="0" borderId="5" xfId="22" applyFont="1" applyBorder="1" applyAlignment="1">
      <alignment horizontal="center" vertical="top"/>
    </xf>
    <xf numFmtId="0" fontId="225" fillId="0" borderId="7" xfId="22" applyFont="1" applyBorder="1" applyAlignment="1">
      <alignment horizontal="left" vertical="center" wrapText="1"/>
    </xf>
    <xf numFmtId="0" fontId="225" fillId="0" borderId="8" xfId="22" applyFont="1" applyBorder="1" applyAlignment="1">
      <alignment horizontal="left" vertical="center" wrapText="1"/>
    </xf>
    <xf numFmtId="0" fontId="225" fillId="0" borderId="11" xfId="22" applyFont="1" applyBorder="1" applyAlignment="1">
      <alignment horizontal="left" vertical="center" wrapText="1"/>
    </xf>
    <xf numFmtId="0" fontId="225" fillId="0" borderId="9" xfId="22" applyFont="1" applyBorder="1" applyAlignment="1">
      <alignment horizontal="left" vertical="center" wrapText="1"/>
    </xf>
    <xf numFmtId="0" fontId="225" fillId="0" borderId="0" xfId="22" applyFont="1" applyAlignment="1">
      <alignment horizontal="left" vertical="center" wrapText="1"/>
    </xf>
    <xf numFmtId="0" fontId="225" fillId="0" borderId="12" xfId="22" applyFont="1" applyBorder="1" applyAlignment="1">
      <alignment horizontal="left" vertical="center" wrapText="1"/>
    </xf>
    <xf numFmtId="0" fontId="225" fillId="0" borderId="10" xfId="22" applyFont="1" applyBorder="1" applyAlignment="1">
      <alignment horizontal="left" vertical="center" wrapText="1"/>
    </xf>
    <xf numFmtId="0" fontId="225" fillId="0" borderId="6" xfId="22" applyFont="1" applyBorder="1" applyAlignment="1">
      <alignment horizontal="left" vertical="center" wrapText="1"/>
    </xf>
    <xf numFmtId="0" fontId="225" fillId="0" borderId="23" xfId="22" applyFont="1" applyBorder="1" applyAlignment="1">
      <alignment horizontal="left" vertical="center" wrapText="1"/>
    </xf>
    <xf numFmtId="0" fontId="225" fillId="9" borderId="1" xfId="22" applyFont="1" applyFill="1" applyBorder="1" applyAlignment="1">
      <alignment horizontal="left" vertical="center"/>
    </xf>
    <xf numFmtId="0" fontId="225" fillId="9" borderId="2" xfId="22" applyFont="1" applyFill="1" applyBorder="1" applyAlignment="1">
      <alignment horizontal="left" vertical="center"/>
    </xf>
    <xf numFmtId="0" fontId="225" fillId="9" borderId="3" xfId="22" applyFont="1" applyFill="1" applyBorder="1" applyAlignment="1">
      <alignment horizontal="left" vertical="center"/>
    </xf>
    <xf numFmtId="0" fontId="190" fillId="9" borderId="1" xfId="22" applyFont="1" applyFill="1" applyBorder="1" applyAlignment="1">
      <alignment horizontal="left" vertical="center" wrapText="1"/>
    </xf>
    <xf numFmtId="0" fontId="190" fillId="9" borderId="2" xfId="22" applyFont="1" applyFill="1" applyBorder="1" applyAlignment="1">
      <alignment horizontal="left" vertical="center"/>
    </xf>
    <xf numFmtId="0" fontId="190" fillId="9" borderId="3" xfId="22" applyFont="1" applyFill="1" applyBorder="1" applyAlignment="1">
      <alignment horizontal="left" vertical="center"/>
    </xf>
    <xf numFmtId="0" fontId="225" fillId="0" borderId="7" xfId="22" applyFont="1" applyBorder="1" applyAlignment="1">
      <alignment horizontal="center" vertical="center"/>
    </xf>
    <xf numFmtId="0" fontId="225" fillId="0" borderId="8" xfId="22" applyFont="1" applyBorder="1" applyAlignment="1">
      <alignment horizontal="center" vertical="center"/>
    </xf>
    <xf numFmtId="0" fontId="225" fillId="0" borderId="11" xfId="22" applyFont="1" applyBorder="1" applyAlignment="1">
      <alignment horizontal="center" vertical="center"/>
    </xf>
    <xf numFmtId="0" fontId="225" fillId="0" borderId="9" xfId="22" applyFont="1" applyBorder="1" applyAlignment="1">
      <alignment horizontal="center" vertical="center"/>
    </xf>
    <xf numFmtId="0" fontId="225" fillId="0" borderId="12" xfId="22" applyFont="1" applyBorder="1" applyAlignment="1">
      <alignment horizontal="center" vertical="center"/>
    </xf>
    <xf numFmtId="0" fontId="225" fillId="0" borderId="10" xfId="22" applyFont="1" applyBorder="1" applyAlignment="1">
      <alignment horizontal="center" vertical="center"/>
    </xf>
    <xf numFmtId="0" fontId="225" fillId="0" borderId="23" xfId="22" applyFont="1" applyBorder="1" applyAlignment="1">
      <alignment horizontal="center" vertical="center"/>
    </xf>
    <xf numFmtId="0" fontId="226" fillId="9" borderId="1" xfId="22" applyFont="1" applyFill="1" applyBorder="1" applyAlignment="1">
      <alignment horizontal="center" vertical="center"/>
    </xf>
    <xf numFmtId="0" fontId="226" fillId="9" borderId="3" xfId="22" applyFont="1" applyFill="1" applyBorder="1" applyAlignment="1">
      <alignment horizontal="center" vertical="center"/>
    </xf>
    <xf numFmtId="0" fontId="226" fillId="9" borderId="2" xfId="22" applyFont="1" applyFill="1" applyBorder="1" applyAlignment="1">
      <alignment horizontal="center" vertical="center"/>
    </xf>
    <xf numFmtId="0" fontId="225" fillId="0" borderId="9" xfId="22" applyFont="1" applyBorder="1" applyAlignment="1">
      <alignment horizontal="left" vertical="top" wrapText="1"/>
    </xf>
    <xf numFmtId="0" fontId="225" fillId="0" borderId="0" xfId="22" applyFont="1" applyAlignment="1">
      <alignment horizontal="left" vertical="top" wrapText="1"/>
    </xf>
    <xf numFmtId="0" fontId="225" fillId="0" borderId="12" xfId="22" applyFont="1" applyBorder="1" applyAlignment="1">
      <alignment horizontal="left" vertical="top" wrapText="1"/>
    </xf>
    <xf numFmtId="0" fontId="225" fillId="9" borderId="4" xfId="22" applyFont="1" applyFill="1" applyBorder="1" applyAlignment="1">
      <alignment horizontal="center" vertical="center" textRotation="255"/>
    </xf>
    <xf numFmtId="0" fontId="225" fillId="9" borderId="24" xfId="22" applyFont="1" applyFill="1" applyBorder="1" applyAlignment="1">
      <alignment horizontal="center" vertical="center" textRotation="255"/>
    </xf>
    <xf numFmtId="0" fontId="226" fillId="9" borderId="5" xfId="22" applyFont="1" applyFill="1" applyBorder="1" applyAlignment="1">
      <alignment horizontal="center" vertical="center"/>
    </xf>
    <xf numFmtId="0" fontId="225" fillId="0" borderId="7" xfId="22" applyFont="1" applyBorder="1" applyAlignment="1">
      <alignment horizontal="center" vertical="top"/>
    </xf>
    <xf numFmtId="0" fontId="225" fillId="0" borderId="8" xfId="22" applyFont="1" applyBorder="1" applyAlignment="1">
      <alignment horizontal="center" vertical="top"/>
    </xf>
    <xf numFmtId="0" fontId="225" fillId="0" borderId="23" xfId="22" applyFont="1" applyBorder="1" applyAlignment="1">
      <alignment horizontal="center" vertical="top"/>
    </xf>
    <xf numFmtId="0" fontId="226" fillId="0" borderId="1" xfId="22" applyFont="1" applyBorder="1" applyAlignment="1">
      <alignment horizontal="center" vertical="center"/>
    </xf>
    <xf numFmtId="0" fontId="226" fillId="0" borderId="3" xfId="22" applyFont="1" applyBorder="1" applyAlignment="1">
      <alignment horizontal="center" vertical="center"/>
    </xf>
    <xf numFmtId="0" fontId="225" fillId="9" borderId="10" xfId="22" applyFont="1" applyFill="1" applyBorder="1" applyAlignment="1">
      <alignment horizontal="center" vertical="center"/>
    </xf>
    <xf numFmtId="0" fontId="225" fillId="9" borderId="23" xfId="22" applyFont="1" applyFill="1" applyBorder="1" applyAlignment="1">
      <alignment horizontal="center" vertical="center"/>
    </xf>
    <xf numFmtId="0" fontId="226" fillId="0" borderId="5" xfId="22" applyFont="1" applyBorder="1" applyAlignment="1">
      <alignment horizontal="center" vertical="top"/>
    </xf>
    <xf numFmtId="0" fontId="225" fillId="0" borderId="1" xfId="22" applyFont="1" applyBorder="1" applyAlignment="1">
      <alignment horizontal="left" vertical="center"/>
    </xf>
    <xf numFmtId="0" fontId="225" fillId="0" borderId="2" xfId="22" applyFont="1" applyBorder="1" applyAlignment="1">
      <alignment horizontal="left" vertical="center"/>
    </xf>
    <xf numFmtId="0" fontId="225" fillId="0" borderId="3" xfId="22" applyFont="1" applyBorder="1" applyAlignment="1">
      <alignment horizontal="left" vertical="center"/>
    </xf>
    <xf numFmtId="0" fontId="225" fillId="0" borderId="11" xfId="22" applyFont="1" applyBorder="1" applyAlignment="1">
      <alignment horizontal="center" vertical="top"/>
    </xf>
    <xf numFmtId="0" fontId="225" fillId="0" borderId="7" xfId="22" applyFont="1" applyBorder="1" applyAlignment="1">
      <alignment horizontal="center" vertical="center" wrapText="1"/>
    </xf>
    <xf numFmtId="0" fontId="225" fillId="0" borderId="8" xfId="22" applyFont="1" applyBorder="1" applyAlignment="1">
      <alignment horizontal="center" vertical="center" wrapText="1"/>
    </xf>
    <xf numFmtId="0" fontId="225" fillId="0" borderId="11" xfId="22" applyFont="1" applyBorder="1" applyAlignment="1">
      <alignment horizontal="center" vertical="center" wrapText="1"/>
    </xf>
    <xf numFmtId="0" fontId="225" fillId="0" borderId="10" xfId="22" applyFont="1" applyBorder="1" applyAlignment="1">
      <alignment horizontal="center" vertical="center" wrapText="1"/>
    </xf>
    <xf numFmtId="0" fontId="225" fillId="0" borderId="6" xfId="22" applyFont="1" applyBorder="1" applyAlignment="1">
      <alignment horizontal="center" vertical="center" wrapText="1"/>
    </xf>
    <xf numFmtId="0" fontId="225" fillId="0" borderId="23" xfId="22" applyFont="1" applyBorder="1" applyAlignment="1">
      <alignment horizontal="center" vertical="center" wrapText="1"/>
    </xf>
    <xf numFmtId="0" fontId="225" fillId="9" borderId="9" xfId="22" applyFont="1" applyFill="1" applyBorder="1" applyAlignment="1">
      <alignment horizontal="center" vertical="center"/>
    </xf>
    <xf numFmtId="0" fontId="225" fillId="9" borderId="0" xfId="22" applyFont="1" applyFill="1" applyAlignment="1">
      <alignment horizontal="center" vertical="center"/>
    </xf>
    <xf numFmtId="0" fontId="225" fillId="9" borderId="12" xfId="22" applyFont="1" applyFill="1" applyBorder="1" applyAlignment="1">
      <alignment horizontal="center" vertical="center"/>
    </xf>
    <xf numFmtId="0" fontId="225" fillId="9" borderId="6" xfId="22" applyFont="1" applyFill="1" applyBorder="1" applyAlignment="1">
      <alignment horizontal="center" vertical="center"/>
    </xf>
    <xf numFmtId="0" fontId="225" fillId="10" borderId="7" xfId="22" applyFont="1" applyFill="1" applyBorder="1" applyAlignment="1">
      <alignment horizontal="center" vertical="center" wrapText="1"/>
    </xf>
    <xf numFmtId="0" fontId="225" fillId="10" borderId="8" xfId="22" applyFont="1" applyFill="1" applyBorder="1" applyAlignment="1">
      <alignment horizontal="center" vertical="center" wrapText="1"/>
    </xf>
    <xf numFmtId="0" fontId="225" fillId="10" borderId="11" xfId="22" applyFont="1" applyFill="1" applyBorder="1" applyAlignment="1">
      <alignment horizontal="center" vertical="center" wrapText="1"/>
    </xf>
    <xf numFmtId="0" fontId="225" fillId="10" borderId="10" xfId="22" applyFont="1" applyFill="1" applyBorder="1" applyAlignment="1">
      <alignment horizontal="center" vertical="center" wrapText="1"/>
    </xf>
    <xf numFmtId="0" fontId="225" fillId="10" borderId="6" xfId="22" applyFont="1" applyFill="1" applyBorder="1" applyAlignment="1">
      <alignment horizontal="center" vertical="center" wrapText="1"/>
    </xf>
    <xf numFmtId="0" fontId="225" fillId="10" borderId="23" xfId="22" applyFont="1" applyFill="1" applyBorder="1" applyAlignment="1">
      <alignment horizontal="center" vertical="center" wrapText="1"/>
    </xf>
    <xf numFmtId="0" fontId="225" fillId="0" borderId="1" xfId="22" applyFont="1" applyBorder="1" applyAlignment="1">
      <alignment horizontal="center" vertical="center" wrapText="1"/>
    </xf>
    <xf numFmtId="0" fontId="225" fillId="0" borderId="2" xfId="22" applyFont="1" applyBorder="1" applyAlignment="1">
      <alignment horizontal="center" vertical="center" wrapText="1"/>
    </xf>
    <xf numFmtId="0" fontId="225" fillId="0" borderId="3" xfId="22" applyFont="1" applyBorder="1" applyAlignment="1">
      <alignment horizontal="center" vertical="center" wrapText="1"/>
    </xf>
    <xf numFmtId="0" fontId="141" fillId="6" borderId="5" xfId="5" applyFont="1" applyFill="1" applyBorder="1" applyAlignment="1">
      <alignment horizontal="center" vertical="center"/>
    </xf>
    <xf numFmtId="0" fontId="141" fillId="0" borderId="24" xfId="5" applyFont="1" applyBorder="1" applyAlignment="1">
      <alignment horizontal="center" vertical="center"/>
    </xf>
    <xf numFmtId="0" fontId="141" fillId="0" borderId="25" xfId="5" applyFont="1" applyBorder="1" applyAlignment="1">
      <alignment horizontal="center" vertical="center"/>
    </xf>
    <xf numFmtId="0" fontId="1" fillId="0" borderId="0" xfId="30" applyAlignment="1">
      <alignment horizontal="right" vertical="center"/>
    </xf>
    <xf numFmtId="0" fontId="138" fillId="0" borderId="381" xfId="5" applyFont="1" applyBorder="1" applyAlignment="1">
      <alignment horizontal="center" vertical="center"/>
    </xf>
    <xf numFmtId="0" fontId="138" fillId="0" borderId="378" xfId="5" applyFont="1" applyBorder="1" applyAlignment="1">
      <alignment horizontal="center" vertical="center"/>
    </xf>
    <xf numFmtId="0" fontId="138" fillId="0" borderId="370" xfId="5" applyFont="1" applyBorder="1" applyAlignment="1">
      <alignment horizontal="center" vertical="center"/>
    </xf>
    <xf numFmtId="0" fontId="138" fillId="0" borderId="371" xfId="5" applyFont="1" applyBorder="1" applyAlignment="1">
      <alignment horizontal="center" vertical="center"/>
    </xf>
    <xf numFmtId="0" fontId="188" fillId="0" borderId="67" xfId="5" applyFont="1" applyBorder="1" applyAlignment="1">
      <alignment horizontal="center" vertical="center" wrapText="1"/>
    </xf>
    <xf numFmtId="0" fontId="188" fillId="0" borderId="118" xfId="5" applyFont="1" applyBorder="1" applyAlignment="1">
      <alignment horizontal="center" vertical="center" wrapText="1"/>
    </xf>
    <xf numFmtId="0" fontId="188" fillId="0" borderId="119" xfId="5" applyFont="1" applyBorder="1" applyAlignment="1">
      <alignment horizontal="center" vertical="center" wrapText="1"/>
    </xf>
    <xf numFmtId="0" fontId="188" fillId="0" borderId="120" xfId="5" applyFont="1" applyBorder="1" applyAlignment="1">
      <alignment horizontal="left" vertical="center" wrapText="1"/>
    </xf>
    <xf numFmtId="0" fontId="188" fillId="0" borderId="19" xfId="5" applyFont="1" applyBorder="1" applyAlignment="1">
      <alignment horizontal="left" vertical="center" wrapText="1"/>
    </xf>
    <xf numFmtId="0" fontId="188" fillId="0" borderId="182" xfId="5" applyFont="1" applyBorder="1" applyAlignment="1">
      <alignment horizontal="left" vertical="center" wrapText="1"/>
    </xf>
    <xf numFmtId="0" fontId="188" fillId="0" borderId="223" xfId="5" applyFont="1" applyBorder="1" applyAlignment="1">
      <alignment horizontal="center" vertical="center" wrapText="1"/>
    </xf>
    <xf numFmtId="0" fontId="188" fillId="0" borderId="359" xfId="5" applyFont="1" applyBorder="1" applyAlignment="1">
      <alignment horizontal="center" vertical="center" wrapText="1"/>
    </xf>
    <xf numFmtId="0" fontId="188" fillId="0" borderId="375" xfId="5" applyFont="1" applyBorder="1" applyAlignment="1">
      <alignment horizontal="left" vertical="center" wrapText="1"/>
    </xf>
    <xf numFmtId="0" fontId="188" fillId="0" borderId="373" xfId="5" applyFont="1" applyBorder="1" applyAlignment="1">
      <alignment horizontal="left" vertical="center" wrapText="1"/>
    </xf>
    <xf numFmtId="0" fontId="188" fillId="0" borderId="489" xfId="5" applyFont="1" applyBorder="1" applyAlignment="1">
      <alignment horizontal="left" vertical="center" wrapText="1"/>
    </xf>
    <xf numFmtId="0" fontId="187" fillId="0" borderId="19" xfId="5" applyFont="1" applyBorder="1" applyAlignment="1">
      <alignment horizontal="left" vertical="center" wrapText="1"/>
    </xf>
    <xf numFmtId="0" fontId="143" fillId="0" borderId="0" xfId="5" applyFont="1" applyAlignment="1">
      <alignment horizontal="left" vertical="center" wrapText="1"/>
    </xf>
    <xf numFmtId="0" fontId="188" fillId="0" borderId="328" xfId="5" applyFont="1" applyBorder="1" applyAlignment="1">
      <alignment horizontal="center" vertical="center" wrapText="1"/>
    </xf>
    <xf numFmtId="0" fontId="188" fillId="0" borderId="360" xfId="5" applyFont="1" applyBorder="1" applyAlignment="1">
      <alignment horizontal="center" vertical="center" wrapText="1"/>
    </xf>
    <xf numFmtId="0" fontId="188" fillId="0" borderId="67" xfId="5" applyFont="1" applyBorder="1" applyAlignment="1">
      <alignment horizontal="center" vertical="center"/>
    </xf>
    <xf numFmtId="0" fontId="188" fillId="0" borderId="118" xfId="5" applyFont="1" applyBorder="1" applyAlignment="1">
      <alignment horizontal="center" vertical="center"/>
    </xf>
    <xf numFmtId="0" fontId="188" fillId="0" borderId="119" xfId="5" applyFont="1" applyBorder="1" applyAlignment="1">
      <alignment horizontal="center" vertical="center"/>
    </xf>
    <xf numFmtId="0" fontId="141" fillId="0" borderId="223" xfId="30" applyFont="1" applyBorder="1" applyAlignment="1">
      <alignment horizontal="center" vertical="center" wrapText="1"/>
    </xf>
    <xf numFmtId="0" fontId="141" fillId="0" borderId="359" xfId="30" applyFont="1" applyBorder="1" applyAlignment="1">
      <alignment horizontal="center" vertical="center" wrapText="1"/>
    </xf>
    <xf numFmtId="0" fontId="141" fillId="0" borderId="361" xfId="30" applyFont="1" applyBorder="1" applyAlignment="1">
      <alignment horizontal="center" vertical="center" wrapText="1"/>
    </xf>
    <xf numFmtId="0" fontId="141" fillId="0" borderId="362" xfId="30" applyFont="1" applyBorder="1" applyAlignment="1">
      <alignment horizontal="center" vertical="center" wrapText="1"/>
    </xf>
    <xf numFmtId="0" fontId="136" fillId="0" borderId="0" xfId="29" applyFont="1" applyAlignment="1">
      <alignment horizontal="center" vertical="center"/>
    </xf>
    <xf numFmtId="0" fontId="156" fillId="0" borderId="381" xfId="7" applyFont="1" applyBorder="1" applyAlignment="1">
      <alignment horizontal="center" vertical="center"/>
    </xf>
    <xf numFmtId="0" fontId="156" fillId="0" borderId="381" xfId="7" applyFont="1" applyBorder="1" applyAlignment="1">
      <alignment horizontal="center" vertical="center" wrapText="1"/>
    </xf>
    <xf numFmtId="0" fontId="138" fillId="0" borderId="381" xfId="29" applyFont="1" applyBorder="1" applyAlignment="1">
      <alignment horizontal="left" vertical="center" wrapText="1"/>
    </xf>
    <xf numFmtId="0" fontId="13" fillId="0" borderId="0" xfId="29" applyFont="1" applyAlignment="1">
      <alignment horizontal="left" vertical="center" wrapText="1"/>
    </xf>
    <xf numFmtId="0" fontId="80" fillId="6" borderId="5" xfId="5" applyFont="1" applyFill="1" applyBorder="1" applyAlignment="1">
      <alignment horizontal="center" vertical="center"/>
    </xf>
    <xf numFmtId="0" fontId="80" fillId="6" borderId="5" xfId="5" applyFont="1" applyFill="1" applyBorder="1" applyAlignment="1">
      <alignment horizontal="left" vertical="center" wrapText="1"/>
    </xf>
    <xf numFmtId="0" fontId="80" fillId="6" borderId="5" xfId="5" applyFont="1" applyFill="1" applyBorder="1" applyAlignment="1">
      <alignment horizontal="left" vertical="center"/>
    </xf>
    <xf numFmtId="0" fontId="80" fillId="0" borderId="4" xfId="5" applyFont="1" applyBorder="1" applyAlignment="1">
      <alignment horizontal="center" vertical="center"/>
    </xf>
    <xf numFmtId="0" fontId="80" fillId="0" borderId="25" xfId="5" applyFont="1" applyBorder="1" applyAlignment="1">
      <alignment horizontal="center" vertical="center"/>
    </xf>
    <xf numFmtId="0" fontId="80" fillId="0" borderId="7" xfId="5" applyFont="1" applyBorder="1" applyAlignment="1">
      <alignment horizontal="center" vertical="center"/>
    </xf>
    <xf numFmtId="0" fontId="80" fillId="0" borderId="8" xfId="5" applyFont="1" applyBorder="1" applyAlignment="1">
      <alignment horizontal="center" vertical="center"/>
    </xf>
    <xf numFmtId="0" fontId="80" fillId="0" borderId="11" xfId="5" applyFont="1" applyBorder="1" applyAlignment="1">
      <alignment horizontal="center" vertical="center"/>
    </xf>
    <xf numFmtId="0" fontId="80" fillId="0" borderId="10" xfId="5" applyFont="1" applyBorder="1" applyAlignment="1">
      <alignment horizontal="center" vertical="center"/>
    </xf>
    <xf numFmtId="0" fontId="80" fillId="0" borderId="6" xfId="5" applyFont="1" applyBorder="1" applyAlignment="1">
      <alignment horizontal="center" vertical="center"/>
    </xf>
    <xf numFmtId="0" fontId="80" fillId="0" borderId="23" xfId="5" applyFont="1" applyBorder="1" applyAlignment="1">
      <alignment horizontal="center" vertical="center"/>
    </xf>
    <xf numFmtId="0" fontId="82" fillId="0" borderId="88" xfId="5" applyFont="1" applyBorder="1" applyAlignment="1">
      <alignment horizontal="center" vertical="center"/>
    </xf>
    <xf numFmtId="0" fontId="82" fillId="0" borderId="20" xfId="5" applyFont="1" applyBorder="1" applyAlignment="1">
      <alignment horizontal="center" vertical="center"/>
    </xf>
    <xf numFmtId="0" fontId="82" fillId="0" borderId="46" xfId="5" applyFont="1" applyBorder="1" applyAlignment="1">
      <alignment horizontal="center" vertical="center"/>
    </xf>
    <xf numFmtId="0" fontId="82" fillId="0" borderId="27" xfId="5" applyFont="1" applyBorder="1" applyAlignment="1">
      <alignment horizontal="center" vertical="center"/>
    </xf>
    <xf numFmtId="0" fontId="82" fillId="0" borderId="5" xfId="5" applyFont="1" applyBorder="1" applyAlignment="1">
      <alignment horizontal="center" vertical="center"/>
    </xf>
    <xf numFmtId="0" fontId="82" fillId="0" borderId="53" xfId="5" applyFont="1" applyBorder="1" applyAlignment="1">
      <alignment horizontal="center" vertical="center"/>
    </xf>
    <xf numFmtId="0" fontId="83" fillId="0" borderId="88" xfId="5" applyFont="1" applyBorder="1" applyAlignment="1">
      <alignment horizontal="center" vertical="center"/>
    </xf>
    <xf numFmtId="0" fontId="83" fillId="0" borderId="20" xfId="5" applyFont="1" applyBorder="1" applyAlignment="1">
      <alignment horizontal="center" vertical="center"/>
    </xf>
    <xf numFmtId="0" fontId="83" fillId="0" borderId="28" xfId="5" applyFont="1" applyBorder="1" applyAlignment="1">
      <alignment horizontal="center" vertical="center"/>
    </xf>
    <xf numFmtId="0" fontId="83" fillId="0" borderId="22" xfId="5" applyFont="1" applyBorder="1" applyAlignment="1">
      <alignment horizontal="center" vertical="center"/>
    </xf>
    <xf numFmtId="0" fontId="82" fillId="0" borderId="22" xfId="5" applyFont="1" applyBorder="1" applyAlignment="1">
      <alignment horizontal="center" vertical="center"/>
    </xf>
    <xf numFmtId="0" fontId="82" fillId="0" borderId="131" xfId="5" applyFont="1" applyBorder="1" applyAlignment="1">
      <alignment horizontal="center" vertical="center"/>
    </xf>
    <xf numFmtId="0" fontId="82" fillId="0" borderId="199" xfId="5" applyFont="1" applyBorder="1" applyAlignment="1">
      <alignment horizontal="center" vertical="center"/>
    </xf>
    <xf numFmtId="0" fontId="82" fillId="0" borderId="0" xfId="5" applyFont="1" applyAlignment="1">
      <alignment horizontal="center" vertical="center"/>
    </xf>
    <xf numFmtId="0" fontId="82" fillId="0" borderId="120" xfId="5" applyFont="1" applyBorder="1" applyAlignment="1">
      <alignment horizontal="center" vertical="center"/>
    </xf>
    <xf numFmtId="0" fontId="82" fillId="0" borderId="19" xfId="5" applyFont="1" applyBorder="1" applyAlignment="1">
      <alignment horizontal="center" vertical="center"/>
    </xf>
    <xf numFmtId="0" fontId="82" fillId="0" borderId="121" xfId="5" applyFont="1" applyBorder="1" applyAlignment="1">
      <alignment horizontal="center" vertical="center"/>
    </xf>
    <xf numFmtId="0" fontId="82" fillId="0" borderId="68" xfId="5" applyFont="1" applyBorder="1" applyAlignment="1">
      <alignment horizontal="center" vertical="center"/>
    </xf>
    <xf numFmtId="0" fontId="82" fillId="0" borderId="60" xfId="5" applyFont="1" applyBorder="1" applyAlignment="1">
      <alignment horizontal="center" vertical="center"/>
    </xf>
    <xf numFmtId="0" fontId="82" fillId="0" borderId="69" xfId="5" applyFont="1" applyBorder="1" applyAlignment="1">
      <alignment horizontal="center" vertical="center"/>
    </xf>
    <xf numFmtId="181" fontId="82" fillId="0" borderId="27" xfId="5" applyNumberFormat="1" applyFont="1" applyBorder="1" applyAlignment="1">
      <alignment horizontal="center" vertical="center"/>
    </xf>
    <xf numFmtId="181" fontId="82" fillId="0" borderId="5" xfId="5" applyNumberFormat="1" applyFont="1" applyBorder="1" applyAlignment="1">
      <alignment horizontal="center" vertical="center"/>
    </xf>
    <xf numFmtId="181" fontId="82" fillId="0" borderId="28" xfId="5" applyNumberFormat="1" applyFont="1" applyBorder="1" applyAlignment="1">
      <alignment horizontal="center" vertical="center"/>
    </xf>
    <xf numFmtId="181" fontId="82" fillId="0" borderId="22" xfId="5" applyNumberFormat="1" applyFont="1" applyBorder="1" applyAlignment="1">
      <alignment horizontal="center" vertical="center"/>
    </xf>
    <xf numFmtId="0" fontId="82" fillId="0" borderId="47" xfId="5" applyFont="1" applyBorder="1" applyAlignment="1">
      <alignment horizontal="center" vertical="center"/>
    </xf>
    <xf numFmtId="0" fontId="14" fillId="0" borderId="8" xfId="5" applyFont="1" applyBorder="1" applyAlignment="1">
      <alignment horizontal="left" vertical="center" wrapText="1"/>
    </xf>
    <xf numFmtId="0" fontId="80" fillId="0" borderId="7" xfId="5" applyFont="1" applyBorder="1" applyAlignment="1">
      <alignment horizontal="center" vertical="center" textRotation="255" shrinkToFit="1"/>
    </xf>
    <xf numFmtId="0" fontId="80" fillId="0" borderId="11" xfId="5" applyFont="1" applyBorder="1" applyAlignment="1">
      <alignment horizontal="center" vertical="center" textRotation="255" shrinkToFit="1"/>
    </xf>
    <xf numFmtId="0" fontId="80" fillId="0" borderId="9" xfId="5" applyFont="1" applyBorder="1" applyAlignment="1">
      <alignment horizontal="center" vertical="center" textRotation="255" shrinkToFit="1"/>
    </xf>
    <xf numFmtId="0" fontId="80" fillId="0" borderId="12" xfId="5" applyFont="1" applyBorder="1" applyAlignment="1">
      <alignment horizontal="center" vertical="center" textRotation="255" shrinkToFit="1"/>
    </xf>
    <xf numFmtId="0" fontId="80" fillId="0" borderId="10" xfId="5" applyFont="1" applyBorder="1" applyAlignment="1">
      <alignment horizontal="center" vertical="center" textRotation="255" shrinkToFit="1"/>
    </xf>
    <xf numFmtId="0" fontId="80" fillId="0" borderId="23" xfId="5" applyFont="1" applyBorder="1" applyAlignment="1">
      <alignment horizontal="center" vertical="center" textRotation="255" shrinkToFit="1"/>
    </xf>
    <xf numFmtId="0" fontId="80" fillId="0" borderId="5" xfId="5" applyFont="1" applyBorder="1" applyAlignment="1">
      <alignment horizontal="center" vertical="center"/>
    </xf>
    <xf numFmtId="0" fontId="71" fillId="0" borderId="5" xfId="5" applyFont="1" applyBorder="1" applyAlignment="1">
      <alignment horizontal="center" vertical="center" shrinkToFit="1"/>
    </xf>
    <xf numFmtId="0" fontId="71" fillId="0" borderId="7" xfId="5" applyFont="1" applyBorder="1" applyAlignment="1">
      <alignment horizontal="center" vertical="center"/>
    </xf>
    <xf numFmtId="0" fontId="71" fillId="0" borderId="8" xfId="5" applyFont="1" applyBorder="1" applyAlignment="1">
      <alignment horizontal="center" vertical="center"/>
    </xf>
    <xf numFmtId="0" fontId="72" fillId="0" borderId="10" xfId="5" applyFont="1" applyBorder="1" applyAlignment="1">
      <alignment horizontal="center" vertical="center"/>
    </xf>
    <xf numFmtId="0" fontId="72" fillId="0" borderId="6" xfId="5" applyFont="1" applyBorder="1" applyAlignment="1">
      <alignment horizontal="center" vertical="center"/>
    </xf>
    <xf numFmtId="0" fontId="72" fillId="0" borderId="23" xfId="5" applyFont="1" applyBorder="1" applyAlignment="1">
      <alignment horizontal="center" vertical="center"/>
    </xf>
    <xf numFmtId="0" fontId="71" fillId="0" borderId="4" xfId="5" applyFont="1" applyBorder="1" applyAlignment="1">
      <alignment horizontal="center" vertical="center"/>
    </xf>
    <xf numFmtId="0" fontId="80" fillId="0" borderId="7" xfId="5" applyFont="1" applyBorder="1" applyAlignment="1">
      <alignment horizontal="center" vertical="center" textRotation="255" wrapText="1"/>
    </xf>
    <xf numFmtId="0" fontId="80" fillId="0" borderId="11" xfId="5" applyFont="1" applyBorder="1" applyAlignment="1">
      <alignment horizontal="center" vertical="center" textRotation="255" wrapText="1"/>
    </xf>
    <xf numFmtId="0" fontId="80" fillId="0" borderId="9" xfId="5" applyFont="1" applyBorder="1" applyAlignment="1">
      <alignment horizontal="center" vertical="center" textRotation="255" wrapText="1"/>
    </xf>
    <xf numFmtId="0" fontId="80" fillId="0" borderId="12" xfId="5" applyFont="1" applyBorder="1" applyAlignment="1">
      <alignment horizontal="center" vertical="center" textRotation="255" wrapText="1"/>
    </xf>
    <xf numFmtId="0" fontId="80" fillId="0" borderId="10" xfId="5" applyFont="1" applyBorder="1" applyAlignment="1">
      <alignment horizontal="center" vertical="center" textRotation="255" wrapText="1"/>
    </xf>
    <xf numFmtId="0" fontId="80" fillId="0" borderId="23" xfId="5" applyFont="1" applyBorder="1" applyAlignment="1">
      <alignment horizontal="center" vertical="center" textRotation="255" wrapText="1"/>
    </xf>
    <xf numFmtId="0" fontId="80" fillId="0" borderId="0" xfId="5" applyFont="1" applyAlignment="1">
      <alignment horizontal="left" vertical="center"/>
    </xf>
    <xf numFmtId="0" fontId="80" fillId="0" borderId="0" xfId="5" applyFont="1" applyAlignment="1">
      <alignment horizontal="right" vertical="center"/>
    </xf>
    <xf numFmtId="0" fontId="81" fillId="0" borderId="0" xfId="5" applyFont="1" applyAlignment="1">
      <alignment horizontal="center" vertical="center"/>
    </xf>
    <xf numFmtId="0" fontId="80" fillId="0" borderId="1" xfId="5" applyFont="1" applyBorder="1" applyAlignment="1">
      <alignment horizontal="center" vertical="center"/>
    </xf>
    <xf numFmtId="0" fontId="80" fillId="0" borderId="2" xfId="5" applyFont="1" applyBorder="1" applyAlignment="1">
      <alignment horizontal="center" vertical="center"/>
    </xf>
    <xf numFmtId="0" fontId="80" fillId="0" borderId="3" xfId="5" applyFont="1" applyBorder="1" applyAlignment="1">
      <alignment horizontal="center" vertical="center"/>
    </xf>
    <xf numFmtId="58" fontId="71" fillId="0" borderId="87" xfId="5" applyNumberFormat="1" applyFont="1" applyBorder="1" applyAlignment="1">
      <alignment horizontal="center" vertical="center"/>
    </xf>
    <xf numFmtId="0" fontId="71" fillId="0" borderId="31" xfId="5" applyFont="1" applyBorder="1" applyAlignment="1">
      <alignment horizontal="center" vertical="center"/>
    </xf>
    <xf numFmtId="58" fontId="71" fillId="0" borderId="149" xfId="5" applyNumberFormat="1" applyFont="1" applyBorder="1" applyAlignment="1">
      <alignment horizontal="center" vertical="center"/>
    </xf>
    <xf numFmtId="0" fontId="71" fillId="0" borderId="125" xfId="5" applyFont="1" applyBorder="1" applyAlignment="1">
      <alignment horizontal="center" vertical="center"/>
    </xf>
    <xf numFmtId="58" fontId="71" fillId="0" borderId="5" xfId="5" applyNumberFormat="1" applyFont="1" applyBorder="1" applyAlignment="1">
      <alignment horizontal="left" vertical="center"/>
    </xf>
    <xf numFmtId="0" fontId="71" fillId="0" borderId="5" xfId="5" applyFont="1" applyBorder="1" applyAlignment="1">
      <alignment horizontal="left" vertical="center"/>
    </xf>
    <xf numFmtId="58" fontId="71" fillId="0" borderId="140" xfId="5" applyNumberFormat="1" applyFont="1" applyBorder="1" applyAlignment="1">
      <alignment horizontal="center" vertical="center"/>
    </xf>
    <xf numFmtId="0" fontId="71" fillId="0" borderId="32" xfId="5" applyFont="1" applyBorder="1" applyAlignment="1">
      <alignment horizontal="center" vertical="center"/>
    </xf>
    <xf numFmtId="58" fontId="71" fillId="0" borderId="31" xfId="5" applyNumberFormat="1" applyFont="1" applyBorder="1" applyAlignment="1">
      <alignment horizontal="center" vertical="center"/>
    </xf>
    <xf numFmtId="0" fontId="71" fillId="0" borderId="87" xfId="5" applyFont="1" applyBorder="1" applyAlignment="1">
      <alignment horizontal="center" vertical="center"/>
    </xf>
    <xf numFmtId="0" fontId="71" fillId="0" borderId="75" xfId="5" applyFont="1" applyBorder="1" applyAlignment="1">
      <alignment horizontal="center" vertical="center"/>
    </xf>
    <xf numFmtId="0" fontId="71" fillId="0" borderId="70" xfId="5" applyFont="1" applyBorder="1" applyAlignment="1">
      <alignment horizontal="center" vertical="center"/>
    </xf>
    <xf numFmtId="0" fontId="71" fillId="0" borderId="27" xfId="5" applyFont="1" applyBorder="1" applyAlignment="1">
      <alignment horizontal="center" vertical="center"/>
    </xf>
    <xf numFmtId="0" fontId="71" fillId="0" borderId="53" xfId="5" applyFont="1" applyBorder="1" applyAlignment="1">
      <alignment horizontal="center" vertical="center"/>
    </xf>
    <xf numFmtId="0" fontId="72" fillId="0" borderId="83" xfId="5" applyFont="1" applyBorder="1" applyAlignment="1">
      <alignment horizontal="center" vertical="center" wrapText="1"/>
    </xf>
    <xf numFmtId="0" fontId="72" fillId="0" borderId="86" xfId="5" applyFont="1" applyBorder="1" applyAlignment="1">
      <alignment horizontal="center" vertical="center"/>
    </xf>
    <xf numFmtId="0" fontId="84" fillId="0" borderId="142" xfId="5" applyFont="1" applyBorder="1" applyAlignment="1">
      <alignment horizontal="center" vertical="center"/>
    </xf>
    <xf numFmtId="0" fontId="84" fillId="0" borderId="181" xfId="5" applyFont="1" applyBorder="1" applyAlignment="1">
      <alignment horizontal="center" vertical="center"/>
    </xf>
    <xf numFmtId="0" fontId="72" fillId="0" borderId="5" xfId="5" applyFont="1" applyBorder="1" applyAlignment="1">
      <alignment horizontal="center" vertical="center" wrapText="1"/>
    </xf>
    <xf numFmtId="0" fontId="85" fillId="0" borderId="5" xfId="5" applyFont="1" applyBorder="1" applyAlignment="1">
      <alignment horizontal="center" vertical="center"/>
    </xf>
    <xf numFmtId="0" fontId="82" fillId="0" borderId="28" xfId="5" applyFont="1" applyBorder="1" applyAlignment="1">
      <alignment horizontal="center" vertical="center"/>
    </xf>
    <xf numFmtId="0" fontId="71" fillId="0" borderId="83" xfId="5" applyFont="1" applyBorder="1" applyAlignment="1">
      <alignment horizontal="center" vertical="center" wrapText="1"/>
    </xf>
    <xf numFmtId="0" fontId="71" fillId="0" borderId="86" xfId="5" applyFont="1" applyBorder="1" applyAlignment="1">
      <alignment horizontal="center" vertical="center"/>
    </xf>
    <xf numFmtId="0" fontId="80" fillId="0" borderId="7" xfId="5" applyFont="1" applyBorder="1" applyAlignment="1">
      <alignment horizontal="center" vertical="center" wrapText="1"/>
    </xf>
    <xf numFmtId="0" fontId="80" fillId="0" borderId="8" xfId="5" applyFont="1" applyBorder="1" applyAlignment="1">
      <alignment horizontal="center" vertical="center" wrapText="1"/>
    </xf>
    <xf numFmtId="0" fontId="80" fillId="0" borderId="11" xfId="5" applyFont="1" applyBorder="1" applyAlignment="1">
      <alignment horizontal="center" vertical="center" wrapText="1"/>
    </xf>
    <xf numFmtId="0" fontId="80" fillId="0" borderId="9" xfId="5" applyFont="1" applyBorder="1" applyAlignment="1">
      <alignment horizontal="center" vertical="center" wrapText="1"/>
    </xf>
    <xf numFmtId="0" fontId="80" fillId="0" borderId="0" xfId="5" applyFont="1" applyAlignment="1">
      <alignment horizontal="center" vertical="center" wrapText="1"/>
    </xf>
    <xf numFmtId="0" fontId="80" fillId="0" borderId="12" xfId="5" applyFont="1" applyBorder="1" applyAlignment="1">
      <alignment horizontal="center" vertical="center" wrapText="1"/>
    </xf>
    <xf numFmtId="0" fontId="71" fillId="0" borderId="1" xfId="5" applyFont="1" applyBorder="1" applyAlignment="1">
      <alignment horizontal="center" vertical="center" textRotation="255" wrapText="1" shrinkToFit="1"/>
    </xf>
    <xf numFmtId="0" fontId="71" fillId="0" borderId="3" xfId="5" applyFont="1" applyBorder="1" applyAlignment="1">
      <alignment horizontal="center" vertical="center" textRotation="255" wrapText="1" shrinkToFit="1"/>
    </xf>
    <xf numFmtId="0" fontId="71" fillId="0" borderId="10" xfId="5" applyFont="1" applyBorder="1" applyAlignment="1">
      <alignment horizontal="center" vertical="center" textRotation="255" shrinkToFit="1"/>
    </xf>
    <xf numFmtId="0" fontId="71" fillId="0" borderId="23" xfId="5" applyFont="1" applyBorder="1" applyAlignment="1">
      <alignment horizontal="center" vertical="center" textRotation="255" shrinkToFit="1"/>
    </xf>
    <xf numFmtId="0" fontId="71" fillId="0" borderId="1" xfId="5" applyFont="1" applyBorder="1" applyAlignment="1">
      <alignment horizontal="center" vertical="center" textRotation="255" shrinkToFit="1"/>
    </xf>
    <xf numFmtId="0" fontId="71" fillId="0" borderId="3" xfId="5" applyFont="1" applyBorder="1" applyAlignment="1">
      <alignment horizontal="center" vertical="center" textRotation="255" shrinkToFit="1"/>
    </xf>
    <xf numFmtId="0" fontId="244" fillId="0" borderId="397" xfId="24" applyFont="1" applyBorder="1" applyAlignment="1" applyProtection="1">
      <alignment horizontal="center" vertical="center" wrapText="1"/>
      <protection locked="0"/>
    </xf>
    <xf numFmtId="0" fontId="244" fillId="0" borderId="373" xfId="24" applyFont="1" applyBorder="1" applyAlignment="1" applyProtection="1">
      <alignment horizontal="center" vertical="center" wrapText="1"/>
      <protection locked="0"/>
    </xf>
    <xf numFmtId="0" fontId="244" fillId="0" borderId="225" xfId="24" applyFont="1" applyBorder="1" applyAlignment="1" applyProtection="1">
      <alignment horizontal="center" vertical="center" wrapText="1"/>
      <protection locked="0"/>
    </xf>
    <xf numFmtId="0" fontId="244" fillId="0" borderId="0" xfId="24" applyFont="1" applyAlignment="1" applyProtection="1">
      <alignment horizontal="center" vertical="center" wrapText="1"/>
      <protection locked="0"/>
    </xf>
    <xf numFmtId="0" fontId="244" fillId="0" borderId="192" xfId="24" applyFont="1" applyBorder="1" applyAlignment="1" applyProtection="1">
      <alignment horizontal="center" vertical="center" wrapText="1"/>
      <protection locked="0"/>
    </xf>
    <xf numFmtId="0" fontId="244" fillId="0" borderId="77" xfId="24" applyFont="1" applyBorder="1" applyAlignment="1" applyProtection="1">
      <alignment horizontal="center" vertical="center" wrapText="1"/>
      <protection locked="0"/>
    </xf>
    <xf numFmtId="0" fontId="105" fillId="0" borderId="373" xfId="24" applyFont="1" applyBorder="1" applyAlignment="1" applyProtection="1">
      <alignment horizontal="center" wrapText="1"/>
      <protection locked="0"/>
    </xf>
    <xf numFmtId="0" fontId="105" fillId="0" borderId="398" xfId="24" applyFont="1" applyBorder="1" applyAlignment="1" applyProtection="1">
      <alignment horizontal="center" wrapText="1"/>
      <protection locked="0"/>
    </xf>
    <xf numFmtId="0" fontId="105" fillId="0" borderId="0" xfId="24" applyFont="1" applyAlignment="1" applyProtection="1">
      <alignment horizontal="center" wrapText="1"/>
      <protection locked="0"/>
    </xf>
    <xf numFmtId="0" fontId="105" fillId="0" borderId="41" xfId="24" applyFont="1" applyBorder="1" applyAlignment="1" applyProtection="1">
      <alignment horizontal="center" wrapText="1"/>
      <protection locked="0"/>
    </xf>
    <xf numFmtId="0" fontId="105" fillId="0" borderId="77" xfId="24" applyFont="1" applyBorder="1" applyAlignment="1" applyProtection="1">
      <alignment horizontal="center" wrapText="1"/>
      <protection locked="0"/>
    </xf>
    <xf numFmtId="0" fontId="105" fillId="0" borderId="144" xfId="24" applyFont="1" applyBorder="1" applyAlignment="1" applyProtection="1">
      <alignment horizontal="center" wrapText="1"/>
      <protection locked="0"/>
    </xf>
    <xf numFmtId="0" fontId="100" fillId="7" borderId="376" xfId="24" applyFont="1" applyFill="1" applyBorder="1" applyAlignment="1" applyProtection="1">
      <alignment horizontal="center" vertical="center" wrapText="1"/>
      <protection locked="0"/>
    </xf>
    <xf numFmtId="0" fontId="100" fillId="7" borderId="377" xfId="24" applyFont="1" applyFill="1" applyBorder="1" applyAlignment="1" applyProtection="1">
      <alignment horizontal="center" vertical="center" wrapText="1"/>
      <protection locked="0"/>
    </xf>
    <xf numFmtId="0" fontId="101" fillId="0" borderId="376" xfId="24" applyFont="1" applyBorder="1" applyAlignment="1" applyProtection="1">
      <alignment horizontal="left" vertical="center"/>
      <protection locked="0"/>
    </xf>
    <xf numFmtId="0" fontId="101" fillId="0" borderId="369" xfId="24" applyFont="1" applyBorder="1" applyAlignment="1" applyProtection="1">
      <alignment horizontal="left" vertical="center"/>
      <protection locked="0"/>
    </xf>
    <xf numFmtId="0" fontId="101" fillId="0" borderId="377" xfId="24" applyFont="1" applyBorder="1" applyAlignment="1" applyProtection="1">
      <alignment horizontal="left" vertical="center"/>
      <protection locked="0"/>
    </xf>
    <xf numFmtId="0" fontId="97" fillId="0" borderId="381" xfId="24" applyFont="1" applyBorder="1" applyAlignment="1" applyProtection="1">
      <alignment horizontal="left" vertical="center"/>
      <protection locked="0"/>
    </xf>
    <xf numFmtId="0" fontId="97" fillId="9" borderId="381" xfId="24" applyFont="1" applyFill="1" applyBorder="1" applyAlignment="1" applyProtection="1">
      <alignment horizontal="center" vertical="center"/>
      <protection locked="0"/>
    </xf>
    <xf numFmtId="0" fontId="97" fillId="7" borderId="378" xfId="24" applyFont="1" applyFill="1" applyBorder="1" applyAlignment="1" applyProtection="1">
      <alignment horizontal="center" vertical="center"/>
      <protection locked="0"/>
    </xf>
    <xf numFmtId="0" fontId="97" fillId="7" borderId="371" xfId="24" applyFont="1" applyFill="1" applyBorder="1" applyAlignment="1" applyProtection="1">
      <alignment horizontal="center" vertical="center"/>
      <protection locked="0"/>
    </xf>
    <xf numFmtId="0" fontId="99" fillId="8" borderId="378" xfId="24" applyFont="1" applyFill="1" applyBorder="1" applyAlignment="1" applyProtection="1">
      <alignment horizontal="center" vertical="center"/>
      <protection locked="0"/>
    </xf>
    <xf numFmtId="0" fontId="99" fillId="8" borderId="370" xfId="24" applyFont="1" applyFill="1" applyBorder="1" applyAlignment="1" applyProtection="1">
      <alignment horizontal="center" vertical="center"/>
      <protection locked="0"/>
    </xf>
    <xf numFmtId="0" fontId="99" fillId="8" borderId="371" xfId="24" applyFont="1" applyFill="1" applyBorder="1" applyAlignment="1" applyProtection="1">
      <alignment horizontal="center" vertical="center"/>
      <protection locked="0"/>
    </xf>
    <xf numFmtId="0" fontId="97" fillId="0" borderId="375" xfId="24" applyFont="1" applyBorder="1" applyAlignment="1" applyProtection="1">
      <alignment horizontal="left" vertical="center" wrapText="1"/>
      <protection locked="0"/>
    </xf>
    <xf numFmtId="0" fontId="97" fillId="0" borderId="373" xfId="24" applyFont="1" applyBorder="1" applyAlignment="1" applyProtection="1">
      <alignment horizontal="left" vertical="center" wrapText="1"/>
      <protection locked="0"/>
    </xf>
    <xf numFmtId="0" fontId="97" fillId="0" borderId="374" xfId="24" applyFont="1" applyBorder="1" applyAlignment="1" applyProtection="1">
      <alignment horizontal="left" vertical="center" wrapText="1"/>
      <protection locked="0"/>
    </xf>
    <xf numFmtId="0" fontId="97" fillId="0" borderId="372" xfId="24" applyFont="1" applyBorder="1" applyAlignment="1" applyProtection="1">
      <alignment horizontal="left" vertical="center" wrapText="1"/>
      <protection locked="0"/>
    </xf>
    <xf numFmtId="0" fontId="97" fillId="0" borderId="0" xfId="24" applyFont="1" applyAlignment="1" applyProtection="1">
      <alignment horizontal="left" vertical="center" wrapText="1"/>
      <protection locked="0"/>
    </xf>
    <xf numFmtId="0" fontId="97" fillId="0" borderId="12" xfId="24" applyFont="1" applyBorder="1" applyAlignment="1" applyProtection="1">
      <alignment horizontal="left" vertical="center" wrapText="1"/>
      <protection locked="0"/>
    </xf>
    <xf numFmtId="0" fontId="97" fillId="0" borderId="376" xfId="24" applyFont="1" applyBorder="1" applyAlignment="1" applyProtection="1">
      <alignment horizontal="left" vertical="center" wrapText="1"/>
      <protection locked="0"/>
    </xf>
    <xf numFmtId="0" fontId="97" fillId="0" borderId="369" xfId="24" applyFont="1" applyBorder="1" applyAlignment="1" applyProtection="1">
      <alignment horizontal="left" vertical="center" wrapText="1"/>
      <protection locked="0"/>
    </xf>
    <xf numFmtId="0" fontId="97" fillId="0" borderId="377" xfId="24" applyFont="1" applyBorder="1" applyAlignment="1" applyProtection="1">
      <alignment horizontal="left" vertical="center" wrapText="1"/>
      <protection locked="0"/>
    </xf>
    <xf numFmtId="0" fontId="97" fillId="0" borderId="388" xfId="24" applyFont="1" applyBorder="1" applyAlignment="1" applyProtection="1">
      <alignment horizontal="center" vertical="center"/>
      <protection locked="0"/>
    </xf>
    <xf numFmtId="0" fontId="97" fillId="0" borderId="385" xfId="24" applyFont="1" applyBorder="1" applyAlignment="1" applyProtection="1">
      <alignment horizontal="center" vertical="center"/>
      <protection locked="0"/>
    </xf>
    <xf numFmtId="0" fontId="97" fillId="0" borderId="386" xfId="24" applyFont="1" applyBorder="1" applyAlignment="1" applyProtection="1">
      <alignment horizontal="center" vertical="center"/>
      <protection locked="0"/>
    </xf>
    <xf numFmtId="0" fontId="100" fillId="0" borderId="382" xfId="24" applyFont="1" applyBorder="1" applyAlignment="1" applyProtection="1">
      <alignment horizontal="center"/>
      <protection locked="0"/>
    </xf>
    <xf numFmtId="0" fontId="100" fillId="0" borderId="201" xfId="24" applyFont="1" applyBorder="1" applyAlignment="1" applyProtection="1">
      <alignment horizontal="center"/>
      <protection locked="0"/>
    </xf>
    <xf numFmtId="0" fontId="99" fillId="8" borderId="381" xfId="24" applyFont="1" applyFill="1" applyBorder="1" applyAlignment="1" applyProtection="1">
      <alignment horizontal="center" vertical="center"/>
      <protection locked="0"/>
    </xf>
    <xf numFmtId="0" fontId="99" fillId="8" borderId="379" xfId="24" applyFont="1" applyFill="1" applyBorder="1" applyAlignment="1" applyProtection="1">
      <alignment horizontal="center" vertical="center"/>
      <protection locked="0"/>
    </xf>
    <xf numFmtId="0" fontId="101" fillId="0" borderId="378" xfId="24" applyFont="1" applyBorder="1" applyAlignment="1" applyProtection="1">
      <alignment horizontal="left" vertical="center"/>
      <protection locked="0"/>
    </xf>
    <xf numFmtId="0" fontId="101" fillId="0" borderId="370" xfId="24" applyFont="1" applyBorder="1" applyAlignment="1" applyProtection="1">
      <alignment horizontal="left" vertical="center"/>
      <protection locked="0"/>
    </xf>
    <xf numFmtId="0" fontId="101" fillId="0" borderId="371" xfId="24" applyFont="1" applyBorder="1" applyAlignment="1" applyProtection="1">
      <alignment horizontal="left" vertical="center"/>
      <protection locked="0"/>
    </xf>
    <xf numFmtId="0" fontId="100" fillId="0" borderId="379" xfId="24" applyFont="1" applyBorder="1" applyAlignment="1" applyProtection="1">
      <alignment horizontal="center" vertical="center"/>
      <protection locked="0"/>
    </xf>
    <xf numFmtId="0" fontId="100" fillId="0" borderId="383" xfId="24" applyFont="1" applyBorder="1" applyAlignment="1" applyProtection="1">
      <alignment horizontal="center" vertical="center"/>
      <protection locked="0"/>
    </xf>
    <xf numFmtId="0" fontId="100" fillId="0" borderId="380" xfId="24" applyFont="1" applyBorder="1" applyAlignment="1" applyProtection="1">
      <alignment horizontal="center" vertical="center"/>
      <protection locked="0"/>
    </xf>
    <xf numFmtId="0" fontId="97" fillId="0" borderId="381" xfId="24" applyFont="1" applyBorder="1" applyProtection="1">
      <alignment vertical="center"/>
      <protection locked="0"/>
    </xf>
    <xf numFmtId="0" fontId="97" fillId="0" borderId="379" xfId="24" applyFont="1" applyBorder="1" applyAlignment="1" applyProtection="1">
      <alignment horizontal="left" vertical="center"/>
      <protection locked="0"/>
    </xf>
    <xf numFmtId="0" fontId="97" fillId="0" borderId="381" xfId="24" applyFont="1" applyBorder="1" applyAlignment="1" applyProtection="1">
      <alignment horizontal="left" vertical="center" wrapText="1"/>
      <protection locked="0"/>
    </xf>
    <xf numFmtId="0" fontId="97" fillId="0" borderId="381" xfId="24" applyFont="1" applyBorder="1" applyAlignment="1" applyProtection="1">
      <alignment horizontal="center" vertical="center"/>
      <protection locked="0"/>
    </xf>
    <xf numFmtId="0" fontId="97" fillId="9" borderId="378" xfId="24" applyFont="1" applyFill="1" applyBorder="1" applyAlignment="1" applyProtection="1">
      <alignment horizontal="center" vertical="center"/>
      <protection locked="0"/>
    </xf>
    <xf numFmtId="0" fontId="97" fillId="9" borderId="370" xfId="24" applyFont="1" applyFill="1" applyBorder="1" applyAlignment="1" applyProtection="1">
      <alignment horizontal="center" vertical="center"/>
      <protection locked="0"/>
    </xf>
    <xf numFmtId="0" fontId="97" fillId="9" borderId="371" xfId="24" applyFont="1" applyFill="1" applyBorder="1" applyAlignment="1" applyProtection="1">
      <alignment horizontal="center" vertical="center"/>
      <protection locked="0"/>
    </xf>
    <xf numFmtId="0" fontId="102" fillId="0" borderId="370" xfId="24" applyFont="1" applyBorder="1" applyAlignment="1" applyProtection="1">
      <alignment horizontal="right" vertical="top"/>
      <protection locked="0"/>
    </xf>
    <xf numFmtId="0" fontId="97" fillId="0" borderId="378" xfId="24" applyFont="1" applyBorder="1" applyAlignment="1" applyProtection="1">
      <alignment horizontal="center" vertical="center"/>
      <protection locked="0"/>
    </xf>
    <xf numFmtId="0" fontId="97" fillId="0" borderId="379" xfId="24" applyFont="1" applyBorder="1" applyAlignment="1" applyProtection="1">
      <alignment horizontal="center" vertical="center"/>
      <protection locked="0"/>
    </xf>
    <xf numFmtId="0" fontId="97" fillId="0" borderId="380" xfId="24" applyFont="1" applyBorder="1" applyAlignment="1" applyProtection="1">
      <alignment horizontal="center" vertical="center"/>
      <protection locked="0"/>
    </xf>
    <xf numFmtId="0" fontId="97" fillId="0" borderId="383" xfId="24" applyFont="1" applyBorder="1" applyAlignment="1" applyProtection="1">
      <alignment horizontal="center" vertical="center"/>
      <protection locked="0"/>
    </xf>
    <xf numFmtId="0" fontId="97" fillId="0" borderId="377" xfId="24" applyFont="1" applyBorder="1" applyAlignment="1" applyProtection="1">
      <alignment horizontal="center" vertical="center"/>
      <protection locked="0"/>
    </xf>
    <xf numFmtId="0" fontId="101" fillId="0" borderId="372" xfId="24" applyFont="1" applyBorder="1" applyAlignment="1" applyProtection="1">
      <alignment horizontal="left" vertical="center"/>
      <protection locked="0"/>
    </xf>
    <xf numFmtId="0" fontId="101" fillId="0" borderId="0" xfId="24" applyFont="1" applyAlignment="1" applyProtection="1">
      <alignment horizontal="left" vertical="center"/>
      <protection locked="0"/>
    </xf>
    <xf numFmtId="0" fontId="101" fillId="0" borderId="12" xfId="24" applyFont="1" applyBorder="1" applyAlignment="1" applyProtection="1">
      <alignment horizontal="left" vertical="center"/>
      <protection locked="0"/>
    </xf>
    <xf numFmtId="0" fontId="97" fillId="0" borderId="378" xfId="24" applyFont="1" applyBorder="1" applyAlignment="1" applyProtection="1">
      <alignment horizontal="left" vertical="center"/>
      <protection locked="0"/>
    </xf>
    <xf numFmtId="0" fontId="97" fillId="0" borderId="370" xfId="24" applyFont="1" applyBorder="1" applyAlignment="1" applyProtection="1">
      <alignment horizontal="left" vertical="center"/>
      <protection locked="0"/>
    </xf>
    <xf numFmtId="0" fontId="97" fillId="0" borderId="371" xfId="24" applyFont="1" applyBorder="1" applyAlignment="1" applyProtection="1">
      <alignment horizontal="left" vertical="center"/>
      <protection locked="0"/>
    </xf>
    <xf numFmtId="0" fontId="100" fillId="0" borderId="382" xfId="24" applyFont="1" applyBorder="1" applyAlignment="1" applyProtection="1">
      <alignment horizontal="center" vertical="center"/>
      <protection locked="0"/>
    </xf>
    <xf numFmtId="0" fontId="100" fillId="0" borderId="201" xfId="24" applyFont="1" applyBorder="1" applyAlignment="1" applyProtection="1">
      <alignment horizontal="center" vertical="center"/>
      <protection locked="0"/>
    </xf>
    <xf numFmtId="0" fontId="101" fillId="0" borderId="375" xfId="24" applyFont="1" applyBorder="1" applyAlignment="1" applyProtection="1">
      <alignment horizontal="left" vertical="center"/>
      <protection locked="0"/>
    </xf>
    <xf numFmtId="0" fontId="101" fillId="0" borderId="373" xfId="24" applyFont="1" applyBorder="1" applyAlignment="1" applyProtection="1">
      <alignment horizontal="left" vertical="center"/>
      <protection locked="0"/>
    </xf>
    <xf numFmtId="0" fontId="101" fillId="0" borderId="374" xfId="24" applyFont="1" applyBorder="1" applyAlignment="1" applyProtection="1">
      <alignment horizontal="left" vertical="center"/>
      <protection locked="0"/>
    </xf>
    <xf numFmtId="0" fontId="100" fillId="0" borderId="374" xfId="24" applyFont="1" applyBorder="1" applyAlignment="1" applyProtection="1">
      <alignment horizontal="center" vertical="center"/>
      <protection locked="0"/>
    </xf>
    <xf numFmtId="0" fontId="100" fillId="0" borderId="12" xfId="24" applyFont="1" applyBorder="1" applyAlignment="1" applyProtection="1">
      <alignment horizontal="center" vertical="center"/>
      <protection locked="0"/>
    </xf>
    <xf numFmtId="0" fontId="100" fillId="0" borderId="377" xfId="24" applyFont="1" applyBorder="1" applyAlignment="1" applyProtection="1">
      <alignment horizontal="center" vertical="center"/>
      <protection locked="0"/>
    </xf>
    <xf numFmtId="0" fontId="97" fillId="0" borderId="372" xfId="24" applyFont="1" applyBorder="1" applyAlignment="1" applyProtection="1">
      <alignment horizontal="left" vertical="center"/>
      <protection locked="0"/>
    </xf>
    <xf numFmtId="0" fontId="97" fillId="0" borderId="0" xfId="24" applyFont="1" applyAlignment="1" applyProtection="1">
      <alignment horizontal="left" vertical="center"/>
      <protection locked="0"/>
    </xf>
    <xf numFmtId="0" fontId="97" fillId="0" borderId="12" xfId="24" applyFont="1" applyBorder="1" applyAlignment="1" applyProtection="1">
      <alignment horizontal="left" vertical="center"/>
      <protection locked="0"/>
    </xf>
    <xf numFmtId="0" fontId="97" fillId="8" borderId="381" xfId="24" applyFont="1" applyFill="1" applyBorder="1" applyAlignment="1" applyProtection="1">
      <alignment horizontal="center" vertical="center"/>
      <protection locked="0"/>
    </xf>
    <xf numFmtId="0" fontId="97" fillId="0" borderId="371" xfId="24" applyFont="1" applyBorder="1" applyAlignment="1" applyProtection="1">
      <alignment horizontal="center" vertical="center"/>
      <protection locked="0"/>
    </xf>
    <xf numFmtId="0" fontId="97" fillId="0" borderId="369" xfId="24" applyFont="1" applyBorder="1" applyAlignment="1" applyProtection="1">
      <alignment horizontal="center" vertical="center"/>
      <protection locked="0"/>
    </xf>
    <xf numFmtId="0" fontId="98" fillId="7" borderId="0" xfId="24" applyFont="1" applyFill="1" applyAlignment="1" applyProtection="1">
      <alignment horizontal="center" vertical="center"/>
      <protection locked="0"/>
    </xf>
    <xf numFmtId="0" fontId="180" fillId="10" borderId="0" xfId="24" applyFont="1" applyFill="1" applyAlignment="1">
      <alignment horizontal="left" vertical="center" shrinkToFit="1"/>
    </xf>
    <xf numFmtId="0" fontId="180" fillId="10" borderId="369" xfId="24" applyFont="1" applyFill="1" applyBorder="1" applyAlignment="1">
      <alignment horizontal="left" vertical="center" shrinkToFit="1"/>
    </xf>
    <xf numFmtId="0" fontId="180" fillId="8" borderId="375" xfId="24" applyFont="1" applyFill="1" applyBorder="1" applyAlignment="1">
      <alignment horizontal="center" vertical="center"/>
    </xf>
    <xf numFmtId="0" fontId="180" fillId="8" borderId="373" xfId="24" applyFont="1" applyFill="1" applyBorder="1" applyAlignment="1">
      <alignment horizontal="center" vertical="center"/>
    </xf>
    <xf numFmtId="0" fontId="180" fillId="8" borderId="374" xfId="24" applyFont="1" applyFill="1" applyBorder="1" applyAlignment="1">
      <alignment horizontal="center" vertical="center"/>
    </xf>
    <xf numFmtId="201" fontId="60" fillId="10" borderId="381" xfId="24" applyNumberFormat="1" applyFont="1" applyFill="1" applyBorder="1" applyAlignment="1">
      <alignment horizontal="center" vertical="center"/>
    </xf>
    <xf numFmtId="0" fontId="108" fillId="10" borderId="375" xfId="24" applyFont="1" applyFill="1" applyBorder="1" applyAlignment="1">
      <alignment horizontal="left" vertical="center" wrapText="1"/>
    </xf>
    <xf numFmtId="0" fontId="108" fillId="10" borderId="373" xfId="24" applyFont="1" applyFill="1" applyBorder="1" applyAlignment="1">
      <alignment horizontal="left" vertical="center" wrapText="1"/>
    </xf>
    <xf numFmtId="0" fontId="108" fillId="10" borderId="374" xfId="24" applyFont="1" applyFill="1" applyBorder="1" applyAlignment="1">
      <alignment horizontal="left" vertical="center" wrapText="1"/>
    </xf>
    <xf numFmtId="0" fontId="108" fillId="10" borderId="376" xfId="24" applyFont="1" applyFill="1" applyBorder="1" applyAlignment="1">
      <alignment horizontal="left" vertical="center" wrapText="1"/>
    </xf>
    <xf numFmtId="0" fontId="108" fillId="10" borderId="369" xfId="24" applyFont="1" applyFill="1" applyBorder="1" applyAlignment="1">
      <alignment horizontal="left" vertical="center" wrapText="1"/>
    </xf>
    <xf numFmtId="0" fontId="108" fillId="10" borderId="377" xfId="24" applyFont="1" applyFill="1" applyBorder="1" applyAlignment="1">
      <alignment horizontal="left" vertical="center" wrapText="1"/>
    </xf>
    <xf numFmtId="188" fontId="89" fillId="10" borderId="381" xfId="24" applyNumberFormat="1" applyFont="1" applyFill="1" applyBorder="1" applyAlignment="1">
      <alignment horizontal="center" vertical="center" wrapText="1"/>
    </xf>
    <xf numFmtId="188" fontId="89" fillId="10" borderId="375" xfId="24" applyNumberFormat="1" applyFont="1" applyFill="1" applyBorder="1" applyAlignment="1">
      <alignment horizontal="center" vertical="center" wrapText="1"/>
    </xf>
    <xf numFmtId="188" fontId="89" fillId="10" borderId="373" xfId="24" applyNumberFormat="1" applyFont="1" applyFill="1" applyBorder="1" applyAlignment="1">
      <alignment horizontal="center" vertical="center" wrapText="1"/>
    </xf>
    <xf numFmtId="188" fontId="89" fillId="10" borderId="374" xfId="24" applyNumberFormat="1" applyFont="1" applyFill="1" applyBorder="1" applyAlignment="1">
      <alignment horizontal="center" vertical="center" wrapText="1"/>
    </xf>
    <xf numFmtId="188" fontId="89" fillId="10" borderId="376" xfId="24" applyNumberFormat="1" applyFont="1" applyFill="1" applyBorder="1" applyAlignment="1">
      <alignment horizontal="center" vertical="center" wrapText="1"/>
    </xf>
    <xf numFmtId="188" fontId="89" fillId="10" borderId="369" xfId="24" applyNumberFormat="1" applyFont="1" applyFill="1" applyBorder="1" applyAlignment="1">
      <alignment horizontal="center" vertical="center" wrapText="1"/>
    </xf>
    <xf numFmtId="188" fontId="89" fillId="10" borderId="377" xfId="24" applyNumberFormat="1" applyFont="1" applyFill="1" applyBorder="1" applyAlignment="1">
      <alignment horizontal="center" vertical="center" wrapText="1"/>
    </xf>
    <xf numFmtId="0" fontId="89" fillId="10" borderId="381" xfId="24" applyFont="1" applyFill="1" applyBorder="1" applyAlignment="1">
      <alignment horizontal="center" vertical="center"/>
    </xf>
    <xf numFmtId="0" fontId="89" fillId="10" borderId="378" xfId="24" applyFont="1" applyFill="1" applyBorder="1" applyAlignment="1">
      <alignment horizontal="center" vertical="center"/>
    </xf>
    <xf numFmtId="0" fontId="89" fillId="10" borderId="370" xfId="24" applyFont="1" applyFill="1" applyBorder="1" applyAlignment="1">
      <alignment horizontal="center" vertical="center"/>
    </xf>
    <xf numFmtId="0" fontId="89" fillId="10" borderId="371" xfId="24" applyFont="1" applyFill="1" applyBorder="1" applyAlignment="1">
      <alignment horizontal="center" vertical="center"/>
    </xf>
    <xf numFmtId="0" fontId="75" fillId="7" borderId="0" xfId="24" applyFont="1" applyFill="1" applyAlignment="1">
      <alignment horizontal="center" vertical="center"/>
    </xf>
    <xf numFmtId="0" fontId="180" fillId="8" borderId="372" xfId="24" applyFont="1" applyFill="1" applyBorder="1" applyAlignment="1">
      <alignment horizontal="center" vertical="center" wrapText="1"/>
    </xf>
    <xf numFmtId="0" fontId="180" fillId="8" borderId="0" xfId="24" applyFont="1" applyFill="1" applyAlignment="1">
      <alignment horizontal="center" vertical="center" wrapText="1"/>
    </xf>
    <xf numFmtId="0" fontId="180" fillId="8" borderId="12" xfId="24" applyFont="1" applyFill="1" applyBorder="1" applyAlignment="1">
      <alignment horizontal="center" vertical="center" wrapText="1"/>
    </xf>
    <xf numFmtId="0" fontId="108" fillId="10" borderId="379" xfId="24" applyFont="1" applyFill="1" applyBorder="1" applyAlignment="1">
      <alignment vertical="center" wrapText="1"/>
    </xf>
    <xf numFmtId="0" fontId="108" fillId="10" borderId="383" xfId="24" applyFont="1" applyFill="1" applyBorder="1" applyAlignment="1">
      <alignment vertical="center" wrapText="1"/>
    </xf>
    <xf numFmtId="0" fontId="108" fillId="10" borderId="380" xfId="24" applyFont="1" applyFill="1" applyBorder="1" applyAlignment="1">
      <alignment vertical="center" wrapText="1"/>
    </xf>
    <xf numFmtId="0" fontId="108" fillId="10" borderId="381" xfId="24" applyFont="1" applyFill="1" applyBorder="1" applyAlignment="1">
      <alignment horizontal="left" vertical="center" wrapText="1"/>
    </xf>
    <xf numFmtId="0" fontId="108" fillId="10" borderId="0" xfId="24" applyFont="1" applyFill="1" applyAlignment="1">
      <alignment horizontal="left" vertical="center" wrapText="1"/>
    </xf>
    <xf numFmtId="0" fontId="108" fillId="10" borderId="12" xfId="24" applyFont="1" applyFill="1" applyBorder="1" applyAlignment="1">
      <alignment horizontal="left" vertical="center" wrapText="1"/>
    </xf>
    <xf numFmtId="188" fontId="89" fillId="10" borderId="381" xfId="24" applyNumberFormat="1" applyFont="1" applyFill="1" applyBorder="1" applyAlignment="1">
      <alignment horizontal="center" vertical="center"/>
    </xf>
    <xf numFmtId="0" fontId="238" fillId="10" borderId="379" xfId="24" applyFont="1" applyFill="1" applyBorder="1" applyAlignment="1">
      <alignment horizontal="center" vertical="center"/>
    </xf>
    <xf numFmtId="0" fontId="238" fillId="10" borderId="380" xfId="24" applyFont="1" applyFill="1" applyBorder="1" applyAlignment="1">
      <alignment horizontal="center" vertical="center"/>
    </xf>
    <xf numFmtId="0" fontId="238" fillId="0" borderId="379" xfId="24" applyFont="1" applyBorder="1" applyAlignment="1">
      <alignment horizontal="center" vertical="center"/>
    </xf>
    <xf numFmtId="0" fontId="238" fillId="0" borderId="380" xfId="24" applyFont="1" applyBorder="1" applyAlignment="1">
      <alignment horizontal="center" vertical="center"/>
    </xf>
    <xf numFmtId="0" fontId="238" fillId="8" borderId="5" xfId="24" applyFont="1" applyFill="1" applyBorder="1" applyAlignment="1">
      <alignment horizontal="center" vertical="center"/>
    </xf>
    <xf numFmtId="0" fontId="238" fillId="0" borderId="5" xfId="24" applyFont="1" applyBorder="1" applyAlignment="1">
      <alignment horizontal="center" vertical="center"/>
    </xf>
    <xf numFmtId="0" fontId="240" fillId="14" borderId="1" xfId="24" applyFont="1" applyFill="1" applyBorder="1" applyAlignment="1">
      <alignment horizontal="center" vertical="center"/>
    </xf>
    <xf numFmtId="0" fontId="240" fillId="14" borderId="370" xfId="24" applyFont="1" applyFill="1" applyBorder="1" applyAlignment="1">
      <alignment horizontal="center" vertical="center"/>
    </xf>
    <xf numFmtId="0" fontId="240" fillId="14" borderId="371" xfId="24" applyFont="1" applyFill="1" applyBorder="1" applyAlignment="1">
      <alignment horizontal="center" vertical="center"/>
    </xf>
    <xf numFmtId="0" fontId="240" fillId="14" borderId="378" xfId="24" applyFont="1" applyFill="1" applyBorder="1" applyAlignment="1">
      <alignment horizontal="center" vertical="center"/>
    </xf>
    <xf numFmtId="0" fontId="243" fillId="0" borderId="370" xfId="24" applyFont="1" applyBorder="1" applyAlignment="1">
      <alignment horizontal="center" vertical="center"/>
    </xf>
    <xf numFmtId="0" fontId="243" fillId="0" borderId="371" xfId="24" applyFont="1" applyBorder="1" applyAlignment="1">
      <alignment horizontal="center" vertical="center"/>
    </xf>
    <xf numFmtId="0" fontId="239" fillId="0" borderId="0" xfId="24" applyFont="1" applyAlignment="1">
      <alignment horizontal="center" vertical="center"/>
    </xf>
    <xf numFmtId="0" fontId="238" fillId="10" borderId="375" xfId="24" applyFont="1" applyFill="1" applyBorder="1" applyAlignment="1">
      <alignment horizontal="left" vertical="center"/>
    </xf>
    <xf numFmtId="0" fontId="238" fillId="10" borderId="373" xfId="24" applyFont="1" applyFill="1" applyBorder="1" applyAlignment="1">
      <alignment horizontal="left" vertical="center"/>
    </xf>
    <xf numFmtId="0" fontId="238" fillId="10" borderId="374" xfId="24" applyFont="1" applyFill="1" applyBorder="1" applyAlignment="1">
      <alignment horizontal="left" vertical="center"/>
    </xf>
    <xf numFmtId="0" fontId="238" fillId="10" borderId="376" xfId="24" applyFont="1" applyFill="1" applyBorder="1" applyAlignment="1">
      <alignment horizontal="left" vertical="center"/>
    </xf>
    <xf numFmtId="0" fontId="238" fillId="10" borderId="369" xfId="24" applyFont="1" applyFill="1" applyBorder="1" applyAlignment="1">
      <alignment horizontal="left" vertical="center"/>
    </xf>
    <xf numFmtId="0" fontId="238" fillId="10" borderId="377" xfId="24" applyFont="1" applyFill="1" applyBorder="1" applyAlignment="1">
      <alignment horizontal="left" vertical="center"/>
    </xf>
    <xf numFmtId="0" fontId="238" fillId="10" borderId="375" xfId="24" applyFont="1" applyFill="1" applyBorder="1" applyAlignment="1">
      <alignment horizontal="center" vertical="center"/>
    </xf>
    <xf numFmtId="0" fontId="238" fillId="10" borderId="373" xfId="24" applyFont="1" applyFill="1" applyBorder="1" applyAlignment="1">
      <alignment horizontal="center" vertical="center"/>
    </xf>
    <xf numFmtId="0" fontId="238" fillId="10" borderId="374" xfId="24" applyFont="1" applyFill="1" applyBorder="1" applyAlignment="1">
      <alignment horizontal="center" vertical="center"/>
    </xf>
    <xf numFmtId="0" fontId="238" fillId="10" borderId="376" xfId="24" applyFont="1" applyFill="1" applyBorder="1" applyAlignment="1">
      <alignment horizontal="center" vertical="center"/>
    </xf>
    <xf numFmtId="0" fontId="238" fillId="10" borderId="369" xfId="24" applyFont="1" applyFill="1" applyBorder="1" applyAlignment="1">
      <alignment horizontal="center" vertical="center"/>
    </xf>
    <xf numFmtId="0" fontId="238" fillId="10" borderId="377" xfId="24" applyFont="1" applyFill="1" applyBorder="1" applyAlignment="1">
      <alignment horizontal="center" vertical="center"/>
    </xf>
    <xf numFmtId="0" fontId="242" fillId="0" borderId="372" xfId="24" applyFont="1" applyBorder="1" applyAlignment="1">
      <alignment horizontal="left" vertical="center" wrapText="1"/>
    </xf>
    <xf numFmtId="0" fontId="242" fillId="0" borderId="0" xfId="24" applyFont="1" applyAlignment="1">
      <alignment horizontal="left" vertical="center" wrapText="1"/>
    </xf>
    <xf numFmtId="0" fontId="242" fillId="0" borderId="12" xfId="24" applyFont="1" applyBorder="1" applyAlignment="1">
      <alignment horizontal="left" vertical="center" wrapText="1"/>
    </xf>
    <xf numFmtId="0" fontId="238" fillId="8" borderId="381" xfId="24" applyFont="1" applyFill="1" applyBorder="1" applyAlignment="1">
      <alignment horizontal="center" vertical="center"/>
    </xf>
    <xf numFmtId="0" fontId="238" fillId="0" borderId="381" xfId="24" applyFont="1" applyBorder="1" applyAlignment="1">
      <alignment horizontal="center" vertical="center"/>
    </xf>
    <xf numFmtId="0" fontId="247" fillId="0" borderId="375" xfId="5" applyFont="1" applyBorder="1" applyAlignment="1">
      <alignment horizontal="center" vertical="center" shrinkToFit="1"/>
    </xf>
    <xf numFmtId="0" fontId="247" fillId="0" borderId="373" xfId="5" applyFont="1" applyBorder="1" applyAlignment="1">
      <alignment horizontal="center" vertical="center" shrinkToFit="1"/>
    </xf>
    <xf numFmtId="0" fontId="247" fillId="0" borderId="374" xfId="5" applyFont="1" applyBorder="1" applyAlignment="1">
      <alignment horizontal="center" vertical="center" shrinkToFit="1"/>
    </xf>
    <xf numFmtId="0" fontId="247" fillId="0" borderId="376" xfId="5" applyFont="1" applyBorder="1" applyAlignment="1">
      <alignment horizontal="center" vertical="center" shrinkToFit="1"/>
    </xf>
    <xf numFmtId="0" fontId="247" fillId="0" borderId="369" xfId="5" applyFont="1" applyBorder="1" applyAlignment="1">
      <alignment horizontal="center" vertical="center" shrinkToFit="1"/>
    </xf>
    <xf numFmtId="0" fontId="247" fillId="0" borderId="377" xfId="5" applyFont="1" applyBorder="1" applyAlignment="1">
      <alignment horizontal="center" vertical="center" shrinkToFit="1"/>
    </xf>
    <xf numFmtId="0" fontId="247" fillId="0" borderId="375" xfId="5" applyFont="1" applyBorder="1" applyAlignment="1">
      <alignment horizontal="center" vertical="center" wrapText="1"/>
    </xf>
    <xf numFmtId="0" fontId="247" fillId="0" borderId="373" xfId="5" applyFont="1" applyBorder="1" applyAlignment="1">
      <alignment horizontal="center" vertical="center" wrapText="1"/>
    </xf>
    <xf numFmtId="0" fontId="247" fillId="0" borderId="374" xfId="5" applyFont="1" applyBorder="1" applyAlignment="1">
      <alignment horizontal="center" vertical="center" wrapText="1"/>
    </xf>
    <xf numFmtId="0" fontId="247" fillId="0" borderId="376" xfId="5" applyFont="1" applyBorder="1" applyAlignment="1">
      <alignment horizontal="center" vertical="center" wrapText="1"/>
    </xf>
    <xf numFmtId="0" fontId="247" fillId="0" borderId="369" xfId="5" applyFont="1" applyBorder="1" applyAlignment="1">
      <alignment horizontal="center" vertical="center" wrapText="1"/>
    </xf>
    <xf numFmtId="0" fontId="247" fillId="0" borderId="377" xfId="5" applyFont="1" applyBorder="1" applyAlignment="1">
      <alignment horizontal="center" vertical="center" wrapText="1"/>
    </xf>
    <xf numFmtId="0" fontId="249" fillId="20" borderId="43" xfId="5" applyFont="1" applyFill="1" applyBorder="1" applyAlignment="1">
      <alignment horizontal="center" vertical="center"/>
    </xf>
    <xf numFmtId="0" fontId="249" fillId="20" borderId="19" xfId="5" applyFont="1" applyFill="1" applyBorder="1" applyAlignment="1">
      <alignment horizontal="center" vertical="center"/>
    </xf>
    <xf numFmtId="0" fontId="249" fillId="20" borderId="121" xfId="5" applyFont="1" applyFill="1" applyBorder="1" applyAlignment="1">
      <alignment horizontal="center" vertical="center"/>
    </xf>
    <xf numFmtId="0" fontId="249" fillId="20" borderId="409" xfId="5" applyFont="1" applyFill="1" applyBorder="1" applyAlignment="1">
      <alignment horizontal="center" vertical="center"/>
    </xf>
    <xf numFmtId="0" fontId="249" fillId="20" borderId="369" xfId="5" applyFont="1" applyFill="1" applyBorder="1" applyAlignment="1">
      <alignment horizontal="center" vertical="center"/>
    </xf>
    <xf numFmtId="0" fontId="249" fillId="20" borderId="377" xfId="5" applyFont="1" applyFill="1" applyBorder="1" applyAlignment="1">
      <alignment horizontal="center" vertical="center"/>
    </xf>
    <xf numFmtId="0" fontId="247" fillId="0" borderId="381" xfId="5" applyFont="1" applyBorder="1" applyAlignment="1">
      <alignment horizontal="center" vertical="center"/>
    </xf>
    <xf numFmtId="0" fontId="247" fillId="0" borderId="381" xfId="5" applyFont="1" applyBorder="1" applyAlignment="1">
      <alignment horizontal="center" vertical="center" wrapText="1"/>
    </xf>
    <xf numFmtId="0" fontId="249" fillId="0" borderId="375" xfId="5" applyFont="1" applyBorder="1" applyAlignment="1">
      <alignment horizontal="center" vertical="center"/>
    </xf>
    <xf numFmtId="0" fontId="249" fillId="0" borderId="373" xfId="5" applyFont="1" applyBorder="1" applyAlignment="1">
      <alignment horizontal="center" vertical="center"/>
    </xf>
    <xf numFmtId="0" fontId="249" fillId="0" borderId="374" xfId="5" applyFont="1" applyBorder="1" applyAlignment="1">
      <alignment horizontal="center" vertical="center"/>
    </xf>
    <xf numFmtId="0" fontId="249" fillId="0" borderId="376" xfId="5" applyFont="1" applyBorder="1" applyAlignment="1">
      <alignment horizontal="center" vertical="center"/>
    </xf>
    <xf numFmtId="0" fontId="249" fillId="0" borderId="369" xfId="5" applyFont="1" applyBorder="1" applyAlignment="1">
      <alignment horizontal="center" vertical="center"/>
    </xf>
    <xf numFmtId="0" fontId="249" fillId="0" borderId="377" xfId="5" applyFont="1" applyBorder="1" applyAlignment="1">
      <alignment horizontal="center" vertical="center"/>
    </xf>
    <xf numFmtId="0" fontId="247" fillId="20" borderId="381" xfId="5" applyFont="1" applyFill="1" applyBorder="1" applyAlignment="1">
      <alignment horizontal="center" vertical="center" wrapText="1"/>
    </xf>
    <xf numFmtId="0" fontId="247" fillId="20" borderId="378" xfId="5" applyFont="1" applyFill="1" applyBorder="1" applyAlignment="1">
      <alignment horizontal="center" vertical="center" wrapText="1"/>
    </xf>
    <xf numFmtId="0" fontId="249" fillId="0" borderId="43" xfId="5" applyFont="1" applyBorder="1" applyAlignment="1">
      <alignment horizontal="center" vertical="center" wrapText="1"/>
    </xf>
    <xf numFmtId="0" fontId="249" fillId="0" borderId="19" xfId="5" applyFont="1" applyBorder="1" applyAlignment="1">
      <alignment horizontal="center" vertical="center" wrapText="1"/>
    </xf>
    <xf numFmtId="0" fontId="249" fillId="0" borderId="182" xfId="5" applyFont="1" applyBorder="1" applyAlignment="1">
      <alignment horizontal="center" vertical="center" wrapText="1"/>
    </xf>
    <xf numFmtId="0" fontId="249" fillId="0" borderId="57" xfId="5" applyFont="1" applyBorder="1" applyAlignment="1">
      <alignment horizontal="center" vertical="center" wrapText="1"/>
    </xf>
    <xf numFmtId="0" fontId="249" fillId="0" borderId="0" xfId="5" applyFont="1" applyAlignment="1">
      <alignment horizontal="center" vertical="center" wrapText="1"/>
    </xf>
    <xf numFmtId="0" fontId="249" fillId="0" borderId="71" xfId="5" applyFont="1" applyBorder="1" applyAlignment="1">
      <alignment horizontal="center" vertical="center" wrapText="1"/>
    </xf>
    <xf numFmtId="0" fontId="249" fillId="0" borderId="33" xfId="5" applyFont="1" applyBorder="1" applyAlignment="1">
      <alignment horizontal="center" vertical="center" wrapText="1"/>
    </xf>
    <xf numFmtId="0" fontId="249" fillId="0" borderId="60" xfId="5" applyFont="1" applyBorder="1" applyAlignment="1">
      <alignment horizontal="center" vertical="center" wrapText="1"/>
    </xf>
    <xf numFmtId="0" fontId="249" fillId="0" borderId="157" xfId="5" applyFont="1" applyBorder="1" applyAlignment="1">
      <alignment horizontal="center" vertical="center" wrapText="1"/>
    </xf>
    <xf numFmtId="0" fontId="249" fillId="0" borderId="120" xfId="5" applyFont="1" applyBorder="1" applyAlignment="1">
      <alignment horizontal="center" vertical="center"/>
    </xf>
    <xf numFmtId="0" fontId="249" fillId="0" borderId="182" xfId="5" applyFont="1" applyBorder="1" applyAlignment="1">
      <alignment horizontal="center" vertical="center"/>
    </xf>
    <xf numFmtId="0" fontId="249" fillId="0" borderId="372" xfId="5" applyFont="1" applyBorder="1" applyAlignment="1">
      <alignment horizontal="center" vertical="center"/>
    </xf>
    <xf numFmtId="0" fontId="249" fillId="0" borderId="71" xfId="5" applyFont="1" applyBorder="1" applyAlignment="1">
      <alignment horizontal="center" vertical="center"/>
    </xf>
    <xf numFmtId="0" fontId="249" fillId="0" borderId="68" xfId="5" applyFont="1" applyBorder="1" applyAlignment="1">
      <alignment horizontal="center" vertical="center"/>
    </xf>
    <xf numFmtId="0" fontId="249" fillId="0" borderId="157" xfId="5" applyFont="1" applyBorder="1" applyAlignment="1">
      <alignment horizontal="center" vertical="center"/>
    </xf>
    <xf numFmtId="0" fontId="249" fillId="20" borderId="408" xfId="5" applyFont="1" applyFill="1" applyBorder="1" applyAlignment="1">
      <alignment horizontal="center" vertical="center"/>
    </xf>
    <xf numFmtId="0" fontId="249" fillId="20" borderId="373" xfId="5" applyFont="1" applyFill="1" applyBorder="1" applyAlignment="1">
      <alignment horizontal="center" vertical="center"/>
    </xf>
    <xf numFmtId="0" fontId="249" fillId="20" borderId="374" xfId="5" applyFont="1" applyFill="1" applyBorder="1" applyAlignment="1">
      <alignment horizontal="center" vertical="center"/>
    </xf>
    <xf numFmtId="0" fontId="249" fillId="20" borderId="33" xfId="5" applyFont="1" applyFill="1" applyBorder="1" applyAlignment="1">
      <alignment horizontal="center" vertical="center"/>
    </xf>
    <xf numFmtId="0" fontId="249" fillId="20" borderId="60" xfId="5" applyFont="1" applyFill="1" applyBorder="1" applyAlignment="1">
      <alignment horizontal="center" vertical="center"/>
    </xf>
    <xf numFmtId="0" fontId="249" fillId="20" borderId="69" xfId="5" applyFont="1" applyFill="1" applyBorder="1" applyAlignment="1">
      <alignment horizontal="center" vertical="center"/>
    </xf>
    <xf numFmtId="0" fontId="247" fillId="0" borderId="381" xfId="5" applyFont="1" applyBorder="1" applyAlignment="1">
      <alignment horizontal="center" vertical="center" shrinkToFit="1"/>
    </xf>
    <xf numFmtId="0" fontId="247" fillId="0" borderId="379" xfId="5" applyFont="1" applyBorder="1" applyAlignment="1">
      <alignment horizontal="center" vertical="center" shrinkToFit="1"/>
    </xf>
    <xf numFmtId="0" fontId="249" fillId="0" borderId="381" xfId="5" applyFont="1" applyBorder="1" applyAlignment="1">
      <alignment horizontal="center" vertical="center"/>
    </xf>
    <xf numFmtId="0" fontId="249" fillId="0" borderId="379" xfId="5" applyFont="1" applyBorder="1" applyAlignment="1">
      <alignment horizontal="center" vertical="center"/>
    </xf>
    <xf numFmtId="0" fontId="256" fillId="0" borderId="0" xfId="5" applyFont="1" applyAlignment="1">
      <alignment horizontal="center" vertical="center"/>
    </xf>
    <xf numFmtId="0" fontId="247" fillId="0" borderId="375" xfId="5" applyFont="1" applyBorder="1" applyAlignment="1">
      <alignment horizontal="center" vertical="center"/>
    </xf>
    <xf numFmtId="0" fontId="247" fillId="0" borderId="373" xfId="5" applyFont="1" applyBorder="1" applyAlignment="1">
      <alignment horizontal="center" vertical="center"/>
    </xf>
    <xf numFmtId="0" fontId="247" fillId="0" borderId="374" xfId="5" applyFont="1" applyBorder="1" applyAlignment="1">
      <alignment horizontal="center" vertical="center"/>
    </xf>
    <xf numFmtId="0" fontId="247" fillId="0" borderId="372" xfId="5" applyFont="1" applyBorder="1" applyAlignment="1">
      <alignment horizontal="center" vertical="center"/>
    </xf>
    <xf numFmtId="0" fontId="247" fillId="0" borderId="0" xfId="5" applyFont="1" applyAlignment="1">
      <alignment horizontal="center" vertical="center"/>
    </xf>
    <xf numFmtId="0" fontId="247" fillId="0" borderId="12" xfId="5" applyFont="1" applyBorder="1" applyAlignment="1">
      <alignment horizontal="center" vertical="center"/>
    </xf>
    <xf numFmtId="0" fontId="254" fillId="0" borderId="0" xfId="5" applyFont="1" applyAlignment="1">
      <alignment horizontal="center" vertical="center"/>
    </xf>
    <xf numFmtId="0" fontId="247" fillId="0" borderId="0" xfId="5" applyFont="1" applyAlignment="1">
      <alignment horizontal="left" vertical="center"/>
    </xf>
    <xf numFmtId="0" fontId="249" fillId="0" borderId="375" xfId="5" applyFont="1" applyBorder="1" applyAlignment="1">
      <alignment horizontal="center" vertical="center" wrapText="1"/>
    </xf>
    <xf numFmtId="0" fontId="249" fillId="0" borderId="373" xfId="5" applyFont="1" applyBorder="1" applyAlignment="1">
      <alignment horizontal="center" vertical="center" wrapText="1"/>
    </xf>
    <xf numFmtId="0" fontId="249" fillId="0" borderId="372" xfId="5" applyFont="1" applyBorder="1" applyAlignment="1">
      <alignment horizontal="center" vertical="center" wrapText="1"/>
    </xf>
    <xf numFmtId="0" fontId="249" fillId="0" borderId="376" xfId="5" applyFont="1" applyBorder="1" applyAlignment="1">
      <alignment horizontal="center" vertical="center" wrapText="1"/>
    </xf>
    <xf numFmtId="0" fontId="249" fillId="0" borderId="369" xfId="5" applyFont="1" applyBorder="1" applyAlignment="1">
      <alignment horizontal="center" vertical="center" wrapText="1"/>
    </xf>
    <xf numFmtId="0" fontId="249" fillId="0" borderId="375" xfId="5" applyFont="1" applyBorder="1" applyAlignment="1">
      <alignment horizontal="center" vertical="center" textRotation="255" wrapText="1"/>
    </xf>
    <xf numFmtId="0" fontId="249" fillId="0" borderId="374" xfId="5" applyFont="1" applyBorder="1" applyAlignment="1">
      <alignment horizontal="center" vertical="center" textRotation="255" wrapText="1"/>
    </xf>
    <xf numFmtId="0" fontId="249" fillId="0" borderId="372" xfId="5" applyFont="1" applyBorder="1" applyAlignment="1">
      <alignment horizontal="center" vertical="center" textRotation="255" wrapText="1"/>
    </xf>
    <xf numFmtId="0" fontId="249" fillId="0" borderId="12" xfId="5" applyFont="1" applyBorder="1" applyAlignment="1">
      <alignment horizontal="center" vertical="center" textRotation="255" wrapText="1"/>
    </xf>
    <xf numFmtId="0" fontId="249" fillId="0" borderId="376" xfId="5" applyFont="1" applyBorder="1" applyAlignment="1">
      <alignment horizontal="center" vertical="center" textRotation="255" wrapText="1"/>
    </xf>
    <xf numFmtId="0" fontId="249" fillId="0" borderId="377" xfId="5" applyFont="1" applyBorder="1" applyAlignment="1">
      <alignment horizontal="center" vertical="center" textRotation="255" wrapText="1"/>
    </xf>
    <xf numFmtId="0" fontId="254" fillId="0" borderId="375" xfId="5" applyFont="1" applyBorder="1" applyAlignment="1">
      <alignment horizontal="center" vertical="center" wrapText="1"/>
    </xf>
    <xf numFmtId="0" fontId="254" fillId="0" borderId="373" xfId="5" applyFont="1" applyBorder="1" applyAlignment="1">
      <alignment horizontal="center" vertical="center" wrapText="1"/>
    </xf>
    <xf numFmtId="0" fontId="254" fillId="0" borderId="374" xfId="5" applyFont="1" applyBorder="1" applyAlignment="1">
      <alignment horizontal="center" vertical="center" wrapText="1"/>
    </xf>
    <xf numFmtId="0" fontId="254" fillId="0" borderId="372" xfId="5" applyFont="1" applyBorder="1" applyAlignment="1">
      <alignment horizontal="center" vertical="center" wrapText="1"/>
    </xf>
    <xf numFmtId="0" fontId="254" fillId="0" borderId="0" xfId="5" applyFont="1" applyAlignment="1">
      <alignment horizontal="center" vertical="center" wrapText="1"/>
    </xf>
    <xf numFmtId="0" fontId="254" fillId="0" borderId="12" xfId="5" applyFont="1" applyBorder="1" applyAlignment="1">
      <alignment horizontal="center" vertical="center" wrapText="1"/>
    </xf>
    <xf numFmtId="0" fontId="254" fillId="0" borderId="376" xfId="5" applyFont="1" applyBorder="1" applyAlignment="1">
      <alignment horizontal="center" vertical="center" wrapText="1"/>
    </xf>
    <xf numFmtId="0" fontId="254" fillId="0" borderId="369" xfId="5" applyFont="1" applyBorder="1" applyAlignment="1">
      <alignment horizontal="center" vertical="center" wrapText="1"/>
    </xf>
    <xf numFmtId="0" fontId="254" fillId="0" borderId="377" xfId="5" applyFont="1" applyBorder="1" applyAlignment="1">
      <alignment horizontal="center" vertical="center" wrapText="1"/>
    </xf>
    <xf numFmtId="0" fontId="249" fillId="0" borderId="374" xfId="5" applyFont="1" applyBorder="1" applyAlignment="1">
      <alignment horizontal="center" vertical="center" wrapText="1"/>
    </xf>
    <xf numFmtId="0" fontId="249" fillId="0" borderId="12" xfId="5" applyFont="1" applyBorder="1" applyAlignment="1">
      <alignment horizontal="center" vertical="center" wrapText="1"/>
    </xf>
    <xf numFmtId="0" fontId="249" fillId="0" borderId="377" xfId="5" applyFont="1" applyBorder="1" applyAlignment="1">
      <alignment horizontal="center" vertical="center" wrapText="1"/>
    </xf>
    <xf numFmtId="0" fontId="254" fillId="0" borderId="0" xfId="5" applyFont="1" applyAlignment="1">
      <alignment horizontal="left" vertical="center"/>
    </xf>
    <xf numFmtId="0" fontId="247" fillId="0" borderId="376" xfId="5" applyFont="1" applyBorder="1" applyAlignment="1">
      <alignment horizontal="center" vertical="center"/>
    </xf>
    <xf numFmtId="0" fontId="247" fillId="0" borderId="369" xfId="5" applyFont="1" applyBorder="1" applyAlignment="1">
      <alignment horizontal="center" vertical="center"/>
    </xf>
    <xf numFmtId="0" fontId="247" fillId="0" borderId="377" xfId="5" applyFont="1" applyBorder="1" applyAlignment="1">
      <alignment horizontal="center" vertical="center"/>
    </xf>
    <xf numFmtId="0" fontId="252" fillId="0" borderId="43" xfId="5" applyFont="1" applyBorder="1" applyAlignment="1">
      <alignment horizontal="center" vertical="center" wrapText="1"/>
    </xf>
    <xf numFmtId="0" fontId="252" fillId="0" borderId="19" xfId="5" applyFont="1" applyBorder="1" applyAlignment="1">
      <alignment horizontal="center" vertical="center" wrapText="1"/>
    </xf>
    <xf numFmtId="0" fontId="252" fillId="0" borderId="182" xfId="5" applyFont="1" applyBorder="1" applyAlignment="1">
      <alignment horizontal="center" vertical="center" wrapText="1"/>
    </xf>
    <xf numFmtId="0" fontId="252" fillId="0" borderId="57" xfId="5" applyFont="1" applyBorder="1" applyAlignment="1">
      <alignment horizontal="center" vertical="center" wrapText="1"/>
    </xf>
    <xf numFmtId="0" fontId="252" fillId="0" borderId="0" xfId="5" applyFont="1" applyAlignment="1">
      <alignment horizontal="center" vertical="center" wrapText="1"/>
    </xf>
    <xf numFmtId="0" fontId="252" fillId="0" borderId="71" xfId="5" applyFont="1" applyBorder="1" applyAlignment="1">
      <alignment horizontal="center" vertical="center" wrapText="1"/>
    </xf>
    <xf numFmtId="0" fontId="252" fillId="0" borderId="33" xfId="5" applyFont="1" applyBorder="1" applyAlignment="1">
      <alignment horizontal="center" vertical="center" wrapText="1"/>
    </xf>
    <xf numFmtId="0" fontId="252" fillId="0" borderId="60" xfId="5" applyFont="1" applyBorder="1" applyAlignment="1">
      <alignment horizontal="center" vertical="center" wrapText="1"/>
    </xf>
    <xf numFmtId="0" fontId="252" fillId="0" borderId="157" xfId="5" applyFont="1" applyBorder="1" applyAlignment="1">
      <alignment horizontal="center" vertical="center" wrapText="1"/>
    </xf>
    <xf numFmtId="0" fontId="251" fillId="20" borderId="88" xfId="5" applyFont="1" applyFill="1" applyBorder="1" applyAlignment="1">
      <alignment horizontal="center" vertical="center"/>
    </xf>
    <xf numFmtId="0" fontId="251" fillId="20" borderId="20" xfId="5" applyFont="1" applyFill="1" applyBorder="1" applyAlignment="1">
      <alignment horizontal="center" vertical="center"/>
    </xf>
    <xf numFmtId="0" fontId="251" fillId="20" borderId="407" xfId="5" applyFont="1" applyFill="1" applyBorder="1" applyAlignment="1">
      <alignment horizontal="center" vertical="center"/>
    </xf>
    <xf numFmtId="0" fontId="251" fillId="20" borderId="381" xfId="5" applyFont="1" applyFill="1" applyBorder="1" applyAlignment="1">
      <alignment horizontal="center" vertical="center"/>
    </xf>
    <xf numFmtId="0" fontId="247" fillId="0" borderId="373" xfId="5" applyFont="1" applyBorder="1" applyAlignment="1">
      <alignment horizontal="left" vertical="center" wrapText="1"/>
    </xf>
    <xf numFmtId="0" fontId="250" fillId="0" borderId="375" xfId="5" applyFont="1" applyBorder="1" applyAlignment="1">
      <alignment horizontal="center" vertical="center" textRotation="255" wrapText="1" shrinkToFit="1"/>
    </xf>
    <xf numFmtId="0" fontId="250" fillId="0" borderId="374" xfId="5" applyFont="1" applyBorder="1" applyAlignment="1">
      <alignment horizontal="center" vertical="center" textRotation="255" wrapText="1" shrinkToFit="1"/>
    </xf>
    <xf numFmtId="0" fontId="250" fillId="0" borderId="372" xfId="5" applyFont="1" applyBorder="1" applyAlignment="1">
      <alignment horizontal="center" vertical="center" textRotation="255" wrapText="1" shrinkToFit="1"/>
    </xf>
    <xf numFmtId="0" fontId="250" fillId="0" borderId="12" xfId="5" applyFont="1" applyBorder="1" applyAlignment="1">
      <alignment horizontal="center" vertical="center" textRotation="255" wrapText="1" shrinkToFit="1"/>
    </xf>
    <xf numFmtId="0" fontId="249" fillId="0" borderId="0" xfId="5" applyFont="1" applyAlignment="1">
      <alignment horizontal="center" vertical="center"/>
    </xf>
    <xf numFmtId="0" fontId="251" fillId="20" borderId="57" xfId="5" applyFont="1" applyFill="1" applyBorder="1" applyAlignment="1">
      <alignment horizontal="center" vertical="center"/>
    </xf>
    <xf numFmtId="0" fontId="251" fillId="20" borderId="0" xfId="5" applyFont="1" applyFill="1" applyAlignment="1">
      <alignment horizontal="center" vertical="center"/>
    </xf>
    <xf numFmtId="0" fontId="251" fillId="20" borderId="12" xfId="5" applyFont="1" applyFill="1" applyBorder="1" applyAlignment="1">
      <alignment horizontal="center" vertical="center"/>
    </xf>
    <xf numFmtId="0" fontId="251" fillId="20" borderId="33" xfId="5" applyFont="1" applyFill="1" applyBorder="1" applyAlignment="1">
      <alignment horizontal="center" vertical="center"/>
    </xf>
    <xf numFmtId="0" fontId="251" fillId="20" borderId="60" xfId="5" applyFont="1" applyFill="1" applyBorder="1" applyAlignment="1">
      <alignment horizontal="center" vertical="center"/>
    </xf>
    <xf numFmtId="0" fontId="251" fillId="20" borderId="69" xfId="5" applyFont="1" applyFill="1" applyBorder="1" applyAlignment="1">
      <alignment horizontal="center" vertical="center"/>
    </xf>
    <xf numFmtId="0" fontId="11" fillId="0" borderId="5" xfId="5" applyFont="1" applyBorder="1" applyAlignment="1">
      <alignment horizontal="center" vertical="center"/>
    </xf>
    <xf numFmtId="0" fontId="61" fillId="0" borderId="5" xfId="5" applyFont="1" applyBorder="1" applyAlignment="1">
      <alignment horizontal="center" vertical="center" wrapText="1"/>
    </xf>
    <xf numFmtId="0" fontId="62" fillId="0" borderId="8" xfId="5" applyFont="1" applyBorder="1" applyAlignment="1">
      <alignment horizontal="left" vertical="center" wrapText="1"/>
    </xf>
    <xf numFmtId="0" fontId="80" fillId="0" borderId="9" xfId="5" applyFont="1" applyBorder="1" applyAlignment="1">
      <alignment horizontal="center" vertical="center"/>
    </xf>
    <xf numFmtId="0" fontId="80" fillId="0" borderId="12" xfId="5" applyFont="1" applyBorder="1" applyAlignment="1">
      <alignment horizontal="center" vertical="center"/>
    </xf>
    <xf numFmtId="0" fontId="80" fillId="0" borderId="43" xfId="5" applyFont="1" applyBorder="1" applyAlignment="1">
      <alignment horizontal="center" vertical="center" wrapText="1"/>
    </xf>
    <xf numFmtId="0" fontId="80" fillId="0" borderId="19" xfId="5" applyFont="1" applyBorder="1" applyAlignment="1">
      <alignment horizontal="center" vertical="center"/>
    </xf>
    <xf numFmtId="0" fontId="80" fillId="0" borderId="182" xfId="5" applyFont="1" applyBorder="1" applyAlignment="1">
      <alignment horizontal="center" vertical="center"/>
    </xf>
    <xf numFmtId="0" fontId="80" fillId="0" borderId="140" xfId="5" applyFont="1" applyBorder="1" applyAlignment="1">
      <alignment horizontal="center" vertical="center"/>
    </xf>
    <xf numFmtId="0" fontId="80" fillId="0" borderId="32" xfId="5" applyFont="1" applyBorder="1" applyAlignment="1">
      <alignment horizontal="center" vertical="center"/>
    </xf>
    <xf numFmtId="0" fontId="80" fillId="0" borderId="88" xfId="5" applyFont="1" applyBorder="1" applyAlignment="1">
      <alignment horizontal="center" vertical="center"/>
    </xf>
    <xf numFmtId="0" fontId="80" fillId="0" borderId="20" xfId="5" applyFont="1" applyBorder="1" applyAlignment="1">
      <alignment horizontal="center" vertical="center"/>
    </xf>
    <xf numFmtId="0" fontId="80" fillId="0" borderId="28" xfId="5" applyFont="1" applyBorder="1" applyAlignment="1">
      <alignment horizontal="center" vertical="center"/>
    </xf>
    <xf numFmtId="0" fontId="80" fillId="0" borderId="22" xfId="5" applyFont="1" applyBorder="1" applyAlignment="1">
      <alignment horizontal="center" vertical="center"/>
    </xf>
    <xf numFmtId="0" fontId="80" fillId="0" borderId="46" xfId="5" applyFont="1" applyBorder="1" applyAlignment="1">
      <alignment horizontal="center" vertical="center"/>
    </xf>
    <xf numFmtId="0" fontId="80" fillId="0" borderId="47" xfId="5" applyFont="1" applyBorder="1" applyAlignment="1">
      <alignment horizontal="center" vertical="center"/>
    </xf>
    <xf numFmtId="0" fontId="80" fillId="0" borderId="27" xfId="5" applyFont="1" applyBorder="1" applyAlignment="1">
      <alignment horizontal="center" vertical="center"/>
    </xf>
    <xf numFmtId="0" fontId="80" fillId="0" borderId="53" xfId="5" applyFont="1" applyBorder="1" applyAlignment="1">
      <alignment horizontal="center" vertical="center"/>
    </xf>
    <xf numFmtId="0" fontId="80" fillId="0" borderId="88" xfId="5" applyFont="1" applyBorder="1" applyAlignment="1">
      <alignment horizontal="center" vertical="center" wrapText="1"/>
    </xf>
    <xf numFmtId="0" fontId="72" fillId="0" borderId="0" xfId="0" applyFont="1" applyAlignment="1">
      <alignment horizontal="left" vertical="center" wrapText="1"/>
    </xf>
    <xf numFmtId="9" fontId="80" fillId="0" borderId="0" xfId="0" applyNumberFormat="1" applyFont="1" applyAlignment="1">
      <alignment horizontal="center" vertical="center"/>
    </xf>
    <xf numFmtId="0" fontId="71" fillId="0" borderId="88" xfId="0" applyFont="1" applyBorder="1" applyAlignment="1">
      <alignment horizontal="center" vertical="center" wrapText="1"/>
    </xf>
    <xf numFmtId="0" fontId="71" fillId="0" borderId="20" xfId="0" applyFont="1" applyBorder="1" applyAlignment="1">
      <alignment horizontal="center" vertical="center" wrapText="1"/>
    </xf>
    <xf numFmtId="0" fontId="71" fillId="0" borderId="27" xfId="0" applyFont="1" applyBorder="1" applyAlignment="1">
      <alignment horizontal="center" vertical="center" wrapText="1"/>
    </xf>
    <xf numFmtId="0" fontId="71" fillId="0" borderId="28" xfId="0" applyFont="1" applyBorder="1" applyAlignment="1">
      <alignment horizontal="center" vertical="center" wrapText="1"/>
    </xf>
    <xf numFmtId="0" fontId="71" fillId="0" borderId="22" xfId="0" applyFont="1" applyBorder="1" applyAlignment="1">
      <alignment horizontal="center" vertical="center" wrapText="1"/>
    </xf>
    <xf numFmtId="0" fontId="85" fillId="0" borderId="20" xfId="0" applyFont="1" applyBorder="1" applyAlignment="1">
      <alignment horizontal="center" vertical="center"/>
    </xf>
    <xf numFmtId="0" fontId="85" fillId="0" borderId="46" xfId="0" applyFont="1" applyBorder="1" applyAlignment="1">
      <alignment horizontal="center" vertical="center"/>
    </xf>
    <xf numFmtId="0" fontId="85" fillId="0" borderId="5" xfId="0" applyFont="1" applyBorder="1" applyAlignment="1">
      <alignment horizontal="center" vertical="center"/>
    </xf>
    <xf numFmtId="0" fontId="85" fillId="0" borderId="53" xfId="0" applyFont="1" applyBorder="1" applyAlignment="1">
      <alignment horizontal="center" vertical="center"/>
    </xf>
    <xf numFmtId="0" fontId="85" fillId="0" borderId="22" xfId="0" applyFont="1" applyBorder="1" applyAlignment="1">
      <alignment horizontal="center" vertical="center"/>
    </xf>
    <xf numFmtId="0" fontId="85" fillId="0" borderId="47" xfId="0" applyFont="1" applyBorder="1" applyAlignment="1">
      <alignment horizontal="center" vertical="center"/>
    </xf>
    <xf numFmtId="0" fontId="84" fillId="0" borderId="142" xfId="0" applyFont="1" applyBorder="1" applyAlignment="1">
      <alignment horizontal="center" vertical="center"/>
    </xf>
    <xf numFmtId="0" fontId="84" fillId="0" borderId="181" xfId="0" applyFont="1" applyBorder="1" applyAlignment="1">
      <alignment horizontal="center" vertical="center"/>
    </xf>
    <xf numFmtId="0" fontId="71" fillId="0" borderId="43" xfId="0" applyFont="1" applyBorder="1" applyAlignment="1">
      <alignment horizontal="center" vertical="center" wrapText="1"/>
    </xf>
    <xf numFmtId="0" fontId="71" fillId="0" borderId="182" xfId="0" applyFont="1" applyBorder="1" applyAlignment="1">
      <alignment horizontal="center" vertical="center" wrapText="1"/>
    </xf>
    <xf numFmtId="0" fontId="71" fillId="0" borderId="57" xfId="0" applyFont="1" applyBorder="1" applyAlignment="1">
      <alignment horizontal="center" vertical="center" wrapText="1"/>
    </xf>
    <xf numFmtId="0" fontId="71" fillId="0" borderId="71" xfId="0" applyFont="1" applyBorder="1" applyAlignment="1">
      <alignment horizontal="center" vertical="center" wrapText="1"/>
    </xf>
    <xf numFmtId="0" fontId="71" fillId="0" borderId="33" xfId="0" applyFont="1" applyBorder="1" applyAlignment="1">
      <alignment horizontal="center" vertical="center" wrapText="1"/>
    </xf>
    <xf numFmtId="0" fontId="71" fillId="0" borderId="157" xfId="0" applyFont="1" applyBorder="1" applyAlignment="1">
      <alignment horizontal="center" vertical="center" wrapText="1"/>
    </xf>
    <xf numFmtId="0" fontId="80" fillId="0" borderId="43" xfId="0" applyFont="1" applyBorder="1" applyAlignment="1">
      <alignment horizontal="center" vertical="center"/>
    </xf>
    <xf numFmtId="0" fontId="80" fillId="0" borderId="182" xfId="0" applyFont="1" applyBorder="1" applyAlignment="1">
      <alignment horizontal="center" vertical="center"/>
    </xf>
    <xf numFmtId="0" fontId="80" fillId="0" borderId="57" xfId="0" applyFont="1" applyBorder="1" applyAlignment="1">
      <alignment horizontal="center" vertical="center"/>
    </xf>
    <xf numFmtId="0" fontId="80" fillId="0" borderId="71" xfId="0" applyFont="1" applyBorder="1" applyAlignment="1">
      <alignment horizontal="center" vertical="center"/>
    </xf>
    <xf numFmtId="0" fontId="80" fillId="0" borderId="33" xfId="0" applyFont="1" applyBorder="1" applyAlignment="1">
      <alignment horizontal="center" vertical="center"/>
    </xf>
    <xf numFmtId="0" fontId="80" fillId="0" borderId="157" xfId="0" applyFont="1" applyBorder="1" applyAlignment="1">
      <alignment horizontal="center" vertical="center"/>
    </xf>
    <xf numFmtId="0" fontId="0" fillId="6" borderId="1" xfId="0" applyFill="1" applyBorder="1" applyAlignment="1">
      <alignment vertical="center" wrapText="1"/>
    </xf>
    <xf numFmtId="0" fontId="0" fillId="6" borderId="2" xfId="0" applyFill="1" applyBorder="1">
      <alignment vertical="center"/>
    </xf>
    <xf numFmtId="0" fontId="0" fillId="6" borderId="3" xfId="0" applyFill="1" applyBorder="1">
      <alignment vertical="center"/>
    </xf>
    <xf numFmtId="0" fontId="138" fillId="0" borderId="1" xfId="5" applyFont="1" applyBorder="1" applyAlignment="1">
      <alignment horizontal="left" vertical="center" wrapText="1"/>
    </xf>
    <xf numFmtId="0" fontId="138" fillId="0" borderId="2" xfId="5" applyFont="1" applyBorder="1" applyAlignment="1">
      <alignment horizontal="left" vertical="center" wrapText="1"/>
    </xf>
    <xf numFmtId="0" fontId="138" fillId="0" borderId="3" xfId="5" applyFont="1" applyBorder="1" applyAlignment="1">
      <alignment horizontal="left" vertical="center" wrapText="1"/>
    </xf>
    <xf numFmtId="0" fontId="144" fillId="0" borderId="0" xfId="5" applyFont="1" applyAlignment="1">
      <alignment horizontal="right" vertical="center"/>
    </xf>
    <xf numFmtId="0" fontId="144" fillId="0" borderId="0" xfId="5" applyFont="1" applyAlignment="1">
      <alignment horizontal="center" vertical="center"/>
    </xf>
    <xf numFmtId="0" fontId="144" fillId="0" borderId="1" xfId="5" applyFont="1" applyBorder="1" applyAlignment="1">
      <alignment horizontal="left" vertical="center"/>
    </xf>
    <xf numFmtId="0" fontId="144" fillId="0" borderId="2" xfId="5" applyFont="1" applyBorder="1" applyAlignment="1">
      <alignment horizontal="left" vertical="center"/>
    </xf>
    <xf numFmtId="0" fontId="144" fillId="0" borderId="3" xfId="5" applyFont="1" applyBorder="1" applyAlignment="1">
      <alignment horizontal="left" vertical="center"/>
    </xf>
    <xf numFmtId="0" fontId="144" fillId="0" borderId="2" xfId="5" applyFont="1" applyBorder="1" applyAlignment="1">
      <alignment horizontal="center" vertical="center"/>
    </xf>
    <xf numFmtId="0" fontId="144" fillId="0" borderId="3" xfId="5" applyFont="1" applyBorder="1" applyAlignment="1">
      <alignment horizontal="center" vertical="center"/>
    </xf>
    <xf numFmtId="0" fontId="144" fillId="0" borderId="7" xfId="5" applyFont="1" applyBorder="1" applyAlignment="1">
      <alignment horizontal="center" vertical="center"/>
    </xf>
    <xf numFmtId="0" fontId="144" fillId="0" borderId="8" xfId="5" applyFont="1" applyBorder="1" applyAlignment="1">
      <alignment horizontal="center" vertical="center"/>
    </xf>
    <xf numFmtId="0" fontId="144" fillId="0" borderId="11" xfId="5" applyFont="1" applyBorder="1" applyAlignment="1">
      <alignment horizontal="center" vertical="center"/>
    </xf>
    <xf numFmtId="0" fontId="145" fillId="0" borderId="1" xfId="5" applyFont="1" applyBorder="1" applyAlignment="1">
      <alignment horizontal="center" vertical="center"/>
    </xf>
    <xf numFmtId="0" fontId="145" fillId="0" borderId="2" xfId="5" applyFont="1" applyBorder="1" applyAlignment="1">
      <alignment horizontal="center" vertical="center"/>
    </xf>
    <xf numFmtId="0" fontId="145" fillId="0" borderId="3" xfId="5" applyFont="1" applyBorder="1" applyAlignment="1">
      <alignment horizontal="center" vertical="center"/>
    </xf>
    <xf numFmtId="0" fontId="144" fillId="0" borderId="0" xfId="5" applyFont="1" applyAlignment="1">
      <alignment horizontal="left" vertical="center"/>
    </xf>
    <xf numFmtId="0" fontId="144" fillId="0" borderId="9" xfId="5" applyFont="1" applyBorder="1" applyAlignment="1">
      <alignment horizontal="center" vertical="center"/>
    </xf>
    <xf numFmtId="0" fontId="144" fillId="0" borderId="12" xfId="5" applyFont="1" applyBorder="1" applyAlignment="1">
      <alignment horizontal="center" vertical="center"/>
    </xf>
    <xf numFmtId="0" fontId="144" fillId="0" borderId="202" xfId="5" applyFont="1" applyBorder="1" applyAlignment="1">
      <alignment horizontal="center" vertical="center"/>
    </xf>
    <xf numFmtId="0" fontId="144" fillId="0" borderId="203" xfId="5" applyFont="1" applyBorder="1" applyAlignment="1">
      <alignment horizontal="center" vertical="center"/>
    </xf>
    <xf numFmtId="0" fontId="144" fillId="0" borderId="204" xfId="5" applyFont="1" applyBorder="1" applyAlignment="1">
      <alignment horizontal="center" vertical="center"/>
    </xf>
    <xf numFmtId="0" fontId="144" fillId="0" borderId="1" xfId="5" applyFont="1" applyBorder="1" applyAlignment="1">
      <alignment horizontal="center" vertical="center"/>
    </xf>
    <xf numFmtId="0" fontId="144" fillId="0" borderId="1" xfId="5" applyFont="1" applyBorder="1" applyAlignment="1">
      <alignment horizontal="center" vertical="center" shrinkToFit="1"/>
    </xf>
    <xf numFmtId="0" fontId="144" fillId="0" borderId="2" xfId="5" applyFont="1" applyBorder="1" applyAlignment="1">
      <alignment horizontal="center" vertical="center" shrinkToFit="1"/>
    </xf>
    <xf numFmtId="0" fontId="144" fillId="0" borderId="3" xfId="5" applyFont="1" applyBorder="1" applyAlignment="1">
      <alignment horizontal="center" vertical="center" shrinkToFit="1"/>
    </xf>
    <xf numFmtId="0" fontId="144" fillId="0" borderId="205" xfId="5" applyFont="1" applyBorder="1" applyAlignment="1">
      <alignment horizontal="center" vertical="center"/>
    </xf>
    <xf numFmtId="0" fontId="144" fillId="0" borderId="206" xfId="5" applyFont="1" applyBorder="1" applyAlignment="1">
      <alignment horizontal="center" vertical="center"/>
    </xf>
    <xf numFmtId="0" fontId="144" fillId="0" borderId="207" xfId="5" applyFont="1" applyBorder="1" applyAlignment="1">
      <alignment horizontal="center" vertical="center"/>
    </xf>
    <xf numFmtId="0" fontId="144" fillId="0" borderId="10" xfId="5" applyFont="1" applyBorder="1" applyAlignment="1">
      <alignment horizontal="center" vertical="center"/>
    </xf>
    <xf numFmtId="0" fontId="144" fillId="0" borderId="6" xfId="5" applyFont="1" applyBorder="1" applyAlignment="1">
      <alignment horizontal="center" vertical="center"/>
    </xf>
    <xf numFmtId="0" fontId="144" fillId="0" borderId="23" xfId="5" applyFont="1" applyBorder="1" applyAlignment="1">
      <alignment horizontal="center" vertical="center"/>
    </xf>
    <xf numFmtId="0" fontId="144" fillId="6" borderId="378" xfId="5" applyFont="1" applyFill="1" applyBorder="1" applyAlignment="1">
      <alignment horizontal="left" vertical="center" wrapText="1"/>
    </xf>
    <xf numFmtId="0" fontId="144" fillId="6" borderId="370" xfId="5" applyFont="1" applyFill="1" applyBorder="1" applyAlignment="1">
      <alignment horizontal="left" vertical="center"/>
    </xf>
    <xf numFmtId="0" fontId="144" fillId="6" borderId="371" xfId="5" applyFont="1" applyFill="1" applyBorder="1" applyAlignment="1">
      <alignment horizontal="left" vertical="center"/>
    </xf>
    <xf numFmtId="0" fontId="144" fillId="0" borderId="0" xfId="5" applyFont="1" applyAlignment="1">
      <alignment horizontal="left" vertical="center" wrapText="1"/>
    </xf>
    <xf numFmtId="0" fontId="144" fillId="0" borderId="0" xfId="5" applyFont="1" applyAlignment="1">
      <alignment horizontal="right" vertical="top"/>
    </xf>
    <xf numFmtId="0" fontId="144" fillId="6" borderId="0" xfId="5" applyFont="1" applyFill="1" applyAlignment="1">
      <alignment horizontal="left" vertical="center" wrapText="1"/>
    </xf>
    <xf numFmtId="0" fontId="144" fillId="6" borderId="0" xfId="5" applyFont="1" applyFill="1" applyAlignment="1">
      <alignment horizontal="left" vertical="center"/>
    </xf>
    <xf numFmtId="0" fontId="97" fillId="0" borderId="210" xfId="5" applyFont="1" applyBorder="1" applyAlignment="1" applyProtection="1">
      <alignment horizontal="left" vertical="center"/>
      <protection locked="0"/>
    </xf>
    <xf numFmtId="0" fontId="100" fillId="7" borderId="217" xfId="5" applyFont="1" applyFill="1" applyBorder="1" applyProtection="1">
      <alignment vertical="center"/>
      <protection locked="0"/>
    </xf>
    <xf numFmtId="0" fontId="100" fillId="7" borderId="218" xfId="5" applyFont="1" applyFill="1" applyBorder="1" applyProtection="1">
      <alignment vertical="center"/>
      <protection locked="0"/>
    </xf>
    <xf numFmtId="0" fontId="101" fillId="0" borderId="87" xfId="5" applyFont="1" applyBorder="1" applyAlignment="1" applyProtection="1">
      <alignment horizontal="left" vertical="center"/>
      <protection locked="0"/>
    </xf>
    <xf numFmtId="0" fontId="101" fillId="0" borderId="2" xfId="5" applyFont="1" applyBorder="1" applyAlignment="1" applyProtection="1">
      <alignment horizontal="left" vertical="center"/>
      <protection locked="0"/>
    </xf>
    <xf numFmtId="0" fontId="101" fillId="0" borderId="143" xfId="5" applyFont="1" applyBorder="1" applyAlignment="1" applyProtection="1">
      <alignment horizontal="left" vertical="center"/>
      <protection locked="0"/>
    </xf>
    <xf numFmtId="0" fontId="97" fillId="0" borderId="186" xfId="5" applyFont="1" applyBorder="1" applyAlignment="1" applyProtection="1">
      <alignment horizontal="left" vertical="center"/>
      <protection locked="0"/>
    </xf>
    <xf numFmtId="0" fontId="97" fillId="7" borderId="1" xfId="5" applyFont="1" applyFill="1" applyBorder="1" applyAlignment="1" applyProtection="1">
      <alignment horizontal="center" vertical="center"/>
      <protection locked="0"/>
    </xf>
    <xf numFmtId="0" fontId="97" fillId="7" borderId="3" xfId="5" applyFont="1" applyFill="1" applyBorder="1" applyAlignment="1" applyProtection="1">
      <alignment horizontal="center" vertical="center"/>
      <protection locked="0"/>
    </xf>
    <xf numFmtId="0" fontId="104" fillId="0" borderId="146" xfId="5" applyFont="1" applyBorder="1" applyAlignment="1" applyProtection="1">
      <alignment horizontal="center" vertical="center" wrapText="1"/>
      <protection locked="0"/>
    </xf>
    <xf numFmtId="0" fontId="104" fillId="0" borderId="8" xfId="5" applyFont="1" applyBorder="1" applyAlignment="1" applyProtection="1">
      <alignment horizontal="center" vertical="center" wrapText="1"/>
      <protection locked="0"/>
    </xf>
    <xf numFmtId="0" fontId="104" fillId="0" borderId="225" xfId="5" applyFont="1" applyBorder="1" applyAlignment="1" applyProtection="1">
      <alignment horizontal="center" vertical="center" wrapText="1"/>
      <protection locked="0"/>
    </xf>
    <xf numFmtId="0" fontId="104" fillId="0" borderId="0" xfId="5" applyFont="1" applyAlignment="1" applyProtection="1">
      <alignment horizontal="center" vertical="center" wrapText="1"/>
      <protection locked="0"/>
    </xf>
    <xf numFmtId="0" fontId="104" fillId="0" borderId="192" xfId="5" applyFont="1" applyBorder="1" applyAlignment="1" applyProtection="1">
      <alignment horizontal="center" vertical="center" wrapText="1"/>
      <protection locked="0"/>
    </xf>
    <xf numFmtId="0" fontId="104" fillId="0" borderId="77" xfId="5" applyFont="1" applyBorder="1" applyAlignment="1" applyProtection="1">
      <alignment horizontal="center" vertical="center" wrapText="1"/>
      <protection locked="0"/>
    </xf>
    <xf numFmtId="0" fontId="105" fillId="0" borderId="8" xfId="5" applyFont="1" applyBorder="1" applyAlignment="1" applyProtection="1">
      <alignment horizontal="center" wrapText="1"/>
      <protection locked="0"/>
    </xf>
    <xf numFmtId="0" fontId="105" fillId="0" borderId="42" xfId="5" applyFont="1" applyBorder="1" applyAlignment="1" applyProtection="1">
      <alignment horizontal="center" wrapText="1"/>
      <protection locked="0"/>
    </xf>
    <xf numFmtId="0" fontId="105" fillId="0" borderId="0" xfId="5" applyFont="1" applyAlignment="1" applyProtection="1">
      <alignment horizontal="center" wrapText="1"/>
      <protection locked="0"/>
    </xf>
    <xf numFmtId="0" fontId="105" fillId="0" borderId="41" xfId="5" applyFont="1" applyBorder="1" applyAlignment="1" applyProtection="1">
      <alignment horizontal="center" wrapText="1"/>
      <protection locked="0"/>
    </xf>
    <xf numFmtId="0" fontId="105" fillId="0" borderId="77" xfId="5" applyFont="1" applyBorder="1" applyAlignment="1" applyProtection="1">
      <alignment horizontal="center" wrapText="1"/>
      <protection locked="0"/>
    </xf>
    <xf numFmtId="0" fontId="105" fillId="0" borderId="144" xfId="5" applyFont="1" applyBorder="1" applyAlignment="1" applyProtection="1">
      <alignment horizontal="center" wrapText="1"/>
      <protection locked="0"/>
    </xf>
    <xf numFmtId="0" fontId="97" fillId="9" borderId="5" xfId="5" applyFont="1" applyFill="1" applyBorder="1" applyAlignment="1" applyProtection="1">
      <alignment horizontal="center" vertical="center"/>
      <protection locked="0"/>
    </xf>
    <xf numFmtId="0" fontId="100" fillId="7" borderId="221" xfId="5" applyFont="1" applyFill="1" applyBorder="1" applyProtection="1">
      <alignment vertical="center"/>
      <protection locked="0"/>
    </xf>
    <xf numFmtId="0" fontId="100" fillId="7" borderId="222" xfId="5" applyFont="1" applyFill="1" applyBorder="1" applyProtection="1">
      <alignment vertical="center"/>
      <protection locked="0"/>
    </xf>
    <xf numFmtId="0" fontId="97" fillId="7" borderId="154" xfId="5" applyFont="1" applyFill="1" applyBorder="1" applyAlignment="1" applyProtection="1">
      <alignment horizontal="center" vertical="center" wrapText="1"/>
      <protection locked="0"/>
    </xf>
    <xf numFmtId="0" fontId="97" fillId="7" borderId="29" xfId="5" applyFont="1" applyFill="1" applyBorder="1" applyAlignment="1" applyProtection="1">
      <alignment horizontal="center" vertical="center" wrapText="1"/>
      <protection locked="0"/>
    </xf>
    <xf numFmtId="0" fontId="97" fillId="7" borderId="155" xfId="5" applyFont="1" applyFill="1" applyBorder="1" applyAlignment="1" applyProtection="1">
      <alignment horizontal="center" vertical="center" wrapText="1"/>
      <protection locked="0"/>
    </xf>
    <xf numFmtId="0" fontId="97" fillId="0" borderId="7" xfId="5" applyFont="1" applyBorder="1" applyAlignment="1" applyProtection="1">
      <alignment horizontal="left" vertical="center" wrapText="1"/>
      <protection locked="0"/>
    </xf>
    <xf numFmtId="0" fontId="97" fillId="0" borderId="8" xfId="5" applyFont="1" applyBorder="1" applyAlignment="1" applyProtection="1">
      <alignment horizontal="left" vertical="center" wrapText="1"/>
      <protection locked="0"/>
    </xf>
    <xf numFmtId="0" fontId="97" fillId="0" borderId="11" xfId="5" applyFont="1" applyBorder="1" applyAlignment="1" applyProtection="1">
      <alignment horizontal="left" vertical="center" wrapText="1"/>
      <protection locked="0"/>
    </xf>
    <xf numFmtId="0" fontId="97" fillId="0" borderId="9" xfId="5" applyFont="1" applyBorder="1" applyAlignment="1" applyProtection="1">
      <alignment horizontal="left" vertical="center" wrapText="1"/>
      <protection locked="0"/>
    </xf>
    <xf numFmtId="0" fontId="97" fillId="0" borderId="0" xfId="5" applyFont="1" applyAlignment="1" applyProtection="1">
      <alignment horizontal="left" vertical="center" wrapText="1"/>
      <protection locked="0"/>
    </xf>
    <xf numFmtId="0" fontId="97" fillId="0" borderId="12" xfId="5" applyFont="1" applyBorder="1" applyAlignment="1" applyProtection="1">
      <alignment horizontal="left" vertical="center" wrapText="1"/>
      <protection locked="0"/>
    </xf>
    <xf numFmtId="0" fontId="97" fillId="0" borderId="10" xfId="5" applyFont="1" applyBorder="1" applyAlignment="1" applyProtection="1">
      <alignment horizontal="left" vertical="center" wrapText="1"/>
      <protection locked="0"/>
    </xf>
    <xf numFmtId="0" fontId="97" fillId="0" borderId="6" xfId="5" applyFont="1" applyBorder="1" applyAlignment="1" applyProtection="1">
      <alignment horizontal="left" vertical="center" wrapText="1"/>
      <protection locked="0"/>
    </xf>
    <xf numFmtId="0" fontId="97" fillId="0" borderId="23" xfId="5" applyFont="1" applyBorder="1" applyAlignment="1" applyProtection="1">
      <alignment horizontal="left" vertical="center" wrapText="1"/>
      <protection locked="0"/>
    </xf>
    <xf numFmtId="0" fontId="97" fillId="0" borderId="177" xfId="5" applyFont="1" applyBorder="1" applyAlignment="1" applyProtection="1">
      <alignment horizontal="center" vertical="center"/>
      <protection locked="0"/>
    </xf>
    <xf numFmtId="0" fontId="97" fillId="0" borderId="212" xfId="5" applyFont="1" applyBorder="1" applyAlignment="1" applyProtection="1">
      <alignment horizontal="center" vertical="center"/>
      <protection locked="0"/>
    </xf>
    <xf numFmtId="0" fontId="97" fillId="0" borderId="178" xfId="5" applyFont="1" applyBorder="1" applyAlignment="1" applyProtection="1">
      <alignment horizontal="center" vertical="center"/>
      <protection locked="0"/>
    </xf>
    <xf numFmtId="0" fontId="100" fillId="0" borderId="58" xfId="5" applyFont="1" applyBorder="1" applyAlignment="1" applyProtection="1">
      <alignment horizontal="center"/>
      <protection locked="0"/>
    </xf>
    <xf numFmtId="0" fontId="100" fillId="0" borderId="201" xfId="5" applyFont="1" applyBorder="1" applyAlignment="1" applyProtection="1">
      <alignment horizontal="center"/>
      <protection locked="0"/>
    </xf>
    <xf numFmtId="0" fontId="97" fillId="9" borderId="1" xfId="5" applyFont="1" applyFill="1" applyBorder="1" applyAlignment="1" applyProtection="1">
      <alignment horizontal="center" vertical="center"/>
      <protection locked="0"/>
    </xf>
    <xf numFmtId="0" fontId="97" fillId="9" borderId="2" xfId="5" applyFont="1" applyFill="1" applyBorder="1" applyAlignment="1" applyProtection="1">
      <alignment horizontal="center" vertical="center"/>
      <protection locked="0"/>
    </xf>
    <xf numFmtId="0" fontId="97" fillId="9" borderId="3" xfId="5" applyFont="1" applyFill="1" applyBorder="1" applyAlignment="1" applyProtection="1">
      <alignment horizontal="center" vertical="center"/>
      <protection locked="0"/>
    </xf>
    <xf numFmtId="0" fontId="102" fillId="0" borderId="8" xfId="5" applyFont="1" applyBorder="1" applyAlignment="1" applyProtection="1">
      <alignment horizontal="right" vertical="top"/>
      <protection locked="0"/>
    </xf>
    <xf numFmtId="0" fontId="102" fillId="0" borderId="2" xfId="5" applyFont="1" applyBorder="1" applyAlignment="1" applyProtection="1">
      <alignment horizontal="right" vertical="top"/>
      <protection locked="0"/>
    </xf>
    <xf numFmtId="0" fontId="99" fillId="8" borderId="5" xfId="5" applyFont="1" applyFill="1" applyBorder="1" applyAlignment="1" applyProtection="1">
      <alignment horizontal="center" vertical="center"/>
      <protection locked="0"/>
    </xf>
    <xf numFmtId="0" fontId="99" fillId="8" borderId="4" xfId="5" applyFont="1" applyFill="1" applyBorder="1" applyAlignment="1" applyProtection="1">
      <alignment horizontal="center" vertical="center"/>
      <protection locked="0"/>
    </xf>
    <xf numFmtId="0" fontId="100" fillId="0" borderId="39" xfId="5" applyFont="1" applyBorder="1" applyAlignment="1" applyProtection="1">
      <alignment horizontal="center" vertical="center"/>
      <protection locked="0"/>
    </xf>
    <xf numFmtId="0" fontId="100" fillId="0" borderId="58" xfId="5" applyFont="1" applyBorder="1" applyAlignment="1" applyProtection="1">
      <alignment horizontal="center" vertical="center"/>
      <protection locked="0"/>
    </xf>
    <xf numFmtId="0" fontId="97" fillId="7" borderId="2" xfId="5" applyFont="1" applyFill="1" applyBorder="1" applyAlignment="1" applyProtection="1">
      <alignment horizontal="center" vertical="center"/>
      <protection locked="0"/>
    </xf>
    <xf numFmtId="0" fontId="100" fillId="7" borderId="213" xfId="5" applyFont="1" applyFill="1" applyBorder="1" applyProtection="1">
      <alignment vertical="center"/>
      <protection locked="0"/>
    </xf>
    <xf numFmtId="0" fontId="100" fillId="7" borderId="214" xfId="5" applyFont="1" applyFill="1" applyBorder="1" applyProtection="1">
      <alignment vertical="center"/>
      <protection locked="0"/>
    </xf>
    <xf numFmtId="0" fontId="99" fillId="8" borderId="1" xfId="5" applyFont="1" applyFill="1" applyBorder="1" applyAlignment="1" applyProtection="1">
      <alignment horizontal="center" vertical="center"/>
      <protection locked="0"/>
    </xf>
    <xf numFmtId="0" fontId="99" fillId="8" borderId="2" xfId="5" applyFont="1" applyFill="1" applyBorder="1" applyAlignment="1" applyProtection="1">
      <alignment horizontal="center" vertical="center"/>
      <protection locked="0"/>
    </xf>
    <xf numFmtId="0" fontId="99" fillId="8" borderId="3" xfId="5" applyFont="1" applyFill="1" applyBorder="1" applyAlignment="1" applyProtection="1">
      <alignment horizontal="center" vertical="center"/>
      <protection locked="0"/>
    </xf>
    <xf numFmtId="0" fontId="97" fillId="0" borderId="5" xfId="5" applyFont="1" applyBorder="1" applyAlignment="1" applyProtection="1">
      <alignment horizontal="left" vertical="center" wrapText="1"/>
      <protection locked="0"/>
    </xf>
    <xf numFmtId="0" fontId="97" fillId="0" borderId="1" xfId="5" applyFont="1" applyBorder="1" applyAlignment="1" applyProtection="1">
      <alignment horizontal="center" vertical="center"/>
      <protection locked="0"/>
    </xf>
    <xf numFmtId="0" fontId="100" fillId="0" borderId="201" xfId="5" applyFont="1" applyBorder="1" applyAlignment="1" applyProtection="1">
      <alignment horizontal="center" vertical="center"/>
      <protection locked="0"/>
    </xf>
    <xf numFmtId="0" fontId="97" fillId="0" borderId="9" xfId="5" applyFont="1" applyBorder="1" applyAlignment="1" applyProtection="1">
      <alignment horizontal="left" vertical="center"/>
      <protection locked="0"/>
    </xf>
    <xf numFmtId="0" fontId="97" fillId="0" borderId="0" xfId="5" applyFont="1" applyAlignment="1" applyProtection="1">
      <alignment horizontal="left" vertical="center"/>
      <protection locked="0"/>
    </xf>
    <xf numFmtId="0" fontId="97" fillId="0" borderId="12" xfId="5" applyFont="1" applyBorder="1" applyAlignment="1" applyProtection="1">
      <alignment horizontal="left" vertical="center"/>
      <protection locked="0"/>
    </xf>
    <xf numFmtId="0" fontId="97" fillId="0" borderId="205" xfId="5" applyFont="1" applyBorder="1" applyAlignment="1" applyProtection="1">
      <alignment horizontal="left" vertical="center"/>
      <protection locked="0"/>
    </xf>
    <xf numFmtId="0" fontId="97" fillId="0" borderId="206" xfId="5" applyFont="1" applyBorder="1" applyAlignment="1" applyProtection="1">
      <alignment horizontal="left" vertical="center"/>
      <protection locked="0"/>
    </xf>
    <xf numFmtId="0" fontId="97" fillId="0" borderId="207" xfId="5" applyFont="1" applyBorder="1" applyAlignment="1" applyProtection="1">
      <alignment horizontal="left" vertical="center"/>
      <protection locked="0"/>
    </xf>
    <xf numFmtId="0" fontId="97" fillId="0" borderId="5" xfId="5" applyFont="1" applyBorder="1" applyAlignment="1" applyProtection="1">
      <alignment horizontal="left" vertical="center"/>
      <protection locked="0"/>
    </xf>
    <xf numFmtId="0" fontId="97" fillId="0" borderId="202" xfId="5" applyFont="1" applyBorder="1" applyAlignment="1" applyProtection="1">
      <alignment horizontal="left" vertical="center"/>
      <protection locked="0"/>
    </xf>
    <xf numFmtId="0" fontId="97" fillId="0" borderId="203" xfId="5" applyFont="1" applyBorder="1" applyAlignment="1" applyProtection="1">
      <alignment horizontal="left" vertical="center"/>
      <protection locked="0"/>
    </xf>
    <xf numFmtId="0" fontId="97" fillId="0" borderId="204" xfId="5" applyFont="1" applyBorder="1" applyAlignment="1" applyProtection="1">
      <alignment horizontal="left" vertical="center"/>
      <protection locked="0"/>
    </xf>
    <xf numFmtId="0" fontId="97" fillId="8" borderId="5" xfId="5" applyFont="1" applyFill="1" applyBorder="1" applyAlignment="1" applyProtection="1">
      <alignment horizontal="center" vertical="center"/>
      <protection locked="0"/>
    </xf>
    <xf numFmtId="0" fontId="97" fillId="0" borderId="5" xfId="5" applyFont="1" applyBorder="1" applyAlignment="1" applyProtection="1">
      <alignment horizontal="center" vertical="center"/>
      <protection locked="0"/>
    </xf>
    <xf numFmtId="0" fontId="97" fillId="0" borderId="0" xfId="5" applyFont="1" applyAlignment="1" applyProtection="1">
      <alignment horizontal="center" vertical="center"/>
      <protection locked="0"/>
    </xf>
    <xf numFmtId="0" fontId="97" fillId="0" borderId="6" xfId="5" applyFont="1" applyBorder="1" applyAlignment="1" applyProtection="1">
      <alignment horizontal="center" vertical="center"/>
      <protection locked="0"/>
    </xf>
    <xf numFmtId="0" fontId="98" fillId="7" borderId="0" xfId="5" applyFont="1" applyFill="1" applyAlignment="1" applyProtection="1">
      <alignment horizontal="center" vertical="center"/>
      <protection locked="0"/>
    </xf>
    <xf numFmtId="0" fontId="80" fillId="0" borderId="9" xfId="0" applyFont="1" applyBorder="1" applyAlignment="1">
      <alignment horizontal="center" vertical="center"/>
    </xf>
    <xf numFmtId="0" fontId="80" fillId="0" borderId="12" xfId="0" applyFont="1" applyBorder="1" applyAlignment="1">
      <alignment horizontal="center" vertical="center"/>
    </xf>
    <xf numFmtId="0" fontId="80" fillId="0" borderId="1" xfId="0" applyFont="1" applyBorder="1" applyAlignment="1">
      <alignment horizontal="distributed" vertical="center"/>
    </xf>
    <xf numFmtId="0" fontId="80" fillId="0" borderId="2" xfId="0" applyFont="1" applyBorder="1" applyAlignment="1">
      <alignment horizontal="distributed" vertical="center"/>
    </xf>
    <xf numFmtId="0" fontId="80" fillId="0" borderId="3" xfId="0" applyFont="1" applyBorder="1" applyAlignment="1">
      <alignment horizontal="distributed" vertical="center"/>
    </xf>
    <xf numFmtId="0" fontId="80" fillId="6" borderId="2" xfId="0" applyFont="1" applyFill="1" applyBorder="1" applyAlignment="1">
      <alignment horizontal="center" vertical="center"/>
    </xf>
    <xf numFmtId="0" fontId="80" fillId="0" borderId="0" xfId="0" applyFont="1" applyAlignment="1">
      <alignment horizontal="right" vertical="top"/>
    </xf>
    <xf numFmtId="0" fontId="71" fillId="0" borderId="2" xfId="0" applyFont="1" applyBorder="1" applyAlignment="1">
      <alignment horizontal="left" vertical="center"/>
    </xf>
    <xf numFmtId="0" fontId="71" fillId="0" borderId="3" xfId="0" applyFont="1" applyBorder="1" applyAlignment="1">
      <alignment horizontal="left" vertical="center"/>
    </xf>
    <xf numFmtId="0" fontId="52" fillId="0" borderId="7" xfId="5" applyBorder="1" applyAlignment="1">
      <alignment horizontal="center" vertical="center"/>
    </xf>
    <xf numFmtId="0" fontId="52" fillId="0" borderId="10" xfId="5" applyBorder="1" applyAlignment="1">
      <alignment horizontal="center" vertical="center"/>
    </xf>
    <xf numFmtId="0" fontId="52" fillId="0" borderId="6" xfId="5" applyBorder="1" applyAlignment="1">
      <alignment horizontal="center" vertical="center"/>
    </xf>
    <xf numFmtId="0" fontId="52" fillId="0" borderId="23" xfId="5" applyBorder="1" applyAlignment="1">
      <alignment horizontal="center" vertical="center"/>
    </xf>
    <xf numFmtId="0" fontId="61" fillId="0" borderId="1" xfId="5" applyFont="1" applyBorder="1" applyAlignment="1">
      <alignment horizontal="left" vertical="center"/>
    </xf>
    <xf numFmtId="0" fontId="61" fillId="0" borderId="2" xfId="5" applyFont="1" applyBorder="1" applyAlignment="1">
      <alignment horizontal="left" vertical="center"/>
    </xf>
    <xf numFmtId="0" fontId="61" fillId="0" borderId="3" xfId="5" applyFont="1" applyBorder="1" applyAlignment="1">
      <alignment horizontal="left" vertical="center"/>
    </xf>
    <xf numFmtId="0" fontId="52" fillId="0" borderId="0" xfId="5" applyAlignment="1">
      <alignment horizontal="left" vertical="center"/>
    </xf>
    <xf numFmtId="0" fontId="52" fillId="0" borderId="9" xfId="5" applyBorder="1" applyAlignment="1">
      <alignment horizontal="center" vertical="center"/>
    </xf>
    <xf numFmtId="0" fontId="52" fillId="0" borderId="0" xfId="5" applyAlignment="1">
      <alignment horizontal="center" vertical="center"/>
    </xf>
    <xf numFmtId="0" fontId="52" fillId="0" borderId="12" xfId="5" applyBorder="1" applyAlignment="1">
      <alignment horizontal="center" vertical="center"/>
    </xf>
    <xf numFmtId="0" fontId="52" fillId="0" borderId="1" xfId="5" applyBorder="1" applyAlignment="1">
      <alignment horizontal="center" vertical="center" shrinkToFit="1"/>
    </xf>
    <xf numFmtId="0" fontId="52" fillId="0" borderId="2" xfId="5" applyBorder="1" applyAlignment="1">
      <alignment horizontal="center" vertical="center" shrinkToFit="1"/>
    </xf>
    <xf numFmtId="0" fontId="52" fillId="0" borderId="3" xfId="5" applyBorder="1" applyAlignment="1">
      <alignment horizontal="center" vertical="center" shrinkToFit="1"/>
    </xf>
    <xf numFmtId="0" fontId="52" fillId="0" borderId="2" xfId="5" applyBorder="1" applyAlignment="1">
      <alignment horizontal="left" vertical="center"/>
    </xf>
    <xf numFmtId="0" fontId="52" fillId="0" borderId="3" xfId="5" applyBorder="1" applyAlignment="1">
      <alignment horizontal="left" vertical="center"/>
    </xf>
    <xf numFmtId="0" fontId="52" fillId="0" borderId="0" xfId="5" applyAlignment="1">
      <alignment horizontal="right" vertical="top"/>
    </xf>
    <xf numFmtId="0" fontId="9" fillId="0" borderId="6" xfId="0" applyFont="1" applyBorder="1" applyAlignment="1">
      <alignment horizontal="left" vertical="center" wrapText="1"/>
    </xf>
    <xf numFmtId="0" fontId="9" fillId="0" borderId="23" xfId="0" applyFont="1" applyBorder="1" applyAlignment="1">
      <alignment horizontal="left" vertical="center" wrapText="1"/>
    </xf>
    <xf numFmtId="0" fontId="8" fillId="0" borderId="5" xfId="0" applyFont="1" applyBorder="1" applyAlignment="1">
      <alignment horizontal="left" vertical="center" wrapText="1"/>
    </xf>
    <xf numFmtId="0" fontId="23" fillId="0" borderId="0" xfId="0" applyFont="1" applyAlignment="1">
      <alignment horizontal="left" vertical="center" wrapText="1"/>
    </xf>
    <xf numFmtId="0" fontId="23" fillId="0" borderId="12" xfId="0" applyFont="1" applyBorder="1" applyAlignment="1">
      <alignment horizontal="left"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62"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5" xfId="0" applyFont="1" applyBorder="1" applyAlignment="1">
      <alignment horizontal="center" vertical="center" wrapText="1"/>
    </xf>
    <xf numFmtId="0" fontId="22" fillId="0" borderId="0" xfId="11" applyFont="1" applyAlignment="1">
      <alignment horizontal="left" vertical="center"/>
    </xf>
    <xf numFmtId="0" fontId="21" fillId="0" borderId="0" xfId="0" applyFont="1" applyAlignment="1">
      <alignment horizontal="right" vertical="top"/>
    </xf>
    <xf numFmtId="0" fontId="21" fillId="0" borderId="0" xfId="0" applyFont="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53" fillId="0" borderId="1" xfId="0" applyFont="1" applyBorder="1" applyAlignment="1">
      <alignment horizontal="center" vertical="center" shrinkToFit="1"/>
    </xf>
    <xf numFmtId="0" fontId="53" fillId="0" borderId="2" xfId="0" applyFont="1" applyBorder="1" applyAlignment="1">
      <alignment horizontal="center" vertical="center" shrinkToFit="1"/>
    </xf>
    <xf numFmtId="0" fontId="53" fillId="0" borderId="3" xfId="0" applyFont="1" applyBorder="1" applyAlignment="1">
      <alignment horizontal="center" vertical="center" shrinkToFit="1"/>
    </xf>
    <xf numFmtId="0" fontId="53" fillId="0" borderId="0" xfId="0" applyFont="1" applyAlignment="1">
      <alignment horizontal="left" vertical="top" wrapText="1"/>
    </xf>
    <xf numFmtId="0" fontId="53" fillId="0" borderId="12" xfId="0" applyFont="1" applyBorder="1" applyAlignment="1">
      <alignment horizontal="left" vertical="top" wrapText="1"/>
    </xf>
    <xf numFmtId="0" fontId="21" fillId="0" borderId="5" xfId="0" applyFont="1" applyBorder="1" applyAlignment="1">
      <alignment horizontal="center" vertical="center"/>
    </xf>
    <xf numFmtId="0" fontId="53" fillId="0" borderId="6" xfId="0" applyFont="1" applyBorder="1" applyAlignment="1">
      <alignment horizontal="left" vertical="top" wrapText="1"/>
    </xf>
    <xf numFmtId="0" fontId="53" fillId="0" borderId="23" xfId="0" applyFont="1" applyBorder="1" applyAlignment="1">
      <alignment horizontal="left" vertical="top" wrapText="1"/>
    </xf>
    <xf numFmtId="0" fontId="9" fillId="0" borderId="8" xfId="0" applyFont="1" applyBorder="1" applyAlignment="1">
      <alignment horizontal="left" vertical="center" wrapText="1"/>
    </xf>
    <xf numFmtId="0" fontId="9" fillId="0" borderId="11" xfId="0" applyFont="1" applyBorder="1" applyAlignment="1">
      <alignment horizontal="left" vertical="center" wrapText="1"/>
    </xf>
    <xf numFmtId="0" fontId="91" fillId="0" borderId="83" xfId="0" applyFont="1" applyBorder="1" applyAlignment="1">
      <alignment horizontal="center" vertical="center"/>
    </xf>
    <xf numFmtId="0" fontId="91" fillId="0" borderId="84" xfId="0" applyFont="1" applyBorder="1" applyAlignment="1">
      <alignment horizontal="center" vertical="center"/>
    </xf>
    <xf numFmtId="0" fontId="91" fillId="0" borderId="52" xfId="0" applyFont="1" applyBorder="1" applyAlignment="1">
      <alignment horizontal="center" vertical="center"/>
    </xf>
    <xf numFmtId="0" fontId="90" fillId="0" borderId="19" xfId="0" applyFont="1" applyBorder="1" applyAlignment="1">
      <alignment horizontal="center" vertical="center"/>
    </xf>
    <xf numFmtId="0" fontId="90" fillId="0" borderId="77" xfId="0" applyFont="1" applyBorder="1" applyAlignment="1">
      <alignment horizontal="center" vertical="center"/>
    </xf>
    <xf numFmtId="0" fontId="90" fillId="0" borderId="122" xfId="0" applyFont="1" applyBorder="1" applyAlignment="1">
      <alignment horizontal="center" vertical="center"/>
    </xf>
    <xf numFmtId="0" fontId="90" fillId="0" borderId="105" xfId="0" applyFont="1" applyBorder="1" applyAlignment="1">
      <alignment horizontal="center" vertical="center"/>
    </xf>
    <xf numFmtId="0" fontId="90" fillId="0" borderId="182" xfId="0" applyFont="1" applyBorder="1" applyAlignment="1">
      <alignment horizontal="center" vertical="center"/>
    </xf>
    <xf numFmtId="0" fontId="90" fillId="0" borderId="80" xfId="0" applyFont="1" applyBorder="1" applyAlignment="1">
      <alignment horizontal="center" vertical="center"/>
    </xf>
    <xf numFmtId="0" fontId="21" fillId="0" borderId="161" xfId="0" applyFont="1" applyBorder="1" applyAlignment="1">
      <alignment horizontal="center" vertical="center"/>
    </xf>
    <xf numFmtId="0" fontId="21" fillId="0" borderId="24" xfId="0" applyFont="1" applyBorder="1" applyAlignment="1">
      <alignment horizontal="center" vertical="center"/>
    </xf>
    <xf numFmtId="0" fontId="21" fillId="0" borderId="162" xfId="0" applyFont="1" applyBorder="1" applyAlignment="1">
      <alignment horizontal="center" vertical="center"/>
    </xf>
    <xf numFmtId="0" fontId="21" fillId="0" borderId="194" xfId="0" applyFont="1" applyBorder="1" applyAlignment="1">
      <alignment horizontal="center" vertical="center"/>
    </xf>
    <xf numFmtId="0" fontId="9" fillId="0" borderId="12" xfId="0" applyFont="1" applyBorder="1" applyAlignment="1">
      <alignment horizontal="left" vertical="center" wrapText="1"/>
    </xf>
    <xf numFmtId="0" fontId="9" fillId="0" borderId="60" xfId="0" applyFont="1" applyBorder="1" applyAlignment="1">
      <alignment horizontal="left" vertical="center" wrapText="1"/>
    </xf>
    <xf numFmtId="0" fontId="9" fillId="0" borderId="69" xfId="0" applyFont="1" applyBorder="1" applyAlignment="1">
      <alignment horizontal="left" vertical="center" wrapText="1"/>
    </xf>
    <xf numFmtId="0" fontId="8" fillId="0" borderId="3" xfId="0" applyFont="1" applyBorder="1" applyAlignment="1">
      <alignment horizontal="center" vertical="center"/>
    </xf>
    <xf numFmtId="0" fontId="9" fillId="0" borderId="1" xfId="0" applyFont="1" applyBorder="1" applyAlignment="1">
      <alignment horizontal="center" vertical="center" wrapText="1"/>
    </xf>
    <xf numFmtId="0" fontId="9" fillId="0" borderId="3" xfId="0" applyFont="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9" fillId="0" borderId="130" xfId="0" applyFont="1" applyBorder="1" applyAlignment="1">
      <alignment horizontal="center" vertical="center" textRotation="255"/>
    </xf>
    <xf numFmtId="0" fontId="9" fillId="0" borderId="118" xfId="0" applyFont="1" applyBorder="1" applyAlignment="1">
      <alignment horizontal="center" vertical="center" textRotation="255"/>
    </xf>
    <xf numFmtId="0" fontId="9" fillId="0" borderId="45" xfId="0" applyFont="1" applyBorder="1" applyAlignment="1">
      <alignment horizontal="center" vertical="center" textRotation="255"/>
    </xf>
    <xf numFmtId="0" fontId="9" fillId="0" borderId="90" xfId="0" applyFont="1" applyBorder="1" applyAlignment="1">
      <alignment horizontal="center" vertical="center" textRotation="255"/>
    </xf>
    <xf numFmtId="0" fontId="9" fillId="0" borderId="119" xfId="0" applyFont="1" applyBorder="1" applyAlignment="1">
      <alignment horizontal="center" vertical="center" textRotation="255"/>
    </xf>
    <xf numFmtId="0" fontId="14" fillId="0" borderId="156" xfId="0" applyFont="1" applyBorder="1" applyAlignment="1">
      <alignment horizontal="center" vertical="center"/>
    </xf>
    <xf numFmtId="0" fontId="14" fillId="0" borderId="3" xfId="0" applyFont="1" applyBorder="1" applyAlignment="1">
      <alignment horizontal="center"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143" xfId="0" applyFont="1" applyBorder="1" applyAlignment="1">
      <alignment horizontal="center" vertical="center"/>
    </xf>
    <xf numFmtId="0" fontId="14" fillId="0" borderId="154" xfId="0" applyFont="1" applyBorder="1" applyAlignment="1">
      <alignment horizontal="center" vertical="center"/>
    </xf>
    <xf numFmtId="0" fontId="14" fillId="0" borderId="29" xfId="0" applyFont="1" applyBorder="1" applyAlignment="1">
      <alignment horizontal="center" vertical="center"/>
    </xf>
    <xf numFmtId="0" fontId="14" fillId="0" borderId="155"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xf>
    <xf numFmtId="0" fontId="14" fillId="0" borderId="6" xfId="0" applyFont="1" applyBorder="1" applyAlignment="1">
      <alignment horizontal="center" vertical="center"/>
    </xf>
    <xf numFmtId="0" fontId="14" fillId="0" borderId="23" xfId="0" applyFont="1" applyBorder="1" applyAlignment="1">
      <alignment horizontal="center" vertical="center"/>
    </xf>
    <xf numFmtId="0" fontId="88" fillId="0" borderId="15" xfId="0" applyFont="1" applyBorder="1" applyAlignment="1">
      <alignment horizontal="center" vertical="center" textRotation="255"/>
    </xf>
    <xf numFmtId="0" fontId="88" fillId="0" borderId="12" xfId="0" applyFont="1" applyBorder="1" applyAlignment="1">
      <alignment horizontal="center" vertical="center" textRotation="255"/>
    </xf>
    <xf numFmtId="0" fontId="88" fillId="0" borderId="23" xfId="0" applyFont="1" applyBorder="1" applyAlignment="1">
      <alignment horizontal="center" vertical="center" textRotation="255"/>
    </xf>
    <xf numFmtId="0" fontId="8" fillId="0" borderId="1" xfId="0" applyFont="1" applyBorder="1" applyAlignment="1">
      <alignment horizontal="left" vertical="center" shrinkToFit="1"/>
    </xf>
    <xf numFmtId="0" fontId="8" fillId="0" borderId="2" xfId="0" applyFont="1" applyBorder="1" applyAlignment="1">
      <alignment horizontal="left" vertical="center" shrinkToFit="1"/>
    </xf>
    <xf numFmtId="0" fontId="8" fillId="0" borderId="3" xfId="0" applyFont="1" applyBorder="1" applyAlignment="1">
      <alignment horizontal="left" vertical="center" shrinkToFi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9" fillId="0" borderId="2" xfId="0" applyFont="1" applyBorder="1" applyAlignment="1">
      <alignment horizontal="center" vertical="center" wrapText="1"/>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23"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0" fontId="9" fillId="0" borderId="6" xfId="0" applyFont="1" applyBorder="1" applyAlignment="1">
      <alignment horizontal="center" vertical="center"/>
    </xf>
    <xf numFmtId="0" fontId="9" fillId="0" borderId="23" xfId="0" applyFont="1" applyBorder="1" applyAlignment="1">
      <alignment horizontal="center" vertical="center"/>
    </xf>
    <xf numFmtId="0" fontId="14" fillId="0" borderId="146" xfId="0" applyFont="1" applyBorder="1" applyAlignment="1">
      <alignment horizontal="center" vertical="center"/>
    </xf>
    <xf numFmtId="0" fontId="14" fillId="0" borderId="192" xfId="0" applyFont="1" applyBorder="1" applyAlignment="1">
      <alignment horizontal="center" vertical="center"/>
    </xf>
    <xf numFmtId="0" fontId="14" fillId="0" borderId="78" xfId="0" applyFont="1" applyBorder="1" applyAlignment="1">
      <alignment horizontal="center" vertical="center"/>
    </xf>
    <xf numFmtId="0" fontId="14" fillId="0" borderId="79" xfId="0" applyFont="1" applyBorder="1" applyAlignment="1">
      <alignment horizontal="center" vertical="center"/>
    </xf>
    <xf numFmtId="0" fontId="9" fillId="0" borderId="14" xfId="0" applyFont="1" applyBorder="1" applyAlignment="1">
      <alignment horizontal="center" vertical="center"/>
    </xf>
    <xf numFmtId="0" fontId="9" fillId="0" borderId="150" xfId="0" applyFont="1" applyBorder="1" applyAlignment="1">
      <alignment horizontal="center" vertical="center"/>
    </xf>
    <xf numFmtId="0" fontId="23" fillId="0" borderId="5" xfId="0" applyFont="1" applyBorder="1" applyAlignment="1">
      <alignment horizontal="left" vertical="center" wrapText="1"/>
    </xf>
    <xf numFmtId="0" fontId="9" fillId="0" borderId="7" xfId="0" applyFont="1" applyBorder="1" applyAlignment="1">
      <alignment horizontal="left" vertical="center" wrapText="1"/>
    </xf>
    <xf numFmtId="0" fontId="9" fillId="0" borderId="10" xfId="0" applyFont="1" applyBorder="1" applyAlignment="1">
      <alignment horizontal="left" vertical="center" wrapText="1"/>
    </xf>
    <xf numFmtId="0" fontId="89" fillId="0" borderId="1" xfId="0" applyFont="1" applyBorder="1" applyAlignment="1">
      <alignment horizontal="center" vertical="center" wrapText="1"/>
    </xf>
    <xf numFmtId="0" fontId="89" fillId="0" borderId="2" xfId="0" applyFont="1" applyBorder="1" applyAlignment="1">
      <alignment horizontal="center" vertical="center" wrapText="1"/>
    </xf>
    <xf numFmtId="0" fontId="89" fillId="0" borderId="3" xfId="0" applyFont="1" applyBorder="1" applyAlignment="1">
      <alignment horizontal="center" vertical="center" wrapText="1"/>
    </xf>
    <xf numFmtId="0" fontId="9" fillId="0" borderId="15" xfId="0" applyFont="1" applyBorder="1" applyAlignment="1">
      <alignment horizontal="left" vertical="center"/>
    </xf>
    <xf numFmtId="0" fontId="9" fillId="0" borderId="162" xfId="0" applyFont="1" applyBorder="1" applyAlignment="1">
      <alignment horizontal="center" vertical="center"/>
    </xf>
    <xf numFmtId="0" fontId="9" fillId="0" borderId="66" xfId="0" applyFont="1" applyBorder="1" applyAlignment="1">
      <alignment horizontal="center" vertical="center"/>
    </xf>
    <xf numFmtId="0" fontId="9" fillId="0" borderId="91" xfId="0" applyFont="1" applyBorder="1" applyAlignment="1">
      <alignment horizontal="center" vertical="center"/>
    </xf>
    <xf numFmtId="0" fontId="53" fillId="0" borderId="24" xfId="0" applyFont="1" applyBorder="1" applyAlignment="1">
      <alignment horizontal="center" vertical="center"/>
    </xf>
    <xf numFmtId="0" fontId="53" fillId="0" borderId="25" xfId="0" applyFont="1" applyBorder="1" applyAlignment="1">
      <alignment horizontal="center" vertical="center"/>
    </xf>
    <xf numFmtId="0" fontId="53" fillId="0" borderId="194" xfId="0" applyFont="1" applyBorder="1" applyAlignment="1">
      <alignment horizontal="center" vertical="center"/>
    </xf>
    <xf numFmtId="0" fontId="53" fillId="0" borderId="66" xfId="0" applyFont="1" applyBorder="1" applyAlignment="1">
      <alignment horizontal="center" vertical="center"/>
    </xf>
    <xf numFmtId="0" fontId="9" fillId="0" borderId="161" xfId="0" applyFont="1" applyBorder="1" applyAlignment="1">
      <alignment horizontal="center" vertical="center"/>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9" fillId="0" borderId="73" xfId="0" applyFont="1" applyBorder="1" applyAlignment="1">
      <alignment horizontal="left" vertical="center" wrapText="1"/>
    </xf>
    <xf numFmtId="0" fontId="9" fillId="0" borderId="74" xfId="0" applyFont="1" applyBorder="1" applyAlignment="1">
      <alignment horizontal="left" vertical="center" wrapText="1"/>
    </xf>
    <xf numFmtId="0" fontId="9" fillId="0" borderId="15" xfId="0" applyFont="1" applyBorder="1" applyAlignment="1">
      <alignment horizontal="left" vertical="center" wrapText="1"/>
    </xf>
    <xf numFmtId="0" fontId="9" fillId="6" borderId="1"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3" xfId="0" applyFont="1" applyFill="1" applyBorder="1" applyAlignment="1">
      <alignment horizontal="center" vertical="center"/>
    </xf>
    <xf numFmtId="0" fontId="9" fillId="0" borderId="5" xfId="0" applyFont="1" applyBorder="1" applyAlignment="1">
      <alignment horizontal="center" vertical="center"/>
    </xf>
    <xf numFmtId="0" fontId="9"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0" xfId="0" applyFont="1" applyAlignment="1">
      <alignment horizontal="left" vertical="top" wrapText="1"/>
    </xf>
    <xf numFmtId="0" fontId="9" fillId="0" borderId="51" xfId="0" applyFont="1" applyBorder="1" applyAlignment="1">
      <alignment horizontal="left" vertical="center" wrapText="1"/>
    </xf>
    <xf numFmtId="0" fontId="9" fillId="0" borderId="35" xfId="0" applyFont="1" applyBorder="1" applyAlignment="1">
      <alignment horizontal="left" vertical="center" wrapText="1"/>
    </xf>
    <xf numFmtId="0" fontId="9" fillId="0" borderId="36" xfId="0" applyFont="1" applyBorder="1" applyAlignment="1">
      <alignment horizontal="left" vertical="center" wrapText="1"/>
    </xf>
    <xf numFmtId="0" fontId="21" fillId="0" borderId="0" xfId="11" applyFont="1" applyAlignment="1">
      <alignment horizontal="left" vertical="center"/>
    </xf>
    <xf numFmtId="0" fontId="21" fillId="0" borderId="1" xfId="0" applyFont="1" applyBorder="1" applyAlignment="1">
      <alignment horizontal="center" vertical="center" shrinkToFit="1"/>
    </xf>
    <xf numFmtId="0" fontId="21" fillId="0" borderId="2" xfId="0" applyFont="1" applyBorder="1" applyAlignment="1">
      <alignment horizontal="center" vertical="center" shrinkToFit="1"/>
    </xf>
    <xf numFmtId="0" fontId="21" fillId="0" borderId="3" xfId="0" applyFont="1" applyBorder="1" applyAlignment="1">
      <alignment horizontal="center" vertical="center" shrinkToFit="1"/>
    </xf>
    <xf numFmtId="0" fontId="92" fillId="0" borderId="120" xfId="0" applyFont="1" applyBorder="1" applyAlignment="1">
      <alignment horizontal="center" vertical="center"/>
    </xf>
    <xf numFmtId="0" fontId="92" fillId="0" borderId="79" xfId="0" applyFont="1" applyBorder="1" applyAlignment="1">
      <alignment horizontal="center" vertical="center"/>
    </xf>
    <xf numFmtId="0" fontId="92" fillId="0" borderId="122" xfId="0" applyFont="1" applyBorder="1" applyAlignment="1">
      <alignment horizontal="center" vertical="center"/>
    </xf>
    <xf numFmtId="0" fontId="92" fillId="0" borderId="105" xfId="0" applyFont="1" applyBorder="1" applyAlignment="1">
      <alignment horizontal="center" vertical="center"/>
    </xf>
    <xf numFmtId="0" fontId="92" fillId="0" borderId="19" xfId="0" applyFont="1" applyBorder="1" applyAlignment="1">
      <alignment horizontal="center" vertical="center"/>
    </xf>
    <xf numFmtId="0" fontId="92" fillId="0" borderId="77" xfId="0" applyFont="1" applyBorder="1" applyAlignment="1">
      <alignment horizontal="center" vertical="center"/>
    </xf>
    <xf numFmtId="0" fontId="9" fillId="0" borderId="83" xfId="0" applyFont="1" applyBorder="1" applyAlignment="1">
      <alignment horizontal="center" vertical="center"/>
    </xf>
    <xf numFmtId="0" fontId="9" fillId="0" borderId="84" xfId="0" applyFont="1" applyBorder="1" applyAlignment="1">
      <alignment horizontal="center" vertical="center"/>
    </xf>
    <xf numFmtId="0" fontId="9" fillId="0" borderId="52" xfId="0" applyFont="1" applyBorder="1" applyAlignment="1">
      <alignment horizontal="center" vertical="center"/>
    </xf>
    <xf numFmtId="0" fontId="9" fillId="0" borderId="0" xfId="0" applyFont="1" applyAlignment="1">
      <alignment horizontal="center" vertical="center"/>
    </xf>
    <xf numFmtId="0" fontId="14" fillId="0" borderId="5" xfId="0" applyFont="1" applyBorder="1" applyAlignment="1">
      <alignment horizontal="center" vertical="center" shrinkToFit="1"/>
    </xf>
    <xf numFmtId="0" fontId="14" fillId="0" borderId="5" xfId="0" applyFont="1" applyBorder="1" applyAlignment="1">
      <alignment horizontal="center" vertical="center"/>
    </xf>
    <xf numFmtId="0" fontId="14" fillId="0" borderId="38" xfId="0" applyFont="1" applyBorder="1" applyAlignment="1">
      <alignment horizontal="center" vertical="center" shrinkToFit="1"/>
    </xf>
    <xf numFmtId="0" fontId="14" fillId="0" borderId="55" xfId="0" applyFont="1" applyBorder="1" applyAlignment="1">
      <alignment horizontal="center" vertical="center" shrinkToFit="1"/>
    </xf>
    <xf numFmtId="0" fontId="14" fillId="0" borderId="161" xfId="0" applyFont="1" applyBorder="1" applyAlignment="1">
      <alignment horizontal="center" vertical="center" shrinkToFit="1"/>
    </xf>
    <xf numFmtId="0" fontId="14" fillId="0" borderId="196" xfId="0" applyFont="1" applyBorder="1" applyAlignment="1">
      <alignment horizontal="center" vertical="center" shrinkToFit="1"/>
    </xf>
    <xf numFmtId="0" fontId="9" fillId="0" borderId="69" xfId="0" applyFont="1" applyBorder="1" applyAlignment="1">
      <alignment horizontal="center" vertical="center"/>
    </xf>
    <xf numFmtId="0" fontId="14" fillId="0" borderId="5" xfId="0" applyFont="1" applyBorder="1" applyAlignment="1">
      <alignment horizontal="left" vertical="center" wrapText="1"/>
    </xf>
    <xf numFmtId="0" fontId="14" fillId="0" borderId="7" xfId="0" applyFont="1" applyBorder="1" applyAlignment="1">
      <alignment horizontal="right" vertical="center"/>
    </xf>
    <xf numFmtId="0" fontId="14" fillId="0" borderId="8" xfId="0" applyFont="1" applyBorder="1" applyAlignment="1">
      <alignment horizontal="right" vertical="center"/>
    </xf>
    <xf numFmtId="0" fontId="14" fillId="0" borderId="11" xfId="0" applyFont="1" applyBorder="1" applyAlignment="1">
      <alignment horizontal="right" vertical="center"/>
    </xf>
    <xf numFmtId="0" fontId="14" fillId="0" borderId="11" xfId="0" applyFont="1" applyBorder="1" applyAlignment="1">
      <alignment horizontal="center" vertical="center" textRotation="255"/>
    </xf>
    <xf numFmtId="0" fontId="14" fillId="0" borderId="12" xfId="0" applyFont="1" applyBorder="1" applyAlignment="1">
      <alignment horizontal="center" vertical="center" textRotation="255"/>
    </xf>
    <xf numFmtId="0" fontId="14" fillId="0" borderId="23" xfId="0" applyFont="1" applyBorder="1" applyAlignment="1">
      <alignment horizontal="center" vertical="center" textRotation="255"/>
    </xf>
    <xf numFmtId="0" fontId="14" fillId="0" borderId="39" xfId="0" applyFont="1" applyBorder="1" applyAlignment="1">
      <alignment horizontal="center" vertical="center" shrinkToFit="1"/>
    </xf>
    <xf numFmtId="0" fontId="14" fillId="0" borderId="1" xfId="0" applyFont="1" applyBorder="1" applyAlignment="1">
      <alignment horizontal="center" vertical="center" shrinkToFit="1"/>
    </xf>
    <xf numFmtId="0" fontId="14" fillId="0" borderId="59" xfId="0"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148"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10" xfId="0" applyFont="1" applyBorder="1" applyAlignment="1">
      <alignment horizontal="center" vertical="center" shrinkToFit="1"/>
    </xf>
    <xf numFmtId="0" fontId="14" fillId="0" borderId="6" xfId="0" applyFont="1" applyBorder="1" applyAlignment="1">
      <alignment horizontal="center" vertical="center" shrinkToFit="1"/>
    </xf>
    <xf numFmtId="0" fontId="14" fillId="0" borderId="23" xfId="0" applyFont="1" applyBorder="1" applyAlignment="1">
      <alignment horizontal="center" vertical="center" shrinkToFit="1"/>
    </xf>
    <xf numFmtId="0" fontId="14" fillId="0" borderId="145" xfId="0" applyFont="1" applyBorder="1" applyAlignment="1">
      <alignment horizontal="center" vertical="center" shrinkToFit="1"/>
    </xf>
    <xf numFmtId="0" fontId="14" fillId="0" borderId="44" xfId="0" applyFont="1" applyBorder="1" applyAlignment="1">
      <alignment horizontal="center" vertical="center" shrinkToFit="1"/>
    </xf>
    <xf numFmtId="0" fontId="14" fillId="0" borderId="169" xfId="0" applyFont="1" applyBorder="1" applyAlignment="1">
      <alignment horizontal="center" vertical="center" shrinkToFit="1"/>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1" xfId="0" applyFont="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14" fillId="0" borderId="65" xfId="0" applyFont="1" applyBorder="1" applyAlignment="1">
      <alignment horizontal="center" vertical="center" wrapText="1"/>
    </xf>
    <xf numFmtId="0" fontId="88" fillId="0" borderId="5" xfId="0" applyFont="1" applyBorder="1" applyAlignment="1">
      <alignment horizontal="left" vertical="center" wrapText="1"/>
    </xf>
    <xf numFmtId="0" fontId="14" fillId="0" borderId="5" xfId="0" applyFont="1" applyBorder="1" applyAlignment="1">
      <alignment horizontal="right" vertical="center"/>
    </xf>
    <xf numFmtId="0" fontId="9" fillId="0" borderId="9" xfId="0" applyFont="1" applyBorder="1" applyAlignment="1">
      <alignment horizontal="center" vertical="center"/>
    </xf>
    <xf numFmtId="0" fontId="96" fillId="0" borderId="1" xfId="0" applyFont="1" applyBorder="1" applyAlignment="1">
      <alignment horizontal="center" vertical="center" shrinkToFit="1"/>
    </xf>
    <xf numFmtId="0" fontId="96" fillId="0" borderId="2" xfId="0" applyFont="1" applyBorder="1" applyAlignment="1">
      <alignment horizontal="center" vertical="center" shrinkToFit="1"/>
    </xf>
    <xf numFmtId="0" fontId="96" fillId="0" borderId="3" xfId="0" applyFont="1" applyBorder="1" applyAlignment="1">
      <alignment horizontal="center" vertical="center" shrinkToFit="1"/>
    </xf>
    <xf numFmtId="0" fontId="14" fillId="0" borderId="5" xfId="0" applyFont="1" applyBorder="1" applyAlignment="1">
      <alignment horizontal="center" vertical="top" wrapText="1"/>
    </xf>
    <xf numFmtId="0" fontId="14" fillId="0" borderId="1" xfId="0" applyFont="1" applyBorder="1" applyAlignment="1">
      <alignment horizontal="center" vertical="top" wrapText="1"/>
    </xf>
    <xf numFmtId="0" fontId="14" fillId="0" borderId="9" xfId="0" applyFont="1" applyBorder="1" applyAlignment="1">
      <alignment horizontal="center" vertical="top" wrapText="1"/>
    </xf>
    <xf numFmtId="0" fontId="14" fillId="0" borderId="0" xfId="0" applyFont="1" applyAlignment="1">
      <alignment horizontal="center" vertical="top" wrapText="1"/>
    </xf>
    <xf numFmtId="182" fontId="14" fillId="5" borderId="5" xfId="0" applyNumberFormat="1" applyFont="1" applyFill="1" applyBorder="1" applyAlignment="1">
      <alignment horizontal="center" vertical="top" wrapText="1"/>
    </xf>
    <xf numFmtId="182" fontId="14" fillId="5" borderId="1" xfId="0" applyNumberFormat="1" applyFont="1" applyFill="1" applyBorder="1" applyAlignment="1">
      <alignment horizontal="center" vertical="top" wrapText="1"/>
    </xf>
    <xf numFmtId="182" fontId="14" fillId="0" borderId="9" xfId="0" applyNumberFormat="1" applyFont="1" applyBorder="1" applyAlignment="1">
      <alignment horizontal="center" vertical="top" wrapText="1"/>
    </xf>
    <xf numFmtId="182" fontId="14" fillId="0" borderId="0" xfId="0" applyNumberFormat="1" applyFont="1" applyAlignment="1">
      <alignment horizontal="center" vertical="top" wrapText="1"/>
    </xf>
    <xf numFmtId="0" fontId="14" fillId="0" borderId="29" xfId="0" applyFont="1" applyBorder="1" applyAlignment="1">
      <alignment horizontal="left" vertical="center"/>
    </xf>
    <xf numFmtId="0" fontId="14" fillId="0" borderId="16" xfId="0" applyFont="1" applyBorder="1" applyAlignment="1">
      <alignment horizontal="left" vertical="center"/>
    </xf>
    <xf numFmtId="0" fontId="9" fillId="0" borderId="74" xfId="0" applyFont="1" applyBorder="1" applyAlignment="1">
      <alignment horizontal="center" vertical="center"/>
    </xf>
    <xf numFmtId="0" fontId="14" fillId="0" borderId="9" xfId="0" applyFont="1" applyBorder="1" applyAlignment="1">
      <alignment horizontal="center" vertical="center" wrapText="1"/>
    </xf>
    <xf numFmtId="0" fontId="14" fillId="0" borderId="0" xfId="0" applyFont="1" applyAlignment="1">
      <alignment horizontal="center" vertical="center" wrapText="1"/>
    </xf>
    <xf numFmtId="0" fontId="14" fillId="0" borderId="5" xfId="0" applyFont="1" applyBorder="1" applyAlignment="1">
      <alignment horizontal="center" vertical="center" wrapText="1"/>
    </xf>
    <xf numFmtId="0" fontId="14" fillId="0" borderId="2" xfId="0" applyFont="1" applyBorder="1" applyAlignment="1">
      <alignment horizontal="center" vertical="center" shrinkToFit="1"/>
    </xf>
    <xf numFmtId="0" fontId="14" fillId="0" borderId="3" xfId="0" applyFont="1" applyBorder="1" applyAlignment="1">
      <alignment horizontal="center" vertical="center" shrinkToFit="1"/>
    </xf>
    <xf numFmtId="0" fontId="9" fillId="0" borderId="73" xfId="0" applyFont="1" applyBorder="1" applyAlignment="1">
      <alignment horizontal="center" vertical="center"/>
    </xf>
    <xf numFmtId="0" fontId="9" fillId="0" borderId="9" xfId="0" applyFont="1" applyBorder="1" applyAlignment="1">
      <alignment horizontal="left" vertical="center" wrapText="1"/>
    </xf>
    <xf numFmtId="0" fontId="88" fillId="0" borderId="5" xfId="0" applyFont="1" applyBorder="1" applyAlignment="1">
      <alignment horizontal="center" vertical="center" shrinkToFit="1"/>
    </xf>
    <xf numFmtId="0" fontId="9" fillId="0" borderId="53" xfId="0" applyFont="1" applyBorder="1" applyAlignment="1">
      <alignment horizontal="center" vertical="center"/>
    </xf>
    <xf numFmtId="0" fontId="9" fillId="0" borderId="22" xfId="0" applyFont="1" applyBorder="1" applyAlignment="1">
      <alignment horizontal="center" vertical="center"/>
    </xf>
    <xf numFmtId="0" fontId="9" fillId="0" borderId="47" xfId="0" applyFont="1" applyBorder="1" applyAlignment="1">
      <alignment horizontal="center" vertical="center"/>
    </xf>
    <xf numFmtId="0" fontId="9" fillId="0" borderId="55" xfId="0" applyFont="1" applyBorder="1" applyAlignment="1">
      <alignment horizontal="center" vertical="center"/>
    </xf>
    <xf numFmtId="0" fontId="9" fillId="0" borderId="56" xfId="0" applyFont="1" applyBorder="1" applyAlignment="1">
      <alignment horizontal="center" vertical="center"/>
    </xf>
    <xf numFmtId="0" fontId="9" fillId="0" borderId="5" xfId="0" applyFont="1" applyBorder="1" applyAlignment="1">
      <alignment horizontal="center" vertical="top" wrapText="1"/>
    </xf>
    <xf numFmtId="182" fontId="9" fillId="5" borderId="5" xfId="0" applyNumberFormat="1" applyFont="1" applyFill="1" applyBorder="1" applyAlignment="1">
      <alignment horizontal="center" vertical="top" wrapText="1"/>
    </xf>
    <xf numFmtId="182" fontId="9" fillId="5" borderId="1" xfId="0" applyNumberFormat="1" applyFont="1" applyFill="1" applyBorder="1" applyAlignment="1">
      <alignment horizontal="center" vertical="top" wrapText="1"/>
    </xf>
    <xf numFmtId="182" fontId="9" fillId="0" borderId="9" xfId="0" applyNumberFormat="1" applyFont="1" applyBorder="1" applyAlignment="1">
      <alignment horizontal="center" vertical="top" wrapText="1"/>
    </xf>
    <xf numFmtId="182" fontId="9" fillId="0" borderId="0" xfId="0" applyNumberFormat="1" applyFont="1" applyAlignment="1">
      <alignment horizontal="center"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0" fontId="53" fillId="0" borderId="11" xfId="0" applyFont="1" applyBorder="1" applyAlignment="1">
      <alignment horizontal="left" vertical="center" wrapText="1"/>
    </xf>
    <xf numFmtId="0" fontId="53" fillId="0" borderId="23" xfId="0" applyFont="1" applyBorder="1" applyAlignment="1">
      <alignment horizontal="left" vertical="center" wrapText="1"/>
    </xf>
    <xf numFmtId="0" fontId="53" fillId="0" borderId="8"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14" fillId="0" borderId="64" xfId="0" applyFont="1" applyBorder="1" applyAlignment="1">
      <alignment horizontal="right" vertical="center"/>
    </xf>
    <xf numFmtId="0" fontId="9" fillId="0" borderId="5" xfId="0" applyFont="1" applyBorder="1" applyAlignment="1">
      <alignment horizontal="left" vertical="center" wrapText="1"/>
    </xf>
    <xf numFmtId="0" fontId="9" fillId="0" borderId="22" xfId="0" applyFont="1" applyBorder="1" applyAlignment="1">
      <alignment horizontal="left" vertical="center" wrapText="1"/>
    </xf>
    <xf numFmtId="0" fontId="14" fillId="0" borderId="62" xfId="0" applyFont="1" applyBorder="1" applyAlignment="1">
      <alignment horizontal="center" vertical="center"/>
    </xf>
    <xf numFmtId="0" fontId="14" fillId="0" borderId="63" xfId="0" applyFont="1" applyBorder="1" applyAlignment="1">
      <alignment horizontal="center" vertical="center"/>
    </xf>
    <xf numFmtId="0" fontId="14" fillId="0" borderId="65" xfId="0" applyFont="1" applyBorder="1" applyAlignment="1">
      <alignment horizontal="center" vertical="center"/>
    </xf>
    <xf numFmtId="0" fontId="9" fillId="0" borderId="29" xfId="0" applyFont="1" applyBorder="1" applyAlignment="1">
      <alignment horizontal="left" vertical="center"/>
    </xf>
    <xf numFmtId="0" fontId="9" fillId="0" borderId="16" xfId="0" applyFont="1" applyBorder="1" applyAlignment="1">
      <alignment horizontal="left" vertical="center"/>
    </xf>
    <xf numFmtId="0" fontId="53" fillId="0" borderId="5" xfId="0" applyFont="1" applyBorder="1" applyAlignment="1">
      <alignment horizontal="left" vertical="top" wrapText="1"/>
    </xf>
    <xf numFmtId="0" fontId="9" fillId="0" borderId="5" xfId="0" applyFont="1" applyBorder="1" applyAlignment="1">
      <alignment horizontal="left" vertical="center"/>
    </xf>
    <xf numFmtId="0" fontId="21" fillId="0" borderId="83" xfId="0" applyFont="1" applyBorder="1" applyAlignment="1">
      <alignment horizontal="center" vertical="center"/>
    </xf>
    <xf numFmtId="0" fontId="21" fillId="0" borderId="84" xfId="0" applyFont="1" applyBorder="1" applyAlignment="1">
      <alignment horizontal="center" vertical="center"/>
    </xf>
    <xf numFmtId="0" fontId="21" fillId="0" borderId="52" xfId="0" applyFont="1" applyBorder="1" applyAlignment="1">
      <alignment horizontal="center" vertical="center"/>
    </xf>
    <xf numFmtId="0" fontId="53" fillId="0" borderId="5" xfId="0" applyFont="1" applyBorder="1" applyAlignment="1">
      <alignment horizontal="center" vertical="center"/>
    </xf>
    <xf numFmtId="0" fontId="53" fillId="0" borderId="53" xfId="0" applyFont="1" applyBorder="1" applyAlignment="1">
      <alignment horizontal="center" vertical="center"/>
    </xf>
    <xf numFmtId="0" fontId="53" fillId="0" borderId="11" xfId="0" applyFont="1" applyBorder="1" applyAlignment="1">
      <alignment horizontal="left" vertical="center"/>
    </xf>
    <xf numFmtId="0" fontId="53" fillId="0" borderId="23" xfId="0" applyFont="1" applyBorder="1" applyAlignment="1">
      <alignment horizontal="left" vertical="center"/>
    </xf>
    <xf numFmtId="0" fontId="9" fillId="0" borderId="15" xfId="0" applyFont="1" applyBorder="1" applyAlignment="1">
      <alignment horizontal="center" vertical="center" textRotation="255"/>
    </xf>
    <xf numFmtId="0" fontId="9" fillId="0" borderId="12" xfId="0" applyFont="1" applyBorder="1" applyAlignment="1">
      <alignment horizontal="center" vertical="center" textRotation="255"/>
    </xf>
    <xf numFmtId="0" fontId="9" fillId="0" borderId="23" xfId="0" applyFont="1" applyBorder="1" applyAlignment="1">
      <alignment horizontal="center" vertical="center" textRotation="255"/>
    </xf>
    <xf numFmtId="0" fontId="21" fillId="0" borderId="130" xfId="0" applyFont="1" applyBorder="1" applyAlignment="1">
      <alignment horizontal="center" vertical="center" textRotation="255"/>
    </xf>
    <xf numFmtId="0" fontId="21" fillId="0" borderId="118" xfId="0" applyFont="1" applyBorder="1" applyAlignment="1">
      <alignment horizontal="center" vertical="center" textRotation="255"/>
    </xf>
    <xf numFmtId="0" fontId="21" fillId="0" borderId="45" xfId="0" applyFont="1" applyBorder="1" applyAlignment="1">
      <alignment horizontal="center" vertical="center" textRotation="255"/>
    </xf>
    <xf numFmtId="49" fontId="8" fillId="0" borderId="4" xfId="0" applyNumberFormat="1" applyFont="1" applyBorder="1" applyAlignment="1">
      <alignment horizontal="center" vertical="center" textRotation="255"/>
    </xf>
    <xf numFmtId="49" fontId="8" fillId="0" borderId="24" xfId="0" applyNumberFormat="1" applyFont="1" applyBorder="1" applyAlignment="1">
      <alignment horizontal="center" vertical="center" textRotation="255"/>
    </xf>
    <xf numFmtId="49" fontId="8" fillId="0" borderId="25" xfId="0" applyNumberFormat="1" applyFont="1" applyBorder="1" applyAlignment="1">
      <alignment horizontal="center" vertical="center" textRotation="255"/>
    </xf>
    <xf numFmtId="0" fontId="88" fillId="0" borderId="5" xfId="0" applyFont="1" applyBorder="1" applyAlignment="1">
      <alignment horizontal="center" vertical="center"/>
    </xf>
    <xf numFmtId="0" fontId="88" fillId="0" borderId="1" xfId="0" applyFont="1" applyBorder="1" applyAlignment="1">
      <alignment horizontal="center" vertical="center"/>
    </xf>
    <xf numFmtId="0" fontId="88" fillId="0" borderId="38" xfId="0" applyFont="1" applyBorder="1" applyAlignment="1">
      <alignment horizontal="center" vertical="center" shrinkToFit="1"/>
    </xf>
    <xf numFmtId="0" fontId="88" fillId="0" borderId="55" xfId="0" applyFont="1" applyBorder="1" applyAlignment="1">
      <alignment horizontal="center" vertical="center" shrinkToFit="1"/>
    </xf>
    <xf numFmtId="0" fontId="88" fillId="0" borderId="161" xfId="0" applyFont="1" applyBorder="1" applyAlignment="1">
      <alignment horizontal="center" vertical="center" shrinkToFit="1"/>
    </xf>
    <xf numFmtId="0" fontId="88" fillId="0" borderId="196" xfId="0" applyFont="1" applyBorder="1" applyAlignment="1">
      <alignment horizontal="center" vertical="center" shrinkToFit="1"/>
    </xf>
    <xf numFmtId="0" fontId="88" fillId="0" borderId="39" xfId="0" applyFont="1" applyBorder="1" applyAlignment="1">
      <alignment horizontal="center" vertical="center" shrinkToFit="1"/>
    </xf>
    <xf numFmtId="0" fontId="88" fillId="0" borderId="1" xfId="0" applyFont="1" applyBorder="1" applyAlignment="1">
      <alignment horizontal="center" vertical="center" shrinkToFit="1"/>
    </xf>
    <xf numFmtId="0" fontId="88" fillId="0" borderId="148" xfId="0" applyFont="1" applyBorder="1" applyAlignment="1">
      <alignment horizontal="center" vertical="center" shrinkToFit="1"/>
    </xf>
    <xf numFmtId="0" fontId="88" fillId="0" borderId="145" xfId="0" applyFont="1" applyBorder="1" applyAlignment="1">
      <alignment horizontal="center" vertical="center" shrinkToFit="1"/>
    </xf>
    <xf numFmtId="0" fontId="9" fillId="0" borderId="7" xfId="0" applyFont="1" applyBorder="1" applyAlignment="1">
      <alignment vertical="center" wrapText="1"/>
    </xf>
    <xf numFmtId="0" fontId="9" fillId="0" borderId="8" xfId="0" applyFont="1" applyBorder="1" applyAlignment="1">
      <alignment vertical="center" wrapText="1"/>
    </xf>
    <xf numFmtId="0" fontId="9" fillId="0" borderId="11" xfId="0" applyFont="1" applyBorder="1" applyAlignment="1">
      <alignment vertical="center" wrapText="1"/>
    </xf>
    <xf numFmtId="0" fontId="9" fillId="0" borderId="10" xfId="0" applyFont="1" applyBorder="1" applyAlignment="1">
      <alignment vertical="center" wrapText="1"/>
    </xf>
    <xf numFmtId="0" fontId="9" fillId="0" borderId="6" xfId="0" applyFont="1" applyBorder="1" applyAlignment="1">
      <alignment vertical="center" wrapText="1"/>
    </xf>
    <xf numFmtId="0" fontId="9" fillId="0" borderId="23" xfId="0" applyFont="1" applyBorder="1" applyAlignment="1">
      <alignment vertical="center" wrapText="1"/>
    </xf>
    <xf numFmtId="0" fontId="53" fillId="6" borderId="1"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53" fillId="6" borderId="3" xfId="0" applyFont="1" applyFill="1" applyBorder="1" applyAlignment="1">
      <alignment horizontal="left" vertical="center" wrapText="1"/>
    </xf>
    <xf numFmtId="0" fontId="21" fillId="0" borderId="90" xfId="0" applyFont="1" applyBorder="1" applyAlignment="1">
      <alignment horizontal="center" vertical="center" textRotation="255"/>
    </xf>
    <xf numFmtId="0" fontId="21" fillId="0" borderId="119" xfId="0" applyFont="1" applyBorder="1" applyAlignment="1">
      <alignment horizontal="center" vertical="center" textRotation="255"/>
    </xf>
    <xf numFmtId="0" fontId="9" fillId="0" borderId="62" xfId="0" applyFont="1" applyBorder="1" applyAlignment="1">
      <alignment horizontal="center" vertical="center"/>
    </xf>
    <xf numFmtId="0" fontId="9" fillId="0" borderId="63" xfId="0" applyFont="1" applyBorder="1" applyAlignment="1">
      <alignment horizontal="center" vertical="center"/>
    </xf>
    <xf numFmtId="0" fontId="9" fillId="0" borderId="65" xfId="0" applyFont="1" applyBorder="1" applyAlignment="1">
      <alignment horizontal="center" vertical="center"/>
    </xf>
    <xf numFmtId="0" fontId="88" fillId="0" borderId="1" xfId="0" applyFont="1" applyBorder="1" applyAlignment="1">
      <alignment horizontal="center" vertical="center" wrapText="1"/>
    </xf>
    <xf numFmtId="0" fontId="88" fillId="0" borderId="2" xfId="0" applyFont="1" applyBorder="1" applyAlignment="1">
      <alignment horizontal="center" vertical="center"/>
    </xf>
    <xf numFmtId="0" fontId="88" fillId="0" borderId="3" xfId="0" applyFont="1" applyBorder="1" applyAlignment="1">
      <alignment horizontal="center" vertical="center"/>
    </xf>
    <xf numFmtId="0" fontId="9" fillId="0" borderId="64" xfId="0" applyFont="1" applyBorder="1" applyAlignment="1">
      <alignment horizontal="right" vertic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53" fillId="0" borderId="1" xfId="0" applyFont="1" applyBorder="1" applyAlignment="1">
      <alignment horizontal="left" vertical="center" wrapText="1"/>
    </xf>
    <xf numFmtId="0" fontId="53" fillId="0" borderId="2" xfId="0" applyFont="1" applyBorder="1" applyAlignment="1">
      <alignment horizontal="left" vertical="center" wrapText="1"/>
    </xf>
    <xf numFmtId="0" fontId="53" fillId="0" borderId="3" xfId="0" applyFont="1" applyBorder="1" applyAlignment="1">
      <alignment horizontal="left" vertical="center" wrapText="1"/>
    </xf>
    <xf numFmtId="0" fontId="9" fillId="0" borderId="50" xfId="0" applyFont="1" applyBorder="1" applyAlignment="1">
      <alignment horizontal="left" vertical="center" wrapText="1"/>
    </xf>
    <xf numFmtId="0" fontId="9" fillId="0" borderId="29" xfId="0" applyFont="1" applyBorder="1" applyAlignment="1">
      <alignment horizontal="left" vertical="center" wrapText="1"/>
    </xf>
    <xf numFmtId="0" fontId="9" fillId="0" borderId="16" xfId="0" applyFont="1" applyBorder="1" applyAlignment="1">
      <alignment horizontal="left" vertical="center" wrapText="1"/>
    </xf>
    <xf numFmtId="0" fontId="9" fillId="0" borderId="69" xfId="0" applyFont="1" applyBorder="1" applyAlignment="1">
      <alignment horizontal="left" vertical="center"/>
    </xf>
    <xf numFmtId="0" fontId="88" fillId="0" borderId="15" xfId="0" applyFont="1" applyBorder="1" applyAlignment="1">
      <alignment horizontal="center" vertical="center" textRotation="255" shrinkToFit="1"/>
    </xf>
    <xf numFmtId="0" fontId="88" fillId="0" borderId="12" xfId="0" applyFont="1" applyBorder="1" applyAlignment="1">
      <alignment horizontal="center" vertical="center" textRotation="255" shrinkToFit="1"/>
    </xf>
    <xf numFmtId="0" fontId="88" fillId="0" borderId="23" xfId="0" applyFont="1" applyBorder="1" applyAlignment="1">
      <alignment horizontal="center" vertical="center" textRotation="255" shrinkToFit="1"/>
    </xf>
    <xf numFmtId="0" fontId="6" fillId="0" borderId="9" xfId="7" applyBorder="1" applyAlignment="1">
      <alignment horizontal="left" vertical="center" indent="1"/>
    </xf>
    <xf numFmtId="0" fontId="6" fillId="0" borderId="10" xfId="7" applyBorder="1" applyAlignment="1">
      <alignment horizontal="left" vertical="center" indent="1"/>
    </xf>
    <xf numFmtId="0" fontId="16" fillId="0" borderId="0" xfId="7" applyFont="1" applyAlignment="1">
      <alignment horizontal="left" vertical="center" wrapText="1"/>
    </xf>
    <xf numFmtId="0" fontId="13" fillId="0" borderId="5" xfId="0" applyFont="1" applyBorder="1" applyAlignment="1">
      <alignment horizontal="center" vertical="center" textRotation="255"/>
    </xf>
    <xf numFmtId="0" fontId="13" fillId="0" borderId="5" xfId="0" applyFont="1" applyBorder="1" applyAlignment="1">
      <alignment horizontal="center" vertical="center"/>
    </xf>
    <xf numFmtId="0" fontId="13" fillId="0" borderId="1" xfId="7" applyFont="1" applyBorder="1" applyAlignment="1">
      <alignment horizontal="center" vertical="center" wrapText="1"/>
    </xf>
    <xf numFmtId="0" fontId="13" fillId="0" borderId="3" xfId="7" applyFont="1" applyBorder="1" applyAlignment="1">
      <alignment horizontal="center" vertical="center" wrapText="1"/>
    </xf>
    <xf numFmtId="0" fontId="13" fillId="0" borderId="1" xfId="0" applyFont="1" applyBorder="1" applyAlignment="1">
      <alignment horizontal="right" vertical="center" indent="1"/>
    </xf>
    <xf numFmtId="0" fontId="13" fillId="0" borderId="3" xfId="0" applyFont="1" applyBorder="1" applyAlignment="1">
      <alignment horizontal="right" vertical="center" indent="1"/>
    </xf>
    <xf numFmtId="0" fontId="43" fillId="0" borderId="1" xfId="7" applyFont="1" applyBorder="1" applyAlignment="1">
      <alignment horizontal="right" vertical="center" indent="1"/>
    </xf>
    <xf numFmtId="0" fontId="43" fillId="0" borderId="2" xfId="7" applyFont="1" applyBorder="1" applyAlignment="1">
      <alignment horizontal="right" vertical="center" indent="1"/>
    </xf>
    <xf numFmtId="0" fontId="43" fillId="0" borderId="3" xfId="7" applyFont="1" applyBorder="1" applyAlignment="1">
      <alignment horizontal="right" vertical="center" indent="1"/>
    </xf>
    <xf numFmtId="0" fontId="6" fillId="6" borderId="5" xfId="7" applyFill="1" applyBorder="1" applyAlignment="1">
      <alignment horizontal="center" vertical="center"/>
    </xf>
    <xf numFmtId="0" fontId="0" fillId="6" borderId="7" xfId="7" applyFont="1" applyFill="1" applyBorder="1" applyAlignment="1">
      <alignment horizontal="left" vertical="center" shrinkToFit="1"/>
    </xf>
    <xf numFmtId="0" fontId="0" fillId="6" borderId="8" xfId="7" applyFont="1" applyFill="1" applyBorder="1" applyAlignment="1">
      <alignment horizontal="left" vertical="center" shrinkToFit="1"/>
    </xf>
    <xf numFmtId="0" fontId="0" fillId="6" borderId="11" xfId="7" applyFont="1" applyFill="1" applyBorder="1" applyAlignment="1">
      <alignment horizontal="left" vertical="center" shrinkToFit="1"/>
    </xf>
    <xf numFmtId="0" fontId="0" fillId="6" borderId="10" xfId="7" applyFont="1" applyFill="1" applyBorder="1" applyAlignment="1">
      <alignment horizontal="left" vertical="center" wrapText="1"/>
    </xf>
    <xf numFmtId="0" fontId="0" fillId="6" borderId="6" xfId="7" applyFont="1" applyFill="1" applyBorder="1" applyAlignment="1">
      <alignment horizontal="left" vertical="center" wrapText="1"/>
    </xf>
    <xf numFmtId="0" fontId="0" fillId="6" borderId="23" xfId="7" applyFont="1" applyFill="1" applyBorder="1" applyAlignment="1">
      <alignment horizontal="left" vertical="center" wrapText="1"/>
    </xf>
    <xf numFmtId="0" fontId="128" fillId="0" borderId="0" xfId="17" applyFont="1" applyBorder="1" applyAlignment="1">
      <alignment horizontal="center" vertical="center"/>
    </xf>
    <xf numFmtId="0" fontId="13" fillId="0" borderId="5" xfId="0" applyFont="1" applyBorder="1" applyAlignment="1">
      <alignment horizontal="center" vertical="center" wrapText="1"/>
    </xf>
    <xf numFmtId="0" fontId="0" fillId="0" borderId="1" xfId="0" applyBorder="1" applyAlignment="1">
      <alignment horizontal="center" vertical="center" shrinkToFit="1"/>
    </xf>
    <xf numFmtId="0" fontId="0" fillId="0" borderId="3" xfId="0" applyBorder="1" applyAlignment="1">
      <alignment horizontal="center" vertical="center" shrinkToFit="1"/>
    </xf>
    <xf numFmtId="0" fontId="13" fillId="0" borderId="186" xfId="0" applyFont="1" applyBorder="1" applyAlignment="1">
      <alignment horizontal="center" vertical="center" wrapText="1"/>
    </xf>
    <xf numFmtId="0" fontId="13" fillId="0" borderId="188" xfId="0" applyFont="1" applyBorder="1" applyAlignment="1">
      <alignment horizontal="center" vertical="center"/>
    </xf>
    <xf numFmtId="0" fontId="13" fillId="0" borderId="187" xfId="0" applyFont="1" applyBorder="1" applyAlignment="1">
      <alignment horizontal="center" vertical="center"/>
    </xf>
    <xf numFmtId="0" fontId="13" fillId="0" borderId="25"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5" xfId="7" applyFont="1" applyBorder="1" applyAlignment="1">
      <alignment horizontal="center" vertical="center" wrapText="1"/>
    </xf>
    <xf numFmtId="0" fontId="13" fillId="0" borderId="5" xfId="7" applyFont="1" applyBorder="1" applyAlignment="1">
      <alignment horizontal="center" vertical="center"/>
    </xf>
    <xf numFmtId="0" fontId="13" fillId="0" borderId="1" xfId="7" applyFont="1" applyBorder="1" applyAlignment="1">
      <alignment horizontal="left" vertical="center"/>
    </xf>
    <xf numFmtId="0" fontId="13" fillId="0" borderId="2" xfId="7" applyFont="1" applyBorder="1" applyAlignment="1">
      <alignment horizontal="left" vertical="center"/>
    </xf>
    <xf numFmtId="0" fontId="14" fillId="0" borderId="0" xfId="4" applyFont="1" applyAlignment="1">
      <alignment horizontal="left" vertical="center" wrapText="1"/>
    </xf>
    <xf numFmtId="0" fontId="120" fillId="0" borderId="0" xfId="4" applyFont="1" applyAlignment="1">
      <alignment horizontal="left" vertical="center" wrapText="1"/>
    </xf>
    <xf numFmtId="0" fontId="0" fillId="13" borderId="252" xfId="0" applyFill="1" applyBorder="1" applyAlignment="1">
      <alignment horizontal="center" vertical="center" shrinkToFit="1"/>
    </xf>
    <xf numFmtId="0" fontId="0" fillId="13" borderId="141" xfId="0" applyFill="1" applyBorder="1" applyAlignment="1">
      <alignment horizontal="center" vertical="center" shrinkToFit="1"/>
    </xf>
    <xf numFmtId="0" fontId="0" fillId="13" borderId="181" xfId="0" applyFill="1" applyBorder="1" applyAlignment="1">
      <alignment horizontal="center" vertical="center" shrinkToFit="1"/>
    </xf>
    <xf numFmtId="0" fontId="0" fillId="0" borderId="142" xfId="0" applyBorder="1" applyAlignment="1">
      <alignment horizontal="left" vertical="center" shrinkToFit="1"/>
    </xf>
    <xf numFmtId="0" fontId="0" fillId="0" borderId="253" xfId="0" applyBorder="1" applyAlignment="1">
      <alignment horizontal="left" vertical="center" shrinkToFit="1"/>
    </xf>
    <xf numFmtId="0" fontId="12" fillId="0" borderId="0" xfId="4" applyFont="1" applyAlignment="1">
      <alignment horizontal="center"/>
    </xf>
    <xf numFmtId="0" fontId="12" fillId="0" borderId="67" xfId="4" applyFont="1" applyBorder="1" applyAlignment="1">
      <alignment horizontal="center" vertical="center"/>
    </xf>
    <xf numFmtId="0" fontId="12" fillId="0" borderId="20" xfId="4" applyFont="1" applyBorder="1" applyAlignment="1">
      <alignment horizontal="center" vertical="center"/>
    </xf>
    <xf numFmtId="0" fontId="12" fillId="0" borderId="66" xfId="4" applyFont="1" applyBorder="1" applyAlignment="1">
      <alignment horizontal="center" vertical="center"/>
    </xf>
    <xf numFmtId="0" fontId="9" fillId="6" borderId="1" xfId="4" applyFont="1" applyFill="1" applyBorder="1" applyAlignment="1">
      <alignment horizontal="center" vertical="center" shrinkToFit="1"/>
    </xf>
    <xf numFmtId="0" fontId="9" fillId="6" borderId="2" xfId="4" applyFont="1" applyFill="1" applyBorder="1" applyAlignment="1">
      <alignment horizontal="center" vertical="center" shrinkToFit="1"/>
    </xf>
    <xf numFmtId="0" fontId="9" fillId="6" borderId="3" xfId="4" applyFont="1" applyFill="1" applyBorder="1" applyAlignment="1">
      <alignment horizontal="center" vertical="center" shrinkToFit="1"/>
    </xf>
    <xf numFmtId="0" fontId="9" fillId="6" borderId="1" xfId="4" applyFont="1" applyFill="1" applyBorder="1" applyAlignment="1">
      <alignment horizontal="left" vertical="center"/>
    </xf>
    <xf numFmtId="0" fontId="9" fillId="6" borderId="2" xfId="4" applyFont="1" applyFill="1" applyBorder="1" applyAlignment="1">
      <alignment horizontal="left" vertical="center"/>
    </xf>
    <xf numFmtId="0" fontId="9" fillId="6" borderId="3" xfId="4" applyFont="1" applyFill="1" applyBorder="1" applyAlignment="1">
      <alignment horizontal="left" vertical="center"/>
    </xf>
    <xf numFmtId="0" fontId="12" fillId="0" borderId="44" xfId="4" applyFont="1" applyBorder="1" applyAlignment="1">
      <alignment horizontal="center" vertical="center"/>
    </xf>
    <xf numFmtId="177" fontId="12" fillId="0" borderId="44" xfId="4" applyNumberFormat="1" applyFont="1" applyBorder="1" applyAlignment="1">
      <alignment horizontal="center" vertical="center"/>
    </xf>
    <xf numFmtId="177" fontId="12" fillId="0" borderId="37" xfId="4" applyNumberFormat="1" applyFont="1" applyBorder="1" applyAlignment="1">
      <alignment horizontal="center" vertical="center"/>
    </xf>
    <xf numFmtId="0" fontId="12" fillId="0" borderId="2" xfId="4" applyFont="1" applyBorder="1" applyAlignment="1">
      <alignment horizontal="center" vertical="center"/>
    </xf>
    <xf numFmtId="0" fontId="12" fillId="0" borderId="7" xfId="4" applyFont="1" applyBorder="1" applyAlignment="1">
      <alignment horizontal="center" vertical="center" textRotation="255"/>
    </xf>
    <xf numFmtId="0" fontId="12" fillId="0" borderId="11" xfId="4" applyFont="1" applyBorder="1" applyAlignment="1">
      <alignment horizontal="center" vertical="center" textRotation="255"/>
    </xf>
    <xf numFmtId="0" fontId="12" fillId="0" borderId="9" xfId="4" applyFont="1" applyBorder="1" applyAlignment="1">
      <alignment horizontal="center" vertical="center" textRotation="255"/>
    </xf>
    <xf numFmtId="0" fontId="12" fillId="0" borderId="12" xfId="4" applyFont="1" applyBorder="1" applyAlignment="1">
      <alignment horizontal="center" vertical="center" textRotation="255"/>
    </xf>
    <xf numFmtId="0" fontId="12" fillId="0" borderId="68" xfId="4" applyFont="1" applyBorder="1" applyAlignment="1">
      <alignment horizontal="center" vertical="center" textRotation="255"/>
    </xf>
    <xf numFmtId="0" fontId="12" fillId="0" borderId="69" xfId="4" applyFont="1" applyBorder="1" applyAlignment="1">
      <alignment horizontal="center" vertical="center" textRotation="255"/>
    </xf>
    <xf numFmtId="0" fontId="12" fillId="0" borderId="8" xfId="4" applyFont="1" applyBorder="1" applyAlignment="1">
      <alignment horizontal="center" vertical="center"/>
    </xf>
    <xf numFmtId="0" fontId="12" fillId="0" borderId="11" xfId="4" applyFont="1" applyBorder="1" applyAlignment="1">
      <alignment horizontal="center" vertical="center"/>
    </xf>
    <xf numFmtId="0" fontId="12" fillId="0" borderId="12" xfId="4" applyFont="1" applyBorder="1" applyAlignment="1">
      <alignment horizontal="center" vertical="center"/>
    </xf>
    <xf numFmtId="0" fontId="12" fillId="0" borderId="6" xfId="4" applyFont="1" applyBorder="1" applyAlignment="1">
      <alignment horizontal="center" vertical="center"/>
    </xf>
    <xf numFmtId="0" fontId="12" fillId="0" borderId="23" xfId="4" applyFont="1" applyBorder="1" applyAlignment="1">
      <alignment horizontal="center" vertical="center"/>
    </xf>
    <xf numFmtId="0" fontId="12" fillId="0" borderId="1" xfId="4" applyFont="1" applyBorder="1" applyAlignment="1">
      <alignment horizontal="distributed" vertical="center" indent="2"/>
    </xf>
    <xf numFmtId="0" fontId="12" fillId="0" borderId="2" xfId="4" applyFont="1" applyBorder="1" applyAlignment="1">
      <alignment horizontal="distributed" vertical="center" indent="2"/>
    </xf>
    <xf numFmtId="0" fontId="12" fillId="0" borderId="3" xfId="4" applyFont="1" applyBorder="1" applyAlignment="1">
      <alignment horizontal="distributed" vertical="center" indent="2"/>
    </xf>
    <xf numFmtId="0" fontId="12" fillId="0" borderId="1" xfId="4" applyFont="1" applyBorder="1" applyAlignment="1">
      <alignment horizontal="left" vertical="center" indent="1"/>
    </xf>
    <xf numFmtId="0" fontId="12" fillId="0" borderId="2" xfId="4" applyFont="1" applyBorder="1" applyAlignment="1">
      <alignment horizontal="left" vertical="center" indent="1"/>
    </xf>
    <xf numFmtId="0" fontId="12" fillId="0" borderId="31" xfId="4" applyFont="1" applyBorder="1" applyAlignment="1">
      <alignment horizontal="left" vertical="center" indent="1"/>
    </xf>
    <xf numFmtId="0" fontId="12" fillId="0" borderId="7" xfId="4" applyFont="1" applyBorder="1" applyAlignment="1">
      <alignment horizontal="distributed" vertical="center" indent="2"/>
    </xf>
    <xf numFmtId="0" fontId="12" fillId="0" borderId="8" xfId="4" applyFont="1" applyBorder="1" applyAlignment="1">
      <alignment horizontal="distributed" vertical="center" indent="2"/>
    </xf>
    <xf numFmtId="0" fontId="12" fillId="0" borderId="11" xfId="4" applyFont="1" applyBorder="1" applyAlignment="1">
      <alignment horizontal="distributed" vertical="center" indent="2"/>
    </xf>
    <xf numFmtId="0" fontId="12" fillId="0" borderId="9" xfId="4" applyFont="1" applyBorder="1" applyAlignment="1">
      <alignment horizontal="distributed" vertical="center" indent="2"/>
    </xf>
    <xf numFmtId="0" fontId="12" fillId="0" borderId="0" xfId="4" applyFont="1" applyAlignment="1">
      <alignment horizontal="distributed" vertical="center" indent="2"/>
    </xf>
    <xf numFmtId="0" fontId="12" fillId="0" borderId="12" xfId="4" applyFont="1" applyBorder="1" applyAlignment="1">
      <alignment horizontal="distributed" vertical="center" indent="2"/>
    </xf>
    <xf numFmtId="0" fontId="12" fillId="0" borderId="10" xfId="4" applyFont="1" applyBorder="1" applyAlignment="1">
      <alignment horizontal="distributed" vertical="center" indent="2"/>
    </xf>
    <xf numFmtId="0" fontId="12" fillId="0" borderId="6" xfId="4" applyFont="1" applyBorder="1" applyAlignment="1">
      <alignment horizontal="distributed" vertical="center" indent="2"/>
    </xf>
    <xf numFmtId="0" fontId="12" fillId="0" borderId="23" xfId="4" applyFont="1" applyBorder="1" applyAlignment="1">
      <alignment horizontal="distributed" vertical="center" indent="2"/>
    </xf>
    <xf numFmtId="0" fontId="12" fillId="0" borderId="7" xfId="4" applyFont="1" applyBorder="1" applyAlignment="1">
      <alignment horizontal="left" vertical="center" wrapText="1"/>
    </xf>
    <xf numFmtId="0" fontId="12" fillId="0" borderId="8" xfId="4" applyFont="1" applyBorder="1" applyAlignment="1">
      <alignment horizontal="left" vertical="center" wrapText="1"/>
    </xf>
    <xf numFmtId="0" fontId="12" fillId="0" borderId="70" xfId="4" applyFont="1" applyBorder="1" applyAlignment="1">
      <alignment horizontal="left" vertical="center" wrapText="1"/>
    </xf>
    <xf numFmtId="0" fontId="12" fillId="0" borderId="9" xfId="4" applyFont="1" applyBorder="1" applyAlignment="1">
      <alignment horizontal="left" vertical="center" wrapText="1"/>
    </xf>
    <xf numFmtId="0" fontId="12" fillId="0" borderId="0" xfId="4" applyFont="1" applyAlignment="1">
      <alignment horizontal="left" vertical="center" wrapText="1"/>
    </xf>
    <xf numFmtId="0" fontId="12" fillId="0" borderId="71" xfId="4" applyFont="1" applyBorder="1" applyAlignment="1">
      <alignment horizontal="left" vertical="center" wrapText="1"/>
    </xf>
    <xf numFmtId="0" fontId="12" fillId="0" borderId="10" xfId="4" applyFont="1" applyBorder="1" applyAlignment="1">
      <alignment horizontal="left" vertical="center" wrapText="1"/>
    </xf>
    <xf numFmtId="0" fontId="12" fillId="0" borderId="6" xfId="4" applyFont="1" applyBorder="1" applyAlignment="1">
      <alignment horizontal="left" vertical="center" wrapText="1"/>
    </xf>
    <xf numFmtId="0" fontId="12" fillId="0" borderId="32" xfId="4" applyFont="1" applyBorder="1" applyAlignment="1">
      <alignment horizontal="left" vertical="center" wrapText="1"/>
    </xf>
    <xf numFmtId="0" fontId="12" fillId="0" borderId="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0" xfId="4" applyFont="1" applyAlignment="1">
      <alignment horizontal="center" vertical="center" wrapText="1"/>
    </xf>
    <xf numFmtId="0" fontId="12" fillId="0" borderId="12" xfId="4" applyFont="1" applyBorder="1" applyAlignment="1">
      <alignment horizontal="center" vertical="center" wrapText="1"/>
    </xf>
    <xf numFmtId="0" fontId="12" fillId="0" borderId="60" xfId="4" applyFont="1" applyBorder="1" applyAlignment="1">
      <alignment horizontal="center" vertical="center" wrapText="1"/>
    </xf>
    <xf numFmtId="0" fontId="12" fillId="0" borderId="69" xfId="4" applyFont="1" applyBorder="1" applyAlignment="1">
      <alignment horizontal="center" vertical="center" wrapText="1"/>
    </xf>
    <xf numFmtId="0" fontId="9" fillId="0" borderId="22" xfId="4" applyFont="1" applyBorder="1" applyAlignment="1">
      <alignment horizontal="center" vertical="center"/>
    </xf>
    <xf numFmtId="0" fontId="9" fillId="0" borderId="47" xfId="4" applyFont="1" applyBorder="1" applyAlignment="1">
      <alignment horizontal="center" vertical="center"/>
    </xf>
    <xf numFmtId="0" fontId="12" fillId="0" borderId="72" xfId="4" applyFont="1" applyBorder="1" applyAlignment="1">
      <alignment horizontal="center" vertical="distributed" textRotation="255" indent="4"/>
    </xf>
    <xf numFmtId="0" fontId="12" fillId="0" borderId="15" xfId="4" applyFont="1" applyBorder="1" applyAlignment="1">
      <alignment horizontal="center" vertical="distributed" textRotation="255" indent="4"/>
    </xf>
    <xf numFmtId="0" fontId="12" fillId="0" borderId="57" xfId="4" applyFont="1" applyBorder="1" applyAlignment="1">
      <alignment horizontal="center" vertical="distributed" textRotation="255" indent="4"/>
    </xf>
    <xf numFmtId="0" fontId="12" fillId="0" borderId="12" xfId="4" applyFont="1" applyBorder="1" applyAlignment="1">
      <alignment horizontal="center" vertical="distributed" textRotation="255" indent="4"/>
    </xf>
    <xf numFmtId="0" fontId="12" fillId="0" borderId="33" xfId="4" applyFont="1" applyBorder="1" applyAlignment="1">
      <alignment horizontal="center" vertical="distributed" textRotation="255" indent="4"/>
    </xf>
    <xf numFmtId="0" fontId="12" fillId="0" borderId="69" xfId="4" applyFont="1" applyBorder="1" applyAlignment="1">
      <alignment horizontal="center" vertical="distributed" textRotation="255" indent="4"/>
    </xf>
    <xf numFmtId="0" fontId="12" fillId="0" borderId="73" xfId="4" applyFont="1" applyBorder="1" applyAlignment="1">
      <alignment horizontal="distributed" vertical="center" wrapText="1" indent="1"/>
    </xf>
    <xf numFmtId="0" fontId="12" fillId="0" borderId="74" xfId="4" applyFont="1" applyBorder="1" applyAlignment="1">
      <alignment horizontal="distributed" vertical="center" wrapText="1" indent="1"/>
    </xf>
    <xf numFmtId="0" fontId="12" fillId="0" borderId="15" xfId="4" applyFont="1" applyBorder="1" applyAlignment="1">
      <alignment horizontal="distributed" vertical="center" wrapText="1" indent="1"/>
    </xf>
    <xf numFmtId="0" fontId="12" fillId="0" borderId="9" xfId="4" applyFont="1" applyBorder="1" applyAlignment="1">
      <alignment horizontal="distributed" vertical="center" wrapText="1" indent="1"/>
    </xf>
    <xf numFmtId="0" fontId="12" fillId="0" borderId="0" xfId="4" applyFont="1" applyAlignment="1">
      <alignment horizontal="distributed" vertical="center" wrapText="1" indent="1"/>
    </xf>
    <xf numFmtId="0" fontId="12" fillId="0" borderId="12" xfId="4" applyFont="1" applyBorder="1" applyAlignment="1">
      <alignment horizontal="distributed" vertical="center" wrapText="1" indent="1"/>
    </xf>
    <xf numFmtId="0" fontId="12" fillId="0" borderId="10" xfId="4" applyFont="1" applyBorder="1" applyAlignment="1">
      <alignment horizontal="distributed" vertical="center" wrapText="1" indent="1"/>
    </xf>
    <xf numFmtId="0" fontId="12" fillId="0" borderId="6" xfId="4" applyFont="1" applyBorder="1" applyAlignment="1">
      <alignment horizontal="distributed" vertical="center" wrapText="1" indent="1"/>
    </xf>
    <xf numFmtId="0" fontId="12" fillId="0" borderId="23" xfId="4" applyFont="1" applyBorder="1" applyAlignment="1">
      <alignment horizontal="distributed" vertical="center" wrapText="1" indent="1"/>
    </xf>
    <xf numFmtId="0" fontId="12" fillId="0" borderId="50" xfId="4" applyFont="1" applyBorder="1" applyAlignment="1">
      <alignment horizontal="distributed" vertical="center" indent="2"/>
    </xf>
    <xf numFmtId="0" fontId="12" fillId="0" borderId="29" xfId="4" applyFont="1" applyBorder="1" applyAlignment="1">
      <alignment horizontal="distributed" vertical="center" indent="2"/>
    </xf>
    <xf numFmtId="0" fontId="12" fillId="0" borderId="16" xfId="4" applyFont="1" applyBorder="1" applyAlignment="1">
      <alignment horizontal="distributed" vertical="center" indent="2"/>
    </xf>
    <xf numFmtId="0" fontId="12" fillId="0" borderId="50" xfId="4" applyFont="1" applyBorder="1" applyAlignment="1">
      <alignment horizontal="center" vertical="center"/>
    </xf>
    <xf numFmtId="0" fontId="12" fillId="0" borderId="29" xfId="4" applyFont="1" applyBorder="1" applyAlignment="1">
      <alignment horizontal="center" vertical="center"/>
    </xf>
    <xf numFmtId="0" fontId="12" fillId="0" borderId="5" xfId="4" applyFont="1" applyBorder="1" applyAlignment="1">
      <alignment horizontal="distributed" vertical="center" indent="2"/>
    </xf>
    <xf numFmtId="0" fontId="12" fillId="0" borderId="87" xfId="4" applyFont="1" applyBorder="1" applyAlignment="1">
      <alignment horizontal="distributed" vertical="center" indent="1"/>
    </xf>
    <xf numFmtId="0" fontId="12" fillId="0" borderId="2" xfId="4" applyFont="1" applyBorder="1" applyAlignment="1">
      <alignment horizontal="distributed" vertical="center" indent="1"/>
    </xf>
    <xf numFmtId="0" fontId="12" fillId="0" borderId="3" xfId="4" applyFont="1" applyBorder="1" applyAlignment="1">
      <alignment horizontal="distributed" vertical="center" indent="1"/>
    </xf>
    <xf numFmtId="0" fontId="10" fillId="0" borderId="0" xfId="4" applyFont="1" applyAlignment="1">
      <alignment horizontal="center" vertical="center"/>
    </xf>
    <xf numFmtId="0" fontId="12" fillId="0" borderId="83" xfId="4" applyFont="1" applyBorder="1" applyAlignment="1">
      <alignment horizontal="distributed" vertical="center" indent="1"/>
    </xf>
    <xf numFmtId="0" fontId="12" fillId="0" borderId="84" xfId="4" applyFont="1" applyBorder="1" applyAlignment="1">
      <alignment horizontal="distributed" vertical="center" indent="1"/>
    </xf>
    <xf numFmtId="0" fontId="12" fillId="0" borderId="52" xfId="4" applyFont="1" applyBorder="1" applyAlignment="1">
      <alignment horizontal="distributed" vertical="center" indent="1"/>
    </xf>
    <xf numFmtId="0" fontId="12" fillId="0" borderId="85" xfId="4" applyFont="1" applyBorder="1" applyAlignment="1">
      <alignment horizontal="left" vertical="center" indent="1"/>
    </xf>
    <xf numFmtId="0" fontId="12" fillId="0" borderId="84" xfId="4" applyFont="1" applyBorder="1" applyAlignment="1">
      <alignment horizontal="left" vertical="center" indent="1"/>
    </xf>
    <xf numFmtId="0" fontId="12" fillId="0" borderId="86" xfId="4" applyFont="1" applyBorder="1" applyAlignment="1">
      <alignment horizontal="left" vertical="center" indent="1"/>
    </xf>
    <xf numFmtId="0" fontId="12" fillId="0" borderId="75" xfId="4" applyFont="1" applyBorder="1" applyAlignment="1">
      <alignment horizontal="distributed" vertical="center" indent="1"/>
    </xf>
    <xf numFmtId="0" fontId="12" fillId="0" borderId="8" xfId="4" applyFont="1" applyBorder="1" applyAlignment="1">
      <alignment horizontal="distributed" vertical="center" indent="1"/>
    </xf>
    <xf numFmtId="0" fontId="12" fillId="0" borderId="11" xfId="4" applyFont="1" applyBorder="1" applyAlignment="1">
      <alignment horizontal="distributed" vertical="center" indent="1"/>
    </xf>
    <xf numFmtId="0" fontId="12" fillId="0" borderId="75" xfId="4" applyFont="1" applyBorder="1" applyAlignment="1">
      <alignment horizontal="center" vertical="center"/>
    </xf>
    <xf numFmtId="0" fontId="12" fillId="0" borderId="76" xfId="4" applyFont="1" applyBorder="1" applyAlignment="1">
      <alignment horizontal="center" vertical="center"/>
    </xf>
    <xf numFmtId="0" fontId="12" fillId="0" borderId="77" xfId="4" applyFont="1" applyBorder="1" applyAlignment="1">
      <alignment horizontal="center" vertical="center"/>
    </xf>
    <xf numFmtId="0" fontId="12" fillId="0" borderId="78" xfId="4" applyFont="1" applyBorder="1" applyAlignment="1">
      <alignment horizontal="center" vertical="center"/>
    </xf>
    <xf numFmtId="0" fontId="12" fillId="0" borderId="1" xfId="4" applyFont="1" applyBorder="1" applyAlignment="1">
      <alignment horizontal="distributed" vertical="center" indent="1"/>
    </xf>
    <xf numFmtId="0" fontId="12" fillId="0" borderId="3" xfId="4" applyFont="1" applyBorder="1" applyAlignment="1">
      <alignment horizontal="center" vertical="center"/>
    </xf>
    <xf numFmtId="0" fontId="12" fillId="0" borderId="7" xfId="4" applyFont="1" applyBorder="1" applyAlignment="1">
      <alignment horizontal="center" vertical="center"/>
    </xf>
    <xf numFmtId="0" fontId="12" fillId="0" borderId="79" xfId="4" applyFont="1" applyBorder="1" applyAlignment="1">
      <alignment horizontal="center" vertical="center"/>
    </xf>
    <xf numFmtId="0" fontId="12" fillId="0" borderId="70" xfId="4" applyFont="1" applyBorder="1" applyAlignment="1">
      <alignment horizontal="center" vertical="center"/>
    </xf>
    <xf numFmtId="0" fontId="12" fillId="0" borderId="80" xfId="4" applyFont="1" applyBorder="1" applyAlignment="1">
      <alignment horizontal="center" vertical="center"/>
    </xf>
    <xf numFmtId="0" fontId="12" fillId="0" borderId="14" xfId="4" applyFont="1" applyBorder="1" applyAlignment="1">
      <alignment horizontal="distributed" vertical="center" indent="1"/>
    </xf>
    <xf numFmtId="0" fontId="12" fillId="0" borderId="81" xfId="4" applyFont="1" applyBorder="1" applyAlignment="1">
      <alignment horizontal="distributed" vertical="center" indent="1"/>
    </xf>
    <xf numFmtId="0" fontId="12" fillId="0" borderId="82" xfId="4" applyFont="1" applyBorder="1" applyAlignment="1">
      <alignment horizontal="distributed" vertical="center" indent="1"/>
    </xf>
    <xf numFmtId="0" fontId="12" fillId="0" borderId="14" xfId="4" applyFont="1" applyBorder="1" applyAlignment="1">
      <alignment horizontal="center" vertical="center"/>
    </xf>
    <xf numFmtId="0" fontId="12" fillId="0" borderId="81" xfId="4" applyFont="1" applyBorder="1" applyAlignment="1">
      <alignment horizontal="center" vertical="center"/>
    </xf>
    <xf numFmtId="0" fontId="12" fillId="0" borderId="82" xfId="4" applyFont="1" applyBorder="1" applyAlignment="1">
      <alignment horizontal="center" vertical="center"/>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center" vertical="top" wrapText="1"/>
    </xf>
    <xf numFmtId="0" fontId="0" fillId="0" borderId="6" xfId="0" applyBorder="1" applyAlignment="1">
      <alignment horizontal="center" vertical="top" wrapText="1"/>
    </xf>
    <xf numFmtId="0" fontId="0" fillId="0" borderId="23" xfId="0" applyBorder="1" applyAlignment="1">
      <alignment horizontal="center" vertical="top" wrapText="1"/>
    </xf>
    <xf numFmtId="0" fontId="130" fillId="0" borderId="60" xfId="17" applyFont="1" applyFill="1" applyBorder="1" applyAlignment="1">
      <alignment horizontal="center" vertical="center" wrapText="1"/>
    </xf>
    <xf numFmtId="0" fontId="74" fillId="0" borderId="149" xfId="9" applyFont="1" applyBorder="1" applyAlignment="1">
      <alignment horizontal="center" vertical="center" shrinkToFit="1"/>
    </xf>
    <xf numFmtId="0" fontId="74" fillId="0" borderId="35" xfId="9" applyFont="1" applyBorder="1" applyAlignment="1">
      <alignment horizontal="center" vertical="center" shrinkToFit="1"/>
    </xf>
    <xf numFmtId="0" fontId="74" fillId="0" borderId="36" xfId="9" applyFont="1" applyBorder="1" applyAlignment="1">
      <alignment horizontal="center" vertical="center" shrinkToFit="1"/>
    </xf>
    <xf numFmtId="0" fontId="74" fillId="0" borderId="35" xfId="9" applyFont="1" applyBorder="1" applyAlignment="1">
      <alignment horizontal="center" vertical="center" wrapText="1" shrinkToFit="1"/>
    </xf>
    <xf numFmtId="0" fontId="74" fillId="0" borderId="36" xfId="9" applyFont="1" applyBorder="1" applyAlignment="1">
      <alignment horizontal="center" vertical="center" wrapText="1" shrinkToFit="1"/>
    </xf>
    <xf numFmtId="0" fontId="74" fillId="0" borderId="51" xfId="9" applyFont="1" applyBorder="1" applyAlignment="1">
      <alignment horizontal="center" vertical="center" wrapText="1" shrinkToFit="1"/>
    </xf>
    <xf numFmtId="0" fontId="74" fillId="0" borderId="125" xfId="9" applyFont="1" applyBorder="1" applyAlignment="1">
      <alignment horizontal="center" vertical="center" wrapText="1" shrinkToFit="1"/>
    </xf>
    <xf numFmtId="0" fontId="110" fillId="0" borderId="19" xfId="9" applyFont="1" applyBorder="1" applyAlignment="1">
      <alignment horizontal="left" vertical="center" wrapText="1"/>
    </xf>
    <xf numFmtId="0" fontId="110" fillId="0" borderId="0" xfId="9" applyFont="1" applyAlignment="1">
      <alignment horizontal="left" vertical="center" wrapText="1"/>
    </xf>
    <xf numFmtId="0" fontId="58" fillId="6" borderId="1" xfId="9" applyFont="1" applyFill="1" applyBorder="1" applyAlignment="1">
      <alignment horizontal="center" vertical="center" wrapText="1"/>
    </xf>
    <xf numFmtId="0" fontId="58" fillId="6" borderId="2" xfId="9" applyFont="1" applyFill="1" applyBorder="1" applyAlignment="1">
      <alignment horizontal="center" vertical="center" wrapText="1"/>
    </xf>
    <xf numFmtId="0" fontId="58" fillId="6" borderId="3" xfId="9" applyFont="1" applyFill="1" applyBorder="1" applyAlignment="1">
      <alignment horizontal="center" vertical="center" wrapText="1"/>
    </xf>
    <xf numFmtId="0" fontId="58" fillId="6" borderId="1" xfId="9" applyFont="1" applyFill="1" applyBorder="1" applyAlignment="1">
      <alignment horizontal="left" vertical="center" wrapText="1"/>
    </xf>
    <xf numFmtId="0" fontId="58" fillId="6" borderId="2" xfId="9" applyFont="1" applyFill="1" applyBorder="1" applyAlignment="1">
      <alignment horizontal="left" vertical="center" wrapText="1"/>
    </xf>
    <xf numFmtId="0" fontId="58" fillId="6" borderId="3" xfId="9" applyFont="1" applyFill="1" applyBorder="1" applyAlignment="1">
      <alignment horizontal="left" vertical="center" wrapText="1"/>
    </xf>
    <xf numFmtId="0" fontId="108" fillId="0" borderId="0" xfId="9" applyFont="1" applyAlignment="1">
      <alignment horizontal="left" vertical="center" wrapText="1"/>
    </xf>
    <xf numFmtId="0" fontId="74" fillId="0" borderId="27" xfId="9" applyFont="1" applyBorder="1" applyAlignment="1">
      <alignment horizontal="center" vertical="center" shrinkToFit="1"/>
    </xf>
    <xf numFmtId="0" fontId="74" fillId="0" borderId="5" xfId="9" applyFont="1" applyBorder="1" applyAlignment="1">
      <alignment horizontal="center" vertical="center" shrinkToFit="1"/>
    </xf>
    <xf numFmtId="0" fontId="74" fillId="0" borderId="1" xfId="9" applyFont="1" applyBorder="1" applyAlignment="1">
      <alignment horizontal="center" vertical="center" shrinkToFit="1"/>
    </xf>
    <xf numFmtId="0" fontId="74" fillId="0" borderId="2" xfId="9" applyFont="1" applyBorder="1" applyAlignment="1">
      <alignment horizontal="center" vertical="center" shrinkToFit="1"/>
    </xf>
    <xf numFmtId="0" fontId="74" fillId="0" borderId="3" xfId="9" applyFont="1" applyBorder="1" applyAlignment="1">
      <alignment horizontal="center" vertical="center" shrinkToFit="1"/>
    </xf>
    <xf numFmtId="0" fontId="74" fillId="0" borderId="31" xfId="9" applyFont="1" applyBorder="1" applyAlignment="1">
      <alignment horizontal="center" vertical="center" shrinkToFit="1"/>
    </xf>
    <xf numFmtId="0" fontId="74" fillId="0" borderId="28" xfId="9" applyFont="1" applyBorder="1" applyAlignment="1">
      <alignment horizontal="center" vertical="center" shrinkToFit="1"/>
    </xf>
    <xf numFmtId="0" fontId="74" fillId="0" borderId="22" xfId="9" applyFont="1" applyBorder="1" applyAlignment="1">
      <alignment horizontal="center" vertical="center" shrinkToFit="1"/>
    </xf>
    <xf numFmtId="0" fontId="74" fillId="0" borderId="51" xfId="9" applyFont="1" applyBorder="1" applyAlignment="1">
      <alignment horizontal="center" vertical="center" shrinkToFit="1"/>
    </xf>
    <xf numFmtId="0" fontId="74" fillId="0" borderId="125" xfId="9" applyFont="1" applyBorder="1" applyAlignment="1">
      <alignment horizontal="center" vertical="center" shrinkToFit="1"/>
    </xf>
    <xf numFmtId="0" fontId="108" fillId="0" borderId="43" xfId="9" applyFont="1" applyBorder="1" applyAlignment="1">
      <alignment horizontal="center" vertical="center" wrapText="1"/>
    </xf>
    <xf numFmtId="0" fontId="108" fillId="0" borderId="19" xfId="9" applyFont="1" applyBorder="1" applyAlignment="1">
      <alignment horizontal="center" vertical="center" wrapText="1"/>
    </xf>
    <xf numFmtId="0" fontId="108" fillId="0" borderId="121" xfId="9" applyFont="1" applyBorder="1" applyAlignment="1">
      <alignment horizontal="center" vertical="center" wrapText="1"/>
    </xf>
    <xf numFmtId="0" fontId="108" fillId="0" borderId="140" xfId="9" applyFont="1" applyBorder="1" applyAlignment="1">
      <alignment horizontal="center" vertical="center" wrapText="1"/>
    </xf>
    <xf numFmtId="0" fontId="108" fillId="0" borderId="6" xfId="9" applyFont="1" applyBorder="1" applyAlignment="1">
      <alignment horizontal="center" vertical="center" wrapText="1"/>
    </xf>
    <xf numFmtId="0" fontId="108" fillId="0" borderId="23" xfId="9" applyFont="1" applyBorder="1" applyAlignment="1">
      <alignment horizontal="center" vertical="center" wrapText="1"/>
    </xf>
    <xf numFmtId="0" fontId="89" fillId="0" borderId="19" xfId="9" applyFont="1" applyBorder="1" applyAlignment="1">
      <alignment horizontal="center" vertical="center" wrapText="1"/>
    </xf>
    <xf numFmtId="0" fontId="89" fillId="0" borderId="6" xfId="9" applyFont="1" applyBorder="1" applyAlignment="1">
      <alignment horizontal="center" vertical="center" wrapText="1"/>
    </xf>
    <xf numFmtId="0" fontId="89" fillId="0" borderId="23" xfId="9" applyFont="1" applyBorder="1" applyAlignment="1">
      <alignment horizontal="center" vertical="center" wrapText="1"/>
    </xf>
    <xf numFmtId="0" fontId="74" fillId="0" borderId="84" xfId="9" applyFont="1" applyBorder="1" applyAlignment="1">
      <alignment horizontal="center" vertical="center" wrapText="1"/>
    </xf>
    <xf numFmtId="0" fontId="74" fillId="0" borderId="86" xfId="9" applyFont="1" applyBorder="1" applyAlignment="1">
      <alignment horizontal="center" vertical="center" wrapText="1"/>
    </xf>
    <xf numFmtId="0" fontId="108" fillId="0" borderId="10" xfId="9" applyFont="1" applyBorder="1" applyAlignment="1">
      <alignment horizontal="center" vertical="center" wrapText="1"/>
    </xf>
    <xf numFmtId="0" fontId="108" fillId="0" borderId="32" xfId="9" applyFont="1" applyBorder="1" applyAlignment="1">
      <alignment horizontal="center" vertical="center" wrapText="1"/>
    </xf>
    <xf numFmtId="0" fontId="53" fillId="0" borderId="83" xfId="9" applyFont="1" applyBorder="1" applyAlignment="1">
      <alignment horizontal="center" vertical="center"/>
    </xf>
    <xf numFmtId="0" fontId="53" fillId="0" borderId="84" xfId="9" applyFont="1" applyBorder="1" applyAlignment="1">
      <alignment horizontal="center" vertical="center"/>
    </xf>
    <xf numFmtId="0" fontId="53" fillId="0" borderId="86" xfId="9" applyFont="1" applyBorder="1" applyAlignment="1">
      <alignment horizontal="center" vertical="center"/>
    </xf>
    <xf numFmtId="0" fontId="60" fillId="0" borderId="45" xfId="9" applyFont="1" applyBorder="1" applyAlignment="1">
      <alignment horizontal="center" vertical="center"/>
    </xf>
    <xf numFmtId="0" fontId="60" fillId="0" borderId="25" xfId="9" applyFont="1" applyBorder="1" applyAlignment="1">
      <alignment horizontal="center" vertical="center"/>
    </xf>
    <xf numFmtId="0" fontId="60" fillId="0" borderId="66" xfId="9" applyFont="1" applyBorder="1" applyAlignment="1">
      <alignment horizontal="center" vertical="center"/>
    </xf>
    <xf numFmtId="0" fontId="53" fillId="0" borderId="27" xfId="9" applyFont="1" applyBorder="1" applyAlignment="1">
      <alignment horizontal="center" vertical="center"/>
    </xf>
    <xf numFmtId="0" fontId="53" fillId="0" borderId="5" xfId="9" applyFont="1" applyBorder="1" applyAlignment="1">
      <alignment horizontal="center" vertical="center"/>
    </xf>
    <xf numFmtId="0" fontId="108" fillId="0" borderId="7" xfId="9" applyFont="1" applyBorder="1" applyAlignment="1">
      <alignment horizontal="center" vertical="center" wrapText="1"/>
    </xf>
    <xf numFmtId="0" fontId="108" fillId="0" borderId="8" xfId="9" applyFont="1" applyBorder="1" applyAlignment="1">
      <alignment horizontal="center" vertical="center" wrapText="1"/>
    </xf>
    <xf numFmtId="0" fontId="108" fillId="0" borderId="11" xfId="9" applyFont="1" applyBorder="1" applyAlignment="1">
      <alignment horizontal="center" vertical="center" wrapText="1"/>
    </xf>
    <xf numFmtId="0" fontId="108" fillId="0" borderId="9" xfId="9" applyFont="1" applyBorder="1" applyAlignment="1">
      <alignment horizontal="center" vertical="center" wrapText="1"/>
    </xf>
    <xf numFmtId="0" fontId="108" fillId="0" borderId="0" xfId="9" applyFont="1" applyAlignment="1">
      <alignment horizontal="center" vertical="center" wrapText="1"/>
    </xf>
    <xf numFmtId="0" fontId="108" fillId="0" borderId="12" xfId="9" applyFont="1" applyBorder="1" applyAlignment="1">
      <alignment horizontal="center" vertical="center" wrapText="1"/>
    </xf>
    <xf numFmtId="0" fontId="108" fillId="0" borderId="5" xfId="9" applyFont="1" applyBorder="1" applyAlignment="1">
      <alignment horizontal="center" vertical="center" wrapText="1"/>
    </xf>
    <xf numFmtId="0" fontId="108" fillId="0" borderId="53" xfId="9" applyFont="1" applyBorder="1" applyAlignment="1">
      <alignment horizontal="center" vertical="center" wrapText="1"/>
    </xf>
    <xf numFmtId="0" fontId="74" fillId="0" borderId="0" xfId="9" applyFont="1" applyAlignment="1">
      <alignment horizontal="center" vertical="center"/>
    </xf>
    <xf numFmtId="0" fontId="74" fillId="0" borderId="88" xfId="9" applyFont="1" applyBorder="1" applyAlignment="1">
      <alignment horizontal="distributed" vertical="center" indent="1"/>
    </xf>
    <xf numFmtId="0" fontId="74" fillId="0" borderId="20" xfId="9" applyFont="1" applyBorder="1" applyAlignment="1">
      <alignment horizontal="distributed" vertical="center" indent="1"/>
    </xf>
    <xf numFmtId="0" fontId="74" fillId="0" borderId="20" xfId="9" applyFont="1" applyBorder="1" applyAlignment="1">
      <alignment horizontal="left" vertical="center" indent="1"/>
    </xf>
    <xf numFmtId="0" fontId="74" fillId="0" borderId="46" xfId="9" applyFont="1" applyBorder="1" applyAlignment="1">
      <alignment horizontal="left" vertical="center" indent="1"/>
    </xf>
    <xf numFmtId="0" fontId="74" fillId="0" borderId="5" xfId="9" applyFont="1" applyBorder="1" applyAlignment="1">
      <alignment horizontal="distributed" vertical="center" indent="1"/>
    </xf>
    <xf numFmtId="0" fontId="74" fillId="0" borderId="5" xfId="9" applyFont="1" applyBorder="1" applyAlignment="1">
      <alignment horizontal="center" vertical="center"/>
    </xf>
    <xf numFmtId="0" fontId="74" fillId="0" borderId="27" xfId="9" applyFont="1" applyBorder="1" applyAlignment="1">
      <alignment horizontal="distributed" vertical="center" indent="1"/>
    </xf>
    <xf numFmtId="0" fontId="74" fillId="0" borderId="5" xfId="9" applyFont="1" applyBorder="1" applyAlignment="1">
      <alignment horizontal="left" vertical="center" indent="1"/>
    </xf>
    <xf numFmtId="0" fontId="74" fillId="0" borderId="53" xfId="9" applyFont="1" applyBorder="1" applyAlignment="1">
      <alignment horizontal="left" vertical="center" indent="1"/>
    </xf>
    <xf numFmtId="0" fontId="74" fillId="0" borderId="27" xfId="9" applyFont="1" applyBorder="1" applyAlignment="1">
      <alignment horizontal="center" vertical="center"/>
    </xf>
    <xf numFmtId="0" fontId="74" fillId="0" borderId="28" xfId="9" applyFont="1" applyBorder="1" applyAlignment="1">
      <alignment horizontal="center" vertical="center"/>
    </xf>
    <xf numFmtId="0" fontId="74" fillId="0" borderId="22" xfId="9" applyFont="1" applyBorder="1" applyAlignment="1">
      <alignment horizontal="center" vertical="center"/>
    </xf>
    <xf numFmtId="0" fontId="74" fillId="0" borderId="5" xfId="9" applyFont="1" applyBorder="1" applyAlignment="1">
      <alignment horizontal="center" vertical="center" wrapText="1"/>
    </xf>
    <xf numFmtId="0" fontId="74" fillId="0" borderId="53" xfId="9" applyFont="1" applyBorder="1" applyAlignment="1">
      <alignment horizontal="center" vertical="center"/>
    </xf>
    <xf numFmtId="0" fontId="74" fillId="0" borderId="47" xfId="9" applyFont="1" applyBorder="1" applyAlignment="1">
      <alignment horizontal="center" vertical="center"/>
    </xf>
    <xf numFmtId="0" fontId="74" fillId="0" borderId="22" xfId="9" applyFont="1" applyBorder="1" applyAlignment="1">
      <alignment horizontal="distributed" vertical="center" indent="1"/>
    </xf>
    <xf numFmtId="0" fontId="74" fillId="0" borderId="53" xfId="9" applyFont="1" applyBorder="1" applyAlignment="1">
      <alignment horizontal="center" vertical="center" shrinkToFit="1"/>
    </xf>
    <xf numFmtId="0" fontId="74" fillId="0" borderId="47" xfId="9" applyFont="1" applyBorder="1" applyAlignment="1">
      <alignment horizontal="center" vertical="center" shrinkToFit="1"/>
    </xf>
    <xf numFmtId="0" fontId="89" fillId="0" borderId="7" xfId="9" applyFont="1" applyBorder="1" applyAlignment="1">
      <alignment horizontal="center" vertical="center" wrapText="1"/>
    </xf>
    <xf numFmtId="0" fontId="89" fillId="0" borderId="8" xfId="9" applyFont="1" applyBorder="1" applyAlignment="1">
      <alignment horizontal="center" vertical="center" wrapText="1"/>
    </xf>
    <xf numFmtId="0" fontId="89" fillId="0" borderId="11" xfId="9" applyFont="1" applyBorder="1" applyAlignment="1">
      <alignment horizontal="center" vertical="center" wrapText="1"/>
    </xf>
    <xf numFmtId="0" fontId="89" fillId="0" borderId="9" xfId="9" applyFont="1" applyBorder="1" applyAlignment="1">
      <alignment horizontal="center" vertical="center" wrapText="1"/>
    </xf>
    <xf numFmtId="0" fontId="89" fillId="0" borderId="0" xfId="9" applyFont="1" applyAlignment="1">
      <alignment horizontal="center" vertical="center" wrapText="1"/>
    </xf>
    <xf numFmtId="0" fontId="89" fillId="0" borderId="12" xfId="9" applyFont="1" applyBorder="1" applyAlignment="1">
      <alignment horizontal="center" vertical="center" wrapText="1"/>
    </xf>
    <xf numFmtId="0" fontId="89" fillId="0" borderId="70" xfId="9" applyFont="1" applyBorder="1" applyAlignment="1">
      <alignment horizontal="center" vertical="center" wrapText="1"/>
    </xf>
    <xf numFmtId="0" fontId="89" fillId="0" borderId="71" xfId="9" applyFont="1" applyBorder="1" applyAlignment="1">
      <alignment horizontal="center" vertical="center" wrapText="1"/>
    </xf>
    <xf numFmtId="0" fontId="111" fillId="0" borderId="149" xfId="9" applyFont="1" applyBorder="1" applyAlignment="1">
      <alignment horizontal="center" vertical="center" shrinkToFit="1"/>
    </xf>
    <xf numFmtId="0" fontId="111" fillId="0" borderId="35" xfId="9" applyFont="1" applyBorder="1" applyAlignment="1">
      <alignment horizontal="center" vertical="center" shrinkToFit="1"/>
    </xf>
    <xf numFmtId="0" fontId="111" fillId="0" borderId="36" xfId="9" applyFont="1" applyBorder="1" applyAlignment="1">
      <alignment horizontal="center" vertical="center" shrinkToFit="1"/>
    </xf>
    <xf numFmtId="0" fontId="111" fillId="0" borderId="35" xfId="9" applyFont="1" applyBorder="1" applyAlignment="1">
      <alignment horizontal="center" vertical="center" wrapText="1" shrinkToFit="1"/>
    </xf>
    <xf numFmtId="0" fontId="111" fillId="0" borderId="36" xfId="9" applyFont="1" applyBorder="1" applyAlignment="1">
      <alignment horizontal="center" vertical="center" wrapText="1" shrinkToFit="1"/>
    </xf>
    <xf numFmtId="0" fontId="111" fillId="0" borderId="51" xfId="9" applyFont="1" applyBorder="1" applyAlignment="1">
      <alignment horizontal="center" vertical="center" wrapText="1" shrinkToFit="1"/>
    </xf>
    <xf numFmtId="0" fontId="111" fillId="0" borderId="125" xfId="9" applyFont="1" applyBorder="1" applyAlignment="1">
      <alignment horizontal="center" vertical="center" wrapText="1" shrinkToFit="1"/>
    </xf>
    <xf numFmtId="0" fontId="111" fillId="0" borderId="28" xfId="9" applyFont="1" applyBorder="1" applyAlignment="1">
      <alignment horizontal="center" vertical="center" shrinkToFit="1"/>
    </xf>
    <xf numFmtId="0" fontId="111" fillId="0" borderId="22" xfId="9" applyFont="1" applyBorder="1" applyAlignment="1">
      <alignment horizontal="center" vertical="center" shrinkToFit="1"/>
    </xf>
    <xf numFmtId="0" fontId="111" fillId="0" borderId="51" xfId="9" applyFont="1" applyBorder="1" applyAlignment="1">
      <alignment horizontal="center" vertical="center" shrinkToFit="1"/>
    </xf>
    <xf numFmtId="0" fontId="111" fillId="0" borderId="125" xfId="9" applyFont="1" applyBorder="1" applyAlignment="1">
      <alignment horizontal="center" vertical="center" shrinkToFit="1"/>
    </xf>
    <xf numFmtId="0" fontId="111" fillId="0" borderId="27" xfId="9" applyFont="1" applyBorder="1" applyAlignment="1">
      <alignment horizontal="center" vertical="center" shrinkToFit="1"/>
    </xf>
    <xf numFmtId="0" fontId="111" fillId="0" borderId="5" xfId="9" applyFont="1" applyBorder="1" applyAlignment="1">
      <alignment horizontal="center" vertical="center" shrinkToFit="1"/>
    </xf>
    <xf numFmtId="0" fontId="111" fillId="0" borderId="1" xfId="9" applyFont="1" applyBorder="1" applyAlignment="1">
      <alignment horizontal="center" vertical="center" shrinkToFit="1"/>
    </xf>
    <xf numFmtId="0" fontId="111" fillId="0" borderId="2" xfId="9" applyFont="1" applyBorder="1" applyAlignment="1">
      <alignment horizontal="center" vertical="center" shrinkToFit="1"/>
    </xf>
    <xf numFmtId="0" fontId="111" fillId="0" borderId="3" xfId="9" applyFont="1" applyBorder="1" applyAlignment="1">
      <alignment horizontal="center" vertical="center" shrinkToFit="1"/>
    </xf>
    <xf numFmtId="0" fontId="111" fillId="0" borderId="31" xfId="9" applyFont="1" applyBorder="1" applyAlignment="1">
      <alignment horizontal="center" vertical="center" shrinkToFit="1"/>
    </xf>
    <xf numFmtId="0" fontId="111" fillId="0" borderId="47" xfId="9" applyFont="1" applyBorder="1" applyAlignment="1">
      <alignment horizontal="center" vertical="center" shrinkToFit="1"/>
    </xf>
    <xf numFmtId="0" fontId="111" fillId="0" borderId="53" xfId="9" applyFont="1" applyBorder="1" applyAlignment="1">
      <alignment horizontal="center" vertical="center" shrinkToFit="1"/>
    </xf>
    <xf numFmtId="0" fontId="69" fillId="0" borderId="9" xfId="0" applyFont="1" applyBorder="1" applyAlignment="1">
      <alignment horizontal="right" vertical="center" textRotation="255" shrinkToFit="1"/>
    </xf>
    <xf numFmtId="0" fontId="61" fillId="0" borderId="263" xfId="0" applyFont="1" applyBorder="1" applyAlignment="1">
      <alignment horizontal="center" vertical="center"/>
    </xf>
    <xf numFmtId="0" fontId="61" fillId="0" borderId="264" xfId="0" applyFont="1" applyBorder="1" applyAlignment="1">
      <alignment horizontal="center" vertical="center"/>
    </xf>
    <xf numFmtId="0" fontId="12" fillId="0" borderId="5" xfId="4" applyFont="1" applyBorder="1" applyAlignment="1">
      <alignment horizontal="center" vertical="center" shrinkToFit="1"/>
    </xf>
    <xf numFmtId="0" fontId="12" fillId="0" borderId="54" xfId="4" applyFont="1" applyBorder="1" applyAlignment="1">
      <alignment horizontal="center" vertical="center" textRotation="255"/>
    </xf>
    <xf numFmtId="0" fontId="12" fillId="0" borderId="55" xfId="4" applyFont="1" applyBorder="1" applyAlignment="1">
      <alignment horizontal="center" vertical="center" textRotation="255"/>
    </xf>
    <xf numFmtId="0" fontId="12" fillId="0" borderId="27" xfId="4" applyFont="1" applyBorder="1" applyAlignment="1">
      <alignment horizontal="center" vertical="center" textRotation="255"/>
    </xf>
    <xf numFmtId="0" fontId="12" fillId="0" borderId="5" xfId="4" applyFont="1" applyBorder="1" applyAlignment="1">
      <alignment horizontal="center" vertical="center" textRotation="255"/>
    </xf>
    <xf numFmtId="0" fontId="12" fillId="0" borderId="28" xfId="4" applyFont="1" applyBorder="1" applyAlignment="1">
      <alignment horizontal="center" vertical="center" textRotation="255"/>
    </xf>
    <xf numFmtId="0" fontId="12" fillId="0" borderId="22" xfId="4" applyFont="1" applyBorder="1" applyAlignment="1">
      <alignment horizontal="center" vertical="center" textRotation="255"/>
    </xf>
    <xf numFmtId="0" fontId="12" fillId="0" borderId="88" xfId="4" applyFont="1" applyBorder="1" applyAlignment="1">
      <alignment horizontal="center" vertical="center" textRotation="255"/>
    </xf>
    <xf numFmtId="0" fontId="12" fillId="0" borderId="20" xfId="4" applyFont="1" applyBorder="1" applyAlignment="1">
      <alignment horizontal="center" vertical="center" textRotation="255"/>
    </xf>
    <xf numFmtId="0" fontId="12" fillId="0" borderId="20" xfId="4" applyFont="1" applyBorder="1" applyAlignment="1">
      <alignment horizontal="center" vertical="center" wrapText="1"/>
    </xf>
    <xf numFmtId="0" fontId="9" fillId="0" borderId="20" xfId="4" applyFont="1" applyBorder="1"/>
    <xf numFmtId="0" fontId="9" fillId="0" borderId="5" xfId="4" applyFont="1" applyBorder="1"/>
    <xf numFmtId="0" fontId="8" fillId="0" borderId="1" xfId="4" applyFont="1" applyBorder="1" applyAlignment="1">
      <alignment horizontal="left" vertical="center" shrinkToFit="1"/>
    </xf>
    <xf numFmtId="0" fontId="8" fillId="0" borderId="2" xfId="4" applyFont="1" applyBorder="1" applyAlignment="1">
      <alignment horizontal="left" vertical="center" shrinkToFit="1"/>
    </xf>
    <xf numFmtId="0" fontId="8" fillId="0" borderId="3" xfId="4" applyFont="1" applyBorder="1" applyAlignment="1">
      <alignment horizontal="left" vertical="center" shrinkToFit="1"/>
    </xf>
    <xf numFmtId="0" fontId="12" fillId="0" borderId="1" xfId="4" applyFont="1" applyBorder="1" applyAlignment="1">
      <alignment horizontal="center" vertical="center" shrinkToFit="1"/>
    </xf>
    <xf numFmtId="0" fontId="12" fillId="0" borderId="2" xfId="4" applyFont="1" applyBorder="1" applyAlignment="1">
      <alignment horizontal="center" vertical="center" shrinkToFit="1"/>
    </xf>
    <xf numFmtId="0" fontId="12" fillId="0" borderId="3" xfId="4" applyFont="1" applyBorder="1" applyAlignment="1">
      <alignment horizontal="center" vertical="center" shrinkToFit="1"/>
    </xf>
    <xf numFmtId="0" fontId="12" fillId="0" borderId="36" xfId="4" applyFont="1" applyBorder="1" applyAlignment="1">
      <alignment horizontal="center" vertical="center"/>
    </xf>
    <xf numFmtId="0" fontId="8" fillId="0" borderId="20" xfId="4" applyFont="1" applyBorder="1" applyAlignment="1">
      <alignment horizontal="center" vertical="center" wrapText="1"/>
    </xf>
    <xf numFmtId="0" fontId="8" fillId="0" borderId="46" xfId="4" applyFont="1" applyBorder="1" applyAlignment="1">
      <alignment horizontal="center" vertical="center" wrapText="1"/>
    </xf>
    <xf numFmtId="0" fontId="8" fillId="0" borderId="5" xfId="4" applyFont="1" applyBorder="1" applyAlignment="1">
      <alignment horizontal="center" vertical="center" shrinkToFit="1"/>
    </xf>
    <xf numFmtId="0" fontId="12" fillId="6" borderId="1" xfId="4" applyFont="1" applyFill="1" applyBorder="1" applyAlignment="1">
      <alignment horizontal="left" vertical="center" wrapText="1"/>
    </xf>
    <xf numFmtId="0" fontId="12" fillId="6" borderId="2" xfId="4" applyFont="1" applyFill="1" applyBorder="1" applyAlignment="1">
      <alignment horizontal="left" vertical="center"/>
    </xf>
    <xf numFmtId="0" fontId="12" fillId="6" borderId="3" xfId="4" applyFont="1" applyFill="1" applyBorder="1" applyAlignment="1">
      <alignment horizontal="left" vertical="center"/>
    </xf>
    <xf numFmtId="0" fontId="9" fillId="0" borderId="60" xfId="4" applyFont="1" applyBorder="1" applyAlignment="1">
      <alignment horizontal="center"/>
    </xf>
    <xf numFmtId="0" fontId="12" fillId="0" borderId="88" xfId="4" applyFont="1" applyBorder="1" applyAlignment="1">
      <alignment horizontal="distributed" vertical="center" indent="1"/>
    </xf>
    <xf numFmtId="0" fontId="12" fillId="0" borderId="20" xfId="4" applyFont="1" applyBorder="1" applyAlignment="1">
      <alignment horizontal="distributed" vertical="center" indent="1"/>
    </xf>
    <xf numFmtId="0" fontId="12" fillId="0" borderId="20" xfId="4" applyFont="1" applyBorder="1" applyAlignment="1">
      <alignment horizontal="left" vertical="center" indent="1"/>
    </xf>
    <xf numFmtId="0" fontId="12" fillId="0" borderId="46" xfId="4" applyFont="1" applyBorder="1" applyAlignment="1">
      <alignment horizontal="left" vertical="center" indent="1"/>
    </xf>
    <xf numFmtId="0" fontId="12" fillId="0" borderId="27" xfId="4" applyFont="1" applyBorder="1" applyAlignment="1">
      <alignment horizontal="distributed" vertical="center" indent="1"/>
    </xf>
    <xf numFmtId="0" fontId="12" fillId="0" borderId="5" xfId="4" applyFont="1" applyBorder="1" applyAlignment="1">
      <alignment horizontal="distributed" vertical="center" indent="1"/>
    </xf>
    <xf numFmtId="0" fontId="12" fillId="0" borderId="5" xfId="4" applyFont="1" applyBorder="1" applyAlignment="1">
      <alignment horizontal="left" vertical="center" indent="1"/>
    </xf>
    <xf numFmtId="0" fontId="12" fillId="0" borderId="53" xfId="4" applyFont="1" applyBorder="1" applyAlignment="1">
      <alignment horizontal="left" vertical="center" indent="1"/>
    </xf>
    <xf numFmtId="0" fontId="12" fillId="0" borderId="90" xfId="4" applyFont="1" applyBorder="1" applyAlignment="1">
      <alignment horizontal="center" vertical="center"/>
    </xf>
    <xf numFmtId="0" fontId="12" fillId="0" borderId="4" xfId="4" applyFont="1" applyBorder="1" applyAlignment="1">
      <alignment horizontal="center" vertical="center"/>
    </xf>
    <xf numFmtId="0" fontId="8" fillId="0" borderId="73" xfId="4" applyFont="1" applyBorder="1" applyAlignment="1">
      <alignment horizontal="center" vertical="center" wrapText="1"/>
    </xf>
    <xf numFmtId="0" fontId="8" fillId="0" borderId="74" xfId="4" applyFont="1" applyBorder="1" applyAlignment="1">
      <alignment horizontal="center" vertical="center" wrapText="1"/>
    </xf>
    <xf numFmtId="0" fontId="8" fillId="0" borderId="89" xfId="4" applyFont="1" applyBorder="1" applyAlignment="1">
      <alignment horizontal="center" vertical="center" wrapText="1"/>
    </xf>
    <xf numFmtId="0" fontId="8" fillId="0" borderId="9" xfId="4" applyFont="1" applyBorder="1" applyAlignment="1">
      <alignment horizontal="center" vertical="center" wrapText="1"/>
    </xf>
    <xf numFmtId="0" fontId="8" fillId="0" borderId="0" xfId="4" applyFont="1" applyAlignment="1">
      <alignment horizontal="center" vertical="center" wrapText="1"/>
    </xf>
    <xf numFmtId="0" fontId="8" fillId="0" borderId="71" xfId="4" applyFont="1" applyBorder="1" applyAlignment="1">
      <alignment horizontal="center" vertical="center" wrapText="1"/>
    </xf>
    <xf numFmtId="0" fontId="8" fillId="0" borderId="10" xfId="4" applyFont="1" applyBorder="1" applyAlignment="1">
      <alignment horizontal="center" vertical="center" wrapText="1"/>
    </xf>
    <xf numFmtId="0" fontId="8" fillId="0" borderId="6" xfId="4" applyFont="1" applyBorder="1" applyAlignment="1">
      <alignment horizontal="center" vertical="center" wrapText="1"/>
    </xf>
    <xf numFmtId="0" fontId="8" fillId="0" borderId="32" xfId="4" applyFont="1" applyBorder="1" applyAlignment="1">
      <alignment horizontal="center" vertical="center" wrapText="1"/>
    </xf>
    <xf numFmtId="0" fontId="12" fillId="0" borderId="91" xfId="4" applyFont="1" applyBorder="1" applyAlignment="1">
      <alignment horizontal="center" vertical="center"/>
    </xf>
    <xf numFmtId="0" fontId="12" fillId="0" borderId="4" xfId="4" applyFont="1" applyBorder="1" applyAlignment="1">
      <alignment horizontal="distributed" vertical="center" indent="1"/>
    </xf>
    <xf numFmtId="0" fontId="6" fillId="0" borderId="75" xfId="7" applyBorder="1" applyAlignment="1">
      <alignment horizontal="left" vertical="center"/>
    </xf>
    <xf numFmtId="0" fontId="6" fillId="0" borderId="11" xfId="7" applyBorder="1" applyAlignment="1">
      <alignment horizontal="left" vertical="center"/>
    </xf>
    <xf numFmtId="0" fontId="6" fillId="0" borderId="57" xfId="7" applyBorder="1" applyAlignment="1">
      <alignment horizontal="left" vertical="center"/>
    </xf>
    <xf numFmtId="0" fontId="6" fillId="0" borderId="12" xfId="7" applyBorder="1" applyAlignment="1">
      <alignment horizontal="left" vertical="center"/>
    </xf>
    <xf numFmtId="0" fontId="6" fillId="0" borderId="33" xfId="7" applyBorder="1" applyAlignment="1">
      <alignment horizontal="left" vertical="center"/>
    </xf>
    <xf numFmtId="0" fontId="6" fillId="0" borderId="69" xfId="7" applyBorder="1" applyAlignment="1">
      <alignment horizontal="left" vertical="center"/>
    </xf>
    <xf numFmtId="0" fontId="6" fillId="0" borderId="133" xfId="7" applyBorder="1" applyAlignment="1">
      <alignment horizontal="center" vertical="center"/>
    </xf>
    <xf numFmtId="0" fontId="6" fillId="0" borderId="134" xfId="7" applyBorder="1" applyAlignment="1">
      <alignment horizontal="center" vertical="center"/>
    </xf>
    <xf numFmtId="0" fontId="6" fillId="0" borderId="135" xfId="7" applyBorder="1" applyAlignment="1">
      <alignment horizontal="center" vertical="center"/>
    </xf>
    <xf numFmtId="0" fontId="6" fillId="0" borderId="136" xfId="7" applyBorder="1" applyAlignment="1">
      <alignment horizontal="center" vertical="center"/>
    </xf>
    <xf numFmtId="0" fontId="6" fillId="0" borderId="137" xfId="7" applyBorder="1" applyAlignment="1">
      <alignment horizontal="center" vertical="center"/>
    </xf>
    <xf numFmtId="0" fontId="6" fillId="0" borderId="138" xfId="7" applyBorder="1" applyAlignment="1">
      <alignment horizontal="center" vertical="center"/>
    </xf>
    <xf numFmtId="0" fontId="6" fillId="0" borderId="45" xfId="7" applyBorder="1" applyAlignment="1">
      <alignment horizontal="distributed" vertical="center"/>
    </xf>
    <xf numFmtId="0" fontId="6" fillId="0" borderId="10" xfId="7" applyBorder="1">
      <alignment vertical="center"/>
    </xf>
    <xf numFmtId="0" fontId="6" fillId="0" borderId="32" xfId="7" applyBorder="1">
      <alignmen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79" fillId="0" borderId="2" xfId="7" applyFont="1" applyBorder="1" applyAlignment="1">
      <alignment horizontal="left" vertical="center" wrapText="1"/>
    </xf>
    <xf numFmtId="0" fontId="279" fillId="0" borderId="3" xfId="7" applyFont="1" applyBorder="1" applyAlignment="1">
      <alignment horizontal="left" vertical="center" wrapText="1"/>
    </xf>
  </cellXfs>
  <cellStyles count="31">
    <cellStyle name="パーセント 2" xfId="1" xr:uid="{00000000-0005-0000-0000-000000000000}"/>
    <cellStyle name="ハイパーリンク" xfId="17" builtinId="8"/>
    <cellStyle name="桁区切り 2" xfId="2" xr:uid="{00000000-0005-0000-0000-000002000000}"/>
    <cellStyle name="桁区切り 2 2" xfId="18" xr:uid="{C009C0BB-1D35-4BE8-939F-80D821CE72D4}"/>
    <cellStyle name="桁区切り 3" xfId="26" xr:uid="{2C2F178F-B7C2-4E79-B628-25D8036A0840}"/>
    <cellStyle name="通貨 2" xfId="3" xr:uid="{00000000-0005-0000-0000-000003000000}"/>
    <cellStyle name="通貨 2 2" xfId="15" xr:uid="{00000000-0005-0000-0000-000004000000}"/>
    <cellStyle name="通貨 2 3" xfId="16" xr:uid="{00000000-0005-0000-0000-000005000000}"/>
    <cellStyle name="標準" xfId="0" builtinId="0"/>
    <cellStyle name="標準 2" xfId="4" xr:uid="{00000000-0005-0000-0000-000007000000}"/>
    <cellStyle name="標準 2 2" xfId="5" xr:uid="{00000000-0005-0000-0000-000008000000}"/>
    <cellStyle name="標準 2 2 2" xfId="6" xr:uid="{00000000-0005-0000-0000-000009000000}"/>
    <cellStyle name="標準 2 2 3" xfId="19" xr:uid="{F9C3C69B-80EB-40B0-B9F2-E6233931EDF0}"/>
    <cellStyle name="標準 2 2 4" xfId="27" xr:uid="{366476AA-FA3C-4E8D-B49D-86115E1B4777}"/>
    <cellStyle name="標準 2 3" xfId="20" xr:uid="{877C0E06-D1D2-45E9-A277-5CFF37E3A0F2}"/>
    <cellStyle name="標準 3" xfId="7" xr:uid="{00000000-0005-0000-0000-00000A000000}"/>
    <cellStyle name="標準 4" xfId="8" xr:uid="{00000000-0005-0000-0000-00000B000000}"/>
    <cellStyle name="標準 4 2" xfId="21" xr:uid="{A47451E8-B4D8-4C5D-A141-7065B28144BC}"/>
    <cellStyle name="標準 4 2 2" xfId="28" xr:uid="{5581CD06-6AC9-4611-B0C7-D92F60351DF0}"/>
    <cellStyle name="標準 5" xfId="22" xr:uid="{5A5B48AE-BC97-4396-AF85-6ADB8CBE3D1E}"/>
    <cellStyle name="標準 6" xfId="24" xr:uid="{5566F84D-B9D6-4D5B-ABCC-5FDAACE053E8}"/>
    <cellStyle name="標準 7" xfId="25" xr:uid="{1568B286-FC09-401C-81DB-706438A33218}"/>
    <cellStyle name="標準 8" xfId="29" xr:uid="{93A1115F-C094-4A74-8CBD-FE0B3E05C65B}"/>
    <cellStyle name="標準 9" xfId="30" xr:uid="{225325C3-8F2C-4942-93BB-A3AF9B8DB5D7}"/>
    <cellStyle name="標準_③-２加算様式（就労）" xfId="9" xr:uid="{00000000-0005-0000-0000-00000C000000}"/>
    <cellStyle name="標準_③-３加算様式（追加）" xfId="10" xr:uid="{00000000-0005-0000-0000-00000D000000}"/>
    <cellStyle name="標準_i一覧表、別紙１０～２１" xfId="11" xr:uid="{00000000-0005-0000-0000-00000E000000}"/>
    <cellStyle name="標準_かさんくん1" xfId="12" xr:uid="{00000000-0005-0000-0000-00000F000000}"/>
    <cellStyle name="標準_短期入所介護給付費請求書" xfId="23" xr:uid="{B4244986-0314-4DDA-B884-273C474176CF}"/>
    <cellStyle name="標準_特定事業所加算届出様式" xfId="13" xr:uid="{00000000-0005-0000-0000-000010000000}"/>
    <cellStyle name="標準_報酬コード表" xfId="14" xr:uid="{00000000-0005-0000-0000-000011000000}"/>
  </cellStyles>
  <dxfs count="15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B00-000004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00000000-0008-0000-0B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8" name="Line 1">
          <a:extLst>
            <a:ext uri="{FF2B5EF4-FFF2-40B4-BE49-F238E27FC236}">
              <a16:creationId xmlns:a16="http://schemas.microsoft.com/office/drawing/2014/main" id="{00000000-0008-0000-0B00-000008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9" name="Line 1">
          <a:extLst>
            <a:ext uri="{FF2B5EF4-FFF2-40B4-BE49-F238E27FC236}">
              <a16:creationId xmlns:a16="http://schemas.microsoft.com/office/drawing/2014/main" id="{00000000-0008-0000-0B00-000009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13607</xdr:colOff>
      <xdr:row>0</xdr:row>
      <xdr:rowOff>13607</xdr:rowOff>
    </xdr:from>
    <xdr:to>
      <xdr:col>2</xdr:col>
      <xdr:colOff>281668</xdr:colOff>
      <xdr:row>1</xdr:row>
      <xdr:rowOff>92981</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99357" y="13607"/>
          <a:ext cx="1820636" cy="317499"/>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321129</xdr:colOff>
      <xdr:row>7</xdr:row>
      <xdr:rowOff>69396</xdr:rowOff>
    </xdr:from>
    <xdr:to>
      <xdr:col>3</xdr:col>
      <xdr:colOff>992232</xdr:colOff>
      <xdr:row>7</xdr:row>
      <xdr:rowOff>423182</xdr:rowOff>
    </xdr:to>
    <xdr:sp macro="" textlink="">
      <xdr:nvSpPr>
        <xdr:cNvPr id="3" name="円/楕円 2">
          <a:extLst>
            <a:ext uri="{FF2B5EF4-FFF2-40B4-BE49-F238E27FC236}">
              <a16:creationId xmlns:a16="http://schemas.microsoft.com/office/drawing/2014/main" id="{00000000-0008-0000-1200-000003000000}"/>
            </a:ext>
          </a:extLst>
        </xdr:cNvPr>
        <xdr:cNvSpPr/>
      </xdr:nvSpPr>
      <xdr:spPr>
        <a:xfrm>
          <a:off x="2241369" y="2523036"/>
          <a:ext cx="671103" cy="35378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695325</xdr:colOff>
      <xdr:row>9</xdr:row>
      <xdr:rowOff>134439</xdr:rowOff>
    </xdr:from>
    <xdr:to>
      <xdr:col>5</xdr:col>
      <xdr:colOff>914400</xdr:colOff>
      <xdr:row>9</xdr:row>
      <xdr:rowOff>396240</xdr:rowOff>
    </xdr:to>
    <xdr:sp macro="" textlink="">
      <xdr:nvSpPr>
        <xdr:cNvPr id="4" name="円/楕円 3">
          <a:extLst>
            <a:ext uri="{FF2B5EF4-FFF2-40B4-BE49-F238E27FC236}">
              <a16:creationId xmlns:a16="http://schemas.microsoft.com/office/drawing/2014/main" id="{00000000-0008-0000-1200-000004000000}"/>
            </a:ext>
          </a:extLst>
        </xdr:cNvPr>
        <xdr:cNvSpPr/>
      </xdr:nvSpPr>
      <xdr:spPr>
        <a:xfrm>
          <a:off x="4680585" y="3593919"/>
          <a:ext cx="219075" cy="26180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632187</xdr:colOff>
      <xdr:row>14</xdr:row>
      <xdr:rowOff>112124</xdr:rowOff>
    </xdr:from>
    <xdr:to>
      <xdr:col>5</xdr:col>
      <xdr:colOff>929640</xdr:colOff>
      <xdr:row>14</xdr:row>
      <xdr:rowOff>434340</xdr:rowOff>
    </xdr:to>
    <xdr:sp macro="" textlink="">
      <xdr:nvSpPr>
        <xdr:cNvPr id="5" name="円/楕円 4">
          <a:extLst>
            <a:ext uri="{FF2B5EF4-FFF2-40B4-BE49-F238E27FC236}">
              <a16:creationId xmlns:a16="http://schemas.microsoft.com/office/drawing/2014/main" id="{00000000-0008-0000-1200-000005000000}"/>
            </a:ext>
          </a:extLst>
        </xdr:cNvPr>
        <xdr:cNvSpPr/>
      </xdr:nvSpPr>
      <xdr:spPr>
        <a:xfrm>
          <a:off x="4617447" y="6086204"/>
          <a:ext cx="297453" cy="32221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632461</xdr:colOff>
      <xdr:row>15</xdr:row>
      <xdr:rowOff>302080</xdr:rowOff>
    </xdr:from>
    <xdr:to>
      <xdr:col>5</xdr:col>
      <xdr:colOff>941071</xdr:colOff>
      <xdr:row>16</xdr:row>
      <xdr:rowOff>171451</xdr:rowOff>
    </xdr:to>
    <xdr:sp macro="" textlink="">
      <xdr:nvSpPr>
        <xdr:cNvPr id="6" name="円/楕円 5">
          <a:extLst>
            <a:ext uri="{FF2B5EF4-FFF2-40B4-BE49-F238E27FC236}">
              <a16:creationId xmlns:a16="http://schemas.microsoft.com/office/drawing/2014/main" id="{00000000-0008-0000-1200-000006000000}"/>
            </a:ext>
          </a:extLst>
        </xdr:cNvPr>
        <xdr:cNvSpPr/>
      </xdr:nvSpPr>
      <xdr:spPr>
        <a:xfrm>
          <a:off x="4617721" y="6779080"/>
          <a:ext cx="308610" cy="37229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8" name="Rectangle 1">
          <a:extLst>
            <a:ext uri="{FF2B5EF4-FFF2-40B4-BE49-F238E27FC236}">
              <a16:creationId xmlns:a16="http://schemas.microsoft.com/office/drawing/2014/main" id="{00000000-0008-0000-1400-000008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A3C9AD48-AB6B-4F7F-B71D-010C8F665D6B}"/>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E08E1475-E312-453A-B1A0-4DC3EED931D6}"/>
            </a:ext>
          </a:extLst>
        </xdr:cNvPr>
        <xdr:cNvSpPr/>
      </xdr:nvSpPr>
      <xdr:spPr>
        <a:xfrm>
          <a:off x="2185988" y="490538"/>
          <a:ext cx="169626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79765607-E55E-4F0D-BEBA-A9F3AFB618EC}"/>
            </a:ext>
          </a:extLst>
        </xdr:cNvPr>
        <xdr:cNvCxnSpPr>
          <a:cxnSpLocks noChangeShapeType="1"/>
        </xdr:cNvCxnSpPr>
      </xdr:nvCxnSpPr>
      <xdr:spPr bwMode="auto">
        <a:xfrm>
          <a:off x="3870960" y="2305050"/>
          <a:ext cx="36957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DE2BB600-9471-4EEA-8656-6FE69718F132}"/>
            </a:ext>
          </a:extLst>
        </xdr:cNvPr>
        <xdr:cNvSpPr>
          <a:spLocks noChangeArrowheads="1"/>
        </xdr:cNvSpPr>
      </xdr:nvSpPr>
      <xdr:spPr bwMode="auto">
        <a:xfrm>
          <a:off x="4021455" y="3533775"/>
          <a:ext cx="733425" cy="16878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A90D94F1-70F6-4899-8415-22505197AEFE}"/>
            </a:ext>
          </a:extLst>
        </xdr:cNvPr>
        <xdr:cNvSpPr/>
      </xdr:nvSpPr>
      <xdr:spPr>
        <a:xfrm>
          <a:off x="6419850" y="1502569"/>
          <a:ext cx="22043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634607A7-8614-4A61-A205-9CE610BB37F6}"/>
            </a:ext>
          </a:extLst>
        </xdr:cNvPr>
        <xdr:cNvCxnSpPr>
          <a:cxnSpLocks noChangeShapeType="1"/>
          <a:stCxn id="6" idx="2"/>
        </xdr:cNvCxnSpPr>
      </xdr:nvCxnSpPr>
      <xdr:spPr bwMode="auto">
        <a:xfrm flipH="1">
          <a:off x="734187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8B6EF3BB-E84D-49A0-B4E0-CCFD7BE36E29}"/>
            </a:ext>
          </a:extLst>
        </xdr:cNvPr>
        <xdr:cNvSpPr>
          <a:spLocks noChangeArrowheads="1"/>
        </xdr:cNvSpPr>
      </xdr:nvSpPr>
      <xdr:spPr bwMode="auto">
        <a:xfrm>
          <a:off x="4812030" y="3000375"/>
          <a:ext cx="469201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119062</xdr:colOff>
      <xdr:row>8</xdr:row>
      <xdr:rowOff>154781</xdr:rowOff>
    </xdr:from>
    <xdr:to>
      <xdr:col>2</xdr:col>
      <xdr:colOff>1165411</xdr:colOff>
      <xdr:row>19</xdr:row>
      <xdr:rowOff>17929</xdr:rowOff>
    </xdr:to>
    <xdr:sp macro="" textlink="">
      <xdr:nvSpPr>
        <xdr:cNvPr id="9" name="正方形/長方形 8">
          <a:extLst>
            <a:ext uri="{FF2B5EF4-FFF2-40B4-BE49-F238E27FC236}">
              <a16:creationId xmlns:a16="http://schemas.microsoft.com/office/drawing/2014/main" id="{313364ED-F523-4980-8C28-FAB4A5F0C353}"/>
            </a:ext>
          </a:extLst>
        </xdr:cNvPr>
        <xdr:cNvSpPr/>
      </xdr:nvSpPr>
      <xdr:spPr>
        <a:xfrm>
          <a:off x="119062" y="2889016"/>
          <a:ext cx="1835243" cy="392416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A0CE9FFD-C23E-4AFE-A10A-3F57B9B31C40}"/>
            </a:ext>
          </a:extLst>
        </xdr:cNvPr>
        <xdr:cNvSpPr>
          <a:spLocks noChangeArrowheads="1"/>
        </xdr:cNvSpPr>
      </xdr:nvSpPr>
      <xdr:spPr bwMode="auto">
        <a:xfrm>
          <a:off x="9542145" y="3524250"/>
          <a:ext cx="80581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A16CE10E-D2FF-49D5-B4D6-4987B24785BD}"/>
            </a:ext>
          </a:extLst>
        </xdr:cNvPr>
        <xdr:cNvSpPr>
          <a:spLocks noChangeArrowheads="1"/>
        </xdr:cNvSpPr>
      </xdr:nvSpPr>
      <xdr:spPr bwMode="auto">
        <a:xfrm>
          <a:off x="6124575" y="5638800"/>
          <a:ext cx="120777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4C344F2-7DB7-4B9E-9BA6-8559F95D44E5}"/>
            </a:ext>
          </a:extLst>
        </xdr:cNvPr>
        <xdr:cNvSpPr/>
      </xdr:nvSpPr>
      <xdr:spPr>
        <a:xfrm>
          <a:off x="4331018" y="7505700"/>
          <a:ext cx="150542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C8A5C62F-F955-4DE2-B410-8906C92A06B3}"/>
            </a:ext>
          </a:extLst>
        </xdr:cNvPr>
        <xdr:cNvCxnSpPr>
          <a:cxnSpLocks noChangeShapeType="1"/>
        </xdr:cNvCxnSpPr>
      </xdr:nvCxnSpPr>
      <xdr:spPr bwMode="auto">
        <a:xfrm flipV="1">
          <a:off x="5415915" y="6667500"/>
          <a:ext cx="64198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D34C5B2A-1244-4010-9487-CF5B82D6B284}"/>
            </a:ext>
          </a:extLst>
        </xdr:cNvPr>
        <xdr:cNvCxnSpPr>
          <a:cxnSpLocks noChangeShapeType="1"/>
        </xdr:cNvCxnSpPr>
      </xdr:nvCxnSpPr>
      <xdr:spPr bwMode="auto">
        <a:xfrm flipV="1">
          <a:off x="1927860" y="4983480"/>
          <a:ext cx="5955030" cy="36957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B52643E2-951C-4D69-82F4-6680409EA0F9}"/>
            </a:ext>
          </a:extLst>
        </xdr:cNvPr>
        <xdr:cNvSpPr>
          <a:spLocks noChangeArrowheads="1"/>
        </xdr:cNvSpPr>
      </xdr:nvSpPr>
      <xdr:spPr bwMode="auto">
        <a:xfrm>
          <a:off x="7930515" y="4566285"/>
          <a:ext cx="409575" cy="65532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35023722-1A34-4954-A0B5-BB4E0F852F7F}"/>
            </a:ext>
          </a:extLst>
        </xdr:cNvPr>
        <xdr:cNvSpPr>
          <a:spLocks noChangeArrowheads="1"/>
        </xdr:cNvSpPr>
      </xdr:nvSpPr>
      <xdr:spPr bwMode="auto">
        <a:xfrm>
          <a:off x="5006340" y="3524250"/>
          <a:ext cx="4375785" cy="20288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D684F54-D317-47CC-BD27-46F9BDE9B00E}"/>
            </a:ext>
          </a:extLst>
        </xdr:cNvPr>
        <xdr:cNvSpPr/>
      </xdr:nvSpPr>
      <xdr:spPr>
        <a:xfrm>
          <a:off x="3206591" y="5755481"/>
          <a:ext cx="230625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E94461C-A3B0-4453-8CDD-8E9219DAE03C}"/>
            </a:ext>
          </a:extLst>
        </xdr:cNvPr>
        <xdr:cNvCxnSpPr>
          <a:cxnSpLocks noChangeShapeType="1"/>
        </xdr:cNvCxnSpPr>
      </xdr:nvCxnSpPr>
      <xdr:spPr bwMode="auto">
        <a:xfrm flipV="1">
          <a:off x="5539740" y="5610225"/>
          <a:ext cx="34671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D49070F8-5A47-44B4-9374-1B0E425DF747}"/>
            </a:ext>
          </a:extLst>
        </xdr:cNvPr>
        <xdr:cNvSpPr>
          <a:spLocks noChangeArrowheads="1"/>
        </xdr:cNvSpPr>
      </xdr:nvSpPr>
      <xdr:spPr bwMode="auto">
        <a:xfrm>
          <a:off x="8572500" y="1455801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89390E30-23B6-4475-A4D2-5739BE2E9CA3}"/>
            </a:ext>
          </a:extLst>
        </xdr:cNvPr>
        <xdr:cNvSpPr/>
      </xdr:nvSpPr>
      <xdr:spPr>
        <a:xfrm>
          <a:off x="5943601" y="15743872"/>
          <a:ext cx="157448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7A8B7707-498E-40A0-9232-A0907ADF0134}"/>
            </a:ext>
          </a:extLst>
        </xdr:cNvPr>
        <xdr:cNvCxnSpPr>
          <a:cxnSpLocks noChangeShapeType="1"/>
        </xdr:cNvCxnSpPr>
      </xdr:nvCxnSpPr>
      <xdr:spPr bwMode="auto">
        <a:xfrm flipV="1">
          <a:off x="7570470" y="15377160"/>
          <a:ext cx="97345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E9890031-D47C-4FDC-B653-B69AE141A894}"/>
            </a:ext>
          </a:extLst>
        </xdr:cNvPr>
        <xdr:cNvSpPr>
          <a:spLocks noChangeArrowheads="1"/>
        </xdr:cNvSpPr>
      </xdr:nvSpPr>
      <xdr:spPr bwMode="auto">
        <a:xfrm>
          <a:off x="4834890" y="14586585"/>
          <a:ext cx="9144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2CC69F92-DEA4-4540-9AEF-BCD9FD001D7D}"/>
            </a:ext>
          </a:extLst>
        </xdr:cNvPr>
        <xdr:cNvSpPr/>
      </xdr:nvSpPr>
      <xdr:spPr>
        <a:xfrm>
          <a:off x="3278029" y="15731966"/>
          <a:ext cx="168068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32260D2E-F65E-46EE-BD4A-218E2163DB34}"/>
            </a:ext>
          </a:extLst>
        </xdr:cNvPr>
        <xdr:cNvCxnSpPr>
          <a:cxnSpLocks noChangeShapeType="1"/>
        </xdr:cNvCxnSpPr>
      </xdr:nvCxnSpPr>
      <xdr:spPr bwMode="auto">
        <a:xfrm flipV="1">
          <a:off x="4958715" y="15718155"/>
          <a:ext cx="342900" cy="33528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9190684D-CE31-4D08-ABB0-21D3F0C641D5}"/>
            </a:ext>
          </a:extLst>
        </xdr:cNvPr>
        <xdr:cNvSpPr>
          <a:spLocks noChangeArrowheads="1"/>
        </xdr:cNvSpPr>
      </xdr:nvSpPr>
      <xdr:spPr bwMode="auto">
        <a:xfrm>
          <a:off x="6238875" y="16139160"/>
          <a:ext cx="893445" cy="72009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98851480-96AD-4E14-85F8-F8EE6D210394}"/>
            </a:ext>
          </a:extLst>
        </xdr:cNvPr>
        <xdr:cNvCxnSpPr>
          <a:cxnSpLocks noChangeShapeType="1"/>
          <a:endCxn id="25" idx="6"/>
        </xdr:cNvCxnSpPr>
      </xdr:nvCxnSpPr>
      <xdr:spPr bwMode="auto">
        <a:xfrm flipH="1" flipV="1">
          <a:off x="7132320" y="16491585"/>
          <a:ext cx="4667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A7ED2496-79C6-4DE0-910E-C4406FB4A30A}"/>
            </a:ext>
          </a:extLst>
        </xdr:cNvPr>
        <xdr:cNvSpPr/>
      </xdr:nvSpPr>
      <xdr:spPr>
        <a:xfrm>
          <a:off x="7597140" y="16480631"/>
          <a:ext cx="157781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DCC14F39-535A-4167-9BA9-0609B074379C}"/>
            </a:ext>
          </a:extLst>
        </xdr:cNvPr>
        <xdr:cNvSpPr/>
      </xdr:nvSpPr>
      <xdr:spPr>
        <a:xfrm>
          <a:off x="8335328" y="5993606"/>
          <a:ext cx="147589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D43B426C-2CD6-4527-918B-CBFF136B7FB4}"/>
            </a:ext>
          </a:extLst>
        </xdr:cNvPr>
        <xdr:cNvCxnSpPr>
          <a:cxnSpLocks noChangeShapeType="1"/>
        </xdr:cNvCxnSpPr>
      </xdr:nvCxnSpPr>
      <xdr:spPr bwMode="auto">
        <a:xfrm flipV="1">
          <a:off x="8782050" y="5221605"/>
          <a:ext cx="1045845" cy="76009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280707</xdr:colOff>
      <xdr:row>7</xdr:row>
      <xdr:rowOff>28575</xdr:rowOff>
    </xdr:from>
    <xdr:to>
      <xdr:col>6</xdr:col>
      <xdr:colOff>223557</xdr:colOff>
      <xdr:row>9</xdr:row>
      <xdr:rowOff>0</xdr:rowOff>
    </xdr:to>
    <xdr:sp macro="" textlink="">
      <xdr:nvSpPr>
        <xdr:cNvPr id="2" name="AutoShape 1">
          <a:extLst>
            <a:ext uri="{FF2B5EF4-FFF2-40B4-BE49-F238E27FC236}">
              <a16:creationId xmlns:a16="http://schemas.microsoft.com/office/drawing/2014/main" id="{00000000-0008-0000-1E00-000002000000}"/>
            </a:ext>
          </a:extLst>
        </xdr:cNvPr>
        <xdr:cNvSpPr>
          <a:spLocks noChangeArrowheads="1"/>
        </xdr:cNvSpPr>
      </xdr:nvSpPr>
      <xdr:spPr bwMode="auto">
        <a:xfrm>
          <a:off x="5850031" y="2740399"/>
          <a:ext cx="1478055" cy="711013"/>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20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20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a:extLst>
            <a:ext uri="{FF2B5EF4-FFF2-40B4-BE49-F238E27FC236}">
              <a16:creationId xmlns:a16="http://schemas.microsoft.com/office/drawing/2014/main" id="{00000000-0008-0000-24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a:extLst>
            <a:ext uri="{FF2B5EF4-FFF2-40B4-BE49-F238E27FC236}">
              <a16:creationId xmlns:a16="http://schemas.microsoft.com/office/drawing/2014/main" id="{00000000-0008-0000-24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a:extLst>
            <a:ext uri="{FF2B5EF4-FFF2-40B4-BE49-F238E27FC236}">
              <a16:creationId xmlns:a16="http://schemas.microsoft.com/office/drawing/2014/main" id="{00000000-0008-0000-24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a:extLst>
            <a:ext uri="{FF2B5EF4-FFF2-40B4-BE49-F238E27FC236}">
              <a16:creationId xmlns:a16="http://schemas.microsoft.com/office/drawing/2014/main" id="{00000000-0008-0000-24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a:extLst>
            <a:ext uri="{FF2B5EF4-FFF2-40B4-BE49-F238E27FC236}">
              <a16:creationId xmlns:a16="http://schemas.microsoft.com/office/drawing/2014/main" id="{00000000-0008-0000-24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a:extLst>
            <a:ext uri="{FF2B5EF4-FFF2-40B4-BE49-F238E27FC236}">
              <a16:creationId xmlns:a16="http://schemas.microsoft.com/office/drawing/2014/main" id="{00000000-0008-0000-24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a:extLst>
            <a:ext uri="{FF2B5EF4-FFF2-40B4-BE49-F238E27FC236}">
              <a16:creationId xmlns:a16="http://schemas.microsoft.com/office/drawing/2014/main" id="{00000000-0008-0000-24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a:extLst>
            <a:ext uri="{FF2B5EF4-FFF2-40B4-BE49-F238E27FC236}">
              <a16:creationId xmlns:a16="http://schemas.microsoft.com/office/drawing/2014/main" id="{00000000-0008-0000-24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a:extLst>
            <a:ext uri="{FF2B5EF4-FFF2-40B4-BE49-F238E27FC236}">
              <a16:creationId xmlns:a16="http://schemas.microsoft.com/office/drawing/2014/main" id="{00000000-0008-0000-24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a:extLst>
            <a:ext uri="{FF2B5EF4-FFF2-40B4-BE49-F238E27FC236}">
              <a16:creationId xmlns:a16="http://schemas.microsoft.com/office/drawing/2014/main" id="{00000000-0008-0000-24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181535</xdr:colOff>
      <xdr:row>11</xdr:row>
      <xdr:rowOff>262776</xdr:rowOff>
    </xdr:from>
    <xdr:to>
      <xdr:col>8</xdr:col>
      <xdr:colOff>897590</xdr:colOff>
      <xdr:row>13</xdr:row>
      <xdr:rowOff>260535</xdr:rowOff>
    </xdr:to>
    <xdr:sp macro="" textlink="">
      <xdr:nvSpPr>
        <xdr:cNvPr id="14" name="正方形/長方形 13">
          <a:extLst>
            <a:ext uri="{FF2B5EF4-FFF2-40B4-BE49-F238E27FC236}">
              <a16:creationId xmlns:a16="http://schemas.microsoft.com/office/drawing/2014/main" id="{00000000-0008-0000-2400-00000E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15" name="円/楕円 14">
          <a:extLst>
            <a:ext uri="{FF2B5EF4-FFF2-40B4-BE49-F238E27FC236}">
              <a16:creationId xmlns:a16="http://schemas.microsoft.com/office/drawing/2014/main" id="{00000000-0008-0000-2400-00000F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16" name="直線矢印コネクタ 15">
          <a:extLst>
            <a:ext uri="{FF2B5EF4-FFF2-40B4-BE49-F238E27FC236}">
              <a16:creationId xmlns:a16="http://schemas.microsoft.com/office/drawing/2014/main" id="{00000000-0008-0000-2400-000010000000}"/>
            </a:ext>
          </a:extLst>
        </xdr:cNvPr>
        <xdr:cNvCxnSpPr>
          <a:stCxn id="14" idx="0"/>
          <a:endCxn id="15"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17" name="正方形/長方形 16">
          <a:extLst>
            <a:ext uri="{FF2B5EF4-FFF2-40B4-BE49-F238E27FC236}">
              <a16:creationId xmlns:a16="http://schemas.microsoft.com/office/drawing/2014/main" id="{00000000-0008-0000-2400-000011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18" name="円/楕円 17">
          <a:extLst>
            <a:ext uri="{FF2B5EF4-FFF2-40B4-BE49-F238E27FC236}">
              <a16:creationId xmlns:a16="http://schemas.microsoft.com/office/drawing/2014/main" id="{00000000-0008-0000-2400-000012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19" name="直線矢印コネクタ 18">
          <a:extLst>
            <a:ext uri="{FF2B5EF4-FFF2-40B4-BE49-F238E27FC236}">
              <a16:creationId xmlns:a16="http://schemas.microsoft.com/office/drawing/2014/main" id="{00000000-0008-0000-2400-000013000000}"/>
            </a:ext>
          </a:extLst>
        </xdr:cNvPr>
        <xdr:cNvCxnSpPr>
          <a:stCxn id="17" idx="2"/>
          <a:endCxn id="18"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20" name="正方形/長方形 19">
          <a:extLst>
            <a:ext uri="{FF2B5EF4-FFF2-40B4-BE49-F238E27FC236}">
              <a16:creationId xmlns:a16="http://schemas.microsoft.com/office/drawing/2014/main" id="{00000000-0008-0000-2400-000014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21" name="円/楕円 20">
          <a:extLst>
            <a:ext uri="{FF2B5EF4-FFF2-40B4-BE49-F238E27FC236}">
              <a16:creationId xmlns:a16="http://schemas.microsoft.com/office/drawing/2014/main" id="{00000000-0008-0000-2400-000015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22" name="直線矢印コネクタ 21">
          <a:extLst>
            <a:ext uri="{FF2B5EF4-FFF2-40B4-BE49-F238E27FC236}">
              <a16:creationId xmlns:a16="http://schemas.microsoft.com/office/drawing/2014/main" id="{00000000-0008-0000-2400-000016000000}"/>
            </a:ext>
          </a:extLst>
        </xdr:cNvPr>
        <xdr:cNvCxnSpPr>
          <a:stCxn id="20" idx="2"/>
          <a:endCxn id="21"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23" name="角丸四角形 22">
          <a:extLst>
            <a:ext uri="{FF2B5EF4-FFF2-40B4-BE49-F238E27FC236}">
              <a16:creationId xmlns:a16="http://schemas.microsoft.com/office/drawing/2014/main" id="{00000000-0008-0000-2400-000017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24" name="正方形/長方形 23">
          <a:extLst>
            <a:ext uri="{FF2B5EF4-FFF2-40B4-BE49-F238E27FC236}">
              <a16:creationId xmlns:a16="http://schemas.microsoft.com/office/drawing/2014/main" id="{00000000-0008-0000-2400-000018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25" name="直線矢印コネクタ 24">
          <a:extLst>
            <a:ext uri="{FF2B5EF4-FFF2-40B4-BE49-F238E27FC236}">
              <a16:creationId xmlns:a16="http://schemas.microsoft.com/office/drawing/2014/main" id="{00000000-0008-0000-2400-000019000000}"/>
            </a:ext>
          </a:extLst>
        </xdr:cNvPr>
        <xdr:cNvCxnSpPr>
          <a:stCxn id="24" idx="0"/>
          <a:endCxn id="23"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DEF24A7D-78D2-4309-A7AA-481A4C8E9E53}"/>
            </a:ext>
          </a:extLst>
        </xdr:cNvPr>
        <xdr:cNvSpPr>
          <a:spLocks noChangeArrowheads="1"/>
        </xdr:cNvSpPr>
      </xdr:nvSpPr>
      <xdr:spPr bwMode="auto">
        <a:xfrm>
          <a:off x="7057177" y="259080"/>
          <a:ext cx="2049780" cy="4375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ｺﾞｼｯｸM" panose="020B0609000000000000" pitchFamily="49" charset="-128"/>
              <a:ea typeface="HGｺﾞｼｯｸM" panose="020B0609000000000000" pitchFamily="49" charset="-128"/>
            </a:rPr>
            <a:t>記載例</a:t>
          </a:r>
        </a:p>
      </xdr:txBody>
    </xdr:sp>
    <xdr:clientData/>
  </xdr:twoCellAnchor>
  <xdr:twoCellAnchor>
    <xdr:from>
      <xdr:col>6</xdr:col>
      <xdr:colOff>1524000</xdr:colOff>
      <xdr:row>8</xdr:row>
      <xdr:rowOff>222249</xdr:rowOff>
    </xdr:from>
    <xdr:to>
      <xdr:col>8</xdr:col>
      <xdr:colOff>74084</xdr:colOff>
      <xdr:row>12</xdr:row>
      <xdr:rowOff>84666</xdr:rowOff>
    </xdr:to>
    <xdr:sp macro="" textlink="">
      <xdr:nvSpPr>
        <xdr:cNvPr id="3" name="Line 3">
          <a:extLst>
            <a:ext uri="{FF2B5EF4-FFF2-40B4-BE49-F238E27FC236}">
              <a16:creationId xmlns:a16="http://schemas.microsoft.com/office/drawing/2014/main" id="{0BF4713E-D2C6-4F88-8F24-D29BD3256108}"/>
            </a:ext>
          </a:extLst>
        </xdr:cNvPr>
        <xdr:cNvSpPr>
          <a:spLocks noChangeShapeType="1"/>
        </xdr:cNvSpPr>
      </xdr:nvSpPr>
      <xdr:spPr bwMode="auto">
        <a:xfrm flipH="1" flipV="1">
          <a:off x="6103620" y="4110354"/>
          <a:ext cx="2588684" cy="1382607"/>
        </a:xfrm>
        <a:prstGeom prst="line">
          <a:avLst/>
        </a:prstGeom>
        <a:noFill/>
        <a:ln w="9525">
          <a:solidFill>
            <a:srgbClr val="000000"/>
          </a:solidFill>
          <a:round/>
          <a:headEnd/>
          <a:tailEnd/>
        </a:ln>
      </xdr:spPr>
    </xdr:sp>
    <xdr:clientData/>
  </xdr:twoCellAnchor>
  <xdr:twoCellAnchor>
    <xdr:from>
      <xdr:col>7</xdr:col>
      <xdr:colOff>1672167</xdr:colOff>
      <xdr:row>10</xdr:row>
      <xdr:rowOff>275167</xdr:rowOff>
    </xdr:from>
    <xdr:to>
      <xdr:col>8</xdr:col>
      <xdr:colOff>643467</xdr:colOff>
      <xdr:row>13</xdr:row>
      <xdr:rowOff>148167</xdr:rowOff>
    </xdr:to>
    <xdr:sp macro="" textlink="">
      <xdr:nvSpPr>
        <xdr:cNvPr id="4" name="Rectangle 2">
          <a:extLst>
            <a:ext uri="{FF2B5EF4-FFF2-40B4-BE49-F238E27FC236}">
              <a16:creationId xmlns:a16="http://schemas.microsoft.com/office/drawing/2014/main" id="{707833D6-AA2D-406F-ADBD-E8128A82DC43}"/>
            </a:ext>
          </a:extLst>
        </xdr:cNvPr>
        <xdr:cNvSpPr>
          <a:spLocks noChangeArrowheads="1"/>
        </xdr:cNvSpPr>
      </xdr:nvSpPr>
      <xdr:spPr bwMode="auto">
        <a:xfrm>
          <a:off x="8156787" y="4921462"/>
          <a:ext cx="1104900" cy="101790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152400</xdr:colOff>
      <xdr:row>15</xdr:row>
      <xdr:rowOff>133350</xdr:rowOff>
    </xdr:from>
    <xdr:to>
      <xdr:col>10</xdr:col>
      <xdr:colOff>628650</xdr:colOff>
      <xdr:row>19</xdr:row>
      <xdr:rowOff>95250</xdr:rowOff>
    </xdr:to>
    <xdr:grpSp>
      <xdr:nvGrpSpPr>
        <xdr:cNvPr id="3" name="グループ化 2">
          <a:extLst>
            <a:ext uri="{FF2B5EF4-FFF2-40B4-BE49-F238E27FC236}">
              <a16:creationId xmlns:a16="http://schemas.microsoft.com/office/drawing/2014/main" id="{00000000-0008-0000-2D00-000003000000}"/>
            </a:ext>
          </a:extLst>
        </xdr:cNvPr>
        <xdr:cNvGrpSpPr>
          <a:grpSpLocks/>
        </xdr:cNvGrpSpPr>
      </xdr:nvGrpSpPr>
      <xdr:grpSpPr bwMode="auto">
        <a:xfrm>
          <a:off x="6208643" y="4460185"/>
          <a:ext cx="2116538" cy="916056"/>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D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19052</xdr:rowOff>
    </xdr:from>
    <xdr:to>
      <xdr:col>10</xdr:col>
      <xdr:colOff>600075</xdr:colOff>
      <xdr:row>27</xdr:row>
      <xdr:rowOff>76198</xdr:rowOff>
    </xdr:to>
    <xdr:grpSp>
      <xdr:nvGrpSpPr>
        <xdr:cNvPr id="6" name="グループ化 5">
          <a:extLst>
            <a:ext uri="{FF2B5EF4-FFF2-40B4-BE49-F238E27FC236}">
              <a16:creationId xmlns:a16="http://schemas.microsoft.com/office/drawing/2014/main" id="{00000000-0008-0000-2D00-000006000000}"/>
            </a:ext>
          </a:extLst>
        </xdr:cNvPr>
        <xdr:cNvGrpSpPr>
          <a:grpSpLocks/>
        </xdr:cNvGrpSpPr>
      </xdr:nvGrpSpPr>
      <xdr:grpSpPr bwMode="auto">
        <a:xfrm>
          <a:off x="6094343" y="6267452"/>
          <a:ext cx="2225123" cy="1143824"/>
          <a:chOff x="6645088" y="6288742"/>
          <a:chExt cx="2427194" cy="1163168"/>
        </a:xfrm>
      </xdr:grpSpPr>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7473189" y="6288742"/>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目標工賃達成指導員の配置数が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D00-000008000000}"/>
              </a:ext>
            </a:extLst>
          </xdr:cNvPr>
          <xdr:cNvCxnSpPr>
            <a:endCxn id="7" idx="1"/>
          </xdr:cNvCxnSpPr>
        </xdr:nvCxnSpPr>
        <xdr:spPr>
          <a:xfrm flipV="1">
            <a:off x="6645088" y="6593832"/>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49530</xdr:rowOff>
    </xdr:from>
    <xdr:to>
      <xdr:col>11</xdr:col>
      <xdr:colOff>0</xdr:colOff>
      <xdr:row>29</xdr:row>
      <xdr:rowOff>59055</xdr:rowOff>
    </xdr:to>
    <xdr:grpSp>
      <xdr:nvGrpSpPr>
        <xdr:cNvPr id="9" name="グループ化 8">
          <a:extLst>
            <a:ext uri="{FF2B5EF4-FFF2-40B4-BE49-F238E27FC236}">
              <a16:creationId xmlns:a16="http://schemas.microsoft.com/office/drawing/2014/main" id="{00000000-0008-0000-2D00-000009000000}"/>
            </a:ext>
          </a:extLst>
        </xdr:cNvPr>
        <xdr:cNvGrpSpPr>
          <a:grpSpLocks/>
        </xdr:cNvGrpSpPr>
      </xdr:nvGrpSpPr>
      <xdr:grpSpPr bwMode="auto">
        <a:xfrm>
          <a:off x="6113393" y="7112939"/>
          <a:ext cx="2215598" cy="738394"/>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D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D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8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8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142875</xdr:colOff>
      <xdr:row>7</xdr:row>
      <xdr:rowOff>2285999</xdr:rowOff>
    </xdr:from>
    <xdr:to>
      <xdr:col>5</xdr:col>
      <xdr:colOff>684225</xdr:colOff>
      <xdr:row>7</xdr:row>
      <xdr:rowOff>2924174</xdr:rowOff>
    </xdr:to>
    <xdr:sp macro="" textlink="">
      <xdr:nvSpPr>
        <xdr:cNvPr id="4" name="大かっこ 3">
          <a:extLst>
            <a:ext uri="{FF2B5EF4-FFF2-40B4-BE49-F238E27FC236}">
              <a16:creationId xmlns:a16="http://schemas.microsoft.com/office/drawing/2014/main" id="{00000000-0008-0000-3800-000004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5" name="大かっこ 4">
          <a:extLst>
            <a:ext uri="{FF2B5EF4-FFF2-40B4-BE49-F238E27FC236}">
              <a16:creationId xmlns:a16="http://schemas.microsoft.com/office/drawing/2014/main" id="{00000000-0008-0000-3800-000005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39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39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B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B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B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C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C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C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E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0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0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60960</xdr:colOff>
          <xdr:row>5</xdr:row>
          <xdr:rowOff>0</xdr:rowOff>
        </xdr:to>
        <xdr:sp macro="" textlink="">
          <xdr:nvSpPr>
            <xdr:cNvPr id="260097" name="Check Box 1" hidden="1">
              <a:extLst>
                <a:ext uri="{63B3BB69-23CF-44E3-9099-C40C66FF867C}">
                  <a14:compatExt spid="_x0000_s260097"/>
                </a:ext>
                <a:ext uri="{FF2B5EF4-FFF2-40B4-BE49-F238E27FC236}">
                  <a16:creationId xmlns:a16="http://schemas.microsoft.com/office/drawing/2014/main" id="{00000000-0008-0000-5700-00000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5</xdr:row>
          <xdr:rowOff>0</xdr:rowOff>
        </xdr:to>
        <xdr:sp macro="" textlink="">
          <xdr:nvSpPr>
            <xdr:cNvPr id="260098" name="Check Box 2" hidden="1">
              <a:extLst>
                <a:ext uri="{63B3BB69-23CF-44E3-9099-C40C66FF867C}">
                  <a14:compatExt spid="_x0000_s260098"/>
                </a:ext>
                <a:ext uri="{FF2B5EF4-FFF2-40B4-BE49-F238E27FC236}">
                  <a16:creationId xmlns:a16="http://schemas.microsoft.com/office/drawing/2014/main" id="{00000000-0008-0000-5700-00000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60960</xdr:colOff>
          <xdr:row>15</xdr:row>
          <xdr:rowOff>0</xdr:rowOff>
        </xdr:to>
        <xdr:sp macro="" textlink="">
          <xdr:nvSpPr>
            <xdr:cNvPr id="260099" name="Check Box 3" hidden="1">
              <a:extLst>
                <a:ext uri="{63B3BB69-23CF-44E3-9099-C40C66FF867C}">
                  <a14:compatExt spid="_x0000_s260099"/>
                </a:ext>
                <a:ext uri="{FF2B5EF4-FFF2-40B4-BE49-F238E27FC236}">
                  <a16:creationId xmlns:a16="http://schemas.microsoft.com/office/drawing/2014/main" id="{00000000-0008-0000-5700-00000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260100" name="Check Box 4" hidden="1">
              <a:extLst>
                <a:ext uri="{63B3BB69-23CF-44E3-9099-C40C66FF867C}">
                  <a14:compatExt spid="_x0000_s260100"/>
                </a:ext>
                <a:ext uri="{FF2B5EF4-FFF2-40B4-BE49-F238E27FC236}">
                  <a16:creationId xmlns:a16="http://schemas.microsoft.com/office/drawing/2014/main" id="{00000000-0008-0000-5700-00000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260101" name="Check Box 5" hidden="1">
              <a:extLst>
                <a:ext uri="{63B3BB69-23CF-44E3-9099-C40C66FF867C}">
                  <a14:compatExt spid="_x0000_s260101"/>
                </a:ext>
                <a:ext uri="{FF2B5EF4-FFF2-40B4-BE49-F238E27FC236}">
                  <a16:creationId xmlns:a16="http://schemas.microsoft.com/office/drawing/2014/main" id="{00000000-0008-0000-5700-00000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60960</xdr:colOff>
          <xdr:row>21</xdr:row>
          <xdr:rowOff>228600</xdr:rowOff>
        </xdr:to>
        <xdr:sp macro="" textlink="">
          <xdr:nvSpPr>
            <xdr:cNvPr id="260102" name="Check Box 6" hidden="1">
              <a:extLst>
                <a:ext uri="{63B3BB69-23CF-44E3-9099-C40C66FF867C}">
                  <a14:compatExt spid="_x0000_s260102"/>
                </a:ext>
                <a:ext uri="{FF2B5EF4-FFF2-40B4-BE49-F238E27FC236}">
                  <a16:creationId xmlns:a16="http://schemas.microsoft.com/office/drawing/2014/main" id="{00000000-0008-0000-5700-00000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60960</xdr:colOff>
          <xdr:row>22</xdr:row>
          <xdr:rowOff>0</xdr:rowOff>
        </xdr:to>
        <xdr:sp macro="" textlink="">
          <xdr:nvSpPr>
            <xdr:cNvPr id="260103" name="Check Box 7" hidden="1">
              <a:extLst>
                <a:ext uri="{63B3BB69-23CF-44E3-9099-C40C66FF867C}">
                  <a14:compatExt spid="_x0000_s260103"/>
                </a:ext>
                <a:ext uri="{FF2B5EF4-FFF2-40B4-BE49-F238E27FC236}">
                  <a16:creationId xmlns:a16="http://schemas.microsoft.com/office/drawing/2014/main" id="{00000000-0008-0000-5700-00000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260104" name="Check Box 8" hidden="1">
              <a:extLst>
                <a:ext uri="{63B3BB69-23CF-44E3-9099-C40C66FF867C}">
                  <a14:compatExt spid="_x0000_s260104"/>
                </a:ext>
                <a:ext uri="{FF2B5EF4-FFF2-40B4-BE49-F238E27FC236}">
                  <a16:creationId xmlns:a16="http://schemas.microsoft.com/office/drawing/2014/main" id="{00000000-0008-0000-5700-00000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60960</xdr:colOff>
          <xdr:row>48</xdr:row>
          <xdr:rowOff>228600</xdr:rowOff>
        </xdr:to>
        <xdr:sp macro="" textlink="">
          <xdr:nvSpPr>
            <xdr:cNvPr id="260105" name="Check Box 9" hidden="1">
              <a:extLst>
                <a:ext uri="{63B3BB69-23CF-44E3-9099-C40C66FF867C}">
                  <a14:compatExt spid="_x0000_s260105"/>
                </a:ext>
                <a:ext uri="{FF2B5EF4-FFF2-40B4-BE49-F238E27FC236}">
                  <a16:creationId xmlns:a16="http://schemas.microsoft.com/office/drawing/2014/main" id="{00000000-0008-0000-5700-00000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60960</xdr:colOff>
          <xdr:row>49</xdr:row>
          <xdr:rowOff>0</xdr:rowOff>
        </xdr:to>
        <xdr:sp macro="" textlink="">
          <xdr:nvSpPr>
            <xdr:cNvPr id="260106" name="Check Box 10" hidden="1">
              <a:extLst>
                <a:ext uri="{63B3BB69-23CF-44E3-9099-C40C66FF867C}">
                  <a14:compatExt spid="_x0000_s260106"/>
                </a:ext>
                <a:ext uri="{FF2B5EF4-FFF2-40B4-BE49-F238E27FC236}">
                  <a16:creationId xmlns:a16="http://schemas.microsoft.com/office/drawing/2014/main" id="{00000000-0008-0000-5700-00000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260107" name="Check Box 11" hidden="1">
              <a:extLst>
                <a:ext uri="{63B3BB69-23CF-44E3-9099-C40C66FF867C}">
                  <a14:compatExt spid="_x0000_s260107"/>
                </a:ext>
                <a:ext uri="{FF2B5EF4-FFF2-40B4-BE49-F238E27FC236}">
                  <a16:creationId xmlns:a16="http://schemas.microsoft.com/office/drawing/2014/main" id="{00000000-0008-0000-5700-00000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260108" name="Check Box 12" hidden="1">
              <a:extLst>
                <a:ext uri="{63B3BB69-23CF-44E3-9099-C40C66FF867C}">
                  <a14:compatExt spid="_x0000_s260108"/>
                </a:ext>
                <a:ext uri="{FF2B5EF4-FFF2-40B4-BE49-F238E27FC236}">
                  <a16:creationId xmlns:a16="http://schemas.microsoft.com/office/drawing/2014/main" id="{00000000-0008-0000-5700-00000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260109" name="Check Box 13" hidden="1">
              <a:extLst>
                <a:ext uri="{63B3BB69-23CF-44E3-9099-C40C66FF867C}">
                  <a14:compatExt spid="_x0000_s260109"/>
                </a:ext>
                <a:ext uri="{FF2B5EF4-FFF2-40B4-BE49-F238E27FC236}">
                  <a16:creationId xmlns:a16="http://schemas.microsoft.com/office/drawing/2014/main" id="{00000000-0008-0000-5700-00000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260110" name="Check Box 14" hidden="1">
              <a:extLst>
                <a:ext uri="{63B3BB69-23CF-44E3-9099-C40C66FF867C}">
                  <a14:compatExt spid="_x0000_s260110"/>
                </a:ext>
                <a:ext uri="{FF2B5EF4-FFF2-40B4-BE49-F238E27FC236}">
                  <a16:creationId xmlns:a16="http://schemas.microsoft.com/office/drawing/2014/main" id="{00000000-0008-0000-5700-00000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260111" name="Check Box 15" hidden="1">
              <a:extLst>
                <a:ext uri="{63B3BB69-23CF-44E3-9099-C40C66FF867C}">
                  <a14:compatExt spid="_x0000_s260111"/>
                </a:ext>
                <a:ext uri="{FF2B5EF4-FFF2-40B4-BE49-F238E27FC236}">
                  <a16:creationId xmlns:a16="http://schemas.microsoft.com/office/drawing/2014/main" id="{00000000-0008-0000-5700-00000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260112" name="Check Box 16" hidden="1">
              <a:extLst>
                <a:ext uri="{63B3BB69-23CF-44E3-9099-C40C66FF867C}">
                  <a14:compatExt spid="_x0000_s260112"/>
                </a:ext>
                <a:ext uri="{FF2B5EF4-FFF2-40B4-BE49-F238E27FC236}">
                  <a16:creationId xmlns:a16="http://schemas.microsoft.com/office/drawing/2014/main" id="{00000000-0008-0000-5700-00001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260113" name="Check Box 17" hidden="1">
              <a:extLst>
                <a:ext uri="{63B3BB69-23CF-44E3-9099-C40C66FF867C}">
                  <a14:compatExt spid="_x0000_s260113"/>
                </a:ext>
                <a:ext uri="{FF2B5EF4-FFF2-40B4-BE49-F238E27FC236}">
                  <a16:creationId xmlns:a16="http://schemas.microsoft.com/office/drawing/2014/main" id="{00000000-0008-0000-5700-00001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260114" name="Check Box 18" hidden="1">
              <a:extLst>
                <a:ext uri="{63B3BB69-23CF-44E3-9099-C40C66FF867C}">
                  <a14:compatExt spid="_x0000_s260114"/>
                </a:ext>
                <a:ext uri="{FF2B5EF4-FFF2-40B4-BE49-F238E27FC236}">
                  <a16:creationId xmlns:a16="http://schemas.microsoft.com/office/drawing/2014/main" id="{00000000-0008-0000-5700-00001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260115" name="Check Box 19" hidden="1">
              <a:extLst>
                <a:ext uri="{63B3BB69-23CF-44E3-9099-C40C66FF867C}">
                  <a14:compatExt spid="_x0000_s260115"/>
                </a:ext>
                <a:ext uri="{FF2B5EF4-FFF2-40B4-BE49-F238E27FC236}">
                  <a16:creationId xmlns:a16="http://schemas.microsoft.com/office/drawing/2014/main" id="{00000000-0008-0000-5700-00001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260116" name="Check Box 20" hidden="1">
              <a:extLst>
                <a:ext uri="{63B3BB69-23CF-44E3-9099-C40C66FF867C}">
                  <a14:compatExt spid="_x0000_s260116"/>
                </a:ext>
                <a:ext uri="{FF2B5EF4-FFF2-40B4-BE49-F238E27FC236}">
                  <a16:creationId xmlns:a16="http://schemas.microsoft.com/office/drawing/2014/main" id="{00000000-0008-0000-5700-00001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260117" name="Check Box 21" hidden="1">
              <a:extLst>
                <a:ext uri="{63B3BB69-23CF-44E3-9099-C40C66FF867C}">
                  <a14:compatExt spid="_x0000_s260117"/>
                </a:ext>
                <a:ext uri="{FF2B5EF4-FFF2-40B4-BE49-F238E27FC236}">
                  <a16:creationId xmlns:a16="http://schemas.microsoft.com/office/drawing/2014/main" id="{00000000-0008-0000-5700-00001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260118" name="Check Box 22" hidden="1">
              <a:extLst>
                <a:ext uri="{63B3BB69-23CF-44E3-9099-C40C66FF867C}">
                  <a14:compatExt spid="_x0000_s260118"/>
                </a:ext>
                <a:ext uri="{FF2B5EF4-FFF2-40B4-BE49-F238E27FC236}">
                  <a16:creationId xmlns:a16="http://schemas.microsoft.com/office/drawing/2014/main" id="{00000000-0008-0000-5700-00001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260119" name="Check Box 23" hidden="1">
              <a:extLst>
                <a:ext uri="{63B3BB69-23CF-44E3-9099-C40C66FF867C}">
                  <a14:compatExt spid="_x0000_s260119"/>
                </a:ext>
                <a:ext uri="{FF2B5EF4-FFF2-40B4-BE49-F238E27FC236}">
                  <a16:creationId xmlns:a16="http://schemas.microsoft.com/office/drawing/2014/main" id="{00000000-0008-0000-5700-00001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260120" name="Check Box 24" hidden="1">
              <a:extLst>
                <a:ext uri="{63B3BB69-23CF-44E3-9099-C40C66FF867C}">
                  <a14:compatExt spid="_x0000_s260120"/>
                </a:ext>
                <a:ext uri="{FF2B5EF4-FFF2-40B4-BE49-F238E27FC236}">
                  <a16:creationId xmlns:a16="http://schemas.microsoft.com/office/drawing/2014/main" id="{00000000-0008-0000-5700-00001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260121" name="Check Box 25" hidden="1">
              <a:extLst>
                <a:ext uri="{63B3BB69-23CF-44E3-9099-C40C66FF867C}">
                  <a14:compatExt spid="_x0000_s260121"/>
                </a:ext>
                <a:ext uri="{FF2B5EF4-FFF2-40B4-BE49-F238E27FC236}">
                  <a16:creationId xmlns:a16="http://schemas.microsoft.com/office/drawing/2014/main" id="{00000000-0008-0000-5700-00001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260122" name="Check Box 26" hidden="1">
              <a:extLst>
                <a:ext uri="{63B3BB69-23CF-44E3-9099-C40C66FF867C}">
                  <a14:compatExt spid="_x0000_s260122"/>
                </a:ext>
                <a:ext uri="{FF2B5EF4-FFF2-40B4-BE49-F238E27FC236}">
                  <a16:creationId xmlns:a16="http://schemas.microsoft.com/office/drawing/2014/main" id="{00000000-0008-0000-5700-00001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260123" name="Check Box 27" hidden="1">
              <a:extLst>
                <a:ext uri="{63B3BB69-23CF-44E3-9099-C40C66FF867C}">
                  <a14:compatExt spid="_x0000_s260123"/>
                </a:ext>
                <a:ext uri="{FF2B5EF4-FFF2-40B4-BE49-F238E27FC236}">
                  <a16:creationId xmlns:a16="http://schemas.microsoft.com/office/drawing/2014/main" id="{00000000-0008-0000-5700-00001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260124" name="Check Box 28" hidden="1">
              <a:extLst>
                <a:ext uri="{63B3BB69-23CF-44E3-9099-C40C66FF867C}">
                  <a14:compatExt spid="_x0000_s260124"/>
                </a:ext>
                <a:ext uri="{FF2B5EF4-FFF2-40B4-BE49-F238E27FC236}">
                  <a16:creationId xmlns:a16="http://schemas.microsoft.com/office/drawing/2014/main" id="{00000000-0008-0000-5700-00001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260125" name="Check Box 29" hidden="1">
              <a:extLst>
                <a:ext uri="{63B3BB69-23CF-44E3-9099-C40C66FF867C}">
                  <a14:compatExt spid="_x0000_s260125"/>
                </a:ext>
                <a:ext uri="{FF2B5EF4-FFF2-40B4-BE49-F238E27FC236}">
                  <a16:creationId xmlns:a16="http://schemas.microsoft.com/office/drawing/2014/main" id="{00000000-0008-0000-5700-00001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260126" name="Check Box 30" hidden="1">
              <a:extLst>
                <a:ext uri="{63B3BB69-23CF-44E3-9099-C40C66FF867C}">
                  <a14:compatExt spid="_x0000_s260126"/>
                </a:ext>
                <a:ext uri="{FF2B5EF4-FFF2-40B4-BE49-F238E27FC236}">
                  <a16:creationId xmlns:a16="http://schemas.microsoft.com/office/drawing/2014/main" id="{00000000-0008-0000-5700-00001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260127" name="Check Box 31" hidden="1">
              <a:extLst>
                <a:ext uri="{63B3BB69-23CF-44E3-9099-C40C66FF867C}">
                  <a14:compatExt spid="_x0000_s260127"/>
                </a:ext>
                <a:ext uri="{FF2B5EF4-FFF2-40B4-BE49-F238E27FC236}">
                  <a16:creationId xmlns:a16="http://schemas.microsoft.com/office/drawing/2014/main" id="{00000000-0008-0000-5700-00001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260128" name="Check Box 32" hidden="1">
              <a:extLst>
                <a:ext uri="{63B3BB69-23CF-44E3-9099-C40C66FF867C}">
                  <a14:compatExt spid="_x0000_s260128"/>
                </a:ext>
                <a:ext uri="{FF2B5EF4-FFF2-40B4-BE49-F238E27FC236}">
                  <a16:creationId xmlns:a16="http://schemas.microsoft.com/office/drawing/2014/main" id="{00000000-0008-0000-5700-00002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260129" name="Check Box 33" hidden="1">
              <a:extLst>
                <a:ext uri="{63B3BB69-23CF-44E3-9099-C40C66FF867C}">
                  <a14:compatExt spid="_x0000_s260129"/>
                </a:ext>
                <a:ext uri="{FF2B5EF4-FFF2-40B4-BE49-F238E27FC236}">
                  <a16:creationId xmlns:a16="http://schemas.microsoft.com/office/drawing/2014/main" id="{00000000-0008-0000-5700-00002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260130" name="Check Box 34" hidden="1">
              <a:extLst>
                <a:ext uri="{63B3BB69-23CF-44E3-9099-C40C66FF867C}">
                  <a14:compatExt spid="_x0000_s260130"/>
                </a:ext>
                <a:ext uri="{FF2B5EF4-FFF2-40B4-BE49-F238E27FC236}">
                  <a16:creationId xmlns:a16="http://schemas.microsoft.com/office/drawing/2014/main" id="{00000000-0008-0000-5700-00002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260131" name="Check Box 35" hidden="1">
              <a:extLst>
                <a:ext uri="{63B3BB69-23CF-44E3-9099-C40C66FF867C}">
                  <a14:compatExt spid="_x0000_s260131"/>
                </a:ext>
                <a:ext uri="{FF2B5EF4-FFF2-40B4-BE49-F238E27FC236}">
                  <a16:creationId xmlns:a16="http://schemas.microsoft.com/office/drawing/2014/main" id="{00000000-0008-0000-5700-00002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260132" name="Check Box 36" hidden="1">
              <a:extLst>
                <a:ext uri="{63B3BB69-23CF-44E3-9099-C40C66FF867C}">
                  <a14:compatExt spid="_x0000_s260132"/>
                </a:ext>
                <a:ext uri="{FF2B5EF4-FFF2-40B4-BE49-F238E27FC236}">
                  <a16:creationId xmlns:a16="http://schemas.microsoft.com/office/drawing/2014/main" id="{00000000-0008-0000-5700-00002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260133" name="Check Box 37" hidden="1">
              <a:extLst>
                <a:ext uri="{63B3BB69-23CF-44E3-9099-C40C66FF867C}">
                  <a14:compatExt spid="_x0000_s260133"/>
                </a:ext>
                <a:ext uri="{FF2B5EF4-FFF2-40B4-BE49-F238E27FC236}">
                  <a16:creationId xmlns:a16="http://schemas.microsoft.com/office/drawing/2014/main" id="{00000000-0008-0000-5700-00002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260134" name="Check Box 38" hidden="1">
              <a:extLst>
                <a:ext uri="{63B3BB69-23CF-44E3-9099-C40C66FF867C}">
                  <a14:compatExt spid="_x0000_s260134"/>
                </a:ext>
                <a:ext uri="{FF2B5EF4-FFF2-40B4-BE49-F238E27FC236}">
                  <a16:creationId xmlns:a16="http://schemas.microsoft.com/office/drawing/2014/main" id="{00000000-0008-0000-5700-00002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260135" name="Check Box 39" hidden="1">
              <a:extLst>
                <a:ext uri="{63B3BB69-23CF-44E3-9099-C40C66FF867C}">
                  <a14:compatExt spid="_x0000_s260135"/>
                </a:ext>
                <a:ext uri="{FF2B5EF4-FFF2-40B4-BE49-F238E27FC236}">
                  <a16:creationId xmlns:a16="http://schemas.microsoft.com/office/drawing/2014/main" id="{00000000-0008-0000-5700-00002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260136" name="Check Box 40" hidden="1">
              <a:extLst>
                <a:ext uri="{63B3BB69-23CF-44E3-9099-C40C66FF867C}">
                  <a14:compatExt spid="_x0000_s260136"/>
                </a:ext>
                <a:ext uri="{FF2B5EF4-FFF2-40B4-BE49-F238E27FC236}">
                  <a16:creationId xmlns:a16="http://schemas.microsoft.com/office/drawing/2014/main" id="{00000000-0008-0000-5700-00002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260137" name="Check Box 41" hidden="1">
              <a:extLst>
                <a:ext uri="{63B3BB69-23CF-44E3-9099-C40C66FF867C}">
                  <a14:compatExt spid="_x0000_s260137"/>
                </a:ext>
                <a:ext uri="{FF2B5EF4-FFF2-40B4-BE49-F238E27FC236}">
                  <a16:creationId xmlns:a16="http://schemas.microsoft.com/office/drawing/2014/main" id="{00000000-0008-0000-5700-00002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260138" name="Check Box 42" hidden="1">
              <a:extLst>
                <a:ext uri="{63B3BB69-23CF-44E3-9099-C40C66FF867C}">
                  <a14:compatExt spid="_x0000_s260138"/>
                </a:ext>
                <a:ext uri="{FF2B5EF4-FFF2-40B4-BE49-F238E27FC236}">
                  <a16:creationId xmlns:a16="http://schemas.microsoft.com/office/drawing/2014/main" id="{00000000-0008-0000-5700-00002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260139" name="Check Box 43" hidden="1">
              <a:extLst>
                <a:ext uri="{63B3BB69-23CF-44E3-9099-C40C66FF867C}">
                  <a14:compatExt spid="_x0000_s260139"/>
                </a:ext>
                <a:ext uri="{FF2B5EF4-FFF2-40B4-BE49-F238E27FC236}">
                  <a16:creationId xmlns:a16="http://schemas.microsoft.com/office/drawing/2014/main" id="{00000000-0008-0000-5700-00002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260140" name="Check Box 44" hidden="1">
              <a:extLst>
                <a:ext uri="{63B3BB69-23CF-44E3-9099-C40C66FF867C}">
                  <a14:compatExt spid="_x0000_s260140"/>
                </a:ext>
                <a:ext uri="{FF2B5EF4-FFF2-40B4-BE49-F238E27FC236}">
                  <a16:creationId xmlns:a16="http://schemas.microsoft.com/office/drawing/2014/main" id="{00000000-0008-0000-5700-00002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260141" name="Check Box 45" hidden="1">
              <a:extLst>
                <a:ext uri="{63B3BB69-23CF-44E3-9099-C40C66FF867C}">
                  <a14:compatExt spid="_x0000_s260141"/>
                </a:ext>
                <a:ext uri="{FF2B5EF4-FFF2-40B4-BE49-F238E27FC236}">
                  <a16:creationId xmlns:a16="http://schemas.microsoft.com/office/drawing/2014/main" id="{00000000-0008-0000-5700-00002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60960</xdr:colOff>
          <xdr:row>100</xdr:row>
          <xdr:rowOff>0</xdr:rowOff>
        </xdr:to>
        <xdr:sp macro="" textlink="">
          <xdr:nvSpPr>
            <xdr:cNvPr id="260142" name="Check Box 46" hidden="1">
              <a:extLst>
                <a:ext uri="{63B3BB69-23CF-44E3-9099-C40C66FF867C}">
                  <a14:compatExt spid="_x0000_s260142"/>
                </a:ext>
                <a:ext uri="{FF2B5EF4-FFF2-40B4-BE49-F238E27FC236}">
                  <a16:creationId xmlns:a16="http://schemas.microsoft.com/office/drawing/2014/main" id="{00000000-0008-0000-5700-00002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260143" name="Check Box 47" hidden="1">
              <a:extLst>
                <a:ext uri="{63B3BB69-23CF-44E3-9099-C40C66FF867C}">
                  <a14:compatExt spid="_x0000_s260143"/>
                </a:ext>
                <a:ext uri="{FF2B5EF4-FFF2-40B4-BE49-F238E27FC236}">
                  <a16:creationId xmlns:a16="http://schemas.microsoft.com/office/drawing/2014/main" id="{00000000-0008-0000-5700-00002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260144" name="Check Box 48" hidden="1">
              <a:extLst>
                <a:ext uri="{63B3BB69-23CF-44E3-9099-C40C66FF867C}">
                  <a14:compatExt spid="_x0000_s260144"/>
                </a:ext>
                <a:ext uri="{FF2B5EF4-FFF2-40B4-BE49-F238E27FC236}">
                  <a16:creationId xmlns:a16="http://schemas.microsoft.com/office/drawing/2014/main" id="{00000000-0008-0000-5700-00003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260145" name="Check Box 49" hidden="1">
              <a:extLst>
                <a:ext uri="{63B3BB69-23CF-44E3-9099-C40C66FF867C}">
                  <a14:compatExt spid="_x0000_s260145"/>
                </a:ext>
                <a:ext uri="{FF2B5EF4-FFF2-40B4-BE49-F238E27FC236}">
                  <a16:creationId xmlns:a16="http://schemas.microsoft.com/office/drawing/2014/main" id="{00000000-0008-0000-5700-00003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60960</xdr:colOff>
          <xdr:row>22</xdr:row>
          <xdr:rowOff>0</xdr:rowOff>
        </xdr:to>
        <xdr:sp macro="" textlink="">
          <xdr:nvSpPr>
            <xdr:cNvPr id="260146" name="Check Box 50" hidden="1">
              <a:extLst>
                <a:ext uri="{63B3BB69-23CF-44E3-9099-C40C66FF867C}">
                  <a14:compatExt spid="_x0000_s260146"/>
                </a:ext>
                <a:ext uri="{FF2B5EF4-FFF2-40B4-BE49-F238E27FC236}">
                  <a16:creationId xmlns:a16="http://schemas.microsoft.com/office/drawing/2014/main" id="{00000000-0008-0000-5700-00003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60960</xdr:colOff>
          <xdr:row>49</xdr:row>
          <xdr:rowOff>0</xdr:rowOff>
        </xdr:to>
        <xdr:sp macro="" textlink="">
          <xdr:nvSpPr>
            <xdr:cNvPr id="260147" name="Check Box 51" hidden="1">
              <a:extLst>
                <a:ext uri="{63B3BB69-23CF-44E3-9099-C40C66FF867C}">
                  <a14:compatExt spid="_x0000_s260147"/>
                </a:ext>
                <a:ext uri="{FF2B5EF4-FFF2-40B4-BE49-F238E27FC236}">
                  <a16:creationId xmlns:a16="http://schemas.microsoft.com/office/drawing/2014/main" id="{00000000-0008-0000-5700-00003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60960</xdr:colOff>
          <xdr:row>21</xdr:row>
          <xdr:rowOff>228600</xdr:rowOff>
        </xdr:to>
        <xdr:sp macro="" textlink="">
          <xdr:nvSpPr>
            <xdr:cNvPr id="260148" name="Check Box 52" hidden="1">
              <a:extLst>
                <a:ext uri="{63B3BB69-23CF-44E3-9099-C40C66FF867C}">
                  <a14:compatExt spid="_x0000_s260148"/>
                </a:ext>
                <a:ext uri="{FF2B5EF4-FFF2-40B4-BE49-F238E27FC236}">
                  <a16:creationId xmlns:a16="http://schemas.microsoft.com/office/drawing/2014/main" id="{00000000-0008-0000-5700-00003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60960</xdr:colOff>
          <xdr:row>21</xdr:row>
          <xdr:rowOff>228600</xdr:rowOff>
        </xdr:to>
        <xdr:sp macro="" textlink="">
          <xdr:nvSpPr>
            <xdr:cNvPr id="260149" name="Check Box 53" hidden="1">
              <a:extLst>
                <a:ext uri="{63B3BB69-23CF-44E3-9099-C40C66FF867C}">
                  <a14:compatExt spid="_x0000_s260149"/>
                </a:ext>
                <a:ext uri="{FF2B5EF4-FFF2-40B4-BE49-F238E27FC236}">
                  <a16:creationId xmlns:a16="http://schemas.microsoft.com/office/drawing/2014/main" id="{00000000-0008-0000-5700-00003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60960</xdr:colOff>
          <xdr:row>48</xdr:row>
          <xdr:rowOff>228600</xdr:rowOff>
        </xdr:to>
        <xdr:sp macro="" textlink="">
          <xdr:nvSpPr>
            <xdr:cNvPr id="260150" name="Check Box 54" hidden="1">
              <a:extLst>
                <a:ext uri="{63B3BB69-23CF-44E3-9099-C40C66FF867C}">
                  <a14:compatExt spid="_x0000_s260150"/>
                </a:ext>
                <a:ext uri="{FF2B5EF4-FFF2-40B4-BE49-F238E27FC236}">
                  <a16:creationId xmlns:a16="http://schemas.microsoft.com/office/drawing/2014/main" id="{00000000-0008-0000-5700-00003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60960</xdr:colOff>
          <xdr:row>53</xdr:row>
          <xdr:rowOff>30480</xdr:rowOff>
        </xdr:to>
        <xdr:sp macro="" textlink="">
          <xdr:nvSpPr>
            <xdr:cNvPr id="260151" name="Check Box 55" hidden="1">
              <a:extLst>
                <a:ext uri="{63B3BB69-23CF-44E3-9099-C40C66FF867C}">
                  <a14:compatExt spid="_x0000_s260151"/>
                </a:ext>
                <a:ext uri="{FF2B5EF4-FFF2-40B4-BE49-F238E27FC236}">
                  <a16:creationId xmlns:a16="http://schemas.microsoft.com/office/drawing/2014/main" id="{00000000-0008-0000-5700-00003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260152" name="Check Box 56" hidden="1">
              <a:extLst>
                <a:ext uri="{63B3BB69-23CF-44E3-9099-C40C66FF867C}">
                  <a14:compatExt spid="_x0000_s260152"/>
                </a:ext>
                <a:ext uri="{FF2B5EF4-FFF2-40B4-BE49-F238E27FC236}">
                  <a16:creationId xmlns:a16="http://schemas.microsoft.com/office/drawing/2014/main" id="{00000000-0008-0000-5700-00003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260153" name="Check Box 57" hidden="1">
              <a:extLst>
                <a:ext uri="{63B3BB69-23CF-44E3-9099-C40C66FF867C}">
                  <a14:compatExt spid="_x0000_s260153"/>
                </a:ext>
                <a:ext uri="{FF2B5EF4-FFF2-40B4-BE49-F238E27FC236}">
                  <a16:creationId xmlns:a16="http://schemas.microsoft.com/office/drawing/2014/main" id="{00000000-0008-0000-5700-00003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260154" name="Check Box 58" hidden="1">
              <a:extLst>
                <a:ext uri="{63B3BB69-23CF-44E3-9099-C40C66FF867C}">
                  <a14:compatExt spid="_x0000_s260154"/>
                </a:ext>
                <a:ext uri="{FF2B5EF4-FFF2-40B4-BE49-F238E27FC236}">
                  <a16:creationId xmlns:a16="http://schemas.microsoft.com/office/drawing/2014/main" id="{00000000-0008-0000-5700-00003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260155" name="Check Box 59" hidden="1">
              <a:extLst>
                <a:ext uri="{63B3BB69-23CF-44E3-9099-C40C66FF867C}">
                  <a14:compatExt spid="_x0000_s260155"/>
                </a:ext>
                <a:ext uri="{FF2B5EF4-FFF2-40B4-BE49-F238E27FC236}">
                  <a16:creationId xmlns:a16="http://schemas.microsoft.com/office/drawing/2014/main" id="{00000000-0008-0000-5700-00003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260156" name="Check Box 60" hidden="1">
              <a:extLst>
                <a:ext uri="{63B3BB69-23CF-44E3-9099-C40C66FF867C}">
                  <a14:compatExt spid="_x0000_s260156"/>
                </a:ext>
                <a:ext uri="{FF2B5EF4-FFF2-40B4-BE49-F238E27FC236}">
                  <a16:creationId xmlns:a16="http://schemas.microsoft.com/office/drawing/2014/main" id="{00000000-0008-0000-5700-00003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260157" name="Check Box 61" hidden="1">
              <a:extLst>
                <a:ext uri="{63B3BB69-23CF-44E3-9099-C40C66FF867C}">
                  <a14:compatExt spid="_x0000_s260157"/>
                </a:ext>
                <a:ext uri="{FF2B5EF4-FFF2-40B4-BE49-F238E27FC236}">
                  <a16:creationId xmlns:a16="http://schemas.microsoft.com/office/drawing/2014/main" id="{00000000-0008-0000-5700-00003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260158" name="Check Box 62" hidden="1">
              <a:extLst>
                <a:ext uri="{63B3BB69-23CF-44E3-9099-C40C66FF867C}">
                  <a14:compatExt spid="_x0000_s260158"/>
                </a:ext>
                <a:ext uri="{FF2B5EF4-FFF2-40B4-BE49-F238E27FC236}">
                  <a16:creationId xmlns:a16="http://schemas.microsoft.com/office/drawing/2014/main" id="{00000000-0008-0000-5700-00003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260159" name="Check Box 63" hidden="1">
              <a:extLst>
                <a:ext uri="{63B3BB69-23CF-44E3-9099-C40C66FF867C}">
                  <a14:compatExt spid="_x0000_s260159"/>
                </a:ext>
                <a:ext uri="{FF2B5EF4-FFF2-40B4-BE49-F238E27FC236}">
                  <a16:creationId xmlns:a16="http://schemas.microsoft.com/office/drawing/2014/main" id="{00000000-0008-0000-5700-00003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260160" name="Check Box 64" hidden="1">
              <a:extLst>
                <a:ext uri="{63B3BB69-23CF-44E3-9099-C40C66FF867C}">
                  <a14:compatExt spid="_x0000_s260160"/>
                </a:ext>
                <a:ext uri="{FF2B5EF4-FFF2-40B4-BE49-F238E27FC236}">
                  <a16:creationId xmlns:a16="http://schemas.microsoft.com/office/drawing/2014/main" id="{00000000-0008-0000-5700-00004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260161" name="Check Box 65" hidden="1">
              <a:extLst>
                <a:ext uri="{63B3BB69-23CF-44E3-9099-C40C66FF867C}">
                  <a14:compatExt spid="_x0000_s260161"/>
                </a:ext>
                <a:ext uri="{FF2B5EF4-FFF2-40B4-BE49-F238E27FC236}">
                  <a16:creationId xmlns:a16="http://schemas.microsoft.com/office/drawing/2014/main" id="{00000000-0008-0000-5700-00004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260162" name="Check Box 66" hidden="1">
              <a:extLst>
                <a:ext uri="{63B3BB69-23CF-44E3-9099-C40C66FF867C}">
                  <a14:compatExt spid="_x0000_s260162"/>
                </a:ext>
                <a:ext uri="{FF2B5EF4-FFF2-40B4-BE49-F238E27FC236}">
                  <a16:creationId xmlns:a16="http://schemas.microsoft.com/office/drawing/2014/main" id="{00000000-0008-0000-5700-00004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260163" name="Check Box 67" hidden="1">
              <a:extLst>
                <a:ext uri="{63B3BB69-23CF-44E3-9099-C40C66FF867C}">
                  <a14:compatExt spid="_x0000_s260163"/>
                </a:ext>
                <a:ext uri="{FF2B5EF4-FFF2-40B4-BE49-F238E27FC236}">
                  <a16:creationId xmlns:a16="http://schemas.microsoft.com/office/drawing/2014/main" id="{00000000-0008-0000-5700-00004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260164" name="Check Box 68" hidden="1">
              <a:extLst>
                <a:ext uri="{63B3BB69-23CF-44E3-9099-C40C66FF867C}">
                  <a14:compatExt spid="_x0000_s260164"/>
                </a:ext>
                <a:ext uri="{FF2B5EF4-FFF2-40B4-BE49-F238E27FC236}">
                  <a16:creationId xmlns:a16="http://schemas.microsoft.com/office/drawing/2014/main" id="{00000000-0008-0000-5700-00004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260165" name="Check Box 69" hidden="1">
              <a:extLst>
                <a:ext uri="{63B3BB69-23CF-44E3-9099-C40C66FF867C}">
                  <a14:compatExt spid="_x0000_s260165"/>
                </a:ext>
                <a:ext uri="{FF2B5EF4-FFF2-40B4-BE49-F238E27FC236}">
                  <a16:creationId xmlns:a16="http://schemas.microsoft.com/office/drawing/2014/main" id="{00000000-0008-0000-5700-00004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260166" name="Check Box 70" hidden="1">
              <a:extLst>
                <a:ext uri="{63B3BB69-23CF-44E3-9099-C40C66FF867C}">
                  <a14:compatExt spid="_x0000_s260166"/>
                </a:ext>
                <a:ext uri="{FF2B5EF4-FFF2-40B4-BE49-F238E27FC236}">
                  <a16:creationId xmlns:a16="http://schemas.microsoft.com/office/drawing/2014/main" id="{00000000-0008-0000-5700-00004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260167" name="Check Box 71" hidden="1">
              <a:extLst>
                <a:ext uri="{63B3BB69-23CF-44E3-9099-C40C66FF867C}">
                  <a14:compatExt spid="_x0000_s260167"/>
                </a:ext>
                <a:ext uri="{FF2B5EF4-FFF2-40B4-BE49-F238E27FC236}">
                  <a16:creationId xmlns:a16="http://schemas.microsoft.com/office/drawing/2014/main" id="{00000000-0008-0000-5700-00004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260168" name="Check Box 72" hidden="1">
              <a:extLst>
                <a:ext uri="{63B3BB69-23CF-44E3-9099-C40C66FF867C}">
                  <a14:compatExt spid="_x0000_s260168"/>
                </a:ext>
                <a:ext uri="{FF2B5EF4-FFF2-40B4-BE49-F238E27FC236}">
                  <a16:creationId xmlns:a16="http://schemas.microsoft.com/office/drawing/2014/main" id="{00000000-0008-0000-5700-00004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260169" name="Check Box 73" hidden="1">
              <a:extLst>
                <a:ext uri="{63B3BB69-23CF-44E3-9099-C40C66FF867C}">
                  <a14:compatExt spid="_x0000_s260169"/>
                </a:ext>
                <a:ext uri="{FF2B5EF4-FFF2-40B4-BE49-F238E27FC236}">
                  <a16:creationId xmlns:a16="http://schemas.microsoft.com/office/drawing/2014/main" id="{00000000-0008-0000-5700-00004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260170" name="Check Box 74" hidden="1">
              <a:extLst>
                <a:ext uri="{63B3BB69-23CF-44E3-9099-C40C66FF867C}">
                  <a14:compatExt spid="_x0000_s260170"/>
                </a:ext>
                <a:ext uri="{FF2B5EF4-FFF2-40B4-BE49-F238E27FC236}">
                  <a16:creationId xmlns:a16="http://schemas.microsoft.com/office/drawing/2014/main" id="{00000000-0008-0000-5700-00004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260171" name="Check Box 75" hidden="1">
              <a:extLst>
                <a:ext uri="{63B3BB69-23CF-44E3-9099-C40C66FF867C}">
                  <a14:compatExt spid="_x0000_s260171"/>
                </a:ext>
                <a:ext uri="{FF2B5EF4-FFF2-40B4-BE49-F238E27FC236}">
                  <a16:creationId xmlns:a16="http://schemas.microsoft.com/office/drawing/2014/main" id="{00000000-0008-0000-5700-00004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260172" name="Check Box 76" hidden="1">
              <a:extLst>
                <a:ext uri="{63B3BB69-23CF-44E3-9099-C40C66FF867C}">
                  <a14:compatExt spid="_x0000_s260172"/>
                </a:ext>
                <a:ext uri="{FF2B5EF4-FFF2-40B4-BE49-F238E27FC236}">
                  <a16:creationId xmlns:a16="http://schemas.microsoft.com/office/drawing/2014/main" id="{00000000-0008-0000-5700-00004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260173" name="Check Box 77" hidden="1">
              <a:extLst>
                <a:ext uri="{63B3BB69-23CF-44E3-9099-C40C66FF867C}">
                  <a14:compatExt spid="_x0000_s260173"/>
                </a:ext>
                <a:ext uri="{FF2B5EF4-FFF2-40B4-BE49-F238E27FC236}">
                  <a16:creationId xmlns:a16="http://schemas.microsoft.com/office/drawing/2014/main" id="{00000000-0008-0000-5700-00004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60960</xdr:colOff>
          <xdr:row>29</xdr:row>
          <xdr:rowOff>22860</xdr:rowOff>
        </xdr:to>
        <xdr:sp macro="" textlink="">
          <xdr:nvSpPr>
            <xdr:cNvPr id="260174" name="Check Box 78" hidden="1">
              <a:extLst>
                <a:ext uri="{63B3BB69-23CF-44E3-9099-C40C66FF867C}">
                  <a14:compatExt spid="_x0000_s260174"/>
                </a:ext>
                <a:ext uri="{FF2B5EF4-FFF2-40B4-BE49-F238E27FC236}">
                  <a16:creationId xmlns:a16="http://schemas.microsoft.com/office/drawing/2014/main" id="{00000000-0008-0000-5700-00004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260175" name="Check Box 79" hidden="1">
              <a:extLst>
                <a:ext uri="{63B3BB69-23CF-44E3-9099-C40C66FF867C}">
                  <a14:compatExt spid="_x0000_s260175"/>
                </a:ext>
                <a:ext uri="{FF2B5EF4-FFF2-40B4-BE49-F238E27FC236}">
                  <a16:creationId xmlns:a16="http://schemas.microsoft.com/office/drawing/2014/main" id="{00000000-0008-0000-5700-00004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60960</xdr:colOff>
          <xdr:row>27</xdr:row>
          <xdr:rowOff>22860</xdr:rowOff>
        </xdr:to>
        <xdr:sp macro="" textlink="">
          <xdr:nvSpPr>
            <xdr:cNvPr id="260176" name="Check Box 80" hidden="1">
              <a:extLst>
                <a:ext uri="{63B3BB69-23CF-44E3-9099-C40C66FF867C}">
                  <a14:compatExt spid="_x0000_s260176"/>
                </a:ext>
                <a:ext uri="{FF2B5EF4-FFF2-40B4-BE49-F238E27FC236}">
                  <a16:creationId xmlns:a16="http://schemas.microsoft.com/office/drawing/2014/main" id="{00000000-0008-0000-5700-00005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60960</xdr:colOff>
          <xdr:row>29</xdr:row>
          <xdr:rowOff>30480</xdr:rowOff>
        </xdr:to>
        <xdr:sp macro="" textlink="">
          <xdr:nvSpPr>
            <xdr:cNvPr id="260177" name="Check Box 81" hidden="1">
              <a:extLst>
                <a:ext uri="{63B3BB69-23CF-44E3-9099-C40C66FF867C}">
                  <a14:compatExt spid="_x0000_s260177"/>
                </a:ext>
                <a:ext uri="{FF2B5EF4-FFF2-40B4-BE49-F238E27FC236}">
                  <a16:creationId xmlns:a16="http://schemas.microsoft.com/office/drawing/2014/main" id="{00000000-0008-0000-5700-00005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60960</xdr:colOff>
          <xdr:row>30</xdr:row>
          <xdr:rowOff>30480</xdr:rowOff>
        </xdr:to>
        <xdr:sp macro="" textlink="">
          <xdr:nvSpPr>
            <xdr:cNvPr id="260178" name="Check Box 82" hidden="1">
              <a:extLst>
                <a:ext uri="{63B3BB69-23CF-44E3-9099-C40C66FF867C}">
                  <a14:compatExt spid="_x0000_s260178"/>
                </a:ext>
                <a:ext uri="{FF2B5EF4-FFF2-40B4-BE49-F238E27FC236}">
                  <a16:creationId xmlns:a16="http://schemas.microsoft.com/office/drawing/2014/main" id="{00000000-0008-0000-5700-00005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260179" name="Check Box 83" hidden="1">
              <a:extLst>
                <a:ext uri="{63B3BB69-23CF-44E3-9099-C40C66FF867C}">
                  <a14:compatExt spid="_x0000_s260179"/>
                </a:ext>
                <a:ext uri="{FF2B5EF4-FFF2-40B4-BE49-F238E27FC236}">
                  <a16:creationId xmlns:a16="http://schemas.microsoft.com/office/drawing/2014/main" id="{00000000-0008-0000-5700-00005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260180" name="Check Box 84" hidden="1">
              <a:extLst>
                <a:ext uri="{63B3BB69-23CF-44E3-9099-C40C66FF867C}">
                  <a14:compatExt spid="_x0000_s260180"/>
                </a:ext>
                <a:ext uri="{FF2B5EF4-FFF2-40B4-BE49-F238E27FC236}">
                  <a16:creationId xmlns:a16="http://schemas.microsoft.com/office/drawing/2014/main" id="{00000000-0008-0000-5700-00005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260181" name="Check Box 85" hidden="1">
              <a:extLst>
                <a:ext uri="{63B3BB69-23CF-44E3-9099-C40C66FF867C}">
                  <a14:compatExt spid="_x0000_s260181"/>
                </a:ext>
                <a:ext uri="{FF2B5EF4-FFF2-40B4-BE49-F238E27FC236}">
                  <a16:creationId xmlns:a16="http://schemas.microsoft.com/office/drawing/2014/main" id="{00000000-0008-0000-5700-00005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260182" name="Check Box 86" hidden="1">
              <a:extLst>
                <a:ext uri="{63B3BB69-23CF-44E3-9099-C40C66FF867C}">
                  <a14:compatExt spid="_x0000_s260182"/>
                </a:ext>
                <a:ext uri="{FF2B5EF4-FFF2-40B4-BE49-F238E27FC236}">
                  <a16:creationId xmlns:a16="http://schemas.microsoft.com/office/drawing/2014/main" id="{00000000-0008-0000-5700-00005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260183" name="Check Box 87" hidden="1">
              <a:extLst>
                <a:ext uri="{63B3BB69-23CF-44E3-9099-C40C66FF867C}">
                  <a14:compatExt spid="_x0000_s260183"/>
                </a:ext>
                <a:ext uri="{FF2B5EF4-FFF2-40B4-BE49-F238E27FC236}">
                  <a16:creationId xmlns:a16="http://schemas.microsoft.com/office/drawing/2014/main" id="{00000000-0008-0000-5700-00005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260184" name="Check Box 88" hidden="1">
              <a:extLst>
                <a:ext uri="{63B3BB69-23CF-44E3-9099-C40C66FF867C}">
                  <a14:compatExt spid="_x0000_s260184"/>
                </a:ext>
                <a:ext uri="{FF2B5EF4-FFF2-40B4-BE49-F238E27FC236}">
                  <a16:creationId xmlns:a16="http://schemas.microsoft.com/office/drawing/2014/main" id="{00000000-0008-0000-5700-00005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260185" name="Check Box 89" hidden="1">
              <a:extLst>
                <a:ext uri="{63B3BB69-23CF-44E3-9099-C40C66FF867C}">
                  <a14:compatExt spid="_x0000_s260185"/>
                </a:ext>
                <a:ext uri="{FF2B5EF4-FFF2-40B4-BE49-F238E27FC236}">
                  <a16:creationId xmlns:a16="http://schemas.microsoft.com/office/drawing/2014/main" id="{00000000-0008-0000-5700-00005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260186" name="Check Box 90" hidden="1">
              <a:extLst>
                <a:ext uri="{63B3BB69-23CF-44E3-9099-C40C66FF867C}">
                  <a14:compatExt spid="_x0000_s260186"/>
                </a:ext>
                <a:ext uri="{FF2B5EF4-FFF2-40B4-BE49-F238E27FC236}">
                  <a16:creationId xmlns:a16="http://schemas.microsoft.com/office/drawing/2014/main" id="{00000000-0008-0000-5700-00005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260187" name="Check Box 91" hidden="1">
              <a:extLst>
                <a:ext uri="{63B3BB69-23CF-44E3-9099-C40C66FF867C}">
                  <a14:compatExt spid="_x0000_s260187"/>
                </a:ext>
                <a:ext uri="{FF2B5EF4-FFF2-40B4-BE49-F238E27FC236}">
                  <a16:creationId xmlns:a16="http://schemas.microsoft.com/office/drawing/2014/main" id="{00000000-0008-0000-5700-00005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260188" name="Check Box 92" hidden="1">
              <a:extLst>
                <a:ext uri="{63B3BB69-23CF-44E3-9099-C40C66FF867C}">
                  <a14:compatExt spid="_x0000_s260188"/>
                </a:ext>
                <a:ext uri="{FF2B5EF4-FFF2-40B4-BE49-F238E27FC236}">
                  <a16:creationId xmlns:a16="http://schemas.microsoft.com/office/drawing/2014/main" id="{00000000-0008-0000-5700-00005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260189" name="Check Box 93" hidden="1">
              <a:extLst>
                <a:ext uri="{63B3BB69-23CF-44E3-9099-C40C66FF867C}">
                  <a14:compatExt spid="_x0000_s260189"/>
                </a:ext>
                <a:ext uri="{FF2B5EF4-FFF2-40B4-BE49-F238E27FC236}">
                  <a16:creationId xmlns:a16="http://schemas.microsoft.com/office/drawing/2014/main" id="{00000000-0008-0000-5700-00005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260190" name="Check Box 94" hidden="1">
              <a:extLst>
                <a:ext uri="{63B3BB69-23CF-44E3-9099-C40C66FF867C}">
                  <a14:compatExt spid="_x0000_s260190"/>
                </a:ext>
                <a:ext uri="{FF2B5EF4-FFF2-40B4-BE49-F238E27FC236}">
                  <a16:creationId xmlns:a16="http://schemas.microsoft.com/office/drawing/2014/main" id="{00000000-0008-0000-5700-00005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260191" name="Check Box 95" hidden="1">
              <a:extLst>
                <a:ext uri="{63B3BB69-23CF-44E3-9099-C40C66FF867C}">
                  <a14:compatExt spid="_x0000_s260191"/>
                </a:ext>
                <a:ext uri="{FF2B5EF4-FFF2-40B4-BE49-F238E27FC236}">
                  <a16:creationId xmlns:a16="http://schemas.microsoft.com/office/drawing/2014/main" id="{00000000-0008-0000-5700-00005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260192" name="Check Box 96" hidden="1">
              <a:extLst>
                <a:ext uri="{63B3BB69-23CF-44E3-9099-C40C66FF867C}">
                  <a14:compatExt spid="_x0000_s260192"/>
                </a:ext>
                <a:ext uri="{FF2B5EF4-FFF2-40B4-BE49-F238E27FC236}">
                  <a16:creationId xmlns:a16="http://schemas.microsoft.com/office/drawing/2014/main" id="{00000000-0008-0000-5700-00006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260193" name="Check Box 97" hidden="1">
              <a:extLst>
                <a:ext uri="{63B3BB69-23CF-44E3-9099-C40C66FF867C}">
                  <a14:compatExt spid="_x0000_s260193"/>
                </a:ext>
                <a:ext uri="{FF2B5EF4-FFF2-40B4-BE49-F238E27FC236}">
                  <a16:creationId xmlns:a16="http://schemas.microsoft.com/office/drawing/2014/main" id="{00000000-0008-0000-5700-00006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60960</xdr:colOff>
          <xdr:row>29</xdr:row>
          <xdr:rowOff>22860</xdr:rowOff>
        </xdr:to>
        <xdr:sp macro="" textlink="">
          <xdr:nvSpPr>
            <xdr:cNvPr id="260194" name="Check Box 98" hidden="1">
              <a:extLst>
                <a:ext uri="{63B3BB69-23CF-44E3-9099-C40C66FF867C}">
                  <a14:compatExt spid="_x0000_s260194"/>
                </a:ext>
                <a:ext uri="{FF2B5EF4-FFF2-40B4-BE49-F238E27FC236}">
                  <a16:creationId xmlns:a16="http://schemas.microsoft.com/office/drawing/2014/main" id="{00000000-0008-0000-5700-00006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260195" name="Check Box 99" hidden="1">
              <a:extLst>
                <a:ext uri="{63B3BB69-23CF-44E3-9099-C40C66FF867C}">
                  <a14:compatExt spid="_x0000_s260195"/>
                </a:ext>
                <a:ext uri="{FF2B5EF4-FFF2-40B4-BE49-F238E27FC236}">
                  <a16:creationId xmlns:a16="http://schemas.microsoft.com/office/drawing/2014/main" id="{00000000-0008-0000-5700-00006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260196" name="Check Box 100" hidden="1">
              <a:extLst>
                <a:ext uri="{63B3BB69-23CF-44E3-9099-C40C66FF867C}">
                  <a14:compatExt spid="_x0000_s260196"/>
                </a:ext>
                <a:ext uri="{FF2B5EF4-FFF2-40B4-BE49-F238E27FC236}">
                  <a16:creationId xmlns:a16="http://schemas.microsoft.com/office/drawing/2014/main" id="{00000000-0008-0000-5700-00006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260197" name="Check Box 101" hidden="1">
              <a:extLst>
                <a:ext uri="{63B3BB69-23CF-44E3-9099-C40C66FF867C}">
                  <a14:compatExt spid="_x0000_s260197"/>
                </a:ext>
                <a:ext uri="{FF2B5EF4-FFF2-40B4-BE49-F238E27FC236}">
                  <a16:creationId xmlns:a16="http://schemas.microsoft.com/office/drawing/2014/main" id="{00000000-0008-0000-5700-00006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260198" name="Check Box 102" hidden="1">
              <a:extLst>
                <a:ext uri="{63B3BB69-23CF-44E3-9099-C40C66FF867C}">
                  <a14:compatExt spid="_x0000_s260198"/>
                </a:ext>
                <a:ext uri="{FF2B5EF4-FFF2-40B4-BE49-F238E27FC236}">
                  <a16:creationId xmlns:a16="http://schemas.microsoft.com/office/drawing/2014/main" id="{00000000-0008-0000-5700-00006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260199" name="Check Box 103" hidden="1">
              <a:extLst>
                <a:ext uri="{63B3BB69-23CF-44E3-9099-C40C66FF867C}">
                  <a14:compatExt spid="_x0000_s260199"/>
                </a:ext>
                <a:ext uri="{FF2B5EF4-FFF2-40B4-BE49-F238E27FC236}">
                  <a16:creationId xmlns:a16="http://schemas.microsoft.com/office/drawing/2014/main" id="{00000000-0008-0000-5700-00006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260200" name="Check Box 104" hidden="1">
              <a:extLst>
                <a:ext uri="{63B3BB69-23CF-44E3-9099-C40C66FF867C}">
                  <a14:compatExt spid="_x0000_s260200"/>
                </a:ext>
                <a:ext uri="{FF2B5EF4-FFF2-40B4-BE49-F238E27FC236}">
                  <a16:creationId xmlns:a16="http://schemas.microsoft.com/office/drawing/2014/main" id="{00000000-0008-0000-5700-00006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260201" name="Check Box 105" hidden="1">
              <a:extLst>
                <a:ext uri="{63B3BB69-23CF-44E3-9099-C40C66FF867C}">
                  <a14:compatExt spid="_x0000_s260201"/>
                </a:ext>
                <a:ext uri="{FF2B5EF4-FFF2-40B4-BE49-F238E27FC236}">
                  <a16:creationId xmlns:a16="http://schemas.microsoft.com/office/drawing/2014/main" id="{00000000-0008-0000-5700-00006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60960</xdr:colOff>
          <xdr:row>28</xdr:row>
          <xdr:rowOff>30480</xdr:rowOff>
        </xdr:to>
        <xdr:sp macro="" textlink="">
          <xdr:nvSpPr>
            <xdr:cNvPr id="260202" name="Check Box 106" hidden="1">
              <a:extLst>
                <a:ext uri="{63B3BB69-23CF-44E3-9099-C40C66FF867C}">
                  <a14:compatExt spid="_x0000_s260202"/>
                </a:ext>
                <a:ext uri="{FF2B5EF4-FFF2-40B4-BE49-F238E27FC236}">
                  <a16:creationId xmlns:a16="http://schemas.microsoft.com/office/drawing/2014/main" id="{00000000-0008-0000-5700-00006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260203" name="Check Box 107" hidden="1">
              <a:extLst>
                <a:ext uri="{63B3BB69-23CF-44E3-9099-C40C66FF867C}">
                  <a14:compatExt spid="_x0000_s260203"/>
                </a:ext>
                <a:ext uri="{FF2B5EF4-FFF2-40B4-BE49-F238E27FC236}">
                  <a16:creationId xmlns:a16="http://schemas.microsoft.com/office/drawing/2014/main" id="{00000000-0008-0000-5700-00006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260204" name="Check Box 108" hidden="1">
              <a:extLst>
                <a:ext uri="{63B3BB69-23CF-44E3-9099-C40C66FF867C}">
                  <a14:compatExt spid="_x0000_s260204"/>
                </a:ext>
                <a:ext uri="{FF2B5EF4-FFF2-40B4-BE49-F238E27FC236}">
                  <a16:creationId xmlns:a16="http://schemas.microsoft.com/office/drawing/2014/main" id="{00000000-0008-0000-5700-00006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60960</xdr:colOff>
          <xdr:row>35</xdr:row>
          <xdr:rowOff>22860</xdr:rowOff>
        </xdr:to>
        <xdr:sp macro="" textlink="">
          <xdr:nvSpPr>
            <xdr:cNvPr id="260205" name="Check Box 109" hidden="1">
              <a:extLst>
                <a:ext uri="{63B3BB69-23CF-44E3-9099-C40C66FF867C}">
                  <a14:compatExt spid="_x0000_s260205"/>
                </a:ext>
                <a:ext uri="{FF2B5EF4-FFF2-40B4-BE49-F238E27FC236}">
                  <a16:creationId xmlns:a16="http://schemas.microsoft.com/office/drawing/2014/main" id="{00000000-0008-0000-5700-00006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60960</xdr:colOff>
          <xdr:row>35</xdr:row>
          <xdr:rowOff>22860</xdr:rowOff>
        </xdr:to>
        <xdr:sp macro="" textlink="">
          <xdr:nvSpPr>
            <xdr:cNvPr id="260206" name="Check Box 110" hidden="1">
              <a:extLst>
                <a:ext uri="{63B3BB69-23CF-44E3-9099-C40C66FF867C}">
                  <a14:compatExt spid="_x0000_s260206"/>
                </a:ext>
                <a:ext uri="{FF2B5EF4-FFF2-40B4-BE49-F238E27FC236}">
                  <a16:creationId xmlns:a16="http://schemas.microsoft.com/office/drawing/2014/main" id="{00000000-0008-0000-5700-00006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60960</xdr:colOff>
          <xdr:row>35</xdr:row>
          <xdr:rowOff>22860</xdr:rowOff>
        </xdr:to>
        <xdr:sp macro="" textlink="">
          <xdr:nvSpPr>
            <xdr:cNvPr id="260207" name="Check Box 111" hidden="1">
              <a:extLst>
                <a:ext uri="{63B3BB69-23CF-44E3-9099-C40C66FF867C}">
                  <a14:compatExt spid="_x0000_s260207"/>
                </a:ext>
                <a:ext uri="{FF2B5EF4-FFF2-40B4-BE49-F238E27FC236}">
                  <a16:creationId xmlns:a16="http://schemas.microsoft.com/office/drawing/2014/main" id="{00000000-0008-0000-5700-00006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60960</xdr:colOff>
          <xdr:row>35</xdr:row>
          <xdr:rowOff>22860</xdr:rowOff>
        </xdr:to>
        <xdr:sp macro="" textlink="">
          <xdr:nvSpPr>
            <xdr:cNvPr id="260208" name="Check Box 112" hidden="1">
              <a:extLst>
                <a:ext uri="{63B3BB69-23CF-44E3-9099-C40C66FF867C}">
                  <a14:compatExt spid="_x0000_s260208"/>
                </a:ext>
                <a:ext uri="{FF2B5EF4-FFF2-40B4-BE49-F238E27FC236}">
                  <a16:creationId xmlns:a16="http://schemas.microsoft.com/office/drawing/2014/main" id="{00000000-0008-0000-5700-00007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60960</xdr:colOff>
          <xdr:row>35</xdr:row>
          <xdr:rowOff>22860</xdr:rowOff>
        </xdr:to>
        <xdr:sp macro="" textlink="">
          <xdr:nvSpPr>
            <xdr:cNvPr id="260209" name="Check Box 113" hidden="1">
              <a:extLst>
                <a:ext uri="{63B3BB69-23CF-44E3-9099-C40C66FF867C}">
                  <a14:compatExt spid="_x0000_s260209"/>
                </a:ext>
                <a:ext uri="{FF2B5EF4-FFF2-40B4-BE49-F238E27FC236}">
                  <a16:creationId xmlns:a16="http://schemas.microsoft.com/office/drawing/2014/main" id="{00000000-0008-0000-5700-00007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60960</xdr:colOff>
          <xdr:row>35</xdr:row>
          <xdr:rowOff>22860</xdr:rowOff>
        </xdr:to>
        <xdr:sp macro="" textlink="">
          <xdr:nvSpPr>
            <xdr:cNvPr id="260210" name="Check Box 114" hidden="1">
              <a:extLst>
                <a:ext uri="{63B3BB69-23CF-44E3-9099-C40C66FF867C}">
                  <a14:compatExt spid="_x0000_s260210"/>
                </a:ext>
                <a:ext uri="{FF2B5EF4-FFF2-40B4-BE49-F238E27FC236}">
                  <a16:creationId xmlns:a16="http://schemas.microsoft.com/office/drawing/2014/main" id="{00000000-0008-0000-5700-00007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60960</xdr:colOff>
          <xdr:row>36</xdr:row>
          <xdr:rowOff>38100</xdr:rowOff>
        </xdr:to>
        <xdr:sp macro="" textlink="">
          <xdr:nvSpPr>
            <xdr:cNvPr id="260211" name="Check Box 115" hidden="1">
              <a:extLst>
                <a:ext uri="{63B3BB69-23CF-44E3-9099-C40C66FF867C}">
                  <a14:compatExt spid="_x0000_s260211"/>
                </a:ext>
                <a:ext uri="{FF2B5EF4-FFF2-40B4-BE49-F238E27FC236}">
                  <a16:creationId xmlns:a16="http://schemas.microsoft.com/office/drawing/2014/main" id="{00000000-0008-0000-5700-00007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60960</xdr:colOff>
          <xdr:row>36</xdr:row>
          <xdr:rowOff>38100</xdr:rowOff>
        </xdr:to>
        <xdr:sp macro="" textlink="">
          <xdr:nvSpPr>
            <xdr:cNvPr id="260212" name="Check Box 116" hidden="1">
              <a:extLst>
                <a:ext uri="{63B3BB69-23CF-44E3-9099-C40C66FF867C}">
                  <a14:compatExt spid="_x0000_s260212"/>
                </a:ext>
                <a:ext uri="{FF2B5EF4-FFF2-40B4-BE49-F238E27FC236}">
                  <a16:creationId xmlns:a16="http://schemas.microsoft.com/office/drawing/2014/main" id="{00000000-0008-0000-5700-00007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60960</xdr:colOff>
          <xdr:row>36</xdr:row>
          <xdr:rowOff>38100</xdr:rowOff>
        </xdr:to>
        <xdr:sp macro="" textlink="">
          <xdr:nvSpPr>
            <xdr:cNvPr id="260213" name="Check Box 117" hidden="1">
              <a:extLst>
                <a:ext uri="{63B3BB69-23CF-44E3-9099-C40C66FF867C}">
                  <a14:compatExt spid="_x0000_s260213"/>
                </a:ext>
                <a:ext uri="{FF2B5EF4-FFF2-40B4-BE49-F238E27FC236}">
                  <a16:creationId xmlns:a16="http://schemas.microsoft.com/office/drawing/2014/main" id="{00000000-0008-0000-5700-00007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60960</xdr:colOff>
          <xdr:row>36</xdr:row>
          <xdr:rowOff>38100</xdr:rowOff>
        </xdr:to>
        <xdr:sp macro="" textlink="">
          <xdr:nvSpPr>
            <xdr:cNvPr id="260214" name="Check Box 118" hidden="1">
              <a:extLst>
                <a:ext uri="{63B3BB69-23CF-44E3-9099-C40C66FF867C}">
                  <a14:compatExt spid="_x0000_s260214"/>
                </a:ext>
                <a:ext uri="{FF2B5EF4-FFF2-40B4-BE49-F238E27FC236}">
                  <a16:creationId xmlns:a16="http://schemas.microsoft.com/office/drawing/2014/main" id="{00000000-0008-0000-5700-00007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60960</xdr:colOff>
          <xdr:row>36</xdr:row>
          <xdr:rowOff>38100</xdr:rowOff>
        </xdr:to>
        <xdr:sp macro="" textlink="">
          <xdr:nvSpPr>
            <xdr:cNvPr id="260215" name="Check Box 119" hidden="1">
              <a:extLst>
                <a:ext uri="{63B3BB69-23CF-44E3-9099-C40C66FF867C}">
                  <a14:compatExt spid="_x0000_s260215"/>
                </a:ext>
                <a:ext uri="{FF2B5EF4-FFF2-40B4-BE49-F238E27FC236}">
                  <a16:creationId xmlns:a16="http://schemas.microsoft.com/office/drawing/2014/main" id="{00000000-0008-0000-5700-00007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60960</xdr:colOff>
          <xdr:row>36</xdr:row>
          <xdr:rowOff>38100</xdr:rowOff>
        </xdr:to>
        <xdr:sp macro="" textlink="">
          <xdr:nvSpPr>
            <xdr:cNvPr id="260216" name="Check Box 120" hidden="1">
              <a:extLst>
                <a:ext uri="{63B3BB69-23CF-44E3-9099-C40C66FF867C}">
                  <a14:compatExt spid="_x0000_s260216"/>
                </a:ext>
                <a:ext uri="{FF2B5EF4-FFF2-40B4-BE49-F238E27FC236}">
                  <a16:creationId xmlns:a16="http://schemas.microsoft.com/office/drawing/2014/main" id="{00000000-0008-0000-5700-00007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5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5C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287745" name="Check Box 1" hidden="1">
              <a:extLst>
                <a:ext uri="{63B3BB69-23CF-44E3-9099-C40C66FF867C}">
                  <a14:compatExt spid="_x0000_s287745"/>
                </a:ext>
                <a:ext uri="{FF2B5EF4-FFF2-40B4-BE49-F238E27FC236}">
                  <a16:creationId xmlns:a16="http://schemas.microsoft.com/office/drawing/2014/main" id="{00000000-0008-0000-6200-00000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287746" name="Check Box 2" hidden="1">
              <a:extLst>
                <a:ext uri="{63B3BB69-23CF-44E3-9099-C40C66FF867C}">
                  <a14:compatExt spid="_x0000_s287746"/>
                </a:ext>
                <a:ext uri="{FF2B5EF4-FFF2-40B4-BE49-F238E27FC236}">
                  <a16:creationId xmlns:a16="http://schemas.microsoft.com/office/drawing/2014/main" id="{00000000-0008-0000-62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287747" name="Check Box 3" hidden="1">
              <a:extLst>
                <a:ext uri="{63B3BB69-23CF-44E3-9099-C40C66FF867C}">
                  <a14:compatExt spid="_x0000_s287747"/>
                </a:ext>
                <a:ext uri="{FF2B5EF4-FFF2-40B4-BE49-F238E27FC236}">
                  <a16:creationId xmlns:a16="http://schemas.microsoft.com/office/drawing/2014/main" id="{00000000-0008-0000-62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287748" name="Check Box 4" hidden="1">
              <a:extLst>
                <a:ext uri="{63B3BB69-23CF-44E3-9099-C40C66FF867C}">
                  <a14:compatExt spid="_x0000_s287748"/>
                </a:ext>
                <a:ext uri="{FF2B5EF4-FFF2-40B4-BE49-F238E27FC236}">
                  <a16:creationId xmlns:a16="http://schemas.microsoft.com/office/drawing/2014/main" id="{00000000-0008-0000-6200-00000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87749" name="Check Box 5" hidden="1">
              <a:extLst>
                <a:ext uri="{63B3BB69-23CF-44E3-9099-C40C66FF867C}">
                  <a14:compatExt spid="_x0000_s287749"/>
                </a:ext>
                <a:ext uri="{FF2B5EF4-FFF2-40B4-BE49-F238E27FC236}">
                  <a16:creationId xmlns:a16="http://schemas.microsoft.com/office/drawing/2014/main" id="{00000000-0008-0000-6200-000005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287750" name="Check Box 6" hidden="1">
              <a:extLst>
                <a:ext uri="{63B3BB69-23CF-44E3-9099-C40C66FF867C}">
                  <a14:compatExt spid="_x0000_s287750"/>
                </a:ext>
                <a:ext uri="{FF2B5EF4-FFF2-40B4-BE49-F238E27FC236}">
                  <a16:creationId xmlns:a16="http://schemas.microsoft.com/office/drawing/2014/main" id="{00000000-0008-0000-6200-00000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287751" name="Check Box 7" hidden="1">
              <a:extLst>
                <a:ext uri="{63B3BB69-23CF-44E3-9099-C40C66FF867C}">
                  <a14:compatExt spid="_x0000_s287751"/>
                </a:ext>
                <a:ext uri="{FF2B5EF4-FFF2-40B4-BE49-F238E27FC236}">
                  <a16:creationId xmlns:a16="http://schemas.microsoft.com/office/drawing/2014/main" id="{00000000-0008-0000-6200-000007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287752" name="Check Box 8" hidden="1">
              <a:extLst>
                <a:ext uri="{63B3BB69-23CF-44E3-9099-C40C66FF867C}">
                  <a14:compatExt spid="_x0000_s287752"/>
                </a:ext>
                <a:ext uri="{FF2B5EF4-FFF2-40B4-BE49-F238E27FC236}">
                  <a16:creationId xmlns:a16="http://schemas.microsoft.com/office/drawing/2014/main" id="{00000000-0008-0000-6200-000008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287753" name="Check Box 9" hidden="1">
              <a:extLst>
                <a:ext uri="{63B3BB69-23CF-44E3-9099-C40C66FF867C}">
                  <a14:compatExt spid="_x0000_s287753"/>
                </a:ext>
                <a:ext uri="{FF2B5EF4-FFF2-40B4-BE49-F238E27FC236}">
                  <a16:creationId xmlns:a16="http://schemas.microsoft.com/office/drawing/2014/main" id="{00000000-0008-0000-6200-000009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287754" name="Check Box 10" hidden="1">
              <a:extLst>
                <a:ext uri="{63B3BB69-23CF-44E3-9099-C40C66FF867C}">
                  <a14:compatExt spid="_x0000_s287754"/>
                </a:ext>
                <a:ext uri="{FF2B5EF4-FFF2-40B4-BE49-F238E27FC236}">
                  <a16:creationId xmlns:a16="http://schemas.microsoft.com/office/drawing/2014/main" id="{00000000-0008-0000-6200-00000A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287755" name="Check Box 11" hidden="1">
              <a:extLst>
                <a:ext uri="{63B3BB69-23CF-44E3-9099-C40C66FF867C}">
                  <a14:compatExt spid="_x0000_s287755"/>
                </a:ext>
                <a:ext uri="{FF2B5EF4-FFF2-40B4-BE49-F238E27FC236}">
                  <a16:creationId xmlns:a16="http://schemas.microsoft.com/office/drawing/2014/main" id="{00000000-0008-0000-6200-00000B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287756" name="Check Box 12" hidden="1">
              <a:extLst>
                <a:ext uri="{63B3BB69-23CF-44E3-9099-C40C66FF867C}">
                  <a14:compatExt spid="_x0000_s287756"/>
                </a:ext>
                <a:ext uri="{FF2B5EF4-FFF2-40B4-BE49-F238E27FC236}">
                  <a16:creationId xmlns:a16="http://schemas.microsoft.com/office/drawing/2014/main" id="{00000000-0008-0000-6200-00000C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287757" name="Check Box 13" hidden="1">
              <a:extLst>
                <a:ext uri="{63B3BB69-23CF-44E3-9099-C40C66FF867C}">
                  <a14:compatExt spid="_x0000_s287757"/>
                </a:ext>
                <a:ext uri="{FF2B5EF4-FFF2-40B4-BE49-F238E27FC236}">
                  <a16:creationId xmlns:a16="http://schemas.microsoft.com/office/drawing/2014/main" id="{00000000-0008-0000-6200-00000D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287758" name="Check Box 14" hidden="1">
              <a:extLst>
                <a:ext uri="{63B3BB69-23CF-44E3-9099-C40C66FF867C}">
                  <a14:compatExt spid="_x0000_s287758"/>
                </a:ext>
                <a:ext uri="{FF2B5EF4-FFF2-40B4-BE49-F238E27FC236}">
                  <a16:creationId xmlns:a16="http://schemas.microsoft.com/office/drawing/2014/main" id="{00000000-0008-0000-6200-00000E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287759" name="Check Box 15" hidden="1">
              <a:extLst>
                <a:ext uri="{63B3BB69-23CF-44E3-9099-C40C66FF867C}">
                  <a14:compatExt spid="_x0000_s287759"/>
                </a:ext>
                <a:ext uri="{FF2B5EF4-FFF2-40B4-BE49-F238E27FC236}">
                  <a16:creationId xmlns:a16="http://schemas.microsoft.com/office/drawing/2014/main" id="{00000000-0008-0000-6200-00000F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287760" name="Check Box 16" hidden="1">
              <a:extLst>
                <a:ext uri="{63B3BB69-23CF-44E3-9099-C40C66FF867C}">
                  <a14:compatExt spid="_x0000_s287760"/>
                </a:ext>
                <a:ext uri="{FF2B5EF4-FFF2-40B4-BE49-F238E27FC236}">
                  <a16:creationId xmlns:a16="http://schemas.microsoft.com/office/drawing/2014/main" id="{00000000-0008-0000-6200-000010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287761" name="Check Box 17" hidden="1">
              <a:extLst>
                <a:ext uri="{63B3BB69-23CF-44E3-9099-C40C66FF867C}">
                  <a14:compatExt spid="_x0000_s287761"/>
                </a:ext>
                <a:ext uri="{FF2B5EF4-FFF2-40B4-BE49-F238E27FC236}">
                  <a16:creationId xmlns:a16="http://schemas.microsoft.com/office/drawing/2014/main" id="{00000000-0008-0000-6200-00001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137160</xdr:rowOff>
        </xdr:from>
        <xdr:to>
          <xdr:col>29</xdr:col>
          <xdr:colOff>152400</xdr:colOff>
          <xdr:row>50</xdr:row>
          <xdr:rowOff>60960</xdr:rowOff>
        </xdr:to>
        <xdr:sp macro="" textlink="">
          <xdr:nvSpPr>
            <xdr:cNvPr id="287762" name="Check Box 18" hidden="1">
              <a:extLst>
                <a:ext uri="{63B3BB69-23CF-44E3-9099-C40C66FF867C}">
                  <a14:compatExt spid="_x0000_s287762"/>
                </a:ext>
                <a:ext uri="{FF2B5EF4-FFF2-40B4-BE49-F238E27FC236}">
                  <a16:creationId xmlns:a16="http://schemas.microsoft.com/office/drawing/2014/main" id="{00000000-0008-0000-6200-00001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287763" name="Check Box 19" hidden="1">
              <a:extLst>
                <a:ext uri="{63B3BB69-23CF-44E3-9099-C40C66FF867C}">
                  <a14:compatExt spid="_x0000_s287763"/>
                </a:ext>
                <a:ext uri="{FF2B5EF4-FFF2-40B4-BE49-F238E27FC236}">
                  <a16:creationId xmlns:a16="http://schemas.microsoft.com/office/drawing/2014/main" id="{00000000-0008-0000-6200-00001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287764" name="Check Box 20" hidden="1">
              <a:extLst>
                <a:ext uri="{63B3BB69-23CF-44E3-9099-C40C66FF867C}">
                  <a14:compatExt spid="_x0000_s287764"/>
                </a:ext>
                <a:ext uri="{FF2B5EF4-FFF2-40B4-BE49-F238E27FC236}">
                  <a16:creationId xmlns:a16="http://schemas.microsoft.com/office/drawing/2014/main" id="{00000000-0008-0000-6200-00001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288769" name="Check Box 1" hidden="1">
              <a:extLst>
                <a:ext uri="{63B3BB69-23CF-44E3-9099-C40C66FF867C}">
                  <a14:compatExt spid="_x0000_s288769"/>
                </a:ext>
                <a:ext uri="{FF2B5EF4-FFF2-40B4-BE49-F238E27FC236}">
                  <a16:creationId xmlns:a16="http://schemas.microsoft.com/office/drawing/2014/main" id="{00000000-0008-0000-6300-000001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288770" name="Check Box 2" hidden="1">
              <a:extLst>
                <a:ext uri="{63B3BB69-23CF-44E3-9099-C40C66FF867C}">
                  <a14:compatExt spid="_x0000_s288770"/>
                </a:ext>
                <a:ext uri="{FF2B5EF4-FFF2-40B4-BE49-F238E27FC236}">
                  <a16:creationId xmlns:a16="http://schemas.microsoft.com/office/drawing/2014/main" id="{00000000-0008-0000-6300-00000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288771" name="Check Box 3" hidden="1">
              <a:extLst>
                <a:ext uri="{63B3BB69-23CF-44E3-9099-C40C66FF867C}">
                  <a14:compatExt spid="_x0000_s288771"/>
                </a:ext>
                <a:ext uri="{FF2B5EF4-FFF2-40B4-BE49-F238E27FC236}">
                  <a16:creationId xmlns:a16="http://schemas.microsoft.com/office/drawing/2014/main" id="{00000000-0008-0000-6300-00000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288772" name="Check Box 4" hidden="1">
              <a:extLst>
                <a:ext uri="{63B3BB69-23CF-44E3-9099-C40C66FF867C}">
                  <a14:compatExt spid="_x0000_s288772"/>
                </a:ext>
                <a:ext uri="{FF2B5EF4-FFF2-40B4-BE49-F238E27FC236}">
                  <a16:creationId xmlns:a16="http://schemas.microsoft.com/office/drawing/2014/main" id="{00000000-0008-0000-6300-00000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88773" name="Check Box 5" hidden="1">
              <a:extLst>
                <a:ext uri="{63B3BB69-23CF-44E3-9099-C40C66FF867C}">
                  <a14:compatExt spid="_x0000_s288773"/>
                </a:ext>
                <a:ext uri="{FF2B5EF4-FFF2-40B4-BE49-F238E27FC236}">
                  <a16:creationId xmlns:a16="http://schemas.microsoft.com/office/drawing/2014/main" id="{00000000-0008-0000-6300-00000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288774" name="Check Box 6" hidden="1">
              <a:extLst>
                <a:ext uri="{63B3BB69-23CF-44E3-9099-C40C66FF867C}">
                  <a14:compatExt spid="_x0000_s288774"/>
                </a:ext>
                <a:ext uri="{FF2B5EF4-FFF2-40B4-BE49-F238E27FC236}">
                  <a16:creationId xmlns:a16="http://schemas.microsoft.com/office/drawing/2014/main" id="{00000000-0008-0000-6300-000006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288775" name="Check Box 7" hidden="1">
              <a:extLst>
                <a:ext uri="{63B3BB69-23CF-44E3-9099-C40C66FF867C}">
                  <a14:compatExt spid="_x0000_s288775"/>
                </a:ext>
                <a:ext uri="{FF2B5EF4-FFF2-40B4-BE49-F238E27FC236}">
                  <a16:creationId xmlns:a16="http://schemas.microsoft.com/office/drawing/2014/main" id="{00000000-0008-0000-6300-000007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288776" name="Check Box 8" hidden="1">
              <a:extLst>
                <a:ext uri="{63B3BB69-23CF-44E3-9099-C40C66FF867C}">
                  <a14:compatExt spid="_x0000_s288776"/>
                </a:ext>
                <a:ext uri="{FF2B5EF4-FFF2-40B4-BE49-F238E27FC236}">
                  <a16:creationId xmlns:a16="http://schemas.microsoft.com/office/drawing/2014/main" id="{00000000-0008-0000-6300-000008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288777" name="Check Box 9" hidden="1">
              <a:extLst>
                <a:ext uri="{63B3BB69-23CF-44E3-9099-C40C66FF867C}">
                  <a14:compatExt spid="_x0000_s288777"/>
                </a:ext>
                <a:ext uri="{FF2B5EF4-FFF2-40B4-BE49-F238E27FC236}">
                  <a16:creationId xmlns:a16="http://schemas.microsoft.com/office/drawing/2014/main" id="{00000000-0008-0000-6300-000009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288778" name="Check Box 10" hidden="1">
              <a:extLst>
                <a:ext uri="{63B3BB69-23CF-44E3-9099-C40C66FF867C}">
                  <a14:compatExt spid="_x0000_s288778"/>
                </a:ext>
                <a:ext uri="{FF2B5EF4-FFF2-40B4-BE49-F238E27FC236}">
                  <a16:creationId xmlns:a16="http://schemas.microsoft.com/office/drawing/2014/main" id="{00000000-0008-0000-6300-00000A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288779" name="Check Box 11" hidden="1">
              <a:extLst>
                <a:ext uri="{63B3BB69-23CF-44E3-9099-C40C66FF867C}">
                  <a14:compatExt spid="_x0000_s288779"/>
                </a:ext>
                <a:ext uri="{FF2B5EF4-FFF2-40B4-BE49-F238E27FC236}">
                  <a16:creationId xmlns:a16="http://schemas.microsoft.com/office/drawing/2014/main" id="{00000000-0008-0000-6300-00000B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288780" name="Check Box 12" hidden="1">
              <a:extLst>
                <a:ext uri="{63B3BB69-23CF-44E3-9099-C40C66FF867C}">
                  <a14:compatExt spid="_x0000_s288780"/>
                </a:ext>
                <a:ext uri="{FF2B5EF4-FFF2-40B4-BE49-F238E27FC236}">
                  <a16:creationId xmlns:a16="http://schemas.microsoft.com/office/drawing/2014/main" id="{00000000-0008-0000-6300-00000C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288781" name="Check Box 13" hidden="1">
              <a:extLst>
                <a:ext uri="{63B3BB69-23CF-44E3-9099-C40C66FF867C}">
                  <a14:compatExt spid="_x0000_s288781"/>
                </a:ext>
                <a:ext uri="{FF2B5EF4-FFF2-40B4-BE49-F238E27FC236}">
                  <a16:creationId xmlns:a16="http://schemas.microsoft.com/office/drawing/2014/main" id="{00000000-0008-0000-6300-00000D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288782" name="Check Box 14" hidden="1">
              <a:extLst>
                <a:ext uri="{63B3BB69-23CF-44E3-9099-C40C66FF867C}">
                  <a14:compatExt spid="_x0000_s288782"/>
                </a:ext>
                <a:ext uri="{FF2B5EF4-FFF2-40B4-BE49-F238E27FC236}">
                  <a16:creationId xmlns:a16="http://schemas.microsoft.com/office/drawing/2014/main" id="{00000000-0008-0000-6300-00000E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288783" name="Check Box 15" hidden="1">
              <a:extLst>
                <a:ext uri="{63B3BB69-23CF-44E3-9099-C40C66FF867C}">
                  <a14:compatExt spid="_x0000_s288783"/>
                </a:ext>
                <a:ext uri="{FF2B5EF4-FFF2-40B4-BE49-F238E27FC236}">
                  <a16:creationId xmlns:a16="http://schemas.microsoft.com/office/drawing/2014/main" id="{00000000-0008-0000-6300-00000F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288784" name="Check Box 16" hidden="1">
              <a:extLst>
                <a:ext uri="{63B3BB69-23CF-44E3-9099-C40C66FF867C}">
                  <a14:compatExt spid="_x0000_s288784"/>
                </a:ext>
                <a:ext uri="{FF2B5EF4-FFF2-40B4-BE49-F238E27FC236}">
                  <a16:creationId xmlns:a16="http://schemas.microsoft.com/office/drawing/2014/main" id="{00000000-0008-0000-6300-000010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288785" name="Check Box 17" hidden="1">
              <a:extLst>
                <a:ext uri="{63B3BB69-23CF-44E3-9099-C40C66FF867C}">
                  <a14:compatExt spid="_x0000_s288785"/>
                </a:ext>
                <a:ext uri="{FF2B5EF4-FFF2-40B4-BE49-F238E27FC236}">
                  <a16:creationId xmlns:a16="http://schemas.microsoft.com/office/drawing/2014/main" id="{00000000-0008-0000-6300-000011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144780</xdr:colOff>
          <xdr:row>50</xdr:row>
          <xdr:rowOff>30480</xdr:rowOff>
        </xdr:to>
        <xdr:sp macro="" textlink="">
          <xdr:nvSpPr>
            <xdr:cNvPr id="288786" name="Check Box 18" hidden="1">
              <a:extLst>
                <a:ext uri="{63B3BB69-23CF-44E3-9099-C40C66FF867C}">
                  <a14:compatExt spid="_x0000_s288786"/>
                </a:ext>
                <a:ext uri="{FF2B5EF4-FFF2-40B4-BE49-F238E27FC236}">
                  <a16:creationId xmlns:a16="http://schemas.microsoft.com/office/drawing/2014/main" id="{00000000-0008-0000-6300-00001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288787" name="Check Box 19" hidden="1">
              <a:extLst>
                <a:ext uri="{63B3BB69-23CF-44E3-9099-C40C66FF867C}">
                  <a14:compatExt spid="_x0000_s288787"/>
                </a:ext>
                <a:ext uri="{FF2B5EF4-FFF2-40B4-BE49-F238E27FC236}">
                  <a16:creationId xmlns:a16="http://schemas.microsoft.com/office/drawing/2014/main" id="{00000000-0008-0000-6300-00001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288788" name="Check Box 20" hidden="1">
              <a:extLst>
                <a:ext uri="{63B3BB69-23CF-44E3-9099-C40C66FF867C}">
                  <a14:compatExt spid="_x0000_s288788"/>
                </a:ext>
                <a:ext uri="{FF2B5EF4-FFF2-40B4-BE49-F238E27FC236}">
                  <a16:creationId xmlns:a16="http://schemas.microsoft.com/office/drawing/2014/main" id="{00000000-0008-0000-6300-00001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288789" name="Check Box 21" hidden="1">
              <a:extLst>
                <a:ext uri="{63B3BB69-23CF-44E3-9099-C40C66FF867C}">
                  <a14:compatExt spid="_x0000_s288789"/>
                </a:ext>
                <a:ext uri="{FF2B5EF4-FFF2-40B4-BE49-F238E27FC236}">
                  <a16:creationId xmlns:a16="http://schemas.microsoft.com/office/drawing/2014/main" id="{00000000-0008-0000-6300-00001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5F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6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50</xdr:col>
      <xdr:colOff>127000</xdr:colOff>
      <xdr:row>10</xdr:row>
      <xdr:rowOff>146050</xdr:rowOff>
    </xdr:from>
    <xdr:to>
      <xdr:col>53</xdr:col>
      <xdr:colOff>76200</xdr:colOff>
      <xdr:row>16</xdr:row>
      <xdr:rowOff>76200</xdr:rowOff>
    </xdr:to>
    <xdr:sp macro="" textlink="">
      <xdr:nvSpPr>
        <xdr:cNvPr id="2" name="フローチャート: 結合子 1">
          <a:extLst>
            <a:ext uri="{FF2B5EF4-FFF2-40B4-BE49-F238E27FC236}">
              <a16:creationId xmlns:a16="http://schemas.microsoft.com/office/drawing/2014/main" id="{00000000-0008-0000-6100-000002000000}"/>
            </a:ext>
          </a:extLst>
        </xdr:cNvPr>
        <xdr:cNvSpPr/>
      </xdr:nvSpPr>
      <xdr:spPr>
        <a:xfrm>
          <a:off x="8699500" y="1860550"/>
          <a:ext cx="463550" cy="95885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11759</xdr:colOff>
      <xdr:row>5</xdr:row>
      <xdr:rowOff>52916</xdr:rowOff>
    </xdr:from>
    <xdr:to>
      <xdr:col>86</xdr:col>
      <xdr:colOff>76435</xdr:colOff>
      <xdr:row>19</xdr:row>
      <xdr:rowOff>52916</xdr:rowOff>
    </xdr:to>
    <xdr:sp macro="" textlink="">
      <xdr:nvSpPr>
        <xdr:cNvPr id="3" name="正方形/長方形 2">
          <a:extLst>
            <a:ext uri="{FF2B5EF4-FFF2-40B4-BE49-F238E27FC236}">
              <a16:creationId xmlns:a16="http://schemas.microsoft.com/office/drawing/2014/main" id="{00000000-0008-0000-6100-000003000000}"/>
            </a:ext>
          </a:extLst>
        </xdr:cNvPr>
        <xdr:cNvSpPr/>
      </xdr:nvSpPr>
      <xdr:spPr>
        <a:xfrm>
          <a:off x="6869759" y="910166"/>
          <a:ext cx="7951376" cy="24003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133350</xdr:colOff>
      <xdr:row>9</xdr:row>
      <xdr:rowOff>860424</xdr:rowOff>
    </xdr:from>
    <xdr:to>
      <xdr:col>5</xdr:col>
      <xdr:colOff>676276</xdr:colOff>
      <xdr:row>9</xdr:row>
      <xdr:rowOff>1346199</xdr:rowOff>
    </xdr:to>
    <xdr:sp macro="" textlink="">
      <xdr:nvSpPr>
        <xdr:cNvPr id="3" name="大かっこ 2">
          <a:extLst>
            <a:ext uri="{FF2B5EF4-FFF2-40B4-BE49-F238E27FC236}">
              <a16:creationId xmlns:a16="http://schemas.microsoft.com/office/drawing/2014/main" id="{00000000-0008-0000-6600-000003000000}"/>
            </a:ext>
          </a:extLst>
        </xdr:cNvPr>
        <xdr:cNvSpPr/>
      </xdr:nvSpPr>
      <xdr:spPr>
        <a:xfrm>
          <a:off x="2101850" y="7083424"/>
          <a:ext cx="418782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0</xdr:colOff>
      <xdr:row>38</xdr:row>
      <xdr:rowOff>0</xdr:rowOff>
    </xdr:from>
    <xdr:to>
      <xdr:col>11</xdr:col>
      <xdr:colOff>0</xdr:colOff>
      <xdr:row>38</xdr:row>
      <xdr:rowOff>0</xdr:rowOff>
    </xdr:to>
    <xdr:sp macro="" textlink="">
      <xdr:nvSpPr>
        <xdr:cNvPr id="1025" name="Line 1">
          <a:extLst>
            <a:ext uri="{FF2B5EF4-FFF2-40B4-BE49-F238E27FC236}">
              <a16:creationId xmlns:a16="http://schemas.microsoft.com/office/drawing/2014/main" id="{00000000-0008-0000-6D00-000001040000}"/>
            </a:ext>
          </a:extLst>
        </xdr:cNvPr>
        <xdr:cNvSpPr>
          <a:spLocks noChangeShapeType="1"/>
        </xdr:cNvSpPr>
      </xdr:nvSpPr>
      <xdr:spPr bwMode="auto">
        <a:xfrm>
          <a:off x="3467100" y="7810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6" name="Line 1">
          <a:extLst>
            <a:ext uri="{FF2B5EF4-FFF2-40B4-BE49-F238E27FC236}">
              <a16:creationId xmlns:a16="http://schemas.microsoft.com/office/drawing/2014/main" id="{00000000-0008-0000-6D00-000006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25</xdr:row>
      <xdr:rowOff>0</xdr:rowOff>
    </xdr:from>
    <xdr:to>
      <xdr:col>11</xdr:col>
      <xdr:colOff>0</xdr:colOff>
      <xdr:row>25</xdr:row>
      <xdr:rowOff>0</xdr:rowOff>
    </xdr:to>
    <xdr:sp macro="" textlink="">
      <xdr:nvSpPr>
        <xdr:cNvPr id="2049" name="Line 1">
          <a:extLst>
            <a:ext uri="{FF2B5EF4-FFF2-40B4-BE49-F238E27FC236}">
              <a16:creationId xmlns:a16="http://schemas.microsoft.com/office/drawing/2014/main" id="{00000000-0008-0000-6E00-00000108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2050" name="Line 2">
          <a:extLst>
            <a:ext uri="{FF2B5EF4-FFF2-40B4-BE49-F238E27FC236}">
              <a16:creationId xmlns:a16="http://schemas.microsoft.com/office/drawing/2014/main" id="{00000000-0008-0000-6E00-000002080000}"/>
            </a:ext>
          </a:extLst>
        </xdr:cNvPr>
        <xdr:cNvSpPr>
          <a:spLocks noChangeShapeType="1"/>
        </xdr:cNvSpPr>
      </xdr:nvSpPr>
      <xdr:spPr bwMode="auto">
        <a:xfrm>
          <a:off x="34004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25</xdr:row>
      <xdr:rowOff>0</xdr:rowOff>
    </xdr:from>
    <xdr:to>
      <xdr:col>11</xdr:col>
      <xdr:colOff>0</xdr:colOff>
      <xdr:row>25</xdr:row>
      <xdr:rowOff>0</xdr:rowOff>
    </xdr:to>
    <xdr:sp macro="" textlink="">
      <xdr:nvSpPr>
        <xdr:cNvPr id="7" name="Line 1">
          <a:extLst>
            <a:ext uri="{FF2B5EF4-FFF2-40B4-BE49-F238E27FC236}">
              <a16:creationId xmlns:a16="http://schemas.microsoft.com/office/drawing/2014/main" id="{00000000-0008-0000-6E00-00000700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8" name="Line 9">
          <a:extLst>
            <a:ext uri="{FF2B5EF4-FFF2-40B4-BE49-F238E27FC236}">
              <a16:creationId xmlns:a16="http://schemas.microsoft.com/office/drawing/2014/main" id="{00000000-0008-0000-6E00-000008000000}"/>
            </a:ext>
          </a:extLst>
        </xdr:cNvPr>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25</xdr:row>
      <xdr:rowOff>0</xdr:rowOff>
    </xdr:from>
    <xdr:to>
      <xdr:col>11</xdr:col>
      <xdr:colOff>0</xdr:colOff>
      <xdr:row>25</xdr:row>
      <xdr:rowOff>0</xdr:rowOff>
    </xdr:to>
    <xdr:sp macro="" textlink="">
      <xdr:nvSpPr>
        <xdr:cNvPr id="12" name="Line 1">
          <a:extLst>
            <a:ext uri="{FF2B5EF4-FFF2-40B4-BE49-F238E27FC236}">
              <a16:creationId xmlns:a16="http://schemas.microsoft.com/office/drawing/2014/main" id="{00000000-0008-0000-6E00-00000C00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13" name="Line 9">
          <a:extLst>
            <a:ext uri="{FF2B5EF4-FFF2-40B4-BE49-F238E27FC236}">
              <a16:creationId xmlns:a16="http://schemas.microsoft.com/office/drawing/2014/main" id="{00000000-0008-0000-6E00-00000D000000}"/>
            </a:ext>
          </a:extLst>
        </xdr:cNvPr>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0</xdr:colOff>
      <xdr:row>31</xdr:row>
      <xdr:rowOff>0</xdr:rowOff>
    </xdr:from>
    <xdr:to>
      <xdr:col>11</xdr:col>
      <xdr:colOff>0</xdr:colOff>
      <xdr:row>31</xdr:row>
      <xdr:rowOff>0</xdr:rowOff>
    </xdr:to>
    <xdr:sp macro="" textlink="">
      <xdr:nvSpPr>
        <xdr:cNvPr id="3073" name="Line 1">
          <a:extLst>
            <a:ext uri="{FF2B5EF4-FFF2-40B4-BE49-F238E27FC236}">
              <a16:creationId xmlns:a16="http://schemas.microsoft.com/office/drawing/2014/main" id="{00000000-0008-0000-6F00-0000010C0000}"/>
            </a:ext>
          </a:extLst>
        </xdr:cNvPr>
        <xdr:cNvSpPr>
          <a:spLocks noChangeShapeType="1"/>
        </xdr:cNvSpPr>
      </xdr:nvSpPr>
      <xdr:spPr bwMode="auto">
        <a:xfrm>
          <a:off x="3371850" y="8401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11</xdr:col>
      <xdr:colOff>0</xdr:colOff>
      <xdr:row>31</xdr:row>
      <xdr:rowOff>0</xdr:rowOff>
    </xdr:to>
    <xdr:sp macro="" textlink="">
      <xdr:nvSpPr>
        <xdr:cNvPr id="7" name="Line 1">
          <a:extLst>
            <a:ext uri="{FF2B5EF4-FFF2-40B4-BE49-F238E27FC236}">
              <a16:creationId xmlns:a16="http://schemas.microsoft.com/office/drawing/2014/main" id="{00000000-0008-0000-6F00-000007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11</xdr:col>
      <xdr:colOff>0</xdr:colOff>
      <xdr:row>31</xdr:row>
      <xdr:rowOff>0</xdr:rowOff>
    </xdr:to>
    <xdr:sp macro="" textlink="">
      <xdr:nvSpPr>
        <xdr:cNvPr id="11" name="Line 1">
          <a:extLst>
            <a:ext uri="{FF2B5EF4-FFF2-40B4-BE49-F238E27FC236}">
              <a16:creationId xmlns:a16="http://schemas.microsoft.com/office/drawing/2014/main" id="{00000000-0008-0000-6F00-00000B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0</xdr:colOff>
      <xdr:row>29</xdr:row>
      <xdr:rowOff>0</xdr:rowOff>
    </xdr:from>
    <xdr:to>
      <xdr:col>11</xdr:col>
      <xdr:colOff>0</xdr:colOff>
      <xdr:row>29</xdr:row>
      <xdr:rowOff>0</xdr:rowOff>
    </xdr:to>
    <xdr:sp macro="" textlink="">
      <xdr:nvSpPr>
        <xdr:cNvPr id="4097" name="Line 1">
          <a:extLst>
            <a:ext uri="{FF2B5EF4-FFF2-40B4-BE49-F238E27FC236}">
              <a16:creationId xmlns:a16="http://schemas.microsoft.com/office/drawing/2014/main" id="{00000000-0008-0000-7000-000001100000}"/>
            </a:ext>
          </a:extLst>
        </xdr:cNvPr>
        <xdr:cNvSpPr>
          <a:spLocks noChangeShapeType="1"/>
        </xdr:cNvSpPr>
      </xdr:nvSpPr>
      <xdr:spPr bwMode="auto">
        <a:xfrm>
          <a:off x="3371850" y="7981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0</xdr:rowOff>
    </xdr:from>
    <xdr:to>
      <xdr:col>11</xdr:col>
      <xdr:colOff>0</xdr:colOff>
      <xdr:row>30</xdr:row>
      <xdr:rowOff>0</xdr:rowOff>
    </xdr:to>
    <xdr:sp macro="" textlink="">
      <xdr:nvSpPr>
        <xdr:cNvPr id="6" name="Line 1">
          <a:extLst>
            <a:ext uri="{FF2B5EF4-FFF2-40B4-BE49-F238E27FC236}">
              <a16:creationId xmlns:a16="http://schemas.microsoft.com/office/drawing/2014/main" id="{00000000-0008-0000-7000-000006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0</xdr:rowOff>
    </xdr:from>
    <xdr:to>
      <xdr:col>11</xdr:col>
      <xdr:colOff>0</xdr:colOff>
      <xdr:row>30</xdr:row>
      <xdr:rowOff>0</xdr:rowOff>
    </xdr:to>
    <xdr:sp macro="" textlink="">
      <xdr:nvSpPr>
        <xdr:cNvPr id="10" name="Line 1">
          <a:extLst>
            <a:ext uri="{FF2B5EF4-FFF2-40B4-BE49-F238E27FC236}">
              <a16:creationId xmlns:a16="http://schemas.microsoft.com/office/drawing/2014/main" id="{00000000-0008-0000-7000-00000A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oneCellAnchor>
    <xdr:from>
      <xdr:col>38</xdr:col>
      <xdr:colOff>161925</xdr:colOff>
      <xdr:row>0</xdr:row>
      <xdr:rowOff>257174</xdr:rowOff>
    </xdr:from>
    <xdr:ext cx="3733800" cy="5172076"/>
    <xdr:sp macro="" textlink="">
      <xdr:nvSpPr>
        <xdr:cNvPr id="2" name="テキスト ボックス 1">
          <a:extLst>
            <a:ext uri="{FF2B5EF4-FFF2-40B4-BE49-F238E27FC236}">
              <a16:creationId xmlns:a16="http://schemas.microsoft.com/office/drawing/2014/main" id="{00000000-0008-0000-7500-000002000000}"/>
            </a:ext>
          </a:extLst>
        </xdr:cNvPr>
        <xdr:cNvSpPr txBox="1"/>
      </xdr:nvSpPr>
      <xdr:spPr>
        <a:xfrm>
          <a:off x="7762875" y="257174"/>
          <a:ext cx="3733800" cy="5172076"/>
        </a:xfrm>
        <a:prstGeom prst="rect">
          <a:avLst/>
        </a:prstGeom>
        <a:solidFill>
          <a:schemeClr val="accent6">
            <a:lumMod val="60000"/>
            <a:lumOff val="40000"/>
          </a:schemeClr>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食事提供加算</a:t>
          </a:r>
          <a:endParaRPr kumimoji="1" lang="en-US" altLang="ja-JP" sz="1100"/>
        </a:p>
        <a:p>
          <a:r>
            <a:rPr kumimoji="1" lang="ja-JP" altLang="en-US" sz="1100"/>
            <a:t>事業所が食事を提供した場合に限定して加算を算定</a:t>
          </a:r>
          <a:endParaRPr kumimoji="1" lang="en-US" altLang="ja-JP" sz="1100"/>
        </a:p>
        <a:p>
          <a:r>
            <a:rPr kumimoji="1" lang="ja-JP" altLang="en-US" sz="1100" b="1"/>
            <a:t>〇</a:t>
          </a:r>
          <a:r>
            <a:rPr kumimoji="1" lang="ja-JP" altLang="en-US" sz="1100"/>
            <a:t>原則として当該施設内の調理室を使用して調理し、提供されたものについて算定可能。</a:t>
          </a:r>
          <a:endParaRPr kumimoji="1" lang="en-US" altLang="ja-JP" sz="1100"/>
        </a:p>
        <a:p>
          <a:r>
            <a:rPr kumimoji="1" lang="ja-JP" altLang="en-US" sz="1100" b="1"/>
            <a:t>〇</a:t>
          </a:r>
          <a:r>
            <a:rPr kumimoji="1" lang="ja-JP" altLang="en-US" sz="1100"/>
            <a:t>食事の提供に関する業務を当該施設の最終的責任の下で第三者に委託することも可能。</a:t>
          </a:r>
          <a:endParaRPr kumimoji="1" lang="en-US" altLang="ja-JP" sz="1100"/>
        </a:p>
        <a:p>
          <a:r>
            <a:rPr kumimoji="1" lang="ja-JP" altLang="en-US" sz="1100" b="1"/>
            <a:t>〇</a:t>
          </a:r>
          <a:r>
            <a:rPr kumimoji="1" lang="ja-JP" altLang="en-US" sz="1100"/>
            <a:t>施設外で調理されたものを提供する場合（クックチル、クックフリーズ若しくは真空調理（真空パック）により調理を行う過程において急速に冷却若しくは冷凍したものを再度加熱して提供するもの又はクックサーブにより提供するものに限る）、運搬手段等について衛生上適切な措置がなされているものについては、施設外で調理し搬入する方法も認められる。（主食・汁物を事業所内で調理し、主菜・副菜は</a:t>
          </a:r>
          <a:r>
            <a:rPr kumimoji="1" lang="ja-JP" altLang="ja-JP" sz="1100">
              <a:solidFill>
                <a:schemeClr val="tx1"/>
              </a:solidFill>
              <a:effectLst/>
              <a:latin typeface="+mn-lt"/>
              <a:ea typeface="+mn-ea"/>
              <a:cs typeface="+mn-cs"/>
            </a:rPr>
            <a:t>クックチル、クックフリーズ若しくは真空調理（真空パック）</a:t>
          </a:r>
          <a:r>
            <a:rPr kumimoji="1" lang="ja-JP" altLang="en-US" sz="1100">
              <a:solidFill>
                <a:schemeClr val="tx1"/>
              </a:solidFill>
              <a:effectLst/>
              <a:latin typeface="+mn-lt"/>
              <a:ea typeface="+mn-ea"/>
              <a:cs typeface="+mn-cs"/>
            </a:rPr>
            <a:t>により調理されたものを</a:t>
          </a:r>
          <a:r>
            <a:rPr kumimoji="1" lang="ja-JP" altLang="ja-JP" sz="1100">
              <a:solidFill>
                <a:schemeClr val="tx1"/>
              </a:solidFill>
              <a:effectLst/>
              <a:latin typeface="+mn-lt"/>
              <a:ea typeface="+mn-ea"/>
              <a:cs typeface="+mn-cs"/>
            </a:rPr>
            <a:t>再度加熱して提供する又は主菜・副菜はクックサーブにより提供する</a:t>
          </a:r>
          <a:r>
            <a:rPr kumimoji="1" lang="ja-JP" altLang="en-US" sz="1100">
              <a:solidFill>
                <a:schemeClr val="tx1"/>
              </a:solidFill>
              <a:effectLst/>
              <a:latin typeface="+mn-lt"/>
              <a:ea typeface="+mn-ea"/>
              <a:cs typeface="+mn-cs"/>
            </a:rPr>
            <a:t>場合は算定可能。）</a:t>
          </a:r>
          <a:endParaRPr kumimoji="1" lang="en-US" altLang="ja-JP" sz="1100"/>
        </a:p>
        <a:p>
          <a:endParaRPr kumimoji="1" lang="en-US" altLang="ja-JP" sz="1100"/>
        </a:p>
        <a:p>
          <a:r>
            <a:rPr kumimoji="1" lang="en-US" altLang="ja-JP" sz="1100" b="1"/>
            <a:t>×</a:t>
          </a:r>
          <a:r>
            <a:rPr kumimoji="1" lang="ja-JP" altLang="en-US" sz="1100"/>
            <a:t>外出行事で外食した場合など、事業所が食事を提供してない場合は算定不可。</a:t>
          </a:r>
          <a:endParaRPr kumimoji="1" lang="en-US" altLang="ja-JP" sz="1100"/>
        </a:p>
        <a:p>
          <a:r>
            <a:rPr kumimoji="1" lang="en-US" altLang="ja-JP" sz="1100" b="1"/>
            <a:t>×</a:t>
          </a:r>
          <a:r>
            <a:rPr kumimoji="1" lang="ja-JP" altLang="en-US" sz="1100"/>
            <a:t>出前や市販の弁当、仕出し弁当等を購入して、温めなおして利用者に提供するような方法は算定不可。</a:t>
          </a:r>
          <a:endParaRPr kumimoji="1" lang="en-US" altLang="ja-JP" sz="1100"/>
        </a:p>
        <a:p>
          <a:r>
            <a:rPr kumimoji="1" lang="en-US" altLang="ja-JP" sz="1100" b="1"/>
            <a:t>×</a:t>
          </a:r>
          <a:r>
            <a:rPr kumimoji="1" lang="ja-JP" altLang="en-US" sz="1100"/>
            <a:t>主食や汁物のみを施設内で調理し、主菜や副菜は給食業者が提供する</a:t>
          </a:r>
          <a:r>
            <a:rPr kumimoji="1" lang="ja-JP" altLang="ja-JP" sz="1100">
              <a:solidFill>
                <a:schemeClr val="tx1"/>
              </a:solidFill>
              <a:effectLst/>
              <a:latin typeface="+mn-lt"/>
              <a:ea typeface="+mn-ea"/>
              <a:cs typeface="+mn-cs"/>
            </a:rPr>
            <a:t>（クックチル、クックフリーズ若しくは真空調理（真空パック）</a:t>
          </a:r>
          <a:r>
            <a:rPr kumimoji="1" lang="ja-JP" altLang="en-US" sz="1100">
              <a:solidFill>
                <a:schemeClr val="tx1"/>
              </a:solidFill>
              <a:effectLst/>
              <a:latin typeface="+mn-lt"/>
              <a:ea typeface="+mn-ea"/>
              <a:cs typeface="+mn-cs"/>
            </a:rPr>
            <a:t>又はクックサーブによる調理ではないもの）場合</a:t>
          </a:r>
          <a:r>
            <a:rPr kumimoji="1" lang="ja-JP" altLang="en-US" sz="1100"/>
            <a:t>は算定不可。</a:t>
          </a:r>
          <a:endParaRPr kumimoji="1" lang="en-US" altLang="ja-JP" sz="1100"/>
        </a:p>
        <a:p>
          <a:endParaRPr kumimoji="1" lang="en-US" altLang="ja-JP" sz="1100"/>
        </a:p>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76725" y="1066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410325" y="790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19850" y="85915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91275" y="9305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6391275" y="100536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5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6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6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6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6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6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06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19526250" y="1273174"/>
          <a:ext cx="4978400" cy="1184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7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7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7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7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7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07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10</xdr:row>
      <xdr:rowOff>276225</xdr:rowOff>
    </xdr:from>
    <xdr:to>
      <xdr:col>5</xdr:col>
      <xdr:colOff>495300</xdr:colOff>
      <xdr:row>10</xdr:row>
      <xdr:rowOff>276225</xdr:rowOff>
    </xdr:to>
    <xdr:sp macro="" textlink="">
      <xdr:nvSpPr>
        <xdr:cNvPr id="5121" name="Line 1">
          <a:extLst>
            <a:ext uri="{FF2B5EF4-FFF2-40B4-BE49-F238E27FC236}">
              <a16:creationId xmlns:a16="http://schemas.microsoft.com/office/drawing/2014/main" id="{00000000-0008-0000-0A00-000001140000}"/>
            </a:ext>
          </a:extLst>
        </xdr:cNvPr>
        <xdr:cNvSpPr>
          <a:spLocks noChangeShapeType="1"/>
        </xdr:cNvSpPr>
      </xdr:nvSpPr>
      <xdr:spPr bwMode="auto">
        <a:xfrm>
          <a:off x="5343525" y="4419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16</xdr:row>
      <xdr:rowOff>276225</xdr:rowOff>
    </xdr:from>
    <xdr:to>
      <xdr:col>5</xdr:col>
      <xdr:colOff>495300</xdr:colOff>
      <xdr:row>16</xdr:row>
      <xdr:rowOff>276225</xdr:rowOff>
    </xdr:to>
    <xdr:sp macro="" textlink="">
      <xdr:nvSpPr>
        <xdr:cNvPr id="5122" name="Line 2">
          <a:extLst>
            <a:ext uri="{FF2B5EF4-FFF2-40B4-BE49-F238E27FC236}">
              <a16:creationId xmlns:a16="http://schemas.microsoft.com/office/drawing/2014/main" id="{00000000-0008-0000-0A00-000002140000}"/>
            </a:ext>
          </a:extLst>
        </xdr:cNvPr>
        <xdr:cNvSpPr>
          <a:spLocks noChangeShapeType="1"/>
        </xdr:cNvSpPr>
      </xdr:nvSpPr>
      <xdr:spPr bwMode="auto">
        <a:xfrm>
          <a:off x="5343525" y="64484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276225</xdr:rowOff>
    </xdr:from>
    <xdr:to>
      <xdr:col>5</xdr:col>
      <xdr:colOff>495300</xdr:colOff>
      <xdr:row>22</xdr:row>
      <xdr:rowOff>276225</xdr:rowOff>
    </xdr:to>
    <xdr:sp macro="" textlink="">
      <xdr:nvSpPr>
        <xdr:cNvPr id="5123" name="Line 3">
          <a:extLst>
            <a:ext uri="{FF2B5EF4-FFF2-40B4-BE49-F238E27FC236}">
              <a16:creationId xmlns:a16="http://schemas.microsoft.com/office/drawing/2014/main" id="{00000000-0008-0000-0A00-000003140000}"/>
            </a:ext>
          </a:extLst>
        </xdr:cNvPr>
        <xdr:cNvSpPr>
          <a:spLocks noChangeShapeType="1"/>
        </xdr:cNvSpPr>
      </xdr:nvSpPr>
      <xdr:spPr bwMode="auto">
        <a:xfrm>
          <a:off x="5343525" y="84772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17</xdr:row>
      <xdr:rowOff>342900</xdr:rowOff>
    </xdr:from>
    <xdr:to>
      <xdr:col>5</xdr:col>
      <xdr:colOff>495300</xdr:colOff>
      <xdr:row>17</xdr:row>
      <xdr:rowOff>342900</xdr:rowOff>
    </xdr:to>
    <xdr:sp macro="" textlink="">
      <xdr:nvSpPr>
        <xdr:cNvPr id="5" name="Line 1">
          <a:extLst>
            <a:ext uri="{FF2B5EF4-FFF2-40B4-BE49-F238E27FC236}">
              <a16:creationId xmlns:a16="http://schemas.microsoft.com/office/drawing/2014/main" id="{00000000-0008-0000-0A00-000005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6" name="Line 2">
          <a:extLst>
            <a:ext uri="{FF2B5EF4-FFF2-40B4-BE49-F238E27FC236}">
              <a16:creationId xmlns:a16="http://schemas.microsoft.com/office/drawing/2014/main" id="{00000000-0008-0000-0A00-000006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7" name="Line 1">
          <a:extLst>
            <a:ext uri="{FF2B5EF4-FFF2-40B4-BE49-F238E27FC236}">
              <a16:creationId xmlns:a16="http://schemas.microsoft.com/office/drawing/2014/main" id="{00000000-0008-0000-0A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17</xdr:row>
      <xdr:rowOff>342900</xdr:rowOff>
    </xdr:from>
    <xdr:to>
      <xdr:col>5</xdr:col>
      <xdr:colOff>495300</xdr:colOff>
      <xdr:row>17</xdr:row>
      <xdr:rowOff>342900</xdr:rowOff>
    </xdr:to>
    <xdr:sp macro="" textlink="">
      <xdr:nvSpPr>
        <xdr:cNvPr id="8" name="Line 1">
          <a:extLst>
            <a:ext uri="{FF2B5EF4-FFF2-40B4-BE49-F238E27FC236}">
              <a16:creationId xmlns:a16="http://schemas.microsoft.com/office/drawing/2014/main" id="{00000000-0008-0000-0A00-000008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9" name="Line 2">
          <a:extLst>
            <a:ext uri="{FF2B5EF4-FFF2-40B4-BE49-F238E27FC236}">
              <a16:creationId xmlns:a16="http://schemas.microsoft.com/office/drawing/2014/main" id="{00000000-0008-0000-0A00-000009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10" name="Line 1">
          <a:extLst>
            <a:ext uri="{FF2B5EF4-FFF2-40B4-BE49-F238E27FC236}">
              <a16:creationId xmlns:a16="http://schemas.microsoft.com/office/drawing/2014/main" id="{00000000-0008-0000-0A00-00000A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trlProp" Target="../ctrlProps/ctrlProp155.xml"/><Relationship Id="rId3" Type="http://schemas.openxmlformats.org/officeDocument/2006/relationships/vmlDrawing" Target="../drawings/vmlDrawing23.vml"/><Relationship Id="rId21" Type="http://schemas.openxmlformats.org/officeDocument/2006/relationships/ctrlProp" Target="../ctrlProps/ctrlProp158.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drawing" Target="../drawings/drawing29.xml"/><Relationship Id="rId16" Type="http://schemas.openxmlformats.org/officeDocument/2006/relationships/ctrlProp" Target="../ctrlProps/ctrlProp153.xml"/><Relationship Id="rId20" Type="http://schemas.openxmlformats.org/officeDocument/2006/relationships/ctrlProp" Target="../ctrlProps/ctrlProp157.xml"/><Relationship Id="rId1" Type="http://schemas.openxmlformats.org/officeDocument/2006/relationships/printerSettings" Target="../printerSettings/printerSettings100.bin"/><Relationship Id="rId6" Type="http://schemas.openxmlformats.org/officeDocument/2006/relationships/ctrlProp" Target="../ctrlProps/ctrlProp143.xml"/><Relationship Id="rId11" Type="http://schemas.openxmlformats.org/officeDocument/2006/relationships/ctrlProp" Target="../ctrlProps/ctrlProp148.xml"/><Relationship Id="rId24" Type="http://schemas.openxmlformats.org/officeDocument/2006/relationships/ctrlProp" Target="../ctrlProps/ctrlProp161.xml"/><Relationship Id="rId5" Type="http://schemas.openxmlformats.org/officeDocument/2006/relationships/ctrlProp" Target="../ctrlProps/ctrlProp142.xml"/><Relationship Id="rId15" Type="http://schemas.openxmlformats.org/officeDocument/2006/relationships/ctrlProp" Target="../ctrlProps/ctrlProp152.xml"/><Relationship Id="rId23" Type="http://schemas.openxmlformats.org/officeDocument/2006/relationships/ctrlProp" Target="../ctrlProps/ctrlProp160.xml"/><Relationship Id="rId10" Type="http://schemas.openxmlformats.org/officeDocument/2006/relationships/ctrlProp" Target="../ctrlProps/ctrlProp147.xml"/><Relationship Id="rId19" Type="http://schemas.openxmlformats.org/officeDocument/2006/relationships/ctrlProp" Target="../ctrlProps/ctrlProp156.xml"/><Relationship Id="rId4" Type="http://schemas.openxmlformats.org/officeDocument/2006/relationships/ctrlProp" Target="../ctrlProps/ctrlProp141.xml"/><Relationship Id="rId9" Type="http://schemas.openxmlformats.org/officeDocument/2006/relationships/ctrlProp" Target="../ctrlProps/ctrlProp146.xml"/><Relationship Id="rId14" Type="http://schemas.openxmlformats.org/officeDocument/2006/relationships/ctrlProp" Target="../ctrlProps/ctrlProp151.xml"/><Relationship Id="rId22" Type="http://schemas.openxmlformats.org/officeDocument/2006/relationships/ctrlProp" Target="../ctrlProps/ctrlProp159.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3.xml"/><Relationship Id="rId1" Type="http://schemas.openxmlformats.org/officeDocument/2006/relationships/printerSettings" Target="../printerSettings/printerSettings108.bin"/><Relationship Id="rId4" Type="http://schemas.openxmlformats.org/officeDocument/2006/relationships/comments" Target="../comments21.xm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5.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6.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115.bin"/><Relationship Id="rId4" Type="http://schemas.openxmlformats.org/officeDocument/2006/relationships/comments" Target="../comments24.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5.xml"/><Relationship Id="rId1" Type="http://schemas.openxmlformats.org/officeDocument/2006/relationships/printerSettings" Target="../printerSettings/printerSettings116.bin"/><Relationship Id="rId4" Type="http://schemas.openxmlformats.org/officeDocument/2006/relationships/comments" Target="../comments25.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6.xml"/><Relationship Id="rId1" Type="http://schemas.openxmlformats.org/officeDocument/2006/relationships/printerSettings" Target="../printerSettings/printerSettings117.bin"/><Relationship Id="rId4" Type="http://schemas.openxmlformats.org/officeDocument/2006/relationships/comments" Target="../comments26.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7.xml"/><Relationship Id="rId1" Type="http://schemas.openxmlformats.org/officeDocument/2006/relationships/printerSettings" Target="../printerSettings/printerSettings118.bin"/><Relationship Id="rId4" Type="http://schemas.openxmlformats.org/officeDocument/2006/relationships/comments" Target="../comments27.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1.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2.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4.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5.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6.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33.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60.bin"/><Relationship Id="rId4" Type="http://schemas.openxmlformats.org/officeDocument/2006/relationships/comments" Target="../comments15.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2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88.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22.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28.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99.bin"/><Relationship Id="rId6" Type="http://schemas.openxmlformats.org/officeDocument/2006/relationships/ctrlProp" Target="../ctrlProps/ctrlProp123.xml"/><Relationship Id="rId11" Type="http://schemas.openxmlformats.org/officeDocument/2006/relationships/ctrlProp" Target="../ctrlProps/ctrlProp128.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7"/>
    <pageSetUpPr fitToPage="1"/>
  </sheetPr>
  <dimension ref="A2:C115"/>
  <sheetViews>
    <sheetView tabSelected="1" view="pageBreakPreview" topLeftCell="A34" zoomScale="115" zoomScaleNormal="100" zoomScaleSheetLayoutView="115" workbookViewId="0">
      <selection activeCell="B78" sqref="B78"/>
    </sheetView>
  </sheetViews>
  <sheetFormatPr defaultRowHeight="13.2" outlineLevelRow="1"/>
  <cols>
    <col min="2" max="2" width="57.88671875" customWidth="1"/>
    <col min="3" max="3" width="25.109375" customWidth="1"/>
  </cols>
  <sheetData>
    <row r="2" spans="2:3">
      <c r="B2" t="s">
        <v>1640</v>
      </c>
    </row>
    <row r="3" spans="2:3">
      <c r="B3" t="s">
        <v>1684</v>
      </c>
    </row>
    <row r="5" spans="2:3">
      <c r="B5" s="898" t="s">
        <v>2649</v>
      </c>
      <c r="C5" t="s">
        <v>2653</v>
      </c>
    </row>
    <row r="6" spans="2:3">
      <c r="B6" s="898" t="s">
        <v>2650</v>
      </c>
      <c r="C6" t="s">
        <v>2654</v>
      </c>
    </row>
    <row r="7" spans="2:3">
      <c r="B7" s="898" t="s">
        <v>2651</v>
      </c>
      <c r="C7" t="s">
        <v>2655</v>
      </c>
    </row>
    <row r="8" spans="2:3">
      <c r="B8" s="898" t="s">
        <v>2652</v>
      </c>
      <c r="C8" t="s">
        <v>2656</v>
      </c>
    </row>
    <row r="9" spans="2:3">
      <c r="B9" s="898" t="s">
        <v>2699</v>
      </c>
      <c r="C9" t="s">
        <v>2725</v>
      </c>
    </row>
    <row r="10" spans="2:3">
      <c r="B10" s="898" t="s">
        <v>2700</v>
      </c>
      <c r="C10" t="s">
        <v>2726</v>
      </c>
    </row>
    <row r="11" spans="2:3">
      <c r="B11" s="898" t="s">
        <v>1558</v>
      </c>
      <c r="C11" t="s">
        <v>1594</v>
      </c>
    </row>
    <row r="12" spans="2:3">
      <c r="B12" s="898" t="s">
        <v>1559</v>
      </c>
      <c r="C12" t="s">
        <v>1595</v>
      </c>
    </row>
    <row r="13" spans="2:3">
      <c r="B13" s="898" t="s">
        <v>2644</v>
      </c>
      <c r="C13" t="s">
        <v>2707</v>
      </c>
    </row>
    <row r="14" spans="2:3">
      <c r="B14" s="898" t="s">
        <v>2645</v>
      </c>
      <c r="C14" t="s">
        <v>2708</v>
      </c>
    </row>
    <row r="15" spans="2:3">
      <c r="B15" s="898" t="s">
        <v>2698</v>
      </c>
      <c r="C15" t="s">
        <v>2716</v>
      </c>
    </row>
    <row r="16" spans="2:3">
      <c r="B16" s="898" t="s">
        <v>1562</v>
      </c>
      <c r="C16" t="s">
        <v>1598</v>
      </c>
    </row>
    <row r="17" spans="2:3">
      <c r="B17" s="898" t="s">
        <v>1563</v>
      </c>
      <c r="C17" t="s">
        <v>1599</v>
      </c>
    </row>
    <row r="18" spans="2:3">
      <c r="B18" s="898" t="s">
        <v>1655</v>
      </c>
      <c r="C18" t="s">
        <v>1600</v>
      </c>
    </row>
    <row r="19" spans="2:3">
      <c r="B19" s="898" t="s">
        <v>1564</v>
      </c>
      <c r="C19" t="s">
        <v>1601</v>
      </c>
    </row>
    <row r="20" spans="2:3">
      <c r="B20" s="898" t="s">
        <v>1565</v>
      </c>
      <c r="C20" t="s">
        <v>1602</v>
      </c>
    </row>
    <row r="21" spans="2:3">
      <c r="B21" s="898" t="s">
        <v>1566</v>
      </c>
      <c r="C21" t="s">
        <v>1603</v>
      </c>
    </row>
    <row r="22" spans="2:3" hidden="1" outlineLevel="1">
      <c r="B22" s="898" t="s">
        <v>1643</v>
      </c>
      <c r="C22" t="s">
        <v>1645</v>
      </c>
    </row>
    <row r="23" spans="2:3" hidden="1" outlineLevel="1">
      <c r="B23" s="898" t="s">
        <v>1644</v>
      </c>
      <c r="C23" t="s">
        <v>1646</v>
      </c>
    </row>
    <row r="24" spans="2:3" collapsed="1">
      <c r="B24" s="898" t="s">
        <v>2647</v>
      </c>
      <c r="C24" t="s">
        <v>2711</v>
      </c>
    </row>
    <row r="25" spans="2:3">
      <c r="B25" s="898" t="s">
        <v>2648</v>
      </c>
      <c r="C25" t="s">
        <v>2713</v>
      </c>
    </row>
    <row r="26" spans="2:3" hidden="1">
      <c r="B26" s="898" t="s">
        <v>1642</v>
      </c>
    </row>
    <row r="27" spans="2:3">
      <c r="B27" s="898" t="s">
        <v>1567</v>
      </c>
      <c r="C27" t="s">
        <v>1604</v>
      </c>
    </row>
    <row r="28" spans="2:3">
      <c r="B28" s="898" t="s">
        <v>1568</v>
      </c>
      <c r="C28" t="s">
        <v>1605</v>
      </c>
    </row>
    <row r="29" spans="2:3">
      <c r="B29" s="898" t="s">
        <v>1569</v>
      </c>
      <c r="C29" t="s">
        <v>1606</v>
      </c>
    </row>
    <row r="30" spans="2:3">
      <c r="B30" s="898" t="s">
        <v>2627</v>
      </c>
      <c r="C30" t="s">
        <v>2727</v>
      </c>
    </row>
    <row r="31" spans="2:3">
      <c r="B31" s="898" t="s">
        <v>1571</v>
      </c>
      <c r="C31" t="s">
        <v>1608</v>
      </c>
    </row>
    <row r="32" spans="2:3">
      <c r="B32" s="898" t="s">
        <v>1572</v>
      </c>
      <c r="C32" t="s">
        <v>1609</v>
      </c>
    </row>
    <row r="33" spans="1:3">
      <c r="B33" s="898" t="s">
        <v>1573</v>
      </c>
      <c r="C33" t="s">
        <v>1610</v>
      </c>
    </row>
    <row r="34" spans="1:3">
      <c r="B34" s="898" t="s">
        <v>1574</v>
      </c>
      <c r="C34" t="s">
        <v>1611</v>
      </c>
    </row>
    <row r="35" spans="1:3">
      <c r="B35" s="898" t="s">
        <v>3221</v>
      </c>
      <c r="C35" t="s">
        <v>3220</v>
      </c>
    </row>
    <row r="36" spans="1:3">
      <c r="B36" s="898" t="s">
        <v>1658</v>
      </c>
      <c r="C36" t="s">
        <v>1656</v>
      </c>
    </row>
    <row r="37" spans="1:3">
      <c r="B37" s="898" t="s">
        <v>1659</v>
      </c>
      <c r="C37" t="s">
        <v>1657</v>
      </c>
    </row>
    <row r="38" spans="1:3">
      <c r="B38" s="898" t="s">
        <v>1575</v>
      </c>
      <c r="C38" t="s">
        <v>1612</v>
      </c>
    </row>
    <row r="39" spans="1:3">
      <c r="B39" s="898" t="s">
        <v>1576</v>
      </c>
      <c r="C39" t="s">
        <v>1660</v>
      </c>
    </row>
    <row r="40" spans="1:3">
      <c r="B40" s="898" t="s">
        <v>1662</v>
      </c>
      <c r="C40" t="s">
        <v>1661</v>
      </c>
    </row>
    <row r="41" spans="1:3">
      <c r="B41" s="898" t="s">
        <v>1577</v>
      </c>
      <c r="C41" t="s">
        <v>1613</v>
      </c>
    </row>
    <row r="42" spans="1:3">
      <c r="B42" s="898" t="s">
        <v>1614</v>
      </c>
      <c r="C42" t="s">
        <v>1615</v>
      </c>
    </row>
    <row r="43" spans="1:3">
      <c r="A43" s="1829"/>
      <c r="B43" s="898" t="s">
        <v>2768</v>
      </c>
      <c r="C43" t="s">
        <v>3032</v>
      </c>
    </row>
    <row r="44" spans="1:3">
      <c r="B44" s="898" t="s">
        <v>1578</v>
      </c>
      <c r="C44" t="s">
        <v>1616</v>
      </c>
    </row>
    <row r="45" spans="1:3" hidden="1">
      <c r="B45" s="898" t="s">
        <v>2729</v>
      </c>
      <c r="C45" t="s">
        <v>1617</v>
      </c>
    </row>
    <row r="46" spans="1:3">
      <c r="B46" s="898" t="s">
        <v>2774</v>
      </c>
      <c r="C46" t="s">
        <v>2775</v>
      </c>
    </row>
    <row r="47" spans="1:3" hidden="1">
      <c r="B47" s="898" t="s">
        <v>1618</v>
      </c>
      <c r="C47" t="s">
        <v>1619</v>
      </c>
    </row>
    <row r="48" spans="1:3">
      <c r="B48" s="898" t="s">
        <v>1620</v>
      </c>
      <c r="C48" t="s">
        <v>1621</v>
      </c>
    </row>
    <row r="49" spans="2:3">
      <c r="B49" s="898" t="s">
        <v>1622</v>
      </c>
      <c r="C49" t="s">
        <v>1623</v>
      </c>
    </row>
    <row r="50" spans="2:3">
      <c r="B50" s="898" t="s">
        <v>1624</v>
      </c>
      <c r="C50" t="s">
        <v>1625</v>
      </c>
    </row>
    <row r="51" spans="2:3">
      <c r="B51" s="898" t="s">
        <v>1579</v>
      </c>
      <c r="C51" t="s">
        <v>1626</v>
      </c>
    </row>
    <row r="52" spans="2:3">
      <c r="B52" s="898" t="s">
        <v>1627</v>
      </c>
      <c r="C52" t="s">
        <v>1628</v>
      </c>
    </row>
    <row r="53" spans="2:3">
      <c r="B53" s="898" t="s">
        <v>2627</v>
      </c>
      <c r="C53" t="s">
        <v>2728</v>
      </c>
    </row>
    <row r="54" spans="2:3">
      <c r="B54" s="898" t="s">
        <v>1580</v>
      </c>
      <c r="C54" t="s">
        <v>1631</v>
      </c>
    </row>
    <row r="55" spans="2:3">
      <c r="B55" s="898" t="s">
        <v>1581</v>
      </c>
      <c r="C55" t="s">
        <v>1582</v>
      </c>
    </row>
    <row r="56" spans="2:3">
      <c r="B56" s="898" t="s">
        <v>1663</v>
      </c>
      <c r="C56" t="s">
        <v>1664</v>
      </c>
    </row>
    <row r="57" spans="2:3">
      <c r="B57" s="898" t="s">
        <v>1665</v>
      </c>
      <c r="C57" t="s">
        <v>1666</v>
      </c>
    </row>
    <row r="58" spans="2:3">
      <c r="B58" s="898" t="s">
        <v>1667</v>
      </c>
      <c r="C58" t="s">
        <v>1668</v>
      </c>
    </row>
    <row r="59" spans="2:3">
      <c r="B59" s="898" t="s">
        <v>1669</v>
      </c>
      <c r="C59" t="s">
        <v>1670</v>
      </c>
    </row>
    <row r="60" spans="2:3">
      <c r="B60" s="898" t="s">
        <v>1671</v>
      </c>
      <c r="C60" t="s">
        <v>1672</v>
      </c>
    </row>
    <row r="61" spans="2:3">
      <c r="B61" s="898" t="s">
        <v>2723</v>
      </c>
      <c r="C61" t="s">
        <v>2710</v>
      </c>
    </row>
    <row r="62" spans="2:3">
      <c r="B62" s="898" t="s">
        <v>2631</v>
      </c>
      <c r="C62" t="s">
        <v>2658</v>
      </c>
    </row>
    <row r="63" spans="2:3">
      <c r="B63" s="898" t="s">
        <v>2633</v>
      </c>
      <c r="C63" t="s">
        <v>2657</v>
      </c>
    </row>
    <row r="64" spans="2:3">
      <c r="B64" s="898" t="s">
        <v>2632</v>
      </c>
      <c r="C64" t="s">
        <v>2659</v>
      </c>
    </row>
    <row r="65" spans="2:3">
      <c r="B65" s="898" t="s">
        <v>2634</v>
      </c>
      <c r="C65" t="s">
        <v>2660</v>
      </c>
    </row>
    <row r="66" spans="2:3">
      <c r="B66" s="898" t="s">
        <v>2635</v>
      </c>
      <c r="C66" t="s">
        <v>2661</v>
      </c>
    </row>
    <row r="67" spans="2:3">
      <c r="B67" s="898" t="s">
        <v>2638</v>
      </c>
      <c r="C67" t="s">
        <v>2705</v>
      </c>
    </row>
    <row r="68" spans="2:3">
      <c r="B68" s="898" t="s">
        <v>2625</v>
      </c>
      <c r="C68" t="s">
        <v>2706</v>
      </c>
    </row>
    <row r="69" spans="2:3">
      <c r="B69" s="898" t="s">
        <v>2646</v>
      </c>
      <c r="C69" t="s">
        <v>2709</v>
      </c>
    </row>
    <row r="70" spans="2:3">
      <c r="B70" s="898" t="s">
        <v>2626</v>
      </c>
      <c r="C70" t="s">
        <v>2712</v>
      </c>
    </row>
    <row r="71" spans="2:3">
      <c r="B71" s="898" t="s">
        <v>2701</v>
      </c>
      <c r="C71" t="s">
        <v>2750</v>
      </c>
    </row>
    <row r="72" spans="2:3">
      <c r="B72" s="898" t="s">
        <v>3245</v>
      </c>
      <c r="C72" t="s">
        <v>2751</v>
      </c>
    </row>
    <row r="73" spans="2:3">
      <c r="B73" s="898" t="s">
        <v>2702</v>
      </c>
      <c r="C73" t="s">
        <v>2717</v>
      </c>
    </row>
    <row r="74" spans="2:3">
      <c r="B74" s="898" t="s">
        <v>2703</v>
      </c>
      <c r="C74" t="s">
        <v>2718</v>
      </c>
    </row>
    <row r="75" spans="2:3">
      <c r="B75" s="898" t="s">
        <v>2704</v>
      </c>
      <c r="C75" t="s">
        <v>2719</v>
      </c>
    </row>
    <row r="76" spans="2:3">
      <c r="B76" s="898" t="s">
        <v>2628</v>
      </c>
      <c r="C76" t="s">
        <v>2720</v>
      </c>
    </row>
    <row r="77" spans="2:3">
      <c r="B77" s="898" t="s">
        <v>2629</v>
      </c>
      <c r="C77" t="s">
        <v>2721</v>
      </c>
    </row>
    <row r="78" spans="2:3">
      <c r="B78" s="898" t="s">
        <v>2630</v>
      </c>
      <c r="C78" t="s">
        <v>2722</v>
      </c>
    </row>
    <row r="79" spans="2:3">
      <c r="B79" s="898" t="s">
        <v>3246</v>
      </c>
      <c r="C79" t="s">
        <v>3247</v>
      </c>
    </row>
    <row r="80" spans="2:3">
      <c r="B80" s="898" t="s">
        <v>1632</v>
      </c>
      <c r="C80" t="s">
        <v>1583</v>
      </c>
    </row>
    <row r="81" spans="2:3">
      <c r="B81" s="898" t="s">
        <v>1675</v>
      </c>
    </row>
    <row r="82" spans="2:3">
      <c r="B82" s="898" t="s">
        <v>1676</v>
      </c>
    </row>
    <row r="83" spans="2:3">
      <c r="B83" s="898" t="s">
        <v>1677</v>
      </c>
    </row>
    <row r="84" spans="2:3">
      <c r="B84" s="898" t="s">
        <v>1633</v>
      </c>
      <c r="C84" t="s">
        <v>1584</v>
      </c>
    </row>
    <row r="85" spans="2:3">
      <c r="B85" s="898" t="s">
        <v>1678</v>
      </c>
    </row>
    <row r="86" spans="2:3">
      <c r="B86" s="898" t="s">
        <v>1634</v>
      </c>
      <c r="C86" t="s">
        <v>1585</v>
      </c>
    </row>
    <row r="87" spans="2:3">
      <c r="B87" s="898" t="s">
        <v>1679</v>
      </c>
    </row>
    <row r="88" spans="2:3">
      <c r="B88" s="898" t="s">
        <v>1635</v>
      </c>
      <c r="C88" t="s">
        <v>1586</v>
      </c>
    </row>
    <row r="89" spans="2:3">
      <c r="B89" s="898" t="s">
        <v>1680</v>
      </c>
    </row>
    <row r="90" spans="2:3">
      <c r="B90" s="898" t="s">
        <v>1681</v>
      </c>
    </row>
    <row r="91" spans="2:3">
      <c r="B91" s="898" t="s">
        <v>1683</v>
      </c>
      <c r="C91" t="s">
        <v>1587</v>
      </c>
    </row>
    <row r="92" spans="2:3">
      <c r="B92" s="898" t="s">
        <v>2636</v>
      </c>
    </row>
    <row r="93" spans="2:3">
      <c r="B93" s="898" t="s">
        <v>2637</v>
      </c>
    </row>
    <row r="96" spans="2:3">
      <c r="B96" s="898"/>
    </row>
    <row r="97" spans="1:3">
      <c r="B97" s="898"/>
    </row>
    <row r="99" spans="1:3" hidden="1">
      <c r="A99">
        <v>1</v>
      </c>
      <c r="B99" s="897" t="s">
        <v>1636</v>
      </c>
      <c r="C99" t="s">
        <v>1588</v>
      </c>
    </row>
    <row r="100" spans="1:3" hidden="1">
      <c r="A100">
        <v>2</v>
      </c>
      <c r="B100" s="897" t="s">
        <v>1637</v>
      </c>
      <c r="C100" t="s">
        <v>1589</v>
      </c>
    </row>
    <row r="101" spans="1:3" hidden="1">
      <c r="A101">
        <v>3</v>
      </c>
      <c r="B101" s="897" t="s">
        <v>1638</v>
      </c>
      <c r="C101" t="s">
        <v>1590</v>
      </c>
    </row>
    <row r="102" spans="1:3" hidden="1">
      <c r="A102">
        <v>4</v>
      </c>
      <c r="B102" s="897" t="s">
        <v>1639</v>
      </c>
      <c r="C102" t="s">
        <v>1591</v>
      </c>
    </row>
    <row r="103" spans="1:3" hidden="1">
      <c r="A103">
        <v>5</v>
      </c>
      <c r="B103" s="898" t="s">
        <v>1653</v>
      </c>
      <c r="C103" t="s">
        <v>1592</v>
      </c>
    </row>
    <row r="104" spans="1:3" hidden="1">
      <c r="A104">
        <v>6</v>
      </c>
      <c r="B104" s="898" t="s">
        <v>1654</v>
      </c>
      <c r="C104" t="s">
        <v>1593</v>
      </c>
    </row>
    <row r="105" spans="1:3" hidden="1">
      <c r="A105">
        <v>11</v>
      </c>
      <c r="B105" s="898" t="s">
        <v>1561</v>
      </c>
      <c r="C105" t="s">
        <v>1597</v>
      </c>
    </row>
    <row r="106" spans="1:3" hidden="1">
      <c r="A106">
        <v>20</v>
      </c>
      <c r="B106" s="898" t="s">
        <v>1650</v>
      </c>
      <c r="C106" t="s">
        <v>1647</v>
      </c>
    </row>
    <row r="107" spans="1:3" hidden="1">
      <c r="A107">
        <v>21</v>
      </c>
      <c r="B107" s="898" t="s">
        <v>1651</v>
      </c>
      <c r="C107" t="s">
        <v>1648</v>
      </c>
    </row>
    <row r="108" spans="1:3" hidden="1">
      <c r="A108">
        <v>22</v>
      </c>
      <c r="B108" s="898" t="s">
        <v>1652</v>
      </c>
      <c r="C108" t="s">
        <v>1649</v>
      </c>
    </row>
    <row r="109" spans="1:3" hidden="1">
      <c r="A109">
        <v>56</v>
      </c>
      <c r="B109" s="898" t="s">
        <v>1673</v>
      </c>
      <c r="C109" t="s">
        <v>1674</v>
      </c>
    </row>
    <row r="110" spans="1:3" hidden="1">
      <c r="A110">
        <v>10</v>
      </c>
      <c r="B110" s="898" t="s">
        <v>1560</v>
      </c>
      <c r="C110" t="s">
        <v>1596</v>
      </c>
    </row>
    <row r="111" spans="1:3" hidden="1">
      <c r="A111">
        <v>69</v>
      </c>
      <c r="B111" s="898" t="s">
        <v>1682</v>
      </c>
    </row>
    <row r="112" spans="1:3" hidden="1">
      <c r="A112">
        <v>27</v>
      </c>
      <c r="B112" s="898" t="s">
        <v>1570</v>
      </c>
      <c r="C112" t="s">
        <v>1607</v>
      </c>
    </row>
    <row r="113" spans="1:3" hidden="1">
      <c r="A113">
        <v>48</v>
      </c>
      <c r="B113" s="898" t="s">
        <v>1629</v>
      </c>
      <c r="C113" t="s">
        <v>1630</v>
      </c>
    </row>
    <row r="114" spans="1:3" hidden="1"/>
    <row r="115" spans="1:3" hidden="1">
      <c r="A115">
        <v>7</v>
      </c>
      <c r="B115" s="898" t="s">
        <v>1641</v>
      </c>
      <c r="C115" t="s">
        <v>2735</v>
      </c>
    </row>
  </sheetData>
  <phoneticPr fontId="54"/>
  <hyperlinks>
    <hyperlink ref="B99" location="'1-1 特定（居宅介護）'!Print_Area" display="'1-1 特定（居宅介護）'!Print_Area" xr:uid="{00000000-0004-0000-0000-000000000000}"/>
    <hyperlink ref="B100" location="'1-2 特定（重度訪問介護)'!Print_Area" display="'1-2 特定（重度訪問介護)'!Print_Area" xr:uid="{00000000-0004-0000-0000-000001000000}"/>
    <hyperlink ref="B101" location="'1-3 特定(同行援護) '!Print_Area" display="特定事業所加算《同行援護》" xr:uid="{00000000-0004-0000-0000-000002000000}"/>
    <hyperlink ref="B102" location="'1-4 特定(行動援護)'!Print_Area" display="特定事業所加算《行動援護》" xr:uid="{00000000-0004-0000-0000-000003000000}"/>
    <hyperlink ref="B103" location="'2-1 人員配置体制加算（療養介護）'!A1" display="人員配置体制加算" xr:uid="{00000000-0004-0000-0000-000004000000}"/>
    <hyperlink ref="B104" location="'2-2　人員配置体制加算'!A1" display="人員配置体制加算（生活介護）" xr:uid="{00000000-0004-0000-0000-000005000000}"/>
    <hyperlink ref="B115" location="'（参考様式）生活介護　人員配置体制加算'!A1" display="（参考様式）生活介護　人員配置体制加算" xr:uid="{00000000-0004-0000-0000-000006000000}"/>
    <hyperlink ref="B11" location="'3 福祉専門職員配置等加算（短期入所以外）'!A1" display="福祉専門職員配置等加算" xr:uid="{00000000-0004-0000-0000-000007000000}"/>
    <hyperlink ref="B12" location="'3 -2福祉専門職員配置等加算（短期入所）'!A1" display="福祉専門職員配置等加算《共生型短期入所》" xr:uid="{00000000-0004-0000-0000-000008000000}"/>
    <hyperlink ref="B110" location="'4 視覚聴覚'!A1" display="視覚・聴覚言語障害者支援体制加算" xr:uid="{00000000-0004-0000-0000-000009000000}"/>
    <hyperlink ref="B105" location="'5 食事提供'!A1" display="食事提供体制加算" xr:uid="{00000000-0004-0000-0000-00000A000000}"/>
    <hyperlink ref="B16" location="'6 送迎加算'!A1" display="送迎加算" xr:uid="{00000000-0004-0000-0000-00000B000000}"/>
    <hyperlink ref="B17" location="'７  栄養士配置加算・栄養マネジメント加算'!A1" display="'７  栄養士配置加算・栄養マネジメント加算'!A1" xr:uid="{00000000-0004-0000-0000-00000C000000}"/>
    <hyperlink ref="B18" location="'８ 医療連携体制加算（Ⅶ）'!A1" display="医療連携体制加算（Ⅶ）" xr:uid="{00000000-0004-0000-0000-00000D000000}"/>
    <hyperlink ref="B19" location="'９-1 夜間支援等体制加算（ＧＨ）'!A1" display="夜間支援等体制加算《共同生活援助》" xr:uid="{00000000-0004-0000-0000-00000E000000}"/>
    <hyperlink ref="B20" location="'10 地域生活移行'!A1" display="地域生活移行個別支援特別加算" xr:uid="{00000000-0004-0000-0000-00000F000000}"/>
    <hyperlink ref="B21" location="'11 通勤者生活支援加算'!A1" display="通勤者生活支援加算" xr:uid="{00000000-0004-0000-0000-000010000000}"/>
    <hyperlink ref="B22" location="'12-1 重度障害者支援体制加算Ⅰ(施設入所)'!A1" display="重度障害者支援加算Ⅰ（施設入所）" xr:uid="{00000000-0004-0000-0000-000011000000}"/>
    <hyperlink ref="B23" location="'12-2 重度障害者支援体制加算Ⅱ(施設入所)'!A1" display="重度障害者支援加算Ⅱ（施設入所）" xr:uid="{00000000-0004-0000-0000-000012000000}"/>
    <hyperlink ref="B106" location="'12-3 重度障害者支援体制加算(短期入所)'!A1" display="重度障害者支援加算（短期入所）" xr:uid="{00000000-0004-0000-0000-000013000000}"/>
    <hyperlink ref="B107" location="'12-4重度障害者支援加算（共同生活援助）'!A1" display="重度障害者支援加算（共同生活援助）受講計画" xr:uid="{00000000-0004-0000-0000-000014000000}"/>
    <hyperlink ref="B108" location="'12-5 重度障害者支援加算（共同生活援助）'!A1" display="重度障害者支援加算（共同生活援助）体制" xr:uid="{00000000-0004-0000-0000-000015000000}"/>
    <hyperlink ref="B26" location="'参考様式 (共同生活援助)'!A1" display="参考様式（共同生活援助）" xr:uid="{00000000-0004-0000-0000-000016000000}"/>
    <hyperlink ref="B27" location="'13 夜勤職員配置体制加算'!A1" display="夜勤職員配置体制加算" xr:uid="{00000000-0004-0000-0000-000017000000}"/>
    <hyperlink ref="B28" location="'14 夜間看護体制加算'!A1" display="夜間看護体制加算" xr:uid="{00000000-0004-0000-0000-000018000000}"/>
    <hyperlink ref="B29" location="'15 短期滞在・精神障害者退院支援施設'!A1" display="短期滞在加算及び精神障害者退院支援施設加算" xr:uid="{00000000-0004-0000-0000-000019000000}"/>
    <hyperlink ref="B112" location="'16 常勤看護職員等配置加算'!A1" display="常勤看護職員等配置加算" xr:uid="{00000000-0004-0000-0000-00001A000000}"/>
    <hyperlink ref="B31" location="'17 地域移行支援体制加算・通勤者生活支援加算'!A1" display="地域移行支援体制強化加算及び通勤者生活支援加算" xr:uid="{00000000-0004-0000-0000-00001B000000}"/>
    <hyperlink ref="B32" location="'18 夜間防災・緊急時支援体制加算(宿泊型自立訓練)'!A1" display="夜間支援等体制加算《宿泊型自立訓練》" xr:uid="{00000000-0004-0000-0000-00001C000000}"/>
    <hyperlink ref="B33" location="'19-1 就労研修修了'!A1" display="就労支援関係研修修了加算" xr:uid="{00000000-0004-0000-0000-00001D000000}"/>
    <hyperlink ref="B34" location="'19-2 職場適応援助'!A1" display="職場適応援助者養成研修修了者配置体制加算" xr:uid="{00000000-0004-0000-0000-00001E000000}"/>
    <hyperlink ref="B36" location="'20-1 就労移行支援体制加算（就Ａ）'!A1" display="就労移行支援体制加算（就Ａ）" xr:uid="{00000000-0004-0000-0000-00001F000000}"/>
    <hyperlink ref="B37" location="'20-2 就労移行支援体制加算（就Ｂ）'!A1" display="就労移行支援体制加算（就Ｂ）" xr:uid="{00000000-0004-0000-0000-000020000000}"/>
    <hyperlink ref="B38" location="'21 移行準備支援体制加算（Ⅰ）'!A1" display="移行準備支援体制加算（Ⅰ）" xr:uid="{00000000-0004-0000-0000-000021000000}"/>
    <hyperlink ref="B39" location="'22-1 重度者支援体制加算'!A1" display="重度者支援体制加算" xr:uid="{00000000-0004-0000-0000-000022000000}"/>
    <hyperlink ref="B41" location="'23 目標工賃'!A1" display="目標工賃達成指導員加算" xr:uid="{00000000-0004-0000-0000-000023000000}"/>
    <hyperlink ref="B40" location="'22-2重度者支援体制加算利用状況'!A1" display="重度者支援体制加算利用状況" xr:uid="{00000000-0004-0000-0000-000024000000}"/>
    <hyperlink ref="B42" location="'24 延長支援加算'!A1" display="延長支援加算" xr:uid="{00000000-0004-0000-0000-000025000000}"/>
    <hyperlink ref="B43" location="'74相談系体制加算'!Print_Area" display="行動障害・要医療児者・精神障害者・高次脳体制加算" xr:uid="{00000000-0004-0000-0000-000026000000}"/>
    <hyperlink ref="B44" location="'26 サービス管理責任者配置等加算'!A1" display="サービス管理責任者配置等加算《共生型のみ》" xr:uid="{00000000-0004-0000-0000-000027000000}"/>
    <hyperlink ref="B45" location="'27 重度障害者支援加算（生活介護）'!A1" display="重度障害者支援加算" xr:uid="{00000000-0004-0000-0000-000028000000}"/>
    <hyperlink ref="B47" location="'28 個別計画訓練支援加算（自立訓練（生活訓練））'!A1" display="個別計画訓練支援加算" xr:uid="{00000000-0004-0000-0000-000029000000}"/>
    <hyperlink ref="B48" location="'29 賃金向上達成指導員配置加算'!A1" display="賃金向上達成指導員配置加算" xr:uid="{00000000-0004-0000-0000-00002A000000}"/>
    <hyperlink ref="B49" location="'30 就労定着実績体制加算'!A1" display="就労定着実績体制加算" xr:uid="{00000000-0004-0000-0000-00002B000000}"/>
    <hyperlink ref="B50" location="'31精神障害者地域移行特別加算（共同生活援助）'!A1" display="精神障害者地域移行特別加算" xr:uid="{00000000-0004-0000-0000-00002C000000}"/>
    <hyperlink ref="B51" location="'32 強度行動障害者地域移行特別加算（共同生活援助）'!A1" display="強度行動障害者地域移行特別加算" xr:uid="{00000000-0004-0000-0000-00002D000000}"/>
    <hyperlink ref="B52" location="'33 社会生活支援特別加算（就労系・訓練系サービス）'!A1" display="社会生活支援特別加算" xr:uid="{00000000-0004-0000-0000-00002E000000}"/>
    <hyperlink ref="B113" location="'34 看護職員配置加算'!A1" display="看護職員配置加算" xr:uid="{00000000-0004-0000-0000-00002F000000}"/>
    <hyperlink ref="B54" location="'35 夜勤職員加配加算（共同生活援助）'!A1" display="夜勤職員加配加算《日中サービス支援型のみ》" xr:uid="{00000000-0004-0000-0000-000030000000}"/>
    <hyperlink ref="B55" location="'36 リハビリテーション加算'!A1" display="リハビリテーション加算" xr:uid="{00000000-0004-0000-0000-000031000000}"/>
    <hyperlink ref="B56" location="'37 ピアサポート加算 (自立生活援助等)'!A1" display="ピアサポート体制加算" xr:uid="{00000000-0004-0000-0000-000032000000}"/>
    <hyperlink ref="B57" location="'38 医療的ケア対応支援加算（共同生活援助）'!A1" display="医療的ケア対応支援加算" xr:uid="{00000000-0004-0000-0000-000033000000}"/>
    <hyperlink ref="B58" location="'39 強度行動障害者体験利用加算（共同生活援助）'!A1" display="強度行動障害者体験利用加算" xr:uid="{00000000-0004-0000-0000-000034000000}"/>
    <hyperlink ref="B59" location="'40 居住支援連携体制加算（自立生活援助等）'!A1" display="居住支援連携体制加算" xr:uid="{00000000-0004-0000-0000-000035000000}"/>
    <hyperlink ref="B60" location="'41口腔衛生管理体制加算（施設入所）'!A1" display="口腔衛生管理体制加算" xr:uid="{00000000-0004-0000-0000-000036000000}"/>
    <hyperlink ref="B109" location="'42主任相談支援専門員配置加算'!A1" display="主任相談支援専門員配置加算" xr:uid="{00000000-0004-0000-0000-000037000000}"/>
    <hyperlink ref="B80" location="就労移行支援・基本報酬!A1" display="就労移行支援・基本報酬算定区分" xr:uid="{00000000-0004-0000-0000-000038000000}"/>
    <hyperlink ref="B81" location="'（別添）「就労定着者の状況」（就労移行支援・基本報酬）'!A1" display="（別添）「就労定着者の状況」（就労移行支援・基本報酬）" xr:uid="{00000000-0004-0000-0000-000039000000}"/>
    <hyperlink ref="B82" location="'就労移行支援・基本報酬 (養成)'!A1" display="就労移行支援・基本報酬算定区分（養成）" xr:uid="{00000000-0004-0000-0000-00003A000000}"/>
    <hyperlink ref="B83" location="'（別添）「就労定着者の状況」（就労移行支援・基本報酬） (養成'!A1" display="（別添）「就労定着者の状況」（就労移行支援・基本報酬）（養成）" xr:uid="{00000000-0004-0000-0000-00003B000000}"/>
    <hyperlink ref="B84" location="就労継続支援A型・基本報酬算定区分!A1" display="就労継続支援Ａ型・基本報酬算定区分" xr:uid="{00000000-0004-0000-0000-00003C000000}"/>
    <hyperlink ref="B85" location="'スコア公表様式（全体表)'!A1" display="（別添）就Ａ・スコア表" xr:uid="{00000000-0004-0000-0000-00003D000000}"/>
    <hyperlink ref="B86" location="就労継続支援Ｂ型・基本報酬算定区分!A1" display="就労継続支援Ｂ型・基本報酬算定区分" xr:uid="{00000000-0004-0000-0000-00003E000000}"/>
    <hyperlink ref="B87" location="'別添ピアサポーターの配置に関する届出書（就Ｂ）'!A1" display="（別添）ピアサポーターの配置に関する届出書（就Ｂ）" xr:uid="{00000000-0004-0000-0000-00003F000000}"/>
    <hyperlink ref="B88" location="就労定着支援・基本報酬算定区分!A1" display="就労定着支援・基本報酬" xr:uid="{00000000-0004-0000-0000-000040000000}"/>
    <hyperlink ref="B89" location="'（別添１）就労定着支援・基本報酬'!A1" display="（別添１）就労定着支援・基本報酬" xr:uid="{00000000-0004-0000-0000-000041000000}"/>
    <hyperlink ref="B90" location="'（別添２）就労定着支援・基本報酬（新規指定）'!A1" display="（別添２）就労定着支援・基本報酬（新規指定）" xr:uid="{00000000-0004-0000-0000-000042000000}"/>
    <hyperlink ref="B91" location="'地域移行支援サービス費（Ⅰ）（Ⅱ）（Ⅲ）（地域移行）'!A1" display="地域移行支援サービス費（Ⅰ）（Ⅱ）（Ⅲ）（地域移行）" xr:uid="{00000000-0004-0000-0000-000043000000}"/>
    <hyperlink ref="B111" location="機能強化型サービス利用支援費!A1" display="機能強化型サービス利用支援費" xr:uid="{00000000-0004-0000-0000-000044000000}"/>
    <hyperlink ref="B62" location="'70-1 ピアサポート実施加算（共同生活援助）'!A1" display="ピアサポート実施加算（共同生活援助）" xr:uid="{883ACC56-E515-489F-965C-2A4358B306BC}"/>
    <hyperlink ref="B63" location="'70-2退居後ピアサポート実施加算'!A1" display="　退居後ピアサポート実施加算（共同生活援助）" xr:uid="{60F074E8-6C85-4F6E-9F73-83EF10F81DA4}"/>
    <hyperlink ref="B64" location="'71ピアサポート体制加算'!A1" display="ピアサポート体制加算（自立訓練・就Ｂ）" xr:uid="{9E4C955E-9FE2-432A-A14D-5B4AD4F3EFBF}"/>
    <hyperlink ref="B65" location="'72-1リハビリテーション加算（生活介護）'!A1" display="リハビリテーション加算（生活介護）" xr:uid="{194D4992-7AB6-4B92-AC75-F381C7BC7161}"/>
    <hyperlink ref="B66" location="'72-2リハビリテーション加算（自立訓練（機能訓練）'!A1" display="リハビリテーション加算（自立訓練【機能訓練】）" xr:uid="{A750D369-55C8-45E6-8C11-1CCD7223343E}"/>
    <hyperlink ref="B92" location="'機能強化型サービス費（単独）'!A1" display="機能強化型サービス利用支援費（単独）" xr:uid="{CDA59974-263E-4356-81CD-0E6D0161B837}"/>
    <hyperlink ref="B93" location="'機能強化型サービス費（協働）'!Print_Area" display="機能強化型サービス利用支援費（協働）" xr:uid="{68DCA9B4-1E5E-4872-9101-03B22F846393}"/>
    <hyperlink ref="B67" location="'73個別計画訓練支援加算 '!A1" display="個別計画訓練支援加算" xr:uid="{A8133AB4-289F-451E-8A33-6286033D1072}"/>
    <hyperlink ref="B68" location="'75高次脳機能障害者支援体制加算'!A1" display="高次脳機能障害者支援体制加算" xr:uid="{2D2073C4-0B1E-4903-A722-8C0BBDBA08E3}"/>
    <hyperlink ref="B13" location="'4-1視覚・聴覚言語障害者支援体制加算(Ⅰ)'!A1" display="視覚・聴覚言語障害者支援体制加算（Ⅰ）" xr:uid="{89B7C052-5E74-4D1B-BDD8-1088FF8522D4}"/>
    <hyperlink ref="B14" location="'4-2視覚・聴覚言語障害者支援体制加算(Ⅱ)'!A1" display="視覚・聴覚言語障害者支援体制加算（Ⅱ）" xr:uid="{BC95172E-0309-4B88-B658-7F157096EE8A}"/>
    <hyperlink ref="B69" location="'76自立生活支援加算Ⅲ'!A1" display="自立生活支援加算（Ⅲ）" xr:uid="{BC763397-6F7D-4E74-BD90-13A6712EC9D1}"/>
    <hyperlink ref="B61" location="'42主任相談支援専門員配置加算'!A1" display="主任相談支援専門員配置加算" xr:uid="{1A16A3B5-CAFA-4C5E-9568-5B41B3F4D816}"/>
    <hyperlink ref="B46" location="'27重度障害者支援加算（生活介護・施設入所支援）'!Print_Area" display="重度障害者支援加算（生活介護・施設入所支援）" xr:uid="{CF274D99-460D-4B18-9C11-6B4A542721BF}"/>
    <hyperlink ref="B24" location="'12-3重度障害者支援加算（短期入所）'!A1" display="重度障害者支援加算（短期入所）" xr:uid="{CB45ECC8-379E-4874-8FC0-4423C0A966A1}"/>
    <hyperlink ref="B25" location="'12-5重度障害者支援加算（共同生活援助）'!A1" display="重度障害者支援加算（共同生活援助）" xr:uid="{5682A4E2-7DBA-479D-9395-11EF08C3C742}"/>
    <hyperlink ref="B70" location="'77障害者支援施設等感染対策向上加算'!A1" display="障害者支援施設等感染対策向上加算" xr:uid="{19881A68-1ED4-41EB-8809-ABA362788080}"/>
    <hyperlink ref="B53" location="'34常勤看護職員配置等加算・看護職員配置加算 '!A1" display="常勤・看護職員配置加算" xr:uid="{AD07ABE3-77E4-4E9B-8861-54BAAF852ADA}"/>
    <hyperlink ref="B15" location="'5食事提供体制加算'!A1" display="食事提供体制加算" xr:uid="{AE7985FC-46D9-444E-BB18-A86FCE2A5A3B}"/>
    <hyperlink ref="B9" location="'2-1人員配置体制加算（共同生活援助）'!A1" display="人員配置体制加算（ＧＨ）" xr:uid="{A21DA2A9-92A8-467A-8CE9-117377A6D2D3}"/>
    <hyperlink ref="B10" location="'2-2人員配置体制加算（生活介護・療養介護）'!A1" display="人員配置体制加算（生介・療養介護）" xr:uid="{2551D13C-DE53-4FE0-9DA2-CE5C91E51A42}"/>
    <hyperlink ref="B71" location="'78地域移行支援体制加算'!A1" display="地域移行支援体制加算" xr:uid="{40F454CF-2E0F-40A8-B540-5584F71FB81D}"/>
    <hyperlink ref="B72" location="'79地域生活支援拠点等に関連する加算の届出 '!A1" display="生活支援拠点等に関連する加算" xr:uid="{7A0D45D3-1C3B-4FF8-A5AE-9084AFE190C6}"/>
    <hyperlink ref="B73" location="'80地域生活支援拠点等機能強化加算'!A1" display="地域生活支援拠点等機能強化加算" xr:uid="{0F36F0FB-9CBD-4A8B-9E09-E33703B293A9}"/>
    <hyperlink ref="B74" location="'81地域体制強化共同支援加算'!A1" display="地域体制強化共同支援加算" xr:uid="{0AFE37B4-CE35-4B53-8D14-8F3CD00F0FD8}"/>
    <hyperlink ref="B75" location="'82通院支援加算'!A1" display="通院支援加算" xr:uid="{6A523205-6425-427A-A021-D637877598E1}"/>
    <hyperlink ref="B5" location="'1-1　特定事業所加算（居宅介護）'!A1" display="特定事業所加算（居宅介護）" xr:uid="{6B2D5D5C-177A-4B95-BB96-721A74368D75}"/>
    <hyperlink ref="B6" location="'1-2　特定事業所加算（重度訪問介護）'!A1" display="特定事業所加算（重度訪問）" xr:uid="{05BDA060-230F-4AE8-A74E-ED905161304E}"/>
    <hyperlink ref="B7" location="'1-3　特定事業所加算（同行援護）'!A1" display="特定事業所加算（同行援護）" xr:uid="{CBC61381-5650-4937-8AB6-2755FCC67367}"/>
    <hyperlink ref="B8" location="'1-4　特定事業所加算（行動援護）'!A1" display="特定事業所加算（行動援護）" xr:uid="{CF1FA3AD-AA5D-4B82-8DC3-BAA91F05D2DA}"/>
    <hyperlink ref="B76" location="'83入院時情報提供書'!A1" display="入院時情報提供書" xr:uid="{78C186C1-4E57-4D15-89E7-586257118010}"/>
    <hyperlink ref="B77" location="'84入浴支援加算'!A1" display="入浴支援加算" xr:uid="{0952FE2D-4ED9-4C3E-B8AD-F1C951C34FB4}"/>
    <hyperlink ref="B78" location="'85目標工賃達成加算'!A1" display="目標工賃達成加算" xr:uid="{76CA69F4-84FF-49ED-811F-BB220389ACFC}"/>
    <hyperlink ref="B30" location="'16常勤看護職員配置等加算・看護職員配置加算'!A1" display="常勤・看護職員配置加算" xr:uid="{96635CC6-3DF1-4A20-95D0-024562529F7B}"/>
    <hyperlink ref="B35" location="'20就労移行支援体制加算（生活介護・自立訓練）'!Print_Area" display="20就労移行支援体制加算（生活介護・自立訓練）" xr:uid="{0BC8BAC5-0C61-4949-A793-2C00AC023BFE}"/>
    <hyperlink ref="B79" location="'86日中活動支援加算'!Print_Area" display="日中活動支援加算" xr:uid="{1A4ABD24-1E20-433A-9820-10B548FEA5E1}"/>
  </hyperlink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DB86-51D4-4389-BA37-4CC784F64B06}">
  <sheetPr>
    <tabColor theme="4"/>
    <pageSetUpPr fitToPage="1"/>
  </sheetPr>
  <dimension ref="A1:Y27"/>
  <sheetViews>
    <sheetView view="pageBreakPreview" topLeftCell="A13" zoomScale="115" zoomScaleNormal="100" zoomScaleSheetLayoutView="115" workbookViewId="0">
      <selection activeCell="D20" sqref="D20"/>
    </sheetView>
  </sheetViews>
  <sheetFormatPr defaultRowHeight="13.2"/>
  <cols>
    <col min="1" max="1" width="2.21875" style="5" customWidth="1"/>
    <col min="2" max="2" width="24.21875" style="5" customWidth="1"/>
    <col min="3" max="3" width="4" style="5" customWidth="1"/>
    <col min="4" max="6" width="20.109375" style="5" customWidth="1"/>
    <col min="7" max="7" width="3.109375" style="5" customWidth="1"/>
    <col min="8" max="8" width="1.88671875" style="5" customWidth="1"/>
    <col min="9" max="9" width="2.44140625" style="5" customWidth="1"/>
    <col min="10" max="256" width="9" style="5"/>
    <col min="257" max="257" width="2.21875" style="5" customWidth="1"/>
    <col min="258" max="258" width="24.21875" style="5" customWidth="1"/>
    <col min="259" max="259" width="4" style="5" customWidth="1"/>
    <col min="260" max="262" width="20.109375" style="5" customWidth="1"/>
    <col min="263" max="263" width="3.109375" style="5" customWidth="1"/>
    <col min="264" max="264" width="4.33203125" style="5" customWidth="1"/>
    <col min="265" max="265" width="2.44140625" style="5" customWidth="1"/>
    <col min="266" max="512" width="9" style="5"/>
    <col min="513" max="513" width="2.21875" style="5" customWidth="1"/>
    <col min="514" max="514" width="24.21875" style="5" customWidth="1"/>
    <col min="515" max="515" width="4" style="5" customWidth="1"/>
    <col min="516" max="518" width="20.109375" style="5" customWidth="1"/>
    <col min="519" max="519" width="3.109375" style="5" customWidth="1"/>
    <col min="520" max="520" width="4.33203125" style="5" customWidth="1"/>
    <col min="521" max="521" width="2.44140625" style="5" customWidth="1"/>
    <col min="522" max="768" width="9" style="5"/>
    <col min="769" max="769" width="2.21875" style="5" customWidth="1"/>
    <col min="770" max="770" width="24.21875" style="5" customWidth="1"/>
    <col min="771" max="771" width="4" style="5" customWidth="1"/>
    <col min="772" max="774" width="20.109375" style="5" customWidth="1"/>
    <col min="775" max="775" width="3.109375" style="5" customWidth="1"/>
    <col min="776" max="776" width="4.33203125" style="5" customWidth="1"/>
    <col min="777" max="777" width="2.44140625" style="5" customWidth="1"/>
    <col min="778" max="1024" width="9" style="5"/>
    <col min="1025" max="1025" width="2.21875" style="5" customWidth="1"/>
    <col min="1026" max="1026" width="24.21875" style="5" customWidth="1"/>
    <col min="1027" max="1027" width="4" style="5" customWidth="1"/>
    <col min="1028" max="1030" width="20.109375" style="5" customWidth="1"/>
    <col min="1031" max="1031" width="3.109375" style="5" customWidth="1"/>
    <col min="1032" max="1032" width="4.33203125" style="5" customWidth="1"/>
    <col min="1033" max="1033" width="2.44140625" style="5" customWidth="1"/>
    <col min="1034" max="1280" width="9" style="5"/>
    <col min="1281" max="1281" width="2.21875" style="5" customWidth="1"/>
    <col min="1282" max="1282" width="24.21875" style="5" customWidth="1"/>
    <col min="1283" max="1283" width="4" style="5" customWidth="1"/>
    <col min="1284" max="1286" width="20.109375" style="5" customWidth="1"/>
    <col min="1287" max="1287" width="3.109375" style="5" customWidth="1"/>
    <col min="1288" max="1288" width="4.33203125" style="5" customWidth="1"/>
    <col min="1289" max="1289" width="2.44140625" style="5" customWidth="1"/>
    <col min="1290" max="1536" width="9" style="5"/>
    <col min="1537" max="1537" width="2.21875" style="5" customWidth="1"/>
    <col min="1538" max="1538" width="24.21875" style="5" customWidth="1"/>
    <col min="1539" max="1539" width="4" style="5" customWidth="1"/>
    <col min="1540" max="1542" width="20.109375" style="5" customWidth="1"/>
    <col min="1543" max="1543" width="3.109375" style="5" customWidth="1"/>
    <col min="1544" max="1544" width="4.33203125" style="5" customWidth="1"/>
    <col min="1545" max="1545" width="2.44140625" style="5" customWidth="1"/>
    <col min="1546" max="1792" width="9" style="5"/>
    <col min="1793" max="1793" width="2.21875" style="5" customWidth="1"/>
    <col min="1794" max="1794" width="24.21875" style="5" customWidth="1"/>
    <col min="1795" max="1795" width="4" style="5" customWidth="1"/>
    <col min="1796" max="1798" width="20.109375" style="5" customWidth="1"/>
    <col min="1799" max="1799" width="3.109375" style="5" customWidth="1"/>
    <col min="1800" max="1800" width="4.33203125" style="5" customWidth="1"/>
    <col min="1801" max="1801" width="2.44140625" style="5" customWidth="1"/>
    <col min="1802" max="2048" width="9" style="5"/>
    <col min="2049" max="2049" width="2.21875" style="5" customWidth="1"/>
    <col min="2050" max="2050" width="24.21875" style="5" customWidth="1"/>
    <col min="2051" max="2051" width="4" style="5" customWidth="1"/>
    <col min="2052" max="2054" width="20.109375" style="5" customWidth="1"/>
    <col min="2055" max="2055" width="3.109375" style="5" customWidth="1"/>
    <col min="2056" max="2056" width="4.33203125" style="5" customWidth="1"/>
    <col min="2057" max="2057" width="2.44140625" style="5" customWidth="1"/>
    <col min="2058" max="2304" width="9" style="5"/>
    <col min="2305" max="2305" width="2.21875" style="5" customWidth="1"/>
    <col min="2306" max="2306" width="24.21875" style="5" customWidth="1"/>
    <col min="2307" max="2307" width="4" style="5" customWidth="1"/>
    <col min="2308" max="2310" width="20.109375" style="5" customWidth="1"/>
    <col min="2311" max="2311" width="3.109375" style="5" customWidth="1"/>
    <col min="2312" max="2312" width="4.33203125" style="5" customWidth="1"/>
    <col min="2313" max="2313" width="2.44140625" style="5" customWidth="1"/>
    <col min="2314" max="2560" width="9" style="5"/>
    <col min="2561" max="2561" width="2.21875" style="5" customWidth="1"/>
    <col min="2562" max="2562" width="24.21875" style="5" customWidth="1"/>
    <col min="2563" max="2563" width="4" style="5" customWidth="1"/>
    <col min="2564" max="2566" width="20.109375" style="5" customWidth="1"/>
    <col min="2567" max="2567" width="3.109375" style="5" customWidth="1"/>
    <col min="2568" max="2568" width="4.33203125" style="5" customWidth="1"/>
    <col min="2569" max="2569" width="2.44140625" style="5" customWidth="1"/>
    <col min="2570" max="2816" width="9" style="5"/>
    <col min="2817" max="2817" width="2.21875" style="5" customWidth="1"/>
    <col min="2818" max="2818" width="24.21875" style="5" customWidth="1"/>
    <col min="2819" max="2819" width="4" style="5" customWidth="1"/>
    <col min="2820" max="2822" width="20.109375" style="5" customWidth="1"/>
    <col min="2823" max="2823" width="3.109375" style="5" customWidth="1"/>
    <col min="2824" max="2824" width="4.33203125" style="5" customWidth="1"/>
    <col min="2825" max="2825" width="2.44140625" style="5" customWidth="1"/>
    <col min="2826" max="3072" width="9" style="5"/>
    <col min="3073" max="3073" width="2.21875" style="5" customWidth="1"/>
    <col min="3074" max="3074" width="24.21875" style="5" customWidth="1"/>
    <col min="3075" max="3075" width="4" style="5" customWidth="1"/>
    <col min="3076" max="3078" width="20.109375" style="5" customWidth="1"/>
    <col min="3079" max="3079" width="3.109375" style="5" customWidth="1"/>
    <col min="3080" max="3080" width="4.33203125" style="5" customWidth="1"/>
    <col min="3081" max="3081" width="2.44140625" style="5" customWidth="1"/>
    <col min="3082" max="3328" width="9" style="5"/>
    <col min="3329" max="3329" width="2.21875" style="5" customWidth="1"/>
    <col min="3330" max="3330" width="24.21875" style="5" customWidth="1"/>
    <col min="3331" max="3331" width="4" style="5" customWidth="1"/>
    <col min="3332" max="3334" width="20.109375" style="5" customWidth="1"/>
    <col min="3335" max="3335" width="3.109375" style="5" customWidth="1"/>
    <col min="3336" max="3336" width="4.33203125" style="5" customWidth="1"/>
    <col min="3337" max="3337" width="2.44140625" style="5" customWidth="1"/>
    <col min="3338" max="3584" width="9" style="5"/>
    <col min="3585" max="3585" width="2.21875" style="5" customWidth="1"/>
    <col min="3586" max="3586" width="24.21875" style="5" customWidth="1"/>
    <col min="3587" max="3587" width="4" style="5" customWidth="1"/>
    <col min="3588" max="3590" width="20.109375" style="5" customWidth="1"/>
    <col min="3591" max="3591" width="3.109375" style="5" customWidth="1"/>
    <col min="3592" max="3592" width="4.33203125" style="5" customWidth="1"/>
    <col min="3593" max="3593" width="2.44140625" style="5" customWidth="1"/>
    <col min="3594" max="3840" width="9" style="5"/>
    <col min="3841" max="3841" width="2.21875" style="5" customWidth="1"/>
    <col min="3842" max="3842" width="24.21875" style="5" customWidth="1"/>
    <col min="3843" max="3843" width="4" style="5" customWidth="1"/>
    <col min="3844" max="3846" width="20.109375" style="5" customWidth="1"/>
    <col min="3847" max="3847" width="3.109375" style="5" customWidth="1"/>
    <col min="3848" max="3848" width="4.33203125" style="5" customWidth="1"/>
    <col min="3849" max="3849" width="2.44140625" style="5" customWidth="1"/>
    <col min="3850" max="4096" width="9" style="5"/>
    <col min="4097" max="4097" width="2.21875" style="5" customWidth="1"/>
    <col min="4098" max="4098" width="24.21875" style="5" customWidth="1"/>
    <col min="4099" max="4099" width="4" style="5" customWidth="1"/>
    <col min="4100" max="4102" width="20.109375" style="5" customWidth="1"/>
    <col min="4103" max="4103" width="3.109375" style="5" customWidth="1"/>
    <col min="4104" max="4104" width="4.33203125" style="5" customWidth="1"/>
    <col min="4105" max="4105" width="2.44140625" style="5" customWidth="1"/>
    <col min="4106" max="4352" width="9" style="5"/>
    <col min="4353" max="4353" width="2.21875" style="5" customWidth="1"/>
    <col min="4354" max="4354" width="24.21875" style="5" customWidth="1"/>
    <col min="4355" max="4355" width="4" style="5" customWidth="1"/>
    <col min="4356" max="4358" width="20.109375" style="5" customWidth="1"/>
    <col min="4359" max="4359" width="3.109375" style="5" customWidth="1"/>
    <col min="4360" max="4360" width="4.33203125" style="5" customWidth="1"/>
    <col min="4361" max="4361" width="2.44140625" style="5" customWidth="1"/>
    <col min="4362" max="4608" width="9" style="5"/>
    <col min="4609" max="4609" width="2.21875" style="5" customWidth="1"/>
    <col min="4610" max="4610" width="24.21875" style="5" customWidth="1"/>
    <col min="4611" max="4611" width="4" style="5" customWidth="1"/>
    <col min="4612" max="4614" width="20.109375" style="5" customWidth="1"/>
    <col min="4615" max="4615" width="3.109375" style="5" customWidth="1"/>
    <col min="4616" max="4616" width="4.33203125" style="5" customWidth="1"/>
    <col min="4617" max="4617" width="2.44140625" style="5" customWidth="1"/>
    <col min="4618" max="4864" width="9" style="5"/>
    <col min="4865" max="4865" width="2.21875" style="5" customWidth="1"/>
    <col min="4866" max="4866" width="24.21875" style="5" customWidth="1"/>
    <col min="4867" max="4867" width="4" style="5" customWidth="1"/>
    <col min="4868" max="4870" width="20.109375" style="5" customWidth="1"/>
    <col min="4871" max="4871" width="3.109375" style="5" customWidth="1"/>
    <col min="4872" max="4872" width="4.33203125" style="5" customWidth="1"/>
    <col min="4873" max="4873" width="2.44140625" style="5" customWidth="1"/>
    <col min="4874" max="5120" width="9" style="5"/>
    <col min="5121" max="5121" width="2.21875" style="5" customWidth="1"/>
    <col min="5122" max="5122" width="24.21875" style="5" customWidth="1"/>
    <col min="5123" max="5123" width="4" style="5" customWidth="1"/>
    <col min="5124" max="5126" width="20.109375" style="5" customWidth="1"/>
    <col min="5127" max="5127" width="3.109375" style="5" customWidth="1"/>
    <col min="5128" max="5128" width="4.33203125" style="5" customWidth="1"/>
    <col min="5129" max="5129" width="2.44140625" style="5" customWidth="1"/>
    <col min="5130" max="5376" width="9" style="5"/>
    <col min="5377" max="5377" width="2.21875" style="5" customWidth="1"/>
    <col min="5378" max="5378" width="24.21875" style="5" customWidth="1"/>
    <col min="5379" max="5379" width="4" style="5" customWidth="1"/>
    <col min="5380" max="5382" width="20.109375" style="5" customWidth="1"/>
    <col min="5383" max="5383" width="3.109375" style="5" customWidth="1"/>
    <col min="5384" max="5384" width="4.33203125" style="5" customWidth="1"/>
    <col min="5385" max="5385" width="2.44140625" style="5" customWidth="1"/>
    <col min="5386" max="5632" width="9" style="5"/>
    <col min="5633" max="5633" width="2.21875" style="5" customWidth="1"/>
    <col min="5634" max="5634" width="24.21875" style="5" customWidth="1"/>
    <col min="5635" max="5635" width="4" style="5" customWidth="1"/>
    <col min="5636" max="5638" width="20.109375" style="5" customWidth="1"/>
    <col min="5639" max="5639" width="3.109375" style="5" customWidth="1"/>
    <col min="5640" max="5640" width="4.33203125" style="5" customWidth="1"/>
    <col min="5641" max="5641" width="2.44140625" style="5" customWidth="1"/>
    <col min="5642" max="5888" width="9" style="5"/>
    <col min="5889" max="5889" width="2.21875" style="5" customWidth="1"/>
    <col min="5890" max="5890" width="24.21875" style="5" customWidth="1"/>
    <col min="5891" max="5891" width="4" style="5" customWidth="1"/>
    <col min="5892" max="5894" width="20.109375" style="5" customWidth="1"/>
    <col min="5895" max="5895" width="3.109375" style="5" customWidth="1"/>
    <col min="5896" max="5896" width="4.33203125" style="5" customWidth="1"/>
    <col min="5897" max="5897" width="2.44140625" style="5" customWidth="1"/>
    <col min="5898" max="6144" width="9" style="5"/>
    <col min="6145" max="6145" width="2.21875" style="5" customWidth="1"/>
    <col min="6146" max="6146" width="24.21875" style="5" customWidth="1"/>
    <col min="6147" max="6147" width="4" style="5" customWidth="1"/>
    <col min="6148" max="6150" width="20.109375" style="5" customWidth="1"/>
    <col min="6151" max="6151" width="3.109375" style="5" customWidth="1"/>
    <col min="6152" max="6152" width="4.33203125" style="5" customWidth="1"/>
    <col min="6153" max="6153" width="2.44140625" style="5" customWidth="1"/>
    <col min="6154" max="6400" width="9" style="5"/>
    <col min="6401" max="6401" width="2.21875" style="5" customWidth="1"/>
    <col min="6402" max="6402" width="24.21875" style="5" customWidth="1"/>
    <col min="6403" max="6403" width="4" style="5" customWidth="1"/>
    <col min="6404" max="6406" width="20.109375" style="5" customWidth="1"/>
    <col min="6407" max="6407" width="3.109375" style="5" customWidth="1"/>
    <col min="6408" max="6408" width="4.33203125" style="5" customWidth="1"/>
    <col min="6409" max="6409" width="2.44140625" style="5" customWidth="1"/>
    <col min="6410" max="6656" width="9" style="5"/>
    <col min="6657" max="6657" width="2.21875" style="5" customWidth="1"/>
    <col min="6658" max="6658" width="24.21875" style="5" customWidth="1"/>
    <col min="6659" max="6659" width="4" style="5" customWidth="1"/>
    <col min="6660" max="6662" width="20.109375" style="5" customWidth="1"/>
    <col min="6663" max="6663" width="3.109375" style="5" customWidth="1"/>
    <col min="6664" max="6664" width="4.33203125" style="5" customWidth="1"/>
    <col min="6665" max="6665" width="2.44140625" style="5" customWidth="1"/>
    <col min="6666" max="6912" width="9" style="5"/>
    <col min="6913" max="6913" width="2.21875" style="5" customWidth="1"/>
    <col min="6914" max="6914" width="24.21875" style="5" customWidth="1"/>
    <col min="6915" max="6915" width="4" style="5" customWidth="1"/>
    <col min="6916" max="6918" width="20.109375" style="5" customWidth="1"/>
    <col min="6919" max="6919" width="3.109375" style="5" customWidth="1"/>
    <col min="6920" max="6920" width="4.33203125" style="5" customWidth="1"/>
    <col min="6921" max="6921" width="2.44140625" style="5" customWidth="1"/>
    <col min="6922" max="7168" width="9" style="5"/>
    <col min="7169" max="7169" width="2.21875" style="5" customWidth="1"/>
    <col min="7170" max="7170" width="24.21875" style="5" customWidth="1"/>
    <col min="7171" max="7171" width="4" style="5" customWidth="1"/>
    <col min="7172" max="7174" width="20.109375" style="5" customWidth="1"/>
    <col min="7175" max="7175" width="3.109375" style="5" customWidth="1"/>
    <col min="7176" max="7176" width="4.33203125" style="5" customWidth="1"/>
    <col min="7177" max="7177" width="2.44140625" style="5" customWidth="1"/>
    <col min="7178" max="7424" width="9" style="5"/>
    <col min="7425" max="7425" width="2.21875" style="5" customWidth="1"/>
    <col min="7426" max="7426" width="24.21875" style="5" customWidth="1"/>
    <col min="7427" max="7427" width="4" style="5" customWidth="1"/>
    <col min="7428" max="7430" width="20.109375" style="5" customWidth="1"/>
    <col min="7431" max="7431" width="3.109375" style="5" customWidth="1"/>
    <col min="7432" max="7432" width="4.33203125" style="5" customWidth="1"/>
    <col min="7433" max="7433" width="2.44140625" style="5" customWidth="1"/>
    <col min="7434" max="7680" width="9" style="5"/>
    <col min="7681" max="7681" width="2.21875" style="5" customWidth="1"/>
    <col min="7682" max="7682" width="24.21875" style="5" customWidth="1"/>
    <col min="7683" max="7683" width="4" style="5" customWidth="1"/>
    <col min="7684" max="7686" width="20.109375" style="5" customWidth="1"/>
    <col min="7687" max="7687" width="3.109375" style="5" customWidth="1"/>
    <col min="7688" max="7688" width="4.33203125" style="5" customWidth="1"/>
    <col min="7689" max="7689" width="2.44140625" style="5" customWidth="1"/>
    <col min="7690" max="7936" width="9" style="5"/>
    <col min="7937" max="7937" width="2.21875" style="5" customWidth="1"/>
    <col min="7938" max="7938" width="24.21875" style="5" customWidth="1"/>
    <col min="7939" max="7939" width="4" style="5" customWidth="1"/>
    <col min="7940" max="7942" width="20.109375" style="5" customWidth="1"/>
    <col min="7943" max="7943" width="3.109375" style="5" customWidth="1"/>
    <col min="7944" max="7944" width="4.33203125" style="5" customWidth="1"/>
    <col min="7945" max="7945" width="2.44140625" style="5" customWidth="1"/>
    <col min="7946" max="8192" width="9" style="5"/>
    <col min="8193" max="8193" width="2.21875" style="5" customWidth="1"/>
    <col min="8194" max="8194" width="24.21875" style="5" customWidth="1"/>
    <col min="8195" max="8195" width="4" style="5" customWidth="1"/>
    <col min="8196" max="8198" width="20.109375" style="5" customWidth="1"/>
    <col min="8199" max="8199" width="3.109375" style="5" customWidth="1"/>
    <col min="8200" max="8200" width="4.33203125" style="5" customWidth="1"/>
    <col min="8201" max="8201" width="2.44140625" style="5" customWidth="1"/>
    <col min="8202" max="8448" width="9" style="5"/>
    <col min="8449" max="8449" width="2.21875" style="5" customWidth="1"/>
    <col min="8450" max="8450" width="24.21875" style="5" customWidth="1"/>
    <col min="8451" max="8451" width="4" style="5" customWidth="1"/>
    <col min="8452" max="8454" width="20.109375" style="5" customWidth="1"/>
    <col min="8455" max="8455" width="3.109375" style="5" customWidth="1"/>
    <col min="8456" max="8456" width="4.33203125" style="5" customWidth="1"/>
    <col min="8457" max="8457" width="2.44140625" style="5" customWidth="1"/>
    <col min="8458" max="8704" width="9" style="5"/>
    <col min="8705" max="8705" width="2.21875" style="5" customWidth="1"/>
    <col min="8706" max="8706" width="24.21875" style="5" customWidth="1"/>
    <col min="8707" max="8707" width="4" style="5" customWidth="1"/>
    <col min="8708" max="8710" width="20.109375" style="5" customWidth="1"/>
    <col min="8711" max="8711" width="3.109375" style="5" customWidth="1"/>
    <col min="8712" max="8712" width="4.33203125" style="5" customWidth="1"/>
    <col min="8713" max="8713" width="2.44140625" style="5" customWidth="1"/>
    <col min="8714" max="8960" width="9" style="5"/>
    <col min="8961" max="8961" width="2.21875" style="5" customWidth="1"/>
    <col min="8962" max="8962" width="24.21875" style="5" customWidth="1"/>
    <col min="8963" max="8963" width="4" style="5" customWidth="1"/>
    <col min="8964" max="8966" width="20.109375" style="5" customWidth="1"/>
    <col min="8967" max="8967" width="3.109375" style="5" customWidth="1"/>
    <col min="8968" max="8968" width="4.33203125" style="5" customWidth="1"/>
    <col min="8969" max="8969" width="2.44140625" style="5" customWidth="1"/>
    <col min="8970" max="9216" width="9" style="5"/>
    <col min="9217" max="9217" width="2.21875" style="5" customWidth="1"/>
    <col min="9218" max="9218" width="24.21875" style="5" customWidth="1"/>
    <col min="9219" max="9219" width="4" style="5" customWidth="1"/>
    <col min="9220" max="9222" width="20.109375" style="5" customWidth="1"/>
    <col min="9223" max="9223" width="3.109375" style="5" customWidth="1"/>
    <col min="9224" max="9224" width="4.33203125" style="5" customWidth="1"/>
    <col min="9225" max="9225" width="2.44140625" style="5" customWidth="1"/>
    <col min="9226" max="9472" width="9" style="5"/>
    <col min="9473" max="9473" width="2.21875" style="5" customWidth="1"/>
    <col min="9474" max="9474" width="24.21875" style="5" customWidth="1"/>
    <col min="9475" max="9475" width="4" style="5" customWidth="1"/>
    <col min="9476" max="9478" width="20.109375" style="5" customWidth="1"/>
    <col min="9479" max="9479" width="3.109375" style="5" customWidth="1"/>
    <col min="9480" max="9480" width="4.33203125" style="5" customWidth="1"/>
    <col min="9481" max="9481" width="2.44140625" style="5" customWidth="1"/>
    <col min="9482" max="9728" width="9" style="5"/>
    <col min="9729" max="9729" width="2.21875" style="5" customWidth="1"/>
    <col min="9730" max="9730" width="24.21875" style="5" customWidth="1"/>
    <col min="9731" max="9731" width="4" style="5" customWidth="1"/>
    <col min="9732" max="9734" width="20.109375" style="5" customWidth="1"/>
    <col min="9735" max="9735" width="3.109375" style="5" customWidth="1"/>
    <col min="9736" max="9736" width="4.33203125" style="5" customWidth="1"/>
    <col min="9737" max="9737" width="2.44140625" style="5" customWidth="1"/>
    <col min="9738" max="9984" width="9" style="5"/>
    <col min="9985" max="9985" width="2.21875" style="5" customWidth="1"/>
    <col min="9986" max="9986" width="24.21875" style="5" customWidth="1"/>
    <col min="9987" max="9987" width="4" style="5" customWidth="1"/>
    <col min="9988" max="9990" width="20.109375" style="5" customWidth="1"/>
    <col min="9991" max="9991" width="3.109375" style="5" customWidth="1"/>
    <col min="9992" max="9992" width="4.33203125" style="5" customWidth="1"/>
    <col min="9993" max="9993" width="2.44140625" style="5" customWidth="1"/>
    <col min="9994" max="10240" width="9" style="5"/>
    <col min="10241" max="10241" width="2.21875" style="5" customWidth="1"/>
    <col min="10242" max="10242" width="24.21875" style="5" customWidth="1"/>
    <col min="10243" max="10243" width="4" style="5" customWidth="1"/>
    <col min="10244" max="10246" width="20.109375" style="5" customWidth="1"/>
    <col min="10247" max="10247" width="3.109375" style="5" customWidth="1"/>
    <col min="10248" max="10248" width="4.33203125" style="5" customWidth="1"/>
    <col min="10249" max="10249" width="2.44140625" style="5" customWidth="1"/>
    <col min="10250" max="10496" width="9" style="5"/>
    <col min="10497" max="10497" width="2.21875" style="5" customWidth="1"/>
    <col min="10498" max="10498" width="24.21875" style="5" customWidth="1"/>
    <col min="10499" max="10499" width="4" style="5" customWidth="1"/>
    <col min="10500" max="10502" width="20.109375" style="5" customWidth="1"/>
    <col min="10503" max="10503" width="3.109375" style="5" customWidth="1"/>
    <col min="10504" max="10504" width="4.33203125" style="5" customWidth="1"/>
    <col min="10505" max="10505" width="2.44140625" style="5" customWidth="1"/>
    <col min="10506" max="10752" width="9" style="5"/>
    <col min="10753" max="10753" width="2.21875" style="5" customWidth="1"/>
    <col min="10754" max="10754" width="24.21875" style="5" customWidth="1"/>
    <col min="10755" max="10755" width="4" style="5" customWidth="1"/>
    <col min="10756" max="10758" width="20.109375" style="5" customWidth="1"/>
    <col min="10759" max="10759" width="3.109375" style="5" customWidth="1"/>
    <col min="10760" max="10760" width="4.33203125" style="5" customWidth="1"/>
    <col min="10761" max="10761" width="2.44140625" style="5" customWidth="1"/>
    <col min="10762" max="11008" width="9" style="5"/>
    <col min="11009" max="11009" width="2.21875" style="5" customWidth="1"/>
    <col min="11010" max="11010" width="24.21875" style="5" customWidth="1"/>
    <col min="11011" max="11011" width="4" style="5" customWidth="1"/>
    <col min="11012" max="11014" width="20.109375" style="5" customWidth="1"/>
    <col min="11015" max="11015" width="3.109375" style="5" customWidth="1"/>
    <col min="11016" max="11016" width="4.33203125" style="5" customWidth="1"/>
    <col min="11017" max="11017" width="2.44140625" style="5" customWidth="1"/>
    <col min="11018" max="11264" width="9" style="5"/>
    <col min="11265" max="11265" width="2.21875" style="5" customWidth="1"/>
    <col min="11266" max="11266" width="24.21875" style="5" customWidth="1"/>
    <col min="11267" max="11267" width="4" style="5" customWidth="1"/>
    <col min="11268" max="11270" width="20.109375" style="5" customWidth="1"/>
    <col min="11271" max="11271" width="3.109375" style="5" customWidth="1"/>
    <col min="11272" max="11272" width="4.33203125" style="5" customWidth="1"/>
    <col min="11273" max="11273" width="2.44140625" style="5" customWidth="1"/>
    <col min="11274" max="11520" width="9" style="5"/>
    <col min="11521" max="11521" width="2.21875" style="5" customWidth="1"/>
    <col min="11522" max="11522" width="24.21875" style="5" customWidth="1"/>
    <col min="11523" max="11523" width="4" style="5" customWidth="1"/>
    <col min="11524" max="11526" width="20.109375" style="5" customWidth="1"/>
    <col min="11527" max="11527" width="3.109375" style="5" customWidth="1"/>
    <col min="11528" max="11528" width="4.33203125" style="5" customWidth="1"/>
    <col min="11529" max="11529" width="2.44140625" style="5" customWidth="1"/>
    <col min="11530" max="11776" width="9" style="5"/>
    <col min="11777" max="11777" width="2.21875" style="5" customWidth="1"/>
    <col min="11778" max="11778" width="24.21875" style="5" customWidth="1"/>
    <col min="11779" max="11779" width="4" style="5" customWidth="1"/>
    <col min="11780" max="11782" width="20.109375" style="5" customWidth="1"/>
    <col min="11783" max="11783" width="3.109375" style="5" customWidth="1"/>
    <col min="11784" max="11784" width="4.33203125" style="5" customWidth="1"/>
    <col min="11785" max="11785" width="2.44140625" style="5" customWidth="1"/>
    <col min="11786" max="12032" width="9" style="5"/>
    <col min="12033" max="12033" width="2.21875" style="5" customWidth="1"/>
    <col min="12034" max="12034" width="24.21875" style="5" customWidth="1"/>
    <col min="12035" max="12035" width="4" style="5" customWidth="1"/>
    <col min="12036" max="12038" width="20.109375" style="5" customWidth="1"/>
    <col min="12039" max="12039" width="3.109375" style="5" customWidth="1"/>
    <col min="12040" max="12040" width="4.33203125" style="5" customWidth="1"/>
    <col min="12041" max="12041" width="2.44140625" style="5" customWidth="1"/>
    <col min="12042" max="12288" width="9" style="5"/>
    <col min="12289" max="12289" width="2.21875" style="5" customWidth="1"/>
    <col min="12290" max="12290" width="24.21875" style="5" customWidth="1"/>
    <col min="12291" max="12291" width="4" style="5" customWidth="1"/>
    <col min="12292" max="12294" width="20.109375" style="5" customWidth="1"/>
    <col min="12295" max="12295" width="3.109375" style="5" customWidth="1"/>
    <col min="12296" max="12296" width="4.33203125" style="5" customWidth="1"/>
    <col min="12297" max="12297" width="2.44140625" style="5" customWidth="1"/>
    <col min="12298" max="12544" width="9" style="5"/>
    <col min="12545" max="12545" width="2.21875" style="5" customWidth="1"/>
    <col min="12546" max="12546" width="24.21875" style="5" customWidth="1"/>
    <col min="12547" max="12547" width="4" style="5" customWidth="1"/>
    <col min="12548" max="12550" width="20.109375" style="5" customWidth="1"/>
    <col min="12551" max="12551" width="3.109375" style="5" customWidth="1"/>
    <col min="12552" max="12552" width="4.33203125" style="5" customWidth="1"/>
    <col min="12553" max="12553" width="2.44140625" style="5" customWidth="1"/>
    <col min="12554" max="12800" width="9" style="5"/>
    <col min="12801" max="12801" width="2.21875" style="5" customWidth="1"/>
    <col min="12802" max="12802" width="24.21875" style="5" customWidth="1"/>
    <col min="12803" max="12803" width="4" style="5" customWidth="1"/>
    <col min="12804" max="12806" width="20.109375" style="5" customWidth="1"/>
    <col min="12807" max="12807" width="3.109375" style="5" customWidth="1"/>
    <col min="12808" max="12808" width="4.33203125" style="5" customWidth="1"/>
    <col min="12809" max="12809" width="2.44140625" style="5" customWidth="1"/>
    <col min="12810" max="13056" width="9" style="5"/>
    <col min="13057" max="13057" width="2.21875" style="5" customWidth="1"/>
    <col min="13058" max="13058" width="24.21875" style="5" customWidth="1"/>
    <col min="13059" max="13059" width="4" style="5" customWidth="1"/>
    <col min="13060" max="13062" width="20.109375" style="5" customWidth="1"/>
    <col min="13063" max="13063" width="3.109375" style="5" customWidth="1"/>
    <col min="13064" max="13064" width="4.33203125" style="5" customWidth="1"/>
    <col min="13065" max="13065" width="2.44140625" style="5" customWidth="1"/>
    <col min="13066" max="13312" width="9" style="5"/>
    <col min="13313" max="13313" width="2.21875" style="5" customWidth="1"/>
    <col min="13314" max="13314" width="24.21875" style="5" customWidth="1"/>
    <col min="13315" max="13315" width="4" style="5" customWidth="1"/>
    <col min="13316" max="13318" width="20.109375" style="5" customWidth="1"/>
    <col min="13319" max="13319" width="3.109375" style="5" customWidth="1"/>
    <col min="13320" max="13320" width="4.33203125" style="5" customWidth="1"/>
    <col min="13321" max="13321" width="2.44140625" style="5" customWidth="1"/>
    <col min="13322" max="13568" width="9" style="5"/>
    <col min="13569" max="13569" width="2.21875" style="5" customWidth="1"/>
    <col min="13570" max="13570" width="24.21875" style="5" customWidth="1"/>
    <col min="13571" max="13571" width="4" style="5" customWidth="1"/>
    <col min="13572" max="13574" width="20.109375" style="5" customWidth="1"/>
    <col min="13575" max="13575" width="3.109375" style="5" customWidth="1"/>
    <col min="13576" max="13576" width="4.33203125" style="5" customWidth="1"/>
    <col min="13577" max="13577" width="2.44140625" style="5" customWidth="1"/>
    <col min="13578" max="13824" width="9" style="5"/>
    <col min="13825" max="13825" width="2.21875" style="5" customWidth="1"/>
    <col min="13826" max="13826" width="24.21875" style="5" customWidth="1"/>
    <col min="13827" max="13827" width="4" style="5" customWidth="1"/>
    <col min="13828" max="13830" width="20.109375" style="5" customWidth="1"/>
    <col min="13831" max="13831" width="3.109375" style="5" customWidth="1"/>
    <col min="13832" max="13832" width="4.33203125" style="5" customWidth="1"/>
    <col min="13833" max="13833" width="2.44140625" style="5" customWidth="1"/>
    <col min="13834" max="14080" width="9" style="5"/>
    <col min="14081" max="14081" width="2.21875" style="5" customWidth="1"/>
    <col min="14082" max="14082" width="24.21875" style="5" customWidth="1"/>
    <col min="14083" max="14083" width="4" style="5" customWidth="1"/>
    <col min="14084" max="14086" width="20.109375" style="5" customWidth="1"/>
    <col min="14087" max="14087" width="3.109375" style="5" customWidth="1"/>
    <col min="14088" max="14088" width="4.33203125" style="5" customWidth="1"/>
    <col min="14089" max="14089" width="2.44140625" style="5" customWidth="1"/>
    <col min="14090" max="14336" width="9" style="5"/>
    <col min="14337" max="14337" width="2.21875" style="5" customWidth="1"/>
    <col min="14338" max="14338" width="24.21875" style="5" customWidth="1"/>
    <col min="14339" max="14339" width="4" style="5" customWidth="1"/>
    <col min="14340" max="14342" width="20.109375" style="5" customWidth="1"/>
    <col min="14343" max="14343" width="3.109375" style="5" customWidth="1"/>
    <col min="14344" max="14344" width="4.33203125" style="5" customWidth="1"/>
    <col min="14345" max="14345" width="2.44140625" style="5" customWidth="1"/>
    <col min="14346" max="14592" width="9" style="5"/>
    <col min="14593" max="14593" width="2.21875" style="5" customWidth="1"/>
    <col min="14594" max="14594" width="24.21875" style="5" customWidth="1"/>
    <col min="14595" max="14595" width="4" style="5" customWidth="1"/>
    <col min="14596" max="14598" width="20.109375" style="5" customWidth="1"/>
    <col min="14599" max="14599" width="3.109375" style="5" customWidth="1"/>
    <col min="14600" max="14600" width="4.33203125" style="5" customWidth="1"/>
    <col min="14601" max="14601" width="2.44140625" style="5" customWidth="1"/>
    <col min="14602" max="14848" width="9" style="5"/>
    <col min="14849" max="14849" width="2.21875" style="5" customWidth="1"/>
    <col min="14850" max="14850" width="24.21875" style="5" customWidth="1"/>
    <col min="14851" max="14851" width="4" style="5" customWidth="1"/>
    <col min="14852" max="14854" width="20.109375" style="5" customWidth="1"/>
    <col min="14855" max="14855" width="3.109375" style="5" customWidth="1"/>
    <col min="14856" max="14856" width="4.33203125" style="5" customWidth="1"/>
    <col min="14857" max="14857" width="2.44140625" style="5" customWidth="1"/>
    <col min="14858" max="15104" width="9" style="5"/>
    <col min="15105" max="15105" width="2.21875" style="5" customWidth="1"/>
    <col min="15106" max="15106" width="24.21875" style="5" customWidth="1"/>
    <col min="15107" max="15107" width="4" style="5" customWidth="1"/>
    <col min="15108" max="15110" width="20.109375" style="5" customWidth="1"/>
    <col min="15111" max="15111" width="3.109375" style="5" customWidth="1"/>
    <col min="15112" max="15112" width="4.33203125" style="5" customWidth="1"/>
    <col min="15113" max="15113" width="2.44140625" style="5" customWidth="1"/>
    <col min="15114" max="15360" width="9" style="5"/>
    <col min="15361" max="15361" width="2.21875" style="5" customWidth="1"/>
    <col min="15362" max="15362" width="24.21875" style="5" customWidth="1"/>
    <col min="15363" max="15363" width="4" style="5" customWidth="1"/>
    <col min="15364" max="15366" width="20.109375" style="5" customWidth="1"/>
    <col min="15367" max="15367" width="3.109375" style="5" customWidth="1"/>
    <col min="15368" max="15368" width="4.33203125" style="5" customWidth="1"/>
    <col min="15369" max="15369" width="2.44140625" style="5" customWidth="1"/>
    <col min="15370" max="15616" width="9" style="5"/>
    <col min="15617" max="15617" width="2.21875" style="5" customWidth="1"/>
    <col min="15618" max="15618" width="24.21875" style="5" customWidth="1"/>
    <col min="15619" max="15619" width="4" style="5" customWidth="1"/>
    <col min="15620" max="15622" width="20.109375" style="5" customWidth="1"/>
    <col min="15623" max="15623" width="3.109375" style="5" customWidth="1"/>
    <col min="15624" max="15624" width="4.33203125" style="5" customWidth="1"/>
    <col min="15625" max="15625" width="2.44140625" style="5" customWidth="1"/>
    <col min="15626" max="15872" width="9" style="5"/>
    <col min="15873" max="15873" width="2.21875" style="5" customWidth="1"/>
    <col min="15874" max="15874" width="24.21875" style="5" customWidth="1"/>
    <col min="15875" max="15875" width="4" style="5" customWidth="1"/>
    <col min="15876" max="15878" width="20.109375" style="5" customWidth="1"/>
    <col min="15879" max="15879" width="3.109375" style="5" customWidth="1"/>
    <col min="15880" max="15880" width="4.33203125" style="5" customWidth="1"/>
    <col min="15881" max="15881" width="2.44140625" style="5" customWidth="1"/>
    <col min="15882" max="16128" width="9" style="5"/>
    <col min="16129" max="16129" width="2.21875" style="5" customWidth="1"/>
    <col min="16130" max="16130" width="24.21875" style="5" customWidth="1"/>
    <col min="16131" max="16131" width="4" style="5" customWidth="1"/>
    <col min="16132" max="16134" width="20.109375" style="5" customWidth="1"/>
    <col min="16135" max="16135" width="3.109375" style="5" customWidth="1"/>
    <col min="16136" max="16136" width="4.33203125" style="5" customWidth="1"/>
    <col min="16137" max="16137" width="2.44140625" style="5" customWidth="1"/>
    <col min="16138" max="16384" width="9" style="5"/>
  </cols>
  <sheetData>
    <row r="1" spans="1:8" ht="20.100000000000001" customHeight="1">
      <c r="A1" s="1163"/>
      <c r="B1" s="939" t="s">
        <v>2734</v>
      </c>
      <c r="C1" s="939"/>
      <c r="D1" s="939"/>
      <c r="E1" s="939"/>
      <c r="F1" s="939"/>
      <c r="G1" s="939"/>
      <c r="H1" s="939"/>
    </row>
    <row r="2" spans="1:8" ht="20.100000000000001" customHeight="1">
      <c r="A2" s="1163"/>
      <c r="B2" s="939"/>
      <c r="C2" s="939"/>
      <c r="D2" s="939"/>
      <c r="E2" s="939"/>
      <c r="F2" s="2285" t="s">
        <v>1115</v>
      </c>
      <c r="G2" s="2285"/>
      <c r="H2" s="939"/>
    </row>
    <row r="3" spans="1:8" ht="20.100000000000001" customHeight="1">
      <c r="A3" s="1163"/>
      <c r="B3" s="939"/>
      <c r="C3" s="939"/>
      <c r="D3" s="939"/>
      <c r="E3" s="939"/>
      <c r="F3" s="941"/>
      <c r="G3" s="941"/>
      <c r="H3" s="939"/>
    </row>
    <row r="4" spans="1:8" ht="20.100000000000001" customHeight="1">
      <c r="A4" s="2286" t="s">
        <v>2248</v>
      </c>
      <c r="B4" s="2286"/>
      <c r="C4" s="2286"/>
      <c r="D4" s="2286"/>
      <c r="E4" s="2286"/>
      <c r="F4" s="2286"/>
      <c r="G4" s="2286"/>
      <c r="H4" s="2286"/>
    </row>
    <row r="5" spans="1:8" ht="20.100000000000001" customHeight="1">
      <c r="A5" s="1004"/>
      <c r="B5" s="1004"/>
      <c r="C5" s="1004"/>
      <c r="D5" s="1004"/>
      <c r="E5" s="1004"/>
      <c r="F5" s="1004"/>
      <c r="G5" s="1004"/>
      <c r="H5" s="939"/>
    </row>
    <row r="6" spans="1:8" ht="39.9" customHeight="1">
      <c r="A6" s="1004"/>
      <c r="B6" s="1164" t="s">
        <v>2042</v>
      </c>
      <c r="C6" s="2693"/>
      <c r="D6" s="2694"/>
      <c r="E6" s="2694"/>
      <c r="F6" s="2694"/>
      <c r="G6" s="2695"/>
      <c r="H6" s="939"/>
    </row>
    <row r="7" spans="1:8" ht="39.9" customHeight="1">
      <c r="A7" s="939"/>
      <c r="B7" s="1165" t="s">
        <v>523</v>
      </c>
      <c r="C7" s="2287" t="s">
        <v>2043</v>
      </c>
      <c r="D7" s="2287"/>
      <c r="E7" s="2287"/>
      <c r="F7" s="2287"/>
      <c r="G7" s="2288"/>
      <c r="H7" s="939"/>
    </row>
    <row r="8" spans="1:8" ht="39.9" customHeight="1">
      <c r="A8" s="939"/>
      <c r="B8" s="1366" t="s">
        <v>2249</v>
      </c>
      <c r="C8" s="2268"/>
      <c r="D8" s="2269"/>
      <c r="E8" s="2269"/>
      <c r="F8" s="2269"/>
      <c r="G8" s="2270"/>
      <c r="H8" s="939"/>
    </row>
    <row r="9" spans="1:8" ht="39.9" customHeight="1">
      <c r="A9" s="939"/>
      <c r="B9" s="1164" t="s">
        <v>2123</v>
      </c>
      <c r="C9" s="2268" t="s">
        <v>2250</v>
      </c>
      <c r="D9" s="2269"/>
      <c r="E9" s="2269"/>
      <c r="F9" s="2269"/>
      <c r="G9" s="2270"/>
      <c r="H9" s="939"/>
    </row>
    <row r="10" spans="1:8" ht="18.75" customHeight="1">
      <c r="A10" s="939"/>
      <c r="B10" s="2696" t="s">
        <v>2125</v>
      </c>
      <c r="C10" s="1168"/>
      <c r="D10" s="939"/>
      <c r="E10" s="939"/>
      <c r="F10" s="939"/>
      <c r="G10" s="1169"/>
      <c r="H10" s="939"/>
    </row>
    <row r="11" spans="1:8" ht="40.5" customHeight="1">
      <c r="A11" s="939"/>
      <c r="B11" s="2696"/>
      <c r="C11" s="1168"/>
      <c r="D11" s="1367" t="s">
        <v>2126</v>
      </c>
      <c r="E11" s="1172" t="s">
        <v>369</v>
      </c>
      <c r="F11" s="1368"/>
      <c r="G11" s="1169"/>
      <c r="H11" s="939"/>
    </row>
    <row r="12" spans="1:8" ht="25.5" customHeight="1">
      <c r="A12" s="939"/>
      <c r="B12" s="2697"/>
      <c r="C12" s="1173"/>
      <c r="D12" s="1175"/>
      <c r="E12" s="1175"/>
      <c r="F12" s="1175"/>
      <c r="G12" s="1176"/>
      <c r="H12" s="939"/>
    </row>
    <row r="13" spans="1:8">
      <c r="A13" s="939"/>
      <c r="B13" s="2698" t="s">
        <v>2251</v>
      </c>
      <c r="C13" s="1178"/>
      <c r="D13" s="1178"/>
      <c r="E13" s="1178"/>
      <c r="F13" s="1178"/>
      <c r="G13" s="1179"/>
      <c r="H13" s="939"/>
    </row>
    <row r="14" spans="1:8" ht="29.25" customHeight="1">
      <c r="A14" s="939"/>
      <c r="B14" s="2699"/>
      <c r="C14" s="939"/>
      <c r="D14" s="1185" t="s">
        <v>313</v>
      </c>
      <c r="E14" s="1185" t="s">
        <v>314</v>
      </c>
      <c r="F14" s="1185" t="s">
        <v>429</v>
      </c>
      <c r="G14" s="1169"/>
      <c r="H14" s="939"/>
    </row>
    <row r="15" spans="1:8" ht="29.25" customHeight="1">
      <c r="A15" s="939"/>
      <c r="B15" s="2699"/>
      <c r="C15" s="939"/>
      <c r="D15" s="1172" t="s">
        <v>369</v>
      </c>
      <c r="E15" s="1172" t="s">
        <v>369</v>
      </c>
      <c r="F15" s="1172" t="s">
        <v>369</v>
      </c>
      <c r="G15" s="1169"/>
      <c r="H15" s="939"/>
    </row>
    <row r="16" spans="1:8">
      <c r="A16" s="939"/>
      <c r="B16" s="2700"/>
      <c r="C16" s="1175"/>
      <c r="D16" s="1175"/>
      <c r="E16" s="1175"/>
      <c r="F16" s="1175"/>
      <c r="G16" s="1176"/>
      <c r="H16" s="939"/>
    </row>
    <row r="17" spans="1:25" ht="38.25" customHeight="1">
      <c r="A17" s="939"/>
      <c r="B17" s="1366" t="s">
        <v>2252</v>
      </c>
      <c r="C17" s="1167"/>
      <c r="D17" s="6050" t="s">
        <v>2253</v>
      </c>
      <c r="E17" s="6050"/>
      <c r="F17" s="6050"/>
      <c r="G17" s="6051"/>
      <c r="H17" s="939"/>
    </row>
    <row r="18" spans="1:25">
      <c r="A18" s="939"/>
      <c r="B18" s="939"/>
      <c r="C18" s="939"/>
      <c r="D18" s="939"/>
      <c r="E18" s="939"/>
      <c r="F18" s="939"/>
      <c r="G18" s="939"/>
      <c r="H18" s="939"/>
    </row>
    <row r="19" spans="1:25">
      <c r="A19" s="939"/>
      <c r="B19" s="939"/>
      <c r="C19" s="939"/>
      <c r="D19" s="939"/>
      <c r="E19" s="939"/>
      <c r="F19" s="939"/>
      <c r="G19" s="939"/>
      <c r="H19" s="939"/>
    </row>
    <row r="20" spans="1:25" ht="17.25" customHeight="1">
      <c r="A20" s="939"/>
      <c r="B20" s="939" t="s">
        <v>583</v>
      </c>
      <c r="C20" s="939"/>
      <c r="D20" s="939"/>
      <c r="E20" s="939"/>
      <c r="F20" s="939"/>
      <c r="G20" s="939"/>
      <c r="H20" s="939"/>
    </row>
    <row r="21" spans="1:25" ht="32.25" customHeight="1">
      <c r="A21" s="939"/>
      <c r="B21" s="2692" t="s">
        <v>2254</v>
      </c>
      <c r="C21" s="2692"/>
      <c r="D21" s="2692"/>
      <c r="E21" s="2692"/>
      <c r="F21" s="2692"/>
      <c r="G21" s="2692"/>
      <c r="H21" s="939"/>
    </row>
    <row r="22" spans="1:25" ht="32.25" customHeight="1">
      <c r="A22" s="939"/>
      <c r="B22" s="2692" t="s">
        <v>2255</v>
      </c>
      <c r="C22" s="2692"/>
      <c r="D22" s="2692"/>
      <c r="E22" s="2692"/>
      <c r="F22" s="2692"/>
      <c r="G22" s="2692"/>
      <c r="H22" s="939"/>
    </row>
    <row r="23" spans="1:25" ht="17.25" customHeight="1">
      <c r="A23" s="939"/>
      <c r="B23" s="953" t="s">
        <v>2256</v>
      </c>
      <c r="C23" s="939"/>
      <c r="D23" s="939"/>
      <c r="E23" s="939"/>
      <c r="F23" s="939"/>
      <c r="G23" s="939"/>
      <c r="H23" s="939"/>
    </row>
    <row r="24" spans="1:25" ht="17.25" customHeight="1">
      <c r="A24" s="939"/>
      <c r="B24" s="939" t="s">
        <v>2257</v>
      </c>
      <c r="C24" s="939"/>
      <c r="D24" s="939"/>
      <c r="E24" s="939"/>
      <c r="F24" s="939"/>
      <c r="G24" s="939"/>
      <c r="H24" s="939"/>
    </row>
    <row r="25" spans="1:25" ht="64.5" customHeight="1">
      <c r="A25" s="939"/>
      <c r="B25" s="2692" t="s">
        <v>2258</v>
      </c>
      <c r="C25" s="2692"/>
      <c r="D25" s="2692"/>
      <c r="E25" s="2692"/>
      <c r="F25" s="2692"/>
      <c r="G25" s="2692"/>
      <c r="H25" s="939"/>
    </row>
    <row r="27" spans="1:25" s="1456" customFormat="1" ht="81" customHeight="1">
      <c r="A27" s="1455"/>
      <c r="B27" s="1820" t="s">
        <v>751</v>
      </c>
      <c r="C27" s="2689" t="s">
        <v>3197</v>
      </c>
      <c r="D27" s="2690"/>
      <c r="E27" s="2690"/>
      <c r="F27" s="2690"/>
      <c r="G27" s="2691"/>
      <c r="H27" s="193"/>
      <c r="I27" s="193"/>
      <c r="J27" s="193"/>
      <c r="K27" s="193"/>
      <c r="L27" s="187"/>
      <c r="M27" s="187"/>
      <c r="N27" s="187"/>
      <c r="O27" s="187"/>
      <c r="P27" s="187"/>
      <c r="Q27" s="187"/>
      <c r="R27" s="187"/>
      <c r="S27" s="187"/>
      <c r="T27" s="187"/>
      <c r="U27" s="187"/>
      <c r="V27" s="187"/>
      <c r="W27" s="187"/>
      <c r="X27" s="187"/>
      <c r="Y27" s="187"/>
    </row>
  </sheetData>
  <mergeCells count="13">
    <mergeCell ref="C27:G27"/>
    <mergeCell ref="B25:G25"/>
    <mergeCell ref="F2:G2"/>
    <mergeCell ref="A4:H4"/>
    <mergeCell ref="C6:G6"/>
    <mergeCell ref="C7:G7"/>
    <mergeCell ref="C8:G8"/>
    <mergeCell ref="C9:G9"/>
    <mergeCell ref="B10:B12"/>
    <mergeCell ref="B13:B16"/>
    <mergeCell ref="D17:G17"/>
    <mergeCell ref="B21:G21"/>
    <mergeCell ref="B22:G22"/>
  </mergeCells>
  <phoneticPr fontId="54"/>
  <pageMargins left="0.7" right="0.7" top="0.75" bottom="0.75" header="0.3" footer="0.3"/>
  <pageSetup paperSize="9" scale="92" orientation="portrait"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DAC0-4B23-4C65-900E-88A36DDD6185}">
  <sheetPr>
    <tabColor rgb="FFFFC000"/>
    <pageSetUpPr fitToPage="1"/>
  </sheetPr>
  <dimension ref="B1:KI308"/>
  <sheetViews>
    <sheetView view="pageBreakPreview" topLeftCell="O11" zoomScale="115" zoomScaleNormal="100" zoomScaleSheetLayoutView="115" workbookViewId="0">
      <selection activeCell="B2" sqref="B2"/>
    </sheetView>
  </sheetViews>
  <sheetFormatPr defaultColWidth="9" defaultRowHeight="12"/>
  <cols>
    <col min="1" max="1" width="2.33203125" style="1767" customWidth="1"/>
    <col min="2" max="44" width="2.88671875" style="1767" customWidth="1"/>
    <col min="45" max="124" width="2.33203125" style="1736" customWidth="1"/>
    <col min="125" max="295" width="9" style="1736"/>
    <col min="296" max="16384" width="9" style="1767"/>
  </cols>
  <sheetData>
    <row r="1" spans="2:45" s="1736" customFormat="1">
      <c r="AO1" s="5094" t="s">
        <v>2901</v>
      </c>
      <c r="AP1" s="5095"/>
      <c r="AQ1" s="5095"/>
      <c r="AR1" s="5095"/>
      <c r="AS1" s="5096"/>
    </row>
    <row r="2" spans="2:45" s="1736" customFormat="1" ht="3" customHeight="1"/>
    <row r="3" spans="2:45" ht="16.2">
      <c r="B3" s="5097" t="s">
        <v>2902</v>
      </c>
      <c r="C3" s="5097"/>
      <c r="D3" s="5097"/>
      <c r="E3" s="5097"/>
      <c r="F3" s="5097"/>
      <c r="G3" s="5097"/>
      <c r="H3" s="5097"/>
      <c r="I3" s="5097"/>
      <c r="J3" s="5097"/>
      <c r="K3" s="5097"/>
      <c r="L3" s="5097"/>
      <c r="M3" s="5097"/>
      <c r="N3" s="5097"/>
      <c r="O3" s="5097"/>
      <c r="P3" s="5097"/>
      <c r="Q3" s="5097"/>
      <c r="R3" s="5097"/>
      <c r="S3" s="5097"/>
      <c r="T3" s="5097"/>
      <c r="U3" s="5097"/>
      <c r="V3" s="5097"/>
      <c r="W3" s="5097"/>
      <c r="X3" s="5097"/>
      <c r="Y3" s="5097"/>
      <c r="Z3" s="5097"/>
      <c r="AA3" s="5097"/>
      <c r="AB3" s="5097"/>
      <c r="AC3" s="5097"/>
      <c r="AD3" s="5097"/>
      <c r="AE3" s="5097"/>
      <c r="AF3" s="5097"/>
      <c r="AG3" s="5097"/>
      <c r="AH3" s="5097"/>
      <c r="AI3" s="5097"/>
      <c r="AJ3" s="5097"/>
      <c r="AK3" s="5097"/>
      <c r="AL3" s="5097"/>
      <c r="AM3" s="5097"/>
      <c r="AN3" s="5097"/>
      <c r="AO3" s="5097"/>
      <c r="AP3" s="5097"/>
      <c r="AQ3" s="5097"/>
      <c r="AR3" s="5097"/>
    </row>
    <row r="4" spans="2:45" s="1736" customFormat="1">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c r="AK4" s="1737"/>
      <c r="AL4" s="1737"/>
      <c r="AM4" s="1737"/>
      <c r="AN4" s="1737"/>
      <c r="AO4" s="1737"/>
      <c r="AP4" s="1737"/>
      <c r="AQ4" s="1737"/>
      <c r="AR4" s="1737"/>
    </row>
    <row r="5" spans="2:45" ht="12" customHeight="1">
      <c r="B5" s="5098" t="s">
        <v>2816</v>
      </c>
      <c r="C5" s="5099"/>
      <c r="D5" s="5099"/>
      <c r="E5" s="5099"/>
      <c r="F5" s="5099"/>
      <c r="G5" s="5099"/>
      <c r="H5" s="5099"/>
      <c r="I5" s="5099"/>
      <c r="J5" s="5099"/>
      <c r="K5" s="5099"/>
      <c r="L5" s="5099"/>
      <c r="M5" s="5099"/>
      <c r="N5" s="5099"/>
      <c r="O5" s="5099"/>
      <c r="P5" s="5099"/>
      <c r="Q5" s="5099"/>
      <c r="R5" s="5099"/>
      <c r="S5" s="5099"/>
      <c r="T5" s="5099"/>
      <c r="U5" s="5099"/>
      <c r="V5" s="5099"/>
      <c r="W5" s="5099"/>
      <c r="X5" s="5099"/>
      <c r="Y5" s="5099"/>
      <c r="Z5" s="5099"/>
      <c r="AA5" s="5099"/>
      <c r="AB5" s="5099"/>
      <c r="AC5" s="5099"/>
      <c r="AD5" s="5099"/>
      <c r="AE5" s="5099"/>
      <c r="AF5" s="5099"/>
      <c r="AG5" s="5099"/>
      <c r="AH5" s="5099"/>
      <c r="AI5" s="5099"/>
      <c r="AJ5" s="5099"/>
      <c r="AK5" s="5099"/>
      <c r="AL5" s="5099"/>
      <c r="AM5" s="5099"/>
      <c r="AN5" s="5099"/>
      <c r="AO5" s="5099"/>
      <c r="AP5" s="5099"/>
      <c r="AQ5" s="5099"/>
      <c r="AR5" s="5100"/>
    </row>
    <row r="6" spans="2:45" s="1736" customFormat="1" ht="5.25" customHeight="1">
      <c r="B6" s="1738"/>
      <c r="AR6" s="1739"/>
    </row>
    <row r="7" spans="2:45" s="1736" customFormat="1" ht="13.5" customHeight="1">
      <c r="B7" s="1738"/>
      <c r="C7" s="1736" t="s">
        <v>2903</v>
      </c>
      <c r="AR7" s="1739"/>
    </row>
    <row r="8" spans="2:45" s="1736" customFormat="1" ht="11.25" customHeight="1">
      <c r="B8" s="1738"/>
      <c r="C8" s="5101" t="s">
        <v>2904</v>
      </c>
      <c r="D8" s="5101"/>
      <c r="E8" s="5101"/>
      <c r="F8" s="5101"/>
      <c r="G8" s="5101"/>
      <c r="H8" s="5101"/>
      <c r="I8" s="5101"/>
      <c r="J8" s="5086"/>
      <c r="K8" s="5086"/>
      <c r="L8" s="5086"/>
      <c r="M8" s="5086"/>
      <c r="N8" s="5086"/>
      <c r="O8" s="5086"/>
      <c r="P8" s="5086"/>
      <c r="S8" s="5104" t="s">
        <v>2905</v>
      </c>
      <c r="T8" s="5104"/>
      <c r="U8" s="5104"/>
      <c r="V8" s="5104"/>
      <c r="W8" s="5104"/>
      <c r="X8" s="5104"/>
      <c r="Y8" s="5086"/>
      <c r="Z8" s="5086"/>
      <c r="AA8" s="5086"/>
      <c r="AB8" s="5086"/>
      <c r="AC8" s="5086"/>
      <c r="AD8" s="5086"/>
      <c r="AE8" s="1740"/>
      <c r="AF8" s="1741"/>
      <c r="AG8" s="5081" t="s">
        <v>2906</v>
      </c>
      <c r="AH8" s="5081"/>
      <c r="AI8" s="5081"/>
      <c r="AJ8" s="5082"/>
      <c r="AK8" s="5107"/>
      <c r="AL8" s="5107"/>
      <c r="AM8" s="5107"/>
      <c r="AN8" s="5107"/>
      <c r="AO8" s="5107"/>
      <c r="AP8" s="5107"/>
      <c r="AR8" s="1739"/>
    </row>
    <row r="9" spans="2:45" s="1736" customFormat="1" ht="11.25" customHeight="1">
      <c r="B9" s="1738"/>
      <c r="C9" s="5102"/>
      <c r="D9" s="5102"/>
      <c r="E9" s="5102"/>
      <c r="F9" s="5102"/>
      <c r="G9" s="5102"/>
      <c r="H9" s="5102"/>
      <c r="I9" s="5102"/>
      <c r="J9" s="5086"/>
      <c r="K9" s="5086"/>
      <c r="L9" s="5086"/>
      <c r="M9" s="5086"/>
      <c r="N9" s="5086"/>
      <c r="O9" s="5086"/>
      <c r="P9" s="5086"/>
      <c r="R9" s="1740"/>
      <c r="S9" s="5104"/>
      <c r="T9" s="5104"/>
      <c r="U9" s="5104"/>
      <c r="V9" s="5104"/>
      <c r="W9" s="5104"/>
      <c r="X9" s="5104"/>
      <c r="Y9" s="5086"/>
      <c r="Z9" s="5086"/>
      <c r="AA9" s="5086"/>
      <c r="AB9" s="5086"/>
      <c r="AC9" s="5086"/>
      <c r="AD9" s="5086"/>
      <c r="AE9" s="1740"/>
      <c r="AF9" s="1741"/>
      <c r="AG9" s="5105"/>
      <c r="AH9" s="5105"/>
      <c r="AI9" s="5105"/>
      <c r="AJ9" s="5106"/>
      <c r="AK9" s="5107"/>
      <c r="AL9" s="5107"/>
      <c r="AM9" s="5107"/>
      <c r="AN9" s="5107"/>
      <c r="AO9" s="5107"/>
      <c r="AP9" s="5107"/>
      <c r="AR9" s="1739"/>
    </row>
    <row r="10" spans="2:45" s="1736" customFormat="1" ht="11.25" customHeight="1">
      <c r="B10" s="1738"/>
      <c r="C10" s="5103"/>
      <c r="D10" s="5103"/>
      <c r="E10" s="5103"/>
      <c r="F10" s="5103"/>
      <c r="G10" s="5103"/>
      <c r="H10" s="5103"/>
      <c r="I10" s="5103"/>
      <c r="J10" s="5086"/>
      <c r="K10" s="5086"/>
      <c r="L10" s="5086"/>
      <c r="M10" s="5086"/>
      <c r="N10" s="5086"/>
      <c r="O10" s="5086"/>
      <c r="P10" s="5086"/>
      <c r="Q10" s="1736" t="s">
        <v>2907</v>
      </c>
      <c r="R10" s="1740"/>
      <c r="S10" s="5104"/>
      <c r="T10" s="5104"/>
      <c r="U10" s="5104"/>
      <c r="V10" s="5104"/>
      <c r="W10" s="5104"/>
      <c r="X10" s="5104"/>
      <c r="Y10" s="5086"/>
      <c r="Z10" s="5086"/>
      <c r="AA10" s="5086"/>
      <c r="AB10" s="5086"/>
      <c r="AC10" s="5086"/>
      <c r="AD10" s="5086"/>
      <c r="AE10" s="1736" t="s">
        <v>2908</v>
      </c>
      <c r="AF10" s="1741"/>
      <c r="AG10" s="5084"/>
      <c r="AH10" s="5084"/>
      <c r="AI10" s="5084"/>
      <c r="AJ10" s="5085"/>
      <c r="AK10" s="5107"/>
      <c r="AL10" s="5107"/>
      <c r="AM10" s="5107"/>
      <c r="AN10" s="5107"/>
      <c r="AO10" s="5107"/>
      <c r="AP10" s="5107"/>
      <c r="AQ10" s="1736" t="s">
        <v>2907</v>
      </c>
      <c r="AR10" s="1739"/>
    </row>
    <row r="11" spans="2:45" s="1736" customFormat="1" ht="6" customHeight="1">
      <c r="B11" s="1738"/>
      <c r="AR11" s="1739"/>
    </row>
    <row r="12" spans="2:45" ht="13.5" customHeight="1">
      <c r="B12" s="5076" t="s">
        <v>2909</v>
      </c>
      <c r="C12" s="5077"/>
      <c r="D12" s="5077"/>
      <c r="E12" s="5077"/>
      <c r="F12" s="5077"/>
      <c r="G12" s="5077"/>
      <c r="H12" s="5077"/>
      <c r="I12" s="5077"/>
      <c r="J12" s="5077"/>
      <c r="K12" s="5077"/>
      <c r="L12" s="5077"/>
      <c r="M12" s="5077"/>
      <c r="N12" s="5077"/>
      <c r="O12" s="5077"/>
      <c r="P12" s="5077"/>
      <c r="Q12" s="5077"/>
      <c r="R12" s="5077"/>
      <c r="S12" s="5077"/>
      <c r="T12" s="5077"/>
      <c r="U12" s="5077"/>
      <c r="V12" s="5077"/>
      <c r="W12" s="5077"/>
      <c r="X12" s="5077"/>
      <c r="Y12" s="5077"/>
      <c r="Z12" s="5077"/>
      <c r="AA12" s="5077"/>
      <c r="AB12" s="5077"/>
      <c r="AC12" s="5077"/>
      <c r="AD12" s="5077"/>
      <c r="AE12" s="5077"/>
      <c r="AF12" s="5077"/>
      <c r="AG12" s="5077"/>
      <c r="AH12" s="5077"/>
      <c r="AI12" s="5077"/>
      <c r="AJ12" s="5077"/>
      <c r="AK12" s="5077"/>
      <c r="AL12" s="5077"/>
      <c r="AM12" s="5077"/>
      <c r="AN12" s="5077"/>
      <c r="AO12" s="5077"/>
      <c r="AP12" s="5077"/>
      <c r="AQ12" s="5077"/>
      <c r="AR12" s="5078"/>
    </row>
    <row r="13" spans="2:45" s="1736" customFormat="1" ht="17.25" customHeight="1">
      <c r="B13" s="1738" t="s">
        <v>2910</v>
      </c>
      <c r="C13" s="1736" t="s">
        <v>2911</v>
      </c>
      <c r="AR13" s="1739"/>
    </row>
    <row r="14" spans="2:45" s="1736" customFormat="1" ht="13.5" customHeight="1">
      <c r="B14" s="1738"/>
      <c r="C14" s="1736" t="s">
        <v>2912</v>
      </c>
      <c r="AR14" s="1739"/>
    </row>
    <row r="15" spans="2:45" s="1736" customFormat="1" ht="13.5" customHeight="1">
      <c r="B15" s="1738"/>
      <c r="C15" s="5080" t="s">
        <v>2913</v>
      </c>
      <c r="D15" s="5081"/>
      <c r="E15" s="5081"/>
      <c r="F15" s="5081"/>
      <c r="G15" s="5082"/>
      <c r="H15" s="5086"/>
      <c r="I15" s="5086"/>
      <c r="J15" s="5086"/>
      <c r="K15" s="5086"/>
      <c r="L15" s="5086"/>
      <c r="M15" s="5086"/>
      <c r="N15" s="5086"/>
      <c r="O15" s="5086"/>
      <c r="P15" s="5086"/>
      <c r="S15" s="5080" t="s">
        <v>2914</v>
      </c>
      <c r="T15" s="5081"/>
      <c r="U15" s="5081"/>
      <c r="V15" s="5081"/>
      <c r="W15" s="5082"/>
      <c r="X15" s="5087"/>
      <c r="Y15" s="5088"/>
      <c r="Z15" s="5088"/>
      <c r="AA15" s="5088"/>
      <c r="AB15" s="5088"/>
      <c r="AC15" s="5088"/>
      <c r="AD15" s="5089"/>
      <c r="AG15" s="5093" t="s">
        <v>2915</v>
      </c>
      <c r="AH15" s="5093"/>
      <c r="AI15" s="5079"/>
      <c r="AJ15" s="5079"/>
      <c r="AK15" s="5079"/>
      <c r="AL15" s="5079"/>
      <c r="AM15" s="5079"/>
      <c r="AN15" s="5079"/>
      <c r="AO15" s="5079"/>
      <c r="AP15" s="5079"/>
      <c r="AR15" s="1739"/>
    </row>
    <row r="16" spans="2:45" s="1736" customFormat="1" ht="13.5" customHeight="1">
      <c r="B16" s="1738"/>
      <c r="C16" s="5083"/>
      <c r="D16" s="5084"/>
      <c r="E16" s="5084"/>
      <c r="F16" s="5084"/>
      <c r="G16" s="5085"/>
      <c r="H16" s="5086"/>
      <c r="I16" s="5086"/>
      <c r="J16" s="5086"/>
      <c r="K16" s="5086"/>
      <c r="L16" s="5086"/>
      <c r="M16" s="5086"/>
      <c r="N16" s="5086"/>
      <c r="O16" s="5086"/>
      <c r="P16" s="5086"/>
      <c r="Q16" s="1742" t="s">
        <v>2916</v>
      </c>
      <c r="S16" s="5083"/>
      <c r="T16" s="5084"/>
      <c r="U16" s="5084"/>
      <c r="V16" s="5084"/>
      <c r="W16" s="5085"/>
      <c r="X16" s="5090"/>
      <c r="Y16" s="5091"/>
      <c r="Z16" s="5091"/>
      <c r="AA16" s="5091"/>
      <c r="AB16" s="5091"/>
      <c r="AC16" s="5091"/>
      <c r="AD16" s="5092"/>
      <c r="AE16" s="1736" t="s">
        <v>2916</v>
      </c>
      <c r="AG16" s="5093"/>
      <c r="AH16" s="5093"/>
      <c r="AI16" s="5079"/>
      <c r="AJ16" s="5079"/>
      <c r="AK16" s="5079"/>
      <c r="AL16" s="5079"/>
      <c r="AM16" s="5079"/>
      <c r="AN16" s="5079"/>
      <c r="AO16" s="5079"/>
      <c r="AP16" s="5079"/>
      <c r="AQ16" s="1736" t="s">
        <v>2916</v>
      </c>
      <c r="AR16" s="1739"/>
    </row>
    <row r="17" spans="2:44" s="1736" customFormat="1" ht="4.5" customHeight="1">
      <c r="B17" s="1738"/>
      <c r="I17" s="1743"/>
      <c r="S17" s="1743"/>
      <c r="T17" s="1743"/>
      <c r="U17" s="1743"/>
      <c r="V17" s="1743"/>
      <c r="AR17" s="1739"/>
    </row>
    <row r="18" spans="2:44" s="1736" customFormat="1" ht="13.5" customHeight="1">
      <c r="B18" s="1738"/>
      <c r="C18" s="1736" t="s">
        <v>2917</v>
      </c>
      <c r="AR18" s="1739"/>
    </row>
    <row r="19" spans="2:44" s="1736" customFormat="1" ht="13.5" customHeight="1">
      <c r="B19" s="1738"/>
      <c r="C19" s="5080" t="s">
        <v>2913</v>
      </c>
      <c r="D19" s="5081"/>
      <c r="E19" s="5081"/>
      <c r="F19" s="5081"/>
      <c r="G19" s="5082"/>
      <c r="H19" s="5086"/>
      <c r="I19" s="5086"/>
      <c r="J19" s="5086"/>
      <c r="K19" s="5086"/>
      <c r="L19" s="5086"/>
      <c r="M19" s="5086"/>
      <c r="N19" s="5086"/>
      <c r="O19" s="5086"/>
      <c r="P19" s="5086"/>
      <c r="S19" s="5080" t="s">
        <v>2914</v>
      </c>
      <c r="T19" s="5081"/>
      <c r="U19" s="5081"/>
      <c r="V19" s="5081"/>
      <c r="W19" s="5082"/>
      <c r="X19" s="5087"/>
      <c r="Y19" s="5088"/>
      <c r="Z19" s="5088"/>
      <c r="AA19" s="5088"/>
      <c r="AB19" s="5088"/>
      <c r="AC19" s="5088"/>
      <c r="AD19" s="5089"/>
      <c r="AG19" s="5093" t="s">
        <v>2915</v>
      </c>
      <c r="AH19" s="5093"/>
      <c r="AI19" s="5079"/>
      <c r="AJ19" s="5079"/>
      <c r="AK19" s="5079"/>
      <c r="AL19" s="5079"/>
      <c r="AM19" s="5079"/>
      <c r="AN19" s="5079"/>
      <c r="AO19" s="5079"/>
      <c r="AP19" s="5079"/>
      <c r="AR19" s="1739"/>
    </row>
    <row r="20" spans="2:44" s="1736" customFormat="1" ht="13.5" customHeight="1">
      <c r="B20" s="1738"/>
      <c r="C20" s="5083"/>
      <c r="D20" s="5084"/>
      <c r="E20" s="5084"/>
      <c r="F20" s="5084"/>
      <c r="G20" s="5085"/>
      <c r="H20" s="5086"/>
      <c r="I20" s="5086"/>
      <c r="J20" s="5086"/>
      <c r="K20" s="5086"/>
      <c r="L20" s="5086"/>
      <c r="M20" s="5086"/>
      <c r="N20" s="5086"/>
      <c r="O20" s="5086"/>
      <c r="P20" s="5086"/>
      <c r="Q20" s="1742" t="s">
        <v>2916</v>
      </c>
      <c r="S20" s="5083"/>
      <c r="T20" s="5084"/>
      <c r="U20" s="5084"/>
      <c r="V20" s="5084"/>
      <c r="W20" s="5085"/>
      <c r="X20" s="5090"/>
      <c r="Y20" s="5091"/>
      <c r="Z20" s="5091"/>
      <c r="AA20" s="5091"/>
      <c r="AB20" s="5091"/>
      <c r="AC20" s="5091"/>
      <c r="AD20" s="5092"/>
      <c r="AE20" s="1736" t="s">
        <v>2916</v>
      </c>
      <c r="AG20" s="5093"/>
      <c r="AH20" s="5093"/>
      <c r="AI20" s="5079"/>
      <c r="AJ20" s="5079"/>
      <c r="AK20" s="5079"/>
      <c r="AL20" s="5079"/>
      <c r="AM20" s="5079"/>
      <c r="AN20" s="5079"/>
      <c r="AO20" s="5079"/>
      <c r="AP20" s="5079"/>
      <c r="AQ20" s="1736" t="s">
        <v>2916</v>
      </c>
      <c r="AR20" s="1739"/>
    </row>
    <row r="21" spans="2:44" s="1736" customFormat="1" ht="13.5" customHeight="1">
      <c r="B21" s="1738"/>
      <c r="C21" s="1736" t="s">
        <v>2918</v>
      </c>
      <c r="S21" s="1743"/>
      <c r="T21" s="1743"/>
      <c r="U21" s="1743"/>
      <c r="V21" s="1743"/>
      <c r="AR21" s="1739"/>
    </row>
    <row r="22" spans="2:44" s="1736" customFormat="1" ht="13.5" customHeight="1">
      <c r="B22" s="1738"/>
      <c r="C22" s="5080" t="s">
        <v>2913</v>
      </c>
      <c r="D22" s="5081"/>
      <c r="E22" s="5081"/>
      <c r="F22" s="5081"/>
      <c r="G22" s="5082"/>
      <c r="H22" s="5086"/>
      <c r="I22" s="5086"/>
      <c r="J22" s="5086"/>
      <c r="K22" s="5086"/>
      <c r="L22" s="5086"/>
      <c r="M22" s="5086"/>
      <c r="N22" s="5086"/>
      <c r="O22" s="5086"/>
      <c r="P22" s="5086"/>
      <c r="R22" s="1741"/>
      <c r="S22" s="5080" t="s">
        <v>2914</v>
      </c>
      <c r="T22" s="5081"/>
      <c r="U22" s="5081"/>
      <c r="V22" s="5081"/>
      <c r="W22" s="5082"/>
      <c r="X22" s="5087"/>
      <c r="Y22" s="5088"/>
      <c r="Z22" s="5088"/>
      <c r="AA22" s="5088"/>
      <c r="AB22" s="5088"/>
      <c r="AC22" s="5088"/>
      <c r="AD22" s="5089"/>
      <c r="AE22" s="1744"/>
      <c r="AF22" s="1744"/>
      <c r="AG22" s="5093" t="s">
        <v>2915</v>
      </c>
      <c r="AH22" s="5093"/>
      <c r="AI22" s="5079"/>
      <c r="AJ22" s="5079"/>
      <c r="AK22" s="5079"/>
      <c r="AL22" s="5079"/>
      <c r="AM22" s="5079"/>
      <c r="AN22" s="5079"/>
      <c r="AO22" s="5079"/>
      <c r="AP22" s="5079"/>
      <c r="AR22" s="1739"/>
    </row>
    <row r="23" spans="2:44" s="1736" customFormat="1" ht="13.5" customHeight="1">
      <c r="B23" s="1738"/>
      <c r="C23" s="5083"/>
      <c r="D23" s="5084"/>
      <c r="E23" s="5084"/>
      <c r="F23" s="5084"/>
      <c r="G23" s="5085"/>
      <c r="H23" s="5086"/>
      <c r="I23" s="5086"/>
      <c r="J23" s="5086"/>
      <c r="K23" s="5086"/>
      <c r="L23" s="5086"/>
      <c r="M23" s="5086"/>
      <c r="N23" s="5086"/>
      <c r="O23" s="5086"/>
      <c r="P23" s="5086"/>
      <c r="Q23" s="1742" t="s">
        <v>2916</v>
      </c>
      <c r="R23" s="1741"/>
      <c r="S23" s="5083"/>
      <c r="T23" s="5084"/>
      <c r="U23" s="5084"/>
      <c r="V23" s="5084"/>
      <c r="W23" s="5085"/>
      <c r="X23" s="5090"/>
      <c r="Y23" s="5091"/>
      <c r="Z23" s="5091"/>
      <c r="AA23" s="5091"/>
      <c r="AB23" s="5091"/>
      <c r="AC23" s="5091"/>
      <c r="AD23" s="5092"/>
      <c r="AE23" s="1736" t="s">
        <v>2916</v>
      </c>
      <c r="AF23" s="1744"/>
      <c r="AG23" s="5093"/>
      <c r="AH23" s="5093"/>
      <c r="AI23" s="5079"/>
      <c r="AJ23" s="5079"/>
      <c r="AK23" s="5079"/>
      <c r="AL23" s="5079"/>
      <c r="AM23" s="5079"/>
      <c r="AN23" s="5079"/>
      <c r="AO23" s="5079"/>
      <c r="AP23" s="5079"/>
      <c r="AQ23" s="1736" t="s">
        <v>2916</v>
      </c>
      <c r="AR23" s="1739"/>
    </row>
    <row r="24" spans="2:44" s="1736" customFormat="1" ht="6" customHeight="1">
      <c r="B24" s="1745"/>
      <c r="C24" s="1737"/>
      <c r="D24" s="1737"/>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46"/>
    </row>
    <row r="25" spans="2:44" ht="13.5" customHeight="1">
      <c r="B25" s="5076" t="s">
        <v>2919</v>
      </c>
      <c r="C25" s="5077"/>
      <c r="D25" s="5077"/>
      <c r="E25" s="5077"/>
      <c r="F25" s="5077"/>
      <c r="G25" s="5077"/>
      <c r="H25" s="5077"/>
      <c r="I25" s="5077"/>
      <c r="J25" s="5077"/>
      <c r="K25" s="5077"/>
      <c r="L25" s="5077"/>
      <c r="M25" s="5077"/>
      <c r="N25" s="5077"/>
      <c r="O25" s="5077"/>
      <c r="P25" s="5077"/>
      <c r="Q25" s="5077"/>
      <c r="R25" s="5077"/>
      <c r="S25" s="5077"/>
      <c r="T25" s="5077"/>
      <c r="U25" s="5077"/>
      <c r="V25" s="5077"/>
      <c r="W25" s="5077"/>
      <c r="X25" s="5077"/>
      <c r="Y25" s="5077"/>
      <c r="Z25" s="5077"/>
      <c r="AA25" s="5077"/>
      <c r="AB25" s="5077"/>
      <c r="AC25" s="5077"/>
      <c r="AD25" s="5077"/>
      <c r="AE25" s="5077"/>
      <c r="AF25" s="5077"/>
      <c r="AG25" s="5077"/>
      <c r="AH25" s="5077"/>
      <c r="AI25" s="5077"/>
      <c r="AJ25" s="5077"/>
      <c r="AK25" s="5077"/>
      <c r="AL25" s="5077"/>
      <c r="AM25" s="5077"/>
      <c r="AN25" s="5077"/>
      <c r="AO25" s="5077"/>
      <c r="AP25" s="5077"/>
      <c r="AQ25" s="5077"/>
      <c r="AR25" s="5078"/>
    </row>
    <row r="26" spans="2:44" s="1736" customFormat="1" ht="6.75" customHeight="1">
      <c r="B26" s="1747"/>
      <c r="C26" s="1748"/>
      <c r="D26" s="1748"/>
      <c r="E26" s="1748"/>
      <c r="F26" s="1748"/>
      <c r="G26" s="1748"/>
      <c r="H26" s="1748"/>
      <c r="I26" s="1748"/>
      <c r="J26" s="1748"/>
      <c r="K26" s="1748"/>
      <c r="L26" s="1748"/>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748"/>
      <c r="AM26" s="1748"/>
      <c r="AN26" s="1748"/>
      <c r="AO26" s="1748"/>
      <c r="AP26" s="1748"/>
      <c r="AQ26" s="1748"/>
      <c r="AR26" s="1749"/>
    </row>
    <row r="27" spans="2:44" s="1736" customFormat="1" ht="13.5" customHeight="1">
      <c r="B27" s="1738"/>
      <c r="C27" s="1736" t="s">
        <v>2920</v>
      </c>
      <c r="AR27" s="1739"/>
    </row>
    <row r="28" spans="2:44" s="1736" customFormat="1" ht="10.5" customHeight="1">
      <c r="B28" s="1738"/>
      <c r="AR28" s="1739"/>
    </row>
    <row r="29" spans="2:44" s="1736" customFormat="1" ht="13.5" customHeight="1">
      <c r="B29" s="1738"/>
      <c r="C29" s="5075" t="s">
        <v>2857</v>
      </c>
      <c r="D29" s="5075"/>
      <c r="E29" s="5075"/>
      <c r="F29" s="5075"/>
      <c r="G29" s="5075"/>
      <c r="H29" s="5075"/>
      <c r="I29" s="5075"/>
      <c r="J29" s="5075"/>
      <c r="K29" s="5075"/>
      <c r="L29" s="5075"/>
      <c r="M29" s="5075"/>
      <c r="N29" s="5075"/>
      <c r="O29" s="5075"/>
      <c r="Q29" s="5075" t="s">
        <v>2859</v>
      </c>
      <c r="R29" s="5075"/>
      <c r="S29" s="5075"/>
      <c r="T29" s="5075"/>
      <c r="U29" s="5075"/>
      <c r="V29" s="5075"/>
      <c r="W29" s="5075"/>
      <c r="X29" s="5075"/>
      <c r="Y29" s="5075"/>
      <c r="Z29" s="5075"/>
      <c r="AA29" s="5075"/>
      <c r="AB29" s="5075"/>
      <c r="AC29" s="5075"/>
      <c r="AE29" s="5075" t="s">
        <v>2921</v>
      </c>
      <c r="AF29" s="5075"/>
      <c r="AG29" s="5075"/>
      <c r="AH29" s="5075"/>
      <c r="AI29" s="5075"/>
      <c r="AJ29" s="5075"/>
      <c r="AK29" s="5075"/>
      <c r="AL29" s="5075"/>
      <c r="AM29" s="5075"/>
      <c r="AN29" s="5075"/>
      <c r="AO29" s="5075"/>
      <c r="AP29" s="5075"/>
      <c r="AQ29" s="5075"/>
      <c r="AR29" s="1739"/>
    </row>
    <row r="30" spans="2:44" s="1736" customFormat="1" ht="13.5" customHeight="1">
      <c r="B30" s="1738"/>
      <c r="C30" s="1750" t="s">
        <v>2922</v>
      </c>
      <c r="D30" s="1751"/>
      <c r="E30" s="1751"/>
      <c r="F30" s="1751"/>
      <c r="G30" s="1751"/>
      <c r="H30" s="1751"/>
      <c r="I30" s="1751"/>
      <c r="J30" s="1751"/>
      <c r="K30" s="1751"/>
      <c r="L30" s="1751"/>
      <c r="M30" s="1751"/>
      <c r="N30" s="1751"/>
      <c r="O30" s="1752"/>
      <c r="Q30" s="1753" t="s">
        <v>2923</v>
      </c>
      <c r="R30" s="1751"/>
      <c r="S30" s="1751"/>
      <c r="T30" s="1751"/>
      <c r="U30" s="1751"/>
      <c r="V30" s="1751"/>
      <c r="W30" s="1751"/>
      <c r="X30" s="1751"/>
      <c r="Y30" s="1751"/>
      <c r="Z30" s="1751"/>
      <c r="AA30" s="1751"/>
      <c r="AB30" s="1751"/>
      <c r="AC30" s="1752"/>
      <c r="AE30" s="1750" t="s">
        <v>2924</v>
      </c>
      <c r="AF30" s="1751"/>
      <c r="AG30" s="1751"/>
      <c r="AH30" s="1751"/>
      <c r="AI30" s="1751"/>
      <c r="AJ30" s="1751"/>
      <c r="AK30" s="1751"/>
      <c r="AL30" s="1751"/>
      <c r="AM30" s="1751"/>
      <c r="AN30" s="1751"/>
      <c r="AO30" s="1751"/>
      <c r="AP30" s="1751"/>
      <c r="AQ30" s="1752"/>
      <c r="AR30" s="1739"/>
    </row>
    <row r="31" spans="2:44" s="1736" customFormat="1" ht="13.5" customHeight="1">
      <c r="B31" s="1738"/>
      <c r="C31" s="1754" t="s">
        <v>2925</v>
      </c>
      <c r="D31" s="1755"/>
      <c r="E31" s="1755"/>
      <c r="F31" s="1755"/>
      <c r="G31" s="1755"/>
      <c r="H31" s="1755"/>
      <c r="I31" s="1755"/>
      <c r="J31" s="1755"/>
      <c r="K31" s="1755"/>
      <c r="L31" s="1755"/>
      <c r="M31" s="1755"/>
      <c r="N31" s="1755"/>
      <c r="O31" s="1756"/>
      <c r="Q31" s="1757" t="s">
        <v>2926</v>
      </c>
      <c r="R31" s="1755"/>
      <c r="S31" s="1755"/>
      <c r="T31" s="1755"/>
      <c r="U31" s="1755"/>
      <c r="V31" s="1755"/>
      <c r="W31" s="1755"/>
      <c r="X31" s="1755"/>
      <c r="Y31" s="1755"/>
      <c r="Z31" s="1755"/>
      <c r="AA31" s="1755"/>
      <c r="AB31" s="1755"/>
      <c r="AC31" s="1756"/>
      <c r="AE31" s="1754" t="s">
        <v>2927</v>
      </c>
      <c r="AF31" s="1755"/>
      <c r="AG31" s="1755"/>
      <c r="AH31" s="1755"/>
      <c r="AI31" s="1755"/>
      <c r="AJ31" s="1755"/>
      <c r="AK31" s="1755"/>
      <c r="AL31" s="1755"/>
      <c r="AM31" s="1755"/>
      <c r="AN31" s="1755"/>
      <c r="AO31" s="1755"/>
      <c r="AP31" s="1755"/>
      <c r="AQ31" s="1756"/>
      <c r="AR31" s="1739"/>
    </row>
    <row r="32" spans="2:44" s="1736" customFormat="1" ht="13.5" customHeight="1">
      <c r="B32" s="1738"/>
      <c r="C32" s="1758"/>
      <c r="D32" s="1759"/>
      <c r="E32" s="1759"/>
      <c r="F32" s="1759"/>
      <c r="G32" s="1759"/>
      <c r="H32" s="1759"/>
      <c r="I32" s="1759"/>
      <c r="J32" s="1759"/>
      <c r="K32" s="1759"/>
      <c r="L32" s="1759"/>
      <c r="M32" s="1759"/>
      <c r="N32" s="1759"/>
      <c r="O32" s="1760"/>
      <c r="Q32" s="1758"/>
      <c r="R32" s="1759"/>
      <c r="S32" s="1759"/>
      <c r="T32" s="1759"/>
      <c r="U32" s="1759"/>
      <c r="V32" s="1759"/>
      <c r="W32" s="1759"/>
      <c r="X32" s="1759"/>
      <c r="Y32" s="1759"/>
      <c r="Z32" s="1759"/>
      <c r="AA32" s="1759"/>
      <c r="AB32" s="1759"/>
      <c r="AC32" s="1760"/>
      <c r="AE32" s="1758"/>
      <c r="AF32" s="1759"/>
      <c r="AG32" s="1761"/>
      <c r="AH32" s="1761"/>
      <c r="AI32" s="1761"/>
      <c r="AJ32" s="1759"/>
      <c r="AK32" s="1761"/>
      <c r="AL32" s="1761"/>
      <c r="AM32" s="1761"/>
      <c r="AN32" s="1761"/>
      <c r="AO32" s="1761"/>
      <c r="AP32" s="1761"/>
      <c r="AQ32" s="1762"/>
      <c r="AR32" s="1739"/>
    </row>
    <row r="33" spans="2:44" s="1736" customFormat="1" ht="13.5" customHeight="1">
      <c r="B33" s="1738"/>
      <c r="AR33" s="1739"/>
    </row>
    <row r="34" spans="2:44" s="1736" customFormat="1" ht="13.5" customHeight="1">
      <c r="B34" s="1738"/>
      <c r="C34" s="5075" t="s">
        <v>2928</v>
      </c>
      <c r="D34" s="5075"/>
      <c r="E34" s="5075"/>
      <c r="F34" s="5075"/>
      <c r="G34" s="5075"/>
      <c r="H34" s="5075"/>
      <c r="I34" s="5075"/>
      <c r="J34" s="5075"/>
      <c r="K34" s="5075"/>
      <c r="L34" s="5075"/>
      <c r="M34" s="5075"/>
      <c r="N34" s="5075"/>
      <c r="O34" s="5075"/>
      <c r="Q34" s="5075" t="s">
        <v>2866</v>
      </c>
      <c r="R34" s="5075"/>
      <c r="S34" s="5075"/>
      <c r="T34" s="5075"/>
      <c r="U34" s="5075"/>
      <c r="V34" s="5075"/>
      <c r="W34" s="5075"/>
      <c r="X34" s="5075"/>
      <c r="Y34" s="5075"/>
      <c r="Z34" s="5075"/>
      <c r="AA34" s="5075"/>
      <c r="AB34" s="5075"/>
      <c r="AC34" s="5075"/>
      <c r="AE34" s="5075" t="s">
        <v>2929</v>
      </c>
      <c r="AF34" s="5075"/>
      <c r="AG34" s="5075"/>
      <c r="AH34" s="5075"/>
      <c r="AI34" s="5075"/>
      <c r="AJ34" s="5075"/>
      <c r="AK34" s="5075"/>
      <c r="AL34" s="5075"/>
      <c r="AM34" s="5075"/>
      <c r="AN34" s="5075"/>
      <c r="AO34" s="5075"/>
      <c r="AP34" s="5075"/>
      <c r="AQ34" s="5075"/>
      <c r="AR34" s="1739"/>
    </row>
    <row r="35" spans="2:44" s="1736" customFormat="1" ht="13.5" customHeight="1">
      <c r="B35" s="1738"/>
      <c r="C35" s="1763" t="s">
        <v>2930</v>
      </c>
      <c r="D35" s="1751"/>
      <c r="E35" s="1751"/>
      <c r="F35" s="1751"/>
      <c r="G35" s="1751"/>
      <c r="H35" s="1751"/>
      <c r="I35" s="1751"/>
      <c r="J35" s="1751"/>
      <c r="K35" s="1751"/>
      <c r="L35" s="1751"/>
      <c r="M35" s="1751"/>
      <c r="N35" s="1751"/>
      <c r="O35" s="1752"/>
      <c r="Q35" s="1750" t="s">
        <v>2931</v>
      </c>
      <c r="R35" s="1751"/>
      <c r="S35" s="1751"/>
      <c r="T35" s="1751"/>
      <c r="U35" s="1751"/>
      <c r="V35" s="1751"/>
      <c r="W35" s="1751"/>
      <c r="X35" s="1751"/>
      <c r="Y35" s="1751"/>
      <c r="Z35" s="1751"/>
      <c r="AA35" s="1751"/>
      <c r="AB35" s="1751"/>
      <c r="AC35" s="1752"/>
      <c r="AE35" s="1750" t="s">
        <v>2932</v>
      </c>
      <c r="AF35" s="1751"/>
      <c r="AG35" s="1751"/>
      <c r="AH35" s="1751"/>
      <c r="AI35" s="1751"/>
      <c r="AJ35" s="1751"/>
      <c r="AK35" s="1751"/>
      <c r="AL35" s="1751"/>
      <c r="AM35" s="1751"/>
      <c r="AN35" s="1751"/>
      <c r="AO35" s="1751"/>
      <c r="AP35" s="1751"/>
      <c r="AQ35" s="1752"/>
      <c r="AR35" s="1739"/>
    </row>
    <row r="36" spans="2:44" s="1736" customFormat="1" ht="13.5" customHeight="1">
      <c r="B36" s="1738"/>
      <c r="C36" s="1764" t="s">
        <v>2933</v>
      </c>
      <c r="D36" s="1755"/>
      <c r="E36" s="1755"/>
      <c r="F36" s="1755"/>
      <c r="G36" s="1755"/>
      <c r="H36" s="1755"/>
      <c r="I36" s="1755"/>
      <c r="J36" s="1755"/>
      <c r="K36" s="1755"/>
      <c r="L36" s="1755"/>
      <c r="M36" s="1755"/>
      <c r="N36" s="1755"/>
      <c r="O36" s="1756"/>
      <c r="Q36" s="1754" t="s">
        <v>2933</v>
      </c>
      <c r="R36" s="1755"/>
      <c r="S36" s="1755"/>
      <c r="T36" s="1755"/>
      <c r="U36" s="1755"/>
      <c r="V36" s="1755"/>
      <c r="W36" s="1755"/>
      <c r="X36" s="1755"/>
      <c r="Y36" s="1755"/>
      <c r="Z36" s="1755"/>
      <c r="AA36" s="1755"/>
      <c r="AB36" s="1755"/>
      <c r="AC36" s="1756"/>
      <c r="AE36" s="1754" t="s">
        <v>2933</v>
      </c>
      <c r="AF36" s="1755"/>
      <c r="AG36" s="1755"/>
      <c r="AH36" s="1755"/>
      <c r="AI36" s="1755"/>
      <c r="AJ36" s="1755"/>
      <c r="AK36" s="1755"/>
      <c r="AL36" s="1755"/>
      <c r="AM36" s="1755"/>
      <c r="AN36" s="1755"/>
      <c r="AO36" s="1755"/>
      <c r="AP36" s="1755"/>
      <c r="AQ36" s="1756"/>
      <c r="AR36" s="1739"/>
    </row>
    <row r="37" spans="2:44" s="1736" customFormat="1" ht="13.5" customHeight="1">
      <c r="B37" s="1738"/>
      <c r="C37" s="1758"/>
      <c r="D37" s="1759"/>
      <c r="E37" s="1761"/>
      <c r="F37" s="1761"/>
      <c r="G37" s="1761"/>
      <c r="H37" s="1761"/>
      <c r="I37" s="1761"/>
      <c r="J37" s="1761"/>
      <c r="K37" s="1761"/>
      <c r="L37" s="1761"/>
      <c r="M37" s="1761"/>
      <c r="N37" s="1761"/>
      <c r="O37" s="1762"/>
      <c r="Q37" s="1758"/>
      <c r="R37" s="1759"/>
      <c r="S37" s="1759"/>
      <c r="T37" s="1759"/>
      <c r="U37" s="1759"/>
      <c r="V37" s="1759"/>
      <c r="W37" s="1759"/>
      <c r="X37" s="1759"/>
      <c r="Y37" s="1759"/>
      <c r="Z37" s="1759"/>
      <c r="AA37" s="1759"/>
      <c r="AB37" s="1759"/>
      <c r="AC37" s="1760"/>
      <c r="AE37" s="1758"/>
      <c r="AF37" s="1759"/>
      <c r="AG37" s="1759"/>
      <c r="AH37" s="1759"/>
      <c r="AI37" s="1759"/>
      <c r="AJ37" s="1759"/>
      <c r="AK37" s="1759"/>
      <c r="AL37" s="1759"/>
      <c r="AM37" s="1759"/>
      <c r="AN37" s="1759"/>
      <c r="AO37" s="1759"/>
      <c r="AP37" s="1759"/>
      <c r="AQ37" s="1760"/>
      <c r="AR37" s="1739"/>
    </row>
    <row r="38" spans="2:44" s="1736" customFormat="1" ht="13.5" customHeight="1">
      <c r="B38" s="1738"/>
      <c r="AR38" s="1739"/>
    </row>
    <row r="39" spans="2:44" s="1736" customFormat="1" ht="13.5" customHeight="1">
      <c r="B39" s="1738"/>
      <c r="C39" s="5075" t="s">
        <v>2871</v>
      </c>
      <c r="D39" s="5075"/>
      <c r="E39" s="5075"/>
      <c r="F39" s="5075"/>
      <c r="G39" s="5075"/>
      <c r="H39" s="5075"/>
      <c r="I39" s="5075"/>
      <c r="J39" s="5075"/>
      <c r="K39" s="5075"/>
      <c r="L39" s="5075"/>
      <c r="M39" s="5075"/>
      <c r="N39" s="5075"/>
      <c r="O39" s="5075"/>
      <c r="Q39" s="5075" t="s">
        <v>2872</v>
      </c>
      <c r="R39" s="5075"/>
      <c r="S39" s="5075"/>
      <c r="T39" s="5075"/>
      <c r="U39" s="5075"/>
      <c r="V39" s="5075"/>
      <c r="W39" s="5075"/>
      <c r="X39" s="5075"/>
      <c r="Y39" s="5075"/>
      <c r="Z39" s="5075"/>
      <c r="AA39" s="5075"/>
      <c r="AB39" s="5075"/>
      <c r="AC39" s="5075"/>
      <c r="AR39" s="1739"/>
    </row>
    <row r="40" spans="2:44" s="1736" customFormat="1" ht="13.5" customHeight="1">
      <c r="B40" s="1738"/>
      <c r="C40" s="1765" t="s">
        <v>2934</v>
      </c>
      <c r="D40" s="1751"/>
      <c r="E40" s="1751"/>
      <c r="F40" s="1751"/>
      <c r="G40" s="1751"/>
      <c r="H40" s="1751"/>
      <c r="I40" s="1751"/>
      <c r="J40" s="1751"/>
      <c r="K40" s="1751"/>
      <c r="L40" s="1751"/>
      <c r="M40" s="1751"/>
      <c r="N40" s="1751"/>
      <c r="O40" s="1752"/>
      <c r="Q40" s="1750" t="s">
        <v>2935</v>
      </c>
      <c r="R40" s="1751"/>
      <c r="S40" s="1751"/>
      <c r="T40" s="1751"/>
      <c r="U40" s="1751"/>
      <c r="V40" s="1751"/>
      <c r="W40" s="1751"/>
      <c r="X40" s="1751"/>
      <c r="Y40" s="1751"/>
      <c r="Z40" s="1751"/>
      <c r="AA40" s="1751"/>
      <c r="AB40" s="1751"/>
      <c r="AC40" s="1752"/>
      <c r="AR40" s="1739"/>
    </row>
    <row r="41" spans="2:44" s="1736" customFormat="1" ht="13.5" customHeight="1">
      <c r="B41" s="1738"/>
      <c r="C41" s="1754" t="s">
        <v>2936</v>
      </c>
      <c r="D41" s="1755"/>
      <c r="E41" s="1755"/>
      <c r="F41" s="1755"/>
      <c r="G41" s="1755"/>
      <c r="H41" s="1755"/>
      <c r="I41" s="1755"/>
      <c r="J41" s="1755"/>
      <c r="K41" s="1755"/>
      <c r="L41" s="1755"/>
      <c r="M41" s="1755"/>
      <c r="N41" s="1755"/>
      <c r="O41" s="1756"/>
      <c r="Q41" s="1754" t="s">
        <v>2933</v>
      </c>
      <c r="R41" s="1755"/>
      <c r="S41" s="1755"/>
      <c r="T41" s="1755"/>
      <c r="U41" s="1755"/>
      <c r="V41" s="1755"/>
      <c r="W41" s="1755"/>
      <c r="X41" s="1755"/>
      <c r="Y41" s="1755"/>
      <c r="Z41" s="1755"/>
      <c r="AA41" s="1755"/>
      <c r="AB41" s="1755"/>
      <c r="AC41" s="1756"/>
      <c r="AR41" s="1739"/>
    </row>
    <row r="42" spans="2:44" s="1736" customFormat="1" ht="13.5" customHeight="1">
      <c r="B42" s="1738"/>
      <c r="C42" s="1758"/>
      <c r="D42" s="1759"/>
      <c r="E42" s="1759"/>
      <c r="F42" s="1759"/>
      <c r="G42" s="1759"/>
      <c r="H42" s="1759"/>
      <c r="I42" s="1759"/>
      <c r="J42" s="1759"/>
      <c r="K42" s="1759"/>
      <c r="L42" s="1759"/>
      <c r="M42" s="1759"/>
      <c r="N42" s="1759"/>
      <c r="O42" s="1760"/>
      <c r="Q42" s="1758"/>
      <c r="R42" s="1759"/>
      <c r="S42" s="1759"/>
      <c r="T42" s="1759"/>
      <c r="U42" s="1759"/>
      <c r="V42" s="1759"/>
      <c r="W42" s="1759"/>
      <c r="X42" s="1759"/>
      <c r="Y42" s="1759"/>
      <c r="Z42" s="1759"/>
      <c r="AA42" s="1759"/>
      <c r="AB42" s="1759"/>
      <c r="AC42" s="1760"/>
      <c r="AE42" s="1766"/>
      <c r="AR42" s="1739"/>
    </row>
    <row r="43" spans="2:44" s="1736" customFormat="1" ht="13.5" customHeight="1">
      <c r="B43" s="1745"/>
      <c r="C43" s="1737"/>
      <c r="D43" s="1737"/>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737"/>
      <c r="AB43" s="1737"/>
      <c r="AC43" s="1737"/>
      <c r="AD43" s="1737"/>
      <c r="AE43" s="1737"/>
      <c r="AF43" s="1737"/>
      <c r="AG43" s="1737"/>
      <c r="AH43" s="1737"/>
      <c r="AI43" s="1737"/>
      <c r="AJ43" s="1737"/>
      <c r="AK43" s="1737"/>
      <c r="AL43" s="1737"/>
      <c r="AM43" s="1737"/>
      <c r="AN43" s="1737"/>
      <c r="AO43" s="1737"/>
      <c r="AP43" s="1737"/>
      <c r="AQ43" s="1737"/>
      <c r="AR43" s="1746"/>
    </row>
    <row r="44" spans="2:44" ht="13.5" customHeight="1">
      <c r="B44" s="5076" t="s">
        <v>2937</v>
      </c>
      <c r="C44" s="5077"/>
      <c r="D44" s="5077"/>
      <c r="E44" s="5077"/>
      <c r="F44" s="5077"/>
      <c r="G44" s="5077"/>
      <c r="H44" s="5077"/>
      <c r="I44" s="5077"/>
      <c r="J44" s="5077"/>
      <c r="K44" s="5077"/>
      <c r="L44" s="5077"/>
      <c r="M44" s="5077"/>
      <c r="N44" s="5077"/>
      <c r="O44" s="5077"/>
      <c r="P44" s="5077"/>
      <c r="Q44" s="5077"/>
      <c r="R44" s="5077"/>
      <c r="S44" s="5077"/>
      <c r="T44" s="5077"/>
      <c r="U44" s="5077"/>
      <c r="V44" s="5077"/>
      <c r="W44" s="5077"/>
      <c r="X44" s="5077"/>
      <c r="Y44" s="5077"/>
      <c r="Z44" s="5077"/>
      <c r="AA44" s="5077"/>
      <c r="AB44" s="5077"/>
      <c r="AC44" s="5077"/>
      <c r="AD44" s="5077"/>
      <c r="AE44" s="5077"/>
      <c r="AF44" s="5077"/>
      <c r="AG44" s="5077"/>
      <c r="AH44" s="5077"/>
      <c r="AI44" s="5077"/>
      <c r="AJ44" s="5077"/>
      <c r="AK44" s="5077"/>
      <c r="AL44" s="5077"/>
      <c r="AM44" s="5077"/>
      <c r="AN44" s="5077"/>
      <c r="AO44" s="5077"/>
      <c r="AP44" s="5077"/>
      <c r="AQ44" s="5077"/>
      <c r="AR44" s="5078"/>
    </row>
    <row r="45" spans="2:44" s="1736" customFormat="1" ht="6.75" customHeight="1">
      <c r="B45" s="1747"/>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8"/>
      <c r="Z45" s="1748"/>
      <c r="AA45" s="1748"/>
      <c r="AB45" s="1748"/>
      <c r="AC45" s="1748"/>
      <c r="AD45" s="1748"/>
      <c r="AE45" s="1748"/>
      <c r="AF45" s="1748"/>
      <c r="AG45" s="1748"/>
      <c r="AH45" s="1748"/>
      <c r="AI45" s="1748"/>
      <c r="AJ45" s="1748"/>
      <c r="AK45" s="1748"/>
      <c r="AL45" s="1748"/>
      <c r="AM45" s="1748"/>
      <c r="AN45" s="1748"/>
      <c r="AO45" s="1748"/>
      <c r="AP45" s="1748"/>
      <c r="AQ45" s="1748"/>
      <c r="AR45" s="1749"/>
    </row>
    <row r="46" spans="2:44" s="1736" customFormat="1" ht="13.5" customHeight="1">
      <c r="B46" s="1738"/>
      <c r="C46" s="1736" t="s">
        <v>2938</v>
      </c>
      <c r="AR46" s="1739"/>
    </row>
    <row r="47" spans="2:44" s="1736" customFormat="1" ht="13.5" customHeight="1">
      <c r="B47" s="1738"/>
      <c r="AR47" s="1739"/>
    </row>
    <row r="48" spans="2:44" s="1736" customFormat="1" ht="13.5" customHeight="1">
      <c r="B48" s="1738"/>
      <c r="C48" s="5075" t="s">
        <v>2939</v>
      </c>
      <c r="D48" s="5075"/>
      <c r="E48" s="5075"/>
      <c r="F48" s="5075"/>
      <c r="G48" s="5075"/>
      <c r="H48" s="5075"/>
      <c r="I48" s="5075"/>
      <c r="J48" s="5075"/>
      <c r="K48" s="5075"/>
      <c r="L48" s="5075"/>
      <c r="M48" s="5075"/>
      <c r="N48" s="5075"/>
      <c r="O48" s="5075"/>
      <c r="Q48" s="5075" t="s">
        <v>2940</v>
      </c>
      <c r="R48" s="5075"/>
      <c r="S48" s="5075"/>
      <c r="T48" s="5075"/>
      <c r="U48" s="5075"/>
      <c r="V48" s="5075"/>
      <c r="W48" s="5075"/>
      <c r="X48" s="5075"/>
      <c r="Y48" s="5075"/>
      <c r="Z48" s="5075"/>
      <c r="AA48" s="5075"/>
      <c r="AB48" s="5075"/>
      <c r="AC48" s="5075"/>
      <c r="AE48" s="5075" t="s">
        <v>2941</v>
      </c>
      <c r="AF48" s="5075"/>
      <c r="AG48" s="5075"/>
      <c r="AH48" s="5075"/>
      <c r="AI48" s="5075"/>
      <c r="AJ48" s="5075"/>
      <c r="AK48" s="5075"/>
      <c r="AL48" s="5075"/>
      <c r="AM48" s="5075"/>
      <c r="AN48" s="5075"/>
      <c r="AO48" s="5075"/>
      <c r="AP48" s="5075"/>
      <c r="AQ48" s="5075"/>
      <c r="AR48" s="1739"/>
    </row>
    <row r="49" spans="2:44" s="1736" customFormat="1" ht="13.5" customHeight="1">
      <c r="B49" s="1738"/>
      <c r="C49" s="1768" t="s">
        <v>2942</v>
      </c>
      <c r="D49" s="1769"/>
      <c r="E49" s="1769"/>
      <c r="F49" s="1769"/>
      <c r="G49" s="1769"/>
      <c r="H49" s="1769"/>
      <c r="I49" s="1769"/>
      <c r="J49" s="1769"/>
      <c r="K49" s="1769"/>
      <c r="L49" s="1769"/>
      <c r="M49" s="1769"/>
      <c r="N49" s="1769"/>
      <c r="O49" s="1770"/>
      <c r="Q49" s="1750" t="s">
        <v>2943</v>
      </c>
      <c r="R49" s="1751"/>
      <c r="S49" s="1751"/>
      <c r="T49" s="1751"/>
      <c r="U49" s="1751"/>
      <c r="V49" s="1751"/>
      <c r="W49" s="1751"/>
      <c r="X49" s="1751"/>
      <c r="Y49" s="1751"/>
      <c r="Z49" s="1751"/>
      <c r="AA49" s="1751"/>
      <c r="AB49" s="1751"/>
      <c r="AC49" s="1752"/>
      <c r="AE49" s="1771" t="s">
        <v>2944</v>
      </c>
      <c r="AF49" s="1751"/>
      <c r="AG49" s="1751"/>
      <c r="AH49" s="1751"/>
      <c r="AI49" s="1751"/>
      <c r="AJ49" s="1751"/>
      <c r="AK49" s="1751"/>
      <c r="AL49" s="1751"/>
      <c r="AM49" s="1751"/>
      <c r="AN49" s="1751"/>
      <c r="AO49" s="1751"/>
      <c r="AP49" s="1751"/>
      <c r="AQ49" s="1752"/>
      <c r="AR49" s="1739"/>
    </row>
    <row r="50" spans="2:44" s="1736" customFormat="1" ht="13.5" customHeight="1">
      <c r="B50" s="1738"/>
      <c r="C50" s="1754" t="s">
        <v>2945</v>
      </c>
      <c r="D50" s="1755"/>
      <c r="E50" s="1755"/>
      <c r="F50" s="1755"/>
      <c r="G50" s="1755"/>
      <c r="H50" s="1772"/>
      <c r="I50" s="1755"/>
      <c r="J50" s="1755"/>
      <c r="K50" s="1755"/>
      <c r="L50" s="1755"/>
      <c r="M50" s="1755"/>
      <c r="N50" s="1755"/>
      <c r="O50" s="1756"/>
      <c r="Q50" s="1754" t="s">
        <v>2946</v>
      </c>
      <c r="R50" s="1755"/>
      <c r="S50" s="1755"/>
      <c r="T50" s="1755"/>
      <c r="U50" s="1755"/>
      <c r="V50" s="1755"/>
      <c r="W50" s="1755"/>
      <c r="X50" s="1755"/>
      <c r="Y50" s="1755"/>
      <c r="Z50" s="1755"/>
      <c r="AA50" s="1755"/>
      <c r="AB50" s="1755"/>
      <c r="AC50" s="1756"/>
      <c r="AE50" s="1773" t="s">
        <v>2947</v>
      </c>
      <c r="AF50" s="1755"/>
      <c r="AG50" s="1755"/>
      <c r="AH50" s="1755"/>
      <c r="AI50" s="1755"/>
      <c r="AJ50" s="1755"/>
      <c r="AK50" s="1755"/>
      <c r="AL50" s="1755"/>
      <c r="AM50" s="1755"/>
      <c r="AN50" s="1755"/>
      <c r="AO50" s="1755"/>
      <c r="AP50" s="1755"/>
      <c r="AQ50" s="1756"/>
      <c r="AR50" s="1739"/>
    </row>
    <row r="51" spans="2:44" s="1736" customFormat="1" ht="13.5" customHeight="1">
      <c r="B51" s="1738"/>
      <c r="C51" s="1754" t="s">
        <v>2948</v>
      </c>
      <c r="D51" s="1755"/>
      <c r="E51" s="1755"/>
      <c r="F51" s="1755"/>
      <c r="G51" s="1755"/>
      <c r="H51" s="1755"/>
      <c r="I51" s="1755"/>
      <c r="J51" s="1755"/>
      <c r="K51" s="1755"/>
      <c r="L51" s="1755"/>
      <c r="M51" s="1755"/>
      <c r="N51" s="1755"/>
      <c r="O51" s="1756"/>
      <c r="Q51" s="1774" t="s">
        <v>2949</v>
      </c>
      <c r="R51" s="1755"/>
      <c r="S51" s="1775"/>
      <c r="T51" s="1775"/>
      <c r="U51" s="1775"/>
      <c r="V51" s="1775"/>
      <c r="W51" s="1755"/>
      <c r="X51" s="1775"/>
      <c r="Y51" s="1775"/>
      <c r="Z51" s="1775"/>
      <c r="AA51" s="1775"/>
      <c r="AB51" s="1775"/>
      <c r="AC51" s="1776"/>
      <c r="AE51" s="1774" t="s">
        <v>2950</v>
      </c>
      <c r="AF51" s="1755"/>
      <c r="AG51" s="1775"/>
      <c r="AH51" s="1775"/>
      <c r="AI51" s="1775"/>
      <c r="AJ51" s="1775"/>
      <c r="AK51" s="1755"/>
      <c r="AL51" s="1775"/>
      <c r="AM51" s="1775"/>
      <c r="AN51" s="1775"/>
      <c r="AO51" s="1775"/>
      <c r="AP51" s="1775"/>
      <c r="AQ51" s="1776"/>
      <c r="AR51" s="1739"/>
    </row>
    <row r="52" spans="2:44" s="1736" customFormat="1" ht="13.5" customHeight="1">
      <c r="B52" s="1738"/>
      <c r="C52" s="1773"/>
      <c r="D52" s="1755"/>
      <c r="E52" s="1755"/>
      <c r="F52" s="1755"/>
      <c r="G52" s="1755"/>
      <c r="H52" s="1755"/>
      <c r="I52" s="1755" t="s">
        <v>2910</v>
      </c>
      <c r="J52" s="1755"/>
      <c r="K52" s="1755"/>
      <c r="L52" s="1755"/>
      <c r="M52" s="1755"/>
      <c r="N52" s="1755"/>
      <c r="O52" s="1756"/>
      <c r="Q52" s="1754" t="s">
        <v>2951</v>
      </c>
      <c r="R52" s="1755"/>
      <c r="S52" s="1775"/>
      <c r="T52" s="1775"/>
      <c r="U52" s="1775"/>
      <c r="V52" s="1775"/>
      <c r="W52" s="1775"/>
      <c r="X52" s="1775" t="s">
        <v>2475</v>
      </c>
      <c r="Y52" s="1775"/>
      <c r="Z52" s="1775" t="s">
        <v>2476</v>
      </c>
      <c r="AA52" s="1775"/>
      <c r="AB52" s="1775"/>
      <c r="AC52" s="1776"/>
      <c r="AE52" s="1757" t="s">
        <v>2952</v>
      </c>
      <c r="AF52" s="1755"/>
      <c r="AG52" s="1775"/>
      <c r="AH52" s="1775"/>
      <c r="AI52" s="1775"/>
      <c r="AJ52" s="1775"/>
      <c r="AK52" s="1775"/>
      <c r="AL52" s="1775" t="s">
        <v>2475</v>
      </c>
      <c r="AM52" s="1775"/>
      <c r="AN52" s="1775" t="s">
        <v>2476</v>
      </c>
      <c r="AO52" s="1775"/>
      <c r="AP52" s="1775"/>
      <c r="AQ52" s="1776" t="s">
        <v>2908</v>
      </c>
      <c r="AR52" s="1739"/>
    </row>
    <row r="53" spans="2:44" s="1736" customFormat="1" ht="13.5" customHeight="1">
      <c r="B53" s="1738"/>
      <c r="C53" s="1754" t="s">
        <v>2953</v>
      </c>
      <c r="D53" s="1755"/>
      <c r="E53" s="1755"/>
      <c r="F53" s="1755"/>
      <c r="G53" s="1755"/>
      <c r="H53" s="1755"/>
      <c r="I53" s="1755"/>
      <c r="J53" s="1755"/>
      <c r="K53" s="1755"/>
      <c r="L53" s="1755"/>
      <c r="M53" s="1755"/>
      <c r="N53" s="1755"/>
      <c r="O53" s="1756"/>
      <c r="Q53" s="1754" t="s">
        <v>2954</v>
      </c>
      <c r="R53" s="1755"/>
      <c r="S53" s="1775"/>
      <c r="T53" s="1775"/>
      <c r="U53" s="1775"/>
      <c r="V53" s="1775"/>
      <c r="W53" s="1755"/>
      <c r="X53" s="1775"/>
      <c r="Y53" s="1775"/>
      <c r="Z53" s="1775"/>
      <c r="AA53" s="1775"/>
      <c r="AB53" s="1775"/>
      <c r="AC53" s="1776"/>
      <c r="AE53" s="1774" t="s">
        <v>2955</v>
      </c>
      <c r="AF53" s="1755"/>
      <c r="AG53" s="1775"/>
      <c r="AH53" s="1775"/>
      <c r="AI53" s="1775"/>
      <c r="AJ53" s="1775"/>
      <c r="AK53" s="1755"/>
      <c r="AL53" s="1775"/>
      <c r="AM53" s="1775"/>
      <c r="AN53" s="1775"/>
      <c r="AO53" s="1775"/>
      <c r="AP53" s="1775"/>
      <c r="AQ53" s="1776"/>
      <c r="AR53" s="1739"/>
    </row>
    <row r="54" spans="2:44" s="1736" customFormat="1" ht="13.5" customHeight="1">
      <c r="B54" s="1738"/>
      <c r="C54" s="1757" t="s">
        <v>2956</v>
      </c>
      <c r="D54" s="1755"/>
      <c r="E54" s="1755"/>
      <c r="F54" s="1755"/>
      <c r="G54" s="1755"/>
      <c r="H54" s="1755"/>
      <c r="I54" s="1755"/>
      <c r="J54" s="1755"/>
      <c r="K54" s="1755"/>
      <c r="L54" s="1755"/>
      <c r="M54" s="1755"/>
      <c r="N54" s="1755"/>
      <c r="O54" s="1756"/>
      <c r="Q54" s="1754" t="s">
        <v>2957</v>
      </c>
      <c r="R54" s="1755"/>
      <c r="S54" s="1775"/>
      <c r="T54" s="1775"/>
      <c r="U54" s="1775"/>
      <c r="V54" s="1775"/>
      <c r="W54" s="1775"/>
      <c r="X54" s="1775" t="s">
        <v>2475</v>
      </c>
      <c r="Y54" s="1775"/>
      <c r="Z54" s="1775" t="s">
        <v>2476</v>
      </c>
      <c r="AA54" s="1775"/>
      <c r="AB54" s="1775"/>
      <c r="AC54" s="1776"/>
      <c r="AE54" s="1757" t="s">
        <v>2952</v>
      </c>
      <c r="AF54" s="1755"/>
      <c r="AG54" s="1775"/>
      <c r="AH54" s="1775"/>
      <c r="AI54" s="1775"/>
      <c r="AJ54" s="1775"/>
      <c r="AK54" s="1775"/>
      <c r="AL54" s="1775" t="s">
        <v>2475</v>
      </c>
      <c r="AM54" s="1775"/>
      <c r="AN54" s="1775" t="s">
        <v>2476</v>
      </c>
      <c r="AO54" s="1775"/>
      <c r="AP54" s="1775"/>
      <c r="AQ54" s="1776" t="s">
        <v>2908</v>
      </c>
      <c r="AR54" s="1739"/>
    </row>
    <row r="55" spans="2:44" s="1736" customFormat="1" ht="13.5" customHeight="1">
      <c r="B55" s="1738"/>
      <c r="C55" s="1758" t="s">
        <v>2958</v>
      </c>
      <c r="D55" s="1759"/>
      <c r="E55" s="1759"/>
      <c r="F55" s="1759"/>
      <c r="G55" s="1759"/>
      <c r="H55" s="1759"/>
      <c r="I55" s="1759"/>
      <c r="J55" s="1759" t="s">
        <v>2475</v>
      </c>
      <c r="K55" s="1759"/>
      <c r="L55" s="1759" t="s">
        <v>2476</v>
      </c>
      <c r="M55" s="1759"/>
      <c r="N55" s="1759"/>
      <c r="O55" s="1760" t="s">
        <v>2908</v>
      </c>
      <c r="Q55" s="1758" t="s">
        <v>2959</v>
      </c>
      <c r="R55" s="1759"/>
      <c r="S55" s="1761"/>
      <c r="T55" s="1761"/>
      <c r="U55" s="1761"/>
      <c r="V55" s="1761"/>
      <c r="W55" s="1755"/>
      <c r="X55" s="1761"/>
      <c r="Y55" s="1761"/>
      <c r="Z55" s="1761"/>
      <c r="AA55" s="1761"/>
      <c r="AB55" s="1761"/>
      <c r="AC55" s="1762"/>
      <c r="AE55" s="1758"/>
      <c r="AF55" s="1759"/>
      <c r="AG55" s="1761"/>
      <c r="AH55" s="1761"/>
      <c r="AI55" s="1761"/>
      <c r="AJ55" s="1761"/>
      <c r="AK55" s="1761"/>
      <c r="AL55" s="1761"/>
      <c r="AM55" s="1761"/>
      <c r="AN55" s="1761"/>
      <c r="AO55" s="1761"/>
      <c r="AP55" s="1761"/>
      <c r="AQ55" s="1762"/>
      <c r="AR55" s="1739"/>
    </row>
    <row r="56" spans="2:44" s="1736" customFormat="1" ht="13.5" customHeight="1">
      <c r="B56" s="1738"/>
      <c r="AR56" s="1739"/>
    </row>
    <row r="57" spans="2:44" s="1736" customFormat="1" ht="13.5" customHeight="1">
      <c r="B57" s="1738"/>
      <c r="C57" s="5075" t="s">
        <v>2831</v>
      </c>
      <c r="D57" s="5075"/>
      <c r="E57" s="5075"/>
      <c r="F57" s="5075"/>
      <c r="G57" s="5075"/>
      <c r="H57" s="5075"/>
      <c r="I57" s="5075"/>
      <c r="J57" s="5075"/>
      <c r="K57" s="5075"/>
      <c r="L57" s="5075"/>
      <c r="M57" s="5075"/>
      <c r="N57" s="5075"/>
      <c r="O57" s="5075"/>
      <c r="Q57" s="5075" t="s">
        <v>2835</v>
      </c>
      <c r="R57" s="5075"/>
      <c r="S57" s="5075"/>
      <c r="T57" s="5075"/>
      <c r="U57" s="5075"/>
      <c r="V57" s="5075"/>
      <c r="W57" s="5075"/>
      <c r="X57" s="5075"/>
      <c r="Y57" s="5075"/>
      <c r="Z57" s="5075"/>
      <c r="AA57" s="5075"/>
      <c r="AB57" s="5075"/>
      <c r="AC57" s="5075"/>
      <c r="AE57" s="5075" t="s">
        <v>2839</v>
      </c>
      <c r="AF57" s="5075"/>
      <c r="AG57" s="5075"/>
      <c r="AH57" s="5075"/>
      <c r="AI57" s="5075"/>
      <c r="AJ57" s="5075"/>
      <c r="AK57" s="5075"/>
      <c r="AL57" s="5075"/>
      <c r="AM57" s="5075"/>
      <c r="AN57" s="5075"/>
      <c r="AO57" s="5075"/>
      <c r="AP57" s="5075"/>
      <c r="AQ57" s="5075"/>
      <c r="AR57" s="1739"/>
    </row>
    <row r="58" spans="2:44" s="1736" customFormat="1" ht="13.5" customHeight="1">
      <c r="B58" s="1738"/>
      <c r="C58" s="1750" t="s">
        <v>2960</v>
      </c>
      <c r="D58" s="1751"/>
      <c r="E58" s="1751"/>
      <c r="F58" s="1751"/>
      <c r="G58" s="1751"/>
      <c r="H58" s="1751"/>
      <c r="I58" s="1751"/>
      <c r="J58" s="1751"/>
      <c r="K58" s="1751"/>
      <c r="L58" s="1751"/>
      <c r="M58" s="1751"/>
      <c r="N58" s="1751"/>
      <c r="O58" s="1752"/>
      <c r="Q58" s="1750" t="s">
        <v>2961</v>
      </c>
      <c r="R58" s="1751"/>
      <c r="S58" s="1751"/>
      <c r="T58" s="1751"/>
      <c r="U58" s="1751"/>
      <c r="V58" s="1751"/>
      <c r="W58" s="1751"/>
      <c r="X58" s="1751"/>
      <c r="Y58" s="1751"/>
      <c r="Z58" s="1751"/>
      <c r="AA58" s="1751"/>
      <c r="AB58" s="1751"/>
      <c r="AC58" s="1752"/>
      <c r="AE58" s="1765" t="s">
        <v>2962</v>
      </c>
      <c r="AF58" s="1751"/>
      <c r="AG58" s="1751"/>
      <c r="AH58" s="1751"/>
      <c r="AI58" s="1751"/>
      <c r="AJ58" s="1751"/>
      <c r="AK58" s="1751"/>
      <c r="AL58" s="1751"/>
      <c r="AM58" s="1751"/>
      <c r="AN58" s="1751"/>
      <c r="AO58" s="1751"/>
      <c r="AP58" s="1751"/>
      <c r="AQ58" s="1752"/>
      <c r="AR58" s="1739"/>
    </row>
    <row r="59" spans="2:44" s="1736" customFormat="1" ht="13.5" customHeight="1">
      <c r="B59" s="1738"/>
      <c r="C59" s="1754" t="s">
        <v>2963</v>
      </c>
      <c r="D59" s="1755"/>
      <c r="E59" s="1755"/>
      <c r="F59" s="1755"/>
      <c r="G59" s="1755"/>
      <c r="H59" s="1755"/>
      <c r="I59" s="1755"/>
      <c r="J59" s="1755"/>
      <c r="K59" s="1755"/>
      <c r="L59" s="1755"/>
      <c r="M59" s="1755"/>
      <c r="N59" s="1755" t="s">
        <v>2910</v>
      </c>
      <c r="O59" s="1756" t="s">
        <v>2910</v>
      </c>
      <c r="Q59" s="1754" t="s">
        <v>2964</v>
      </c>
      <c r="R59" s="1755"/>
      <c r="S59" s="1755"/>
      <c r="T59" s="1755"/>
      <c r="U59" s="1755"/>
      <c r="V59" s="1755"/>
      <c r="W59" s="1755"/>
      <c r="X59" s="1755"/>
      <c r="Y59" s="1755"/>
      <c r="Z59" s="1755"/>
      <c r="AA59" s="1755"/>
      <c r="AB59" s="1755"/>
      <c r="AC59" s="1756"/>
      <c r="AE59" s="1757" t="s">
        <v>2965</v>
      </c>
      <c r="AF59" s="1755"/>
      <c r="AG59" s="1755"/>
      <c r="AH59" s="1755"/>
      <c r="AI59" s="1755"/>
      <c r="AJ59" s="1755"/>
      <c r="AK59" s="1755"/>
      <c r="AL59" s="1755"/>
      <c r="AM59" s="1755"/>
      <c r="AN59" s="1755"/>
      <c r="AO59" s="1755"/>
      <c r="AP59" s="1755"/>
      <c r="AQ59" s="1756"/>
      <c r="AR59" s="1739"/>
    </row>
    <row r="60" spans="2:44" s="1736" customFormat="1" ht="13.5" customHeight="1">
      <c r="B60" s="1738"/>
      <c r="C60" s="1774" t="s">
        <v>2966</v>
      </c>
      <c r="D60" s="1755"/>
      <c r="E60" s="1755"/>
      <c r="F60" s="1755"/>
      <c r="G60" s="1755"/>
      <c r="H60" s="1755"/>
      <c r="I60" s="1755"/>
      <c r="J60" s="1755"/>
      <c r="K60" s="1755"/>
      <c r="L60" s="1755"/>
      <c r="M60" s="1755"/>
      <c r="N60" s="1755"/>
      <c r="O60" s="1756"/>
      <c r="Q60" s="1754" t="s">
        <v>2967</v>
      </c>
      <c r="R60" s="1755"/>
      <c r="S60" s="1755"/>
      <c r="T60" s="1755"/>
      <c r="U60" s="1755"/>
      <c r="V60" s="1755"/>
      <c r="W60" s="1755"/>
      <c r="X60" s="1755"/>
      <c r="Y60" s="1755" t="s">
        <v>1696</v>
      </c>
      <c r="Z60" s="1755"/>
      <c r="AA60" s="1755" t="s">
        <v>2475</v>
      </c>
      <c r="AB60" s="1755"/>
      <c r="AC60" s="1756" t="s">
        <v>2476</v>
      </c>
      <c r="AE60" s="1754" t="s">
        <v>2968</v>
      </c>
      <c r="AF60" s="1755"/>
      <c r="AG60" s="1755"/>
      <c r="AH60" s="1755"/>
      <c r="AI60" s="1755"/>
      <c r="AJ60" s="1755"/>
      <c r="AK60" s="1755"/>
      <c r="AL60" s="1755"/>
      <c r="AM60" s="1755"/>
      <c r="AN60" s="1755"/>
      <c r="AO60" s="1755"/>
      <c r="AP60" s="1755"/>
      <c r="AQ60" s="1756"/>
      <c r="AR60" s="1739"/>
    </row>
    <row r="61" spans="2:44" s="1736" customFormat="1" ht="13.5" customHeight="1">
      <c r="B61" s="1738"/>
      <c r="C61" s="1754" t="s">
        <v>2969</v>
      </c>
      <c r="D61" s="1755"/>
      <c r="E61" s="1755"/>
      <c r="F61" s="1755"/>
      <c r="G61" s="1755"/>
      <c r="H61" s="1755"/>
      <c r="I61" s="1755"/>
      <c r="J61" s="1755"/>
      <c r="K61" s="1755"/>
      <c r="L61" s="1755"/>
      <c r="M61" s="1755"/>
      <c r="N61" s="1755"/>
      <c r="O61" s="1756"/>
      <c r="Q61" s="1754" t="s">
        <v>2970</v>
      </c>
      <c r="R61" s="1755"/>
      <c r="S61" s="1755"/>
      <c r="T61" s="1755"/>
      <c r="U61" s="1755"/>
      <c r="V61" s="1755"/>
      <c r="W61" s="1755"/>
      <c r="X61" s="1755"/>
      <c r="Y61" s="1755"/>
      <c r="Z61" s="1755"/>
      <c r="AA61" s="1755"/>
      <c r="AB61" s="1755"/>
      <c r="AC61" s="1756" t="s">
        <v>2971</v>
      </c>
      <c r="AE61" s="1774" t="s">
        <v>2972</v>
      </c>
      <c r="AF61" s="1755"/>
      <c r="AG61" s="1755"/>
      <c r="AH61" s="1755"/>
      <c r="AI61" s="1755"/>
      <c r="AJ61" s="1755"/>
      <c r="AK61" s="1755"/>
      <c r="AL61" s="1755"/>
      <c r="AM61" s="1755"/>
      <c r="AN61" s="1755"/>
      <c r="AO61" s="1755"/>
      <c r="AP61" s="1755"/>
      <c r="AQ61" s="1756"/>
      <c r="AR61" s="1739"/>
    </row>
    <row r="62" spans="2:44" s="1736" customFormat="1" ht="13.5" customHeight="1">
      <c r="B62" s="1738"/>
      <c r="C62" s="1754" t="s">
        <v>2973</v>
      </c>
      <c r="D62" s="1755"/>
      <c r="E62" s="1755"/>
      <c r="F62" s="1755"/>
      <c r="G62" s="1755"/>
      <c r="H62" s="1755"/>
      <c r="I62" s="1755"/>
      <c r="J62" s="1755" t="s">
        <v>2475</v>
      </c>
      <c r="K62" s="1755"/>
      <c r="L62" s="1755" t="s">
        <v>2476</v>
      </c>
      <c r="M62" s="1755"/>
      <c r="N62" s="1755"/>
      <c r="O62" s="1756"/>
      <c r="Q62" s="1754" t="s">
        <v>2974</v>
      </c>
      <c r="R62" s="1755"/>
      <c r="S62" s="1755"/>
      <c r="T62" s="1755"/>
      <c r="U62" s="1755"/>
      <c r="V62" s="1755"/>
      <c r="W62" s="1755"/>
      <c r="X62" s="1755"/>
      <c r="Y62" s="1755"/>
      <c r="Z62" s="1755"/>
      <c r="AA62" s="1755"/>
      <c r="AB62" s="1755"/>
      <c r="AC62" s="1756" t="s">
        <v>2971</v>
      </c>
      <c r="AE62" s="1754" t="s">
        <v>2975</v>
      </c>
      <c r="AF62" s="1755"/>
      <c r="AG62" s="1755"/>
      <c r="AH62" s="1755"/>
      <c r="AI62" s="1755"/>
      <c r="AJ62" s="1755"/>
      <c r="AK62" s="1755"/>
      <c r="AL62" s="1755"/>
      <c r="AM62" s="1755"/>
      <c r="AN62" s="1755"/>
      <c r="AO62" s="1755"/>
      <c r="AP62" s="1755"/>
      <c r="AQ62" s="1756"/>
      <c r="AR62" s="1739"/>
    </row>
    <row r="63" spans="2:44" s="1736" customFormat="1" ht="13.5" customHeight="1">
      <c r="B63" s="1738"/>
      <c r="C63" s="1754" t="s">
        <v>2976</v>
      </c>
      <c r="D63" s="1755"/>
      <c r="E63" s="1755"/>
      <c r="F63" s="1755"/>
      <c r="G63" s="1755"/>
      <c r="H63" s="1755"/>
      <c r="I63" s="1755"/>
      <c r="J63" s="1755"/>
      <c r="K63" s="1755"/>
      <c r="L63" s="1755"/>
      <c r="M63" s="1755"/>
      <c r="N63" s="1755"/>
      <c r="O63" s="1756"/>
      <c r="Q63" s="1754" t="s">
        <v>2977</v>
      </c>
      <c r="R63" s="1755"/>
      <c r="S63" s="1755"/>
      <c r="T63" s="1755"/>
      <c r="U63" s="1755"/>
      <c r="V63" s="1755"/>
      <c r="W63" s="1755"/>
      <c r="X63" s="1755"/>
      <c r="Y63" s="1755"/>
      <c r="Z63" s="1755"/>
      <c r="AA63" s="1755"/>
      <c r="AB63" s="1755"/>
      <c r="AC63" s="1756"/>
      <c r="AE63" s="1754" t="s">
        <v>2978</v>
      </c>
      <c r="AF63" s="1755"/>
      <c r="AG63" s="1755"/>
      <c r="AH63" s="1755"/>
      <c r="AI63" s="1755"/>
      <c r="AJ63" s="1755"/>
      <c r="AK63" s="1755"/>
      <c r="AL63" s="1755"/>
      <c r="AM63" s="1755"/>
      <c r="AN63" s="1755"/>
      <c r="AO63" s="1755"/>
      <c r="AP63" s="1755"/>
      <c r="AQ63" s="1756"/>
      <c r="AR63" s="1739"/>
    </row>
    <row r="64" spans="2:44" s="1736" customFormat="1" ht="13.5" customHeight="1">
      <c r="B64" s="1738"/>
      <c r="C64" s="1758"/>
      <c r="D64" s="1759"/>
      <c r="E64" s="1759"/>
      <c r="F64" s="1759"/>
      <c r="G64" s="1759"/>
      <c r="H64" s="1759"/>
      <c r="I64" s="1759"/>
      <c r="J64" s="1759"/>
      <c r="K64" s="1759"/>
      <c r="L64" s="1759"/>
      <c r="M64" s="1759"/>
      <c r="N64" s="1759"/>
      <c r="O64" s="1760"/>
      <c r="Q64" s="1758"/>
      <c r="R64" s="1759"/>
      <c r="S64" s="1759"/>
      <c r="T64" s="1759"/>
      <c r="U64" s="1759"/>
      <c r="V64" s="1759"/>
      <c r="W64" s="1759"/>
      <c r="X64" s="1759"/>
      <c r="Y64" s="1759"/>
      <c r="Z64" s="1759"/>
      <c r="AA64" s="1759"/>
      <c r="AB64" s="1759"/>
      <c r="AC64" s="1760"/>
      <c r="AE64" s="1758"/>
      <c r="AF64" s="1759"/>
      <c r="AG64" s="1759"/>
      <c r="AH64" s="1759"/>
      <c r="AI64" s="1759"/>
      <c r="AJ64" s="1759"/>
      <c r="AK64" s="1759"/>
      <c r="AL64" s="1759"/>
      <c r="AM64" s="1759"/>
      <c r="AN64" s="1759"/>
      <c r="AO64" s="1759"/>
      <c r="AP64" s="1759"/>
      <c r="AQ64" s="1760"/>
      <c r="AR64" s="1739"/>
    </row>
    <row r="65" spans="2:45" s="1736" customFormat="1" ht="13.5" customHeight="1">
      <c r="B65" s="1738"/>
      <c r="AR65" s="1739"/>
    </row>
    <row r="66" spans="2:45" s="1736" customFormat="1" ht="13.5" customHeight="1">
      <c r="B66" s="1738"/>
      <c r="C66" s="5075" t="s">
        <v>2979</v>
      </c>
      <c r="D66" s="5075"/>
      <c r="E66" s="5075"/>
      <c r="F66" s="5075"/>
      <c r="G66" s="5075"/>
      <c r="H66" s="5075"/>
      <c r="I66" s="5075"/>
      <c r="J66" s="5075"/>
      <c r="K66" s="5075"/>
      <c r="L66" s="5075"/>
      <c r="M66" s="5075"/>
      <c r="N66" s="5075"/>
      <c r="O66" s="5075"/>
      <c r="Q66" s="5074" t="s">
        <v>2980</v>
      </c>
      <c r="R66" s="5074"/>
      <c r="S66" s="5074"/>
      <c r="T66" s="5074"/>
      <c r="U66" s="5074"/>
      <c r="V66" s="5074"/>
      <c r="W66" s="5074"/>
      <c r="X66" s="5074"/>
      <c r="Y66" s="5074"/>
      <c r="Z66" s="5074"/>
      <c r="AA66" s="5074"/>
      <c r="AB66" s="5074"/>
      <c r="AC66" s="5074"/>
      <c r="AR66" s="1739"/>
    </row>
    <row r="67" spans="2:45" s="1736" customFormat="1" ht="13.5" customHeight="1">
      <c r="B67" s="1738"/>
      <c r="C67" s="1750" t="s">
        <v>2981</v>
      </c>
      <c r="D67" s="1751"/>
      <c r="E67" s="1751"/>
      <c r="F67" s="1751"/>
      <c r="G67" s="1751"/>
      <c r="H67" s="1751"/>
      <c r="I67" s="1751"/>
      <c r="J67" s="1751"/>
      <c r="K67" s="1751"/>
      <c r="L67" s="1751"/>
      <c r="M67" s="1751"/>
      <c r="N67" s="1751"/>
      <c r="O67" s="1752"/>
      <c r="Q67" s="1750" t="s">
        <v>2982</v>
      </c>
      <c r="R67" s="1751"/>
      <c r="S67" s="1751"/>
      <c r="T67" s="1751"/>
      <c r="U67" s="1751"/>
      <c r="V67" s="1751"/>
      <c r="W67" s="1751"/>
      <c r="X67" s="1751"/>
      <c r="Y67" s="1751"/>
      <c r="Z67" s="1751"/>
      <c r="AA67" s="1751"/>
      <c r="AB67" s="1751"/>
      <c r="AC67" s="1752"/>
      <c r="AR67" s="1739"/>
    </row>
    <row r="68" spans="2:45" s="1736" customFormat="1" ht="13.5" customHeight="1">
      <c r="B68" s="1738"/>
      <c r="C68" s="1754" t="s">
        <v>2983</v>
      </c>
      <c r="D68" s="1755"/>
      <c r="E68" s="1755"/>
      <c r="F68" s="1755"/>
      <c r="G68" s="1755"/>
      <c r="H68" s="1755"/>
      <c r="I68" s="1755"/>
      <c r="J68" s="1755"/>
      <c r="K68" s="1755"/>
      <c r="L68" s="1755"/>
      <c r="M68" s="1755"/>
      <c r="N68" s="1755"/>
      <c r="O68" s="1756"/>
      <c r="Q68" s="1754" t="s">
        <v>2984</v>
      </c>
      <c r="R68" s="1755"/>
      <c r="S68" s="1755"/>
      <c r="T68" s="1755"/>
      <c r="U68" s="1755"/>
      <c r="V68" s="1755"/>
      <c r="W68" s="1755"/>
      <c r="X68" s="1755"/>
      <c r="Y68" s="1755"/>
      <c r="Z68" s="1755"/>
      <c r="AA68" s="1755"/>
      <c r="AB68" s="1755"/>
      <c r="AC68" s="1756"/>
      <c r="AR68" s="1739"/>
    </row>
    <row r="69" spans="2:45" s="1736" customFormat="1" ht="13.5" customHeight="1">
      <c r="B69" s="1738"/>
      <c r="C69" s="1754"/>
      <c r="D69" s="1755"/>
      <c r="E69" s="1755"/>
      <c r="F69" s="1755"/>
      <c r="G69" s="1755"/>
      <c r="H69" s="1755"/>
      <c r="I69" s="1755"/>
      <c r="J69" s="1755"/>
      <c r="K69" s="1755"/>
      <c r="L69" s="1755"/>
      <c r="M69" s="1755"/>
      <c r="N69" s="1755"/>
      <c r="O69" s="1756"/>
      <c r="Q69" s="1754"/>
      <c r="R69" s="1755"/>
      <c r="S69" s="1755"/>
      <c r="T69" s="1755"/>
      <c r="U69" s="1755"/>
      <c r="V69" s="1755"/>
      <c r="W69" s="1755"/>
      <c r="X69" s="1755"/>
      <c r="Y69" s="1755"/>
      <c r="Z69" s="1755"/>
      <c r="AA69" s="1755"/>
      <c r="AB69" s="1755"/>
      <c r="AC69" s="1756"/>
      <c r="AR69" s="1739"/>
    </row>
    <row r="70" spans="2:45" s="1736" customFormat="1" ht="13.5" customHeight="1">
      <c r="B70" s="1738"/>
      <c r="C70" s="1754" t="s">
        <v>2985</v>
      </c>
      <c r="D70" s="1755"/>
      <c r="E70" s="1755"/>
      <c r="F70" s="1755"/>
      <c r="G70" s="1755"/>
      <c r="H70" s="1755"/>
      <c r="I70" s="1755"/>
      <c r="J70" s="1755" t="s">
        <v>2475</v>
      </c>
      <c r="K70" s="1755"/>
      <c r="L70" s="1755" t="s">
        <v>2476</v>
      </c>
      <c r="M70" s="1755"/>
      <c r="N70" s="1755"/>
      <c r="O70" s="1756" t="s">
        <v>2910</v>
      </c>
      <c r="Q70" s="1754" t="s">
        <v>2986</v>
      </c>
      <c r="R70" s="1755"/>
      <c r="S70" s="1755"/>
      <c r="T70" s="1755"/>
      <c r="U70" s="1755"/>
      <c r="V70" s="1755"/>
      <c r="W70" s="1755"/>
      <c r="X70" s="1755" t="s">
        <v>2475</v>
      </c>
      <c r="Y70" s="1755"/>
      <c r="Z70" s="1755" t="s">
        <v>2476</v>
      </c>
      <c r="AA70" s="1755"/>
      <c r="AB70" s="1755"/>
      <c r="AC70" s="1756" t="s">
        <v>2910</v>
      </c>
      <c r="AR70" s="1739"/>
    </row>
    <row r="71" spans="2:45" s="1736" customFormat="1" ht="13.5" customHeight="1">
      <c r="B71" s="1738"/>
      <c r="C71" s="1754" t="s">
        <v>2987</v>
      </c>
      <c r="D71" s="1755"/>
      <c r="E71" s="1755"/>
      <c r="F71" s="1755"/>
      <c r="G71" s="1755"/>
      <c r="H71" s="1755"/>
      <c r="I71" s="1755"/>
      <c r="J71" s="1755"/>
      <c r="K71" s="1755"/>
      <c r="L71" s="1755"/>
      <c r="M71" s="1755"/>
      <c r="N71" s="1755"/>
      <c r="O71" s="1756"/>
      <c r="Q71" s="1754" t="s">
        <v>2988</v>
      </c>
      <c r="R71" s="1755"/>
      <c r="S71" s="1755"/>
      <c r="T71" s="1755"/>
      <c r="U71" s="1755"/>
      <c r="V71" s="1755"/>
      <c r="W71" s="1755"/>
      <c r="X71" s="1755"/>
      <c r="Y71" s="1755"/>
      <c r="Z71" s="1755"/>
      <c r="AA71" s="1755"/>
      <c r="AB71" s="1755"/>
      <c r="AC71" s="1756"/>
      <c r="AR71" s="1739"/>
    </row>
    <row r="72" spans="2:45" s="1736" customFormat="1" ht="13.5" customHeight="1">
      <c r="B72" s="1738"/>
      <c r="C72" s="1758"/>
      <c r="D72" s="1759"/>
      <c r="E72" s="1759"/>
      <c r="F72" s="1759"/>
      <c r="G72" s="1759"/>
      <c r="H72" s="1759"/>
      <c r="I72" s="1759"/>
      <c r="J72" s="1759"/>
      <c r="K72" s="1759"/>
      <c r="L72" s="1759"/>
      <c r="M72" s="1759"/>
      <c r="N72" s="1759"/>
      <c r="O72" s="1760"/>
      <c r="Q72" s="1758"/>
      <c r="R72" s="1759"/>
      <c r="S72" s="1759"/>
      <c r="T72" s="1759"/>
      <c r="U72" s="1759"/>
      <c r="V72" s="1759"/>
      <c r="W72" s="1759"/>
      <c r="X72" s="1759"/>
      <c r="Y72" s="1759"/>
      <c r="Z72" s="1759"/>
      <c r="AA72" s="1759"/>
      <c r="AB72" s="1759"/>
      <c r="AC72" s="1760"/>
      <c r="AE72" s="1766"/>
      <c r="AF72" s="1766"/>
      <c r="AR72" s="1739"/>
    </row>
    <row r="73" spans="2:45" s="1736" customFormat="1" ht="13.5" customHeight="1">
      <c r="B73" s="1738"/>
      <c r="C73" s="1737"/>
      <c r="D73" s="1737"/>
      <c r="E73" s="1737"/>
      <c r="F73" s="1737"/>
      <c r="G73" s="1737"/>
      <c r="H73" s="1737"/>
      <c r="I73" s="1737"/>
      <c r="J73" s="1737"/>
      <c r="K73" s="1737"/>
      <c r="L73" s="1737"/>
      <c r="M73" s="1737"/>
      <c r="N73" s="1737"/>
      <c r="O73" s="1737"/>
      <c r="Q73" s="1737"/>
      <c r="R73" s="1737"/>
      <c r="S73" s="1737"/>
      <c r="T73" s="1737"/>
      <c r="U73" s="1737"/>
      <c r="V73" s="1737"/>
      <c r="W73" s="1737"/>
      <c r="X73" s="1737"/>
      <c r="Y73" s="1737"/>
      <c r="Z73" s="1737"/>
      <c r="AA73" s="1737"/>
      <c r="AB73" s="1737"/>
      <c r="AC73" s="1737"/>
      <c r="AE73" s="1766"/>
      <c r="AF73" s="1766"/>
      <c r="AR73" s="1739"/>
    </row>
    <row r="74" spans="2:45" s="1736" customFormat="1" ht="13.5" customHeight="1">
      <c r="B74" s="5076" t="s">
        <v>2989</v>
      </c>
      <c r="C74" s="5077"/>
      <c r="D74" s="5077"/>
      <c r="E74" s="5077"/>
      <c r="F74" s="5077"/>
      <c r="G74" s="5077"/>
      <c r="H74" s="5077"/>
      <c r="I74" s="5077"/>
      <c r="J74" s="5077"/>
      <c r="K74" s="5077"/>
      <c r="L74" s="5077"/>
      <c r="M74" s="5077"/>
      <c r="N74" s="5077"/>
      <c r="O74" s="5077"/>
      <c r="P74" s="5077"/>
      <c r="Q74" s="5077"/>
      <c r="R74" s="5077"/>
      <c r="S74" s="5077"/>
      <c r="T74" s="5077"/>
      <c r="U74" s="5077"/>
      <c r="V74" s="5077"/>
      <c r="W74" s="5077"/>
      <c r="X74" s="5077"/>
      <c r="Y74" s="5077"/>
      <c r="Z74" s="5077"/>
      <c r="AA74" s="5077"/>
      <c r="AB74" s="5077"/>
      <c r="AC74" s="5077"/>
      <c r="AD74" s="5077"/>
      <c r="AE74" s="5077"/>
      <c r="AF74" s="5077"/>
      <c r="AG74" s="5077"/>
      <c r="AH74" s="5077"/>
      <c r="AI74" s="5077"/>
      <c r="AJ74" s="5077"/>
      <c r="AK74" s="5077"/>
      <c r="AL74" s="5077"/>
      <c r="AM74" s="5077"/>
      <c r="AN74" s="5077"/>
      <c r="AO74" s="5077"/>
      <c r="AP74" s="5077"/>
      <c r="AQ74" s="5077"/>
      <c r="AR74" s="5078"/>
    </row>
    <row r="75" spans="2:45" s="1736" customFormat="1" ht="13.5" customHeight="1">
      <c r="B75" s="1747"/>
      <c r="C75" s="5074"/>
      <c r="D75" s="5074"/>
      <c r="E75" s="5074"/>
      <c r="F75" s="5074"/>
      <c r="G75" s="5074"/>
      <c r="H75" s="5074"/>
      <c r="I75" s="5075"/>
      <c r="J75" s="5075"/>
      <c r="K75" s="5075"/>
      <c r="L75" s="5075"/>
      <c r="M75" s="5075"/>
      <c r="N75" s="5075"/>
      <c r="O75" s="5075"/>
      <c r="P75" s="1748"/>
      <c r="Q75" s="1748"/>
      <c r="R75" s="1748"/>
      <c r="S75" s="1748"/>
      <c r="T75" s="1748"/>
      <c r="U75" s="1748"/>
      <c r="V75" s="1748"/>
      <c r="W75" s="1748"/>
      <c r="X75" s="1748"/>
      <c r="Y75" s="1748"/>
      <c r="Z75" s="1748"/>
      <c r="AA75" s="5074"/>
      <c r="AB75" s="5074"/>
      <c r="AC75" s="5074"/>
      <c r="AD75" s="5074"/>
      <c r="AE75" s="5074"/>
      <c r="AF75" s="5074"/>
      <c r="AG75" s="5074"/>
      <c r="AH75" s="5074"/>
      <c r="AI75" s="5074"/>
      <c r="AJ75" s="5074"/>
      <c r="AK75" s="5074"/>
      <c r="AL75" s="5074"/>
      <c r="AM75" s="5074"/>
      <c r="AN75" s="1748"/>
      <c r="AO75" s="1748"/>
      <c r="AP75" s="1748"/>
      <c r="AQ75" s="1748"/>
      <c r="AR75" s="1749"/>
    </row>
    <row r="76" spans="2:45" s="1736" customFormat="1" ht="13.5" customHeight="1">
      <c r="B76" s="1747"/>
      <c r="C76" s="1750" t="s">
        <v>2990</v>
      </c>
      <c r="D76" s="1751"/>
      <c r="E76" s="1751"/>
      <c r="F76" s="1751"/>
      <c r="G76" s="1751"/>
      <c r="H76" s="1751"/>
      <c r="I76" s="1751"/>
      <c r="J76" s="1751"/>
      <c r="K76" s="1751"/>
      <c r="L76" s="1751"/>
      <c r="M76" s="1751"/>
      <c r="N76" s="1751"/>
      <c r="O76" s="1751"/>
      <c r="P76" s="1751"/>
      <c r="Q76" s="1751"/>
      <c r="R76" s="1752"/>
      <c r="S76" s="1748"/>
      <c r="T76" s="1748"/>
      <c r="U76" s="1748"/>
      <c r="V76" s="1748"/>
      <c r="W76" s="1748"/>
      <c r="AR76" s="1739"/>
      <c r="AS76" s="1749"/>
    </row>
    <row r="77" spans="2:45" s="1736" customFormat="1" ht="13.5" customHeight="1">
      <c r="B77" s="1747"/>
      <c r="C77" s="1754" t="s">
        <v>2991</v>
      </c>
      <c r="D77" s="1755"/>
      <c r="E77" s="1755"/>
      <c r="F77" s="1755"/>
      <c r="G77" s="1755"/>
      <c r="H77" s="1755"/>
      <c r="I77" s="1755"/>
      <c r="J77" s="1755"/>
      <c r="K77" s="1755"/>
      <c r="L77" s="1755"/>
      <c r="M77" s="1755"/>
      <c r="N77" s="1755"/>
      <c r="O77" s="1755"/>
      <c r="P77" s="1755"/>
      <c r="Q77" s="1755"/>
      <c r="R77" s="1756"/>
      <c r="S77" s="1748"/>
      <c r="T77" s="1748"/>
      <c r="U77" s="1748"/>
      <c r="V77" s="1748"/>
      <c r="W77" s="1748"/>
      <c r="AR77" s="1739"/>
      <c r="AS77" s="1749"/>
    </row>
    <row r="78" spans="2:45" s="1736" customFormat="1" ht="13.5" customHeight="1">
      <c r="B78" s="1747"/>
      <c r="C78" s="1754"/>
      <c r="D78" s="1755"/>
      <c r="E78" s="1755"/>
      <c r="F78" s="1755"/>
      <c r="G78" s="1755"/>
      <c r="H78" s="1755"/>
      <c r="I78" s="1755"/>
      <c r="J78" s="1755"/>
      <c r="K78" s="1755"/>
      <c r="L78" s="1755"/>
      <c r="M78" s="1755"/>
      <c r="N78" s="1755"/>
      <c r="O78" s="1755"/>
      <c r="P78" s="1755"/>
      <c r="Q78" s="1755"/>
      <c r="R78" s="1756"/>
      <c r="S78" s="1748"/>
      <c r="T78" s="1748"/>
      <c r="U78" s="1748"/>
      <c r="V78" s="1748"/>
      <c r="W78" s="1748"/>
      <c r="AR78" s="1739"/>
      <c r="AS78" s="1749"/>
    </row>
    <row r="79" spans="2:45" s="1736" customFormat="1" ht="13.5" customHeight="1">
      <c r="B79" s="1747"/>
      <c r="C79" s="1754" t="s">
        <v>2992</v>
      </c>
      <c r="D79" s="1755"/>
      <c r="E79" s="1755"/>
      <c r="F79" s="1755"/>
      <c r="G79" s="1755"/>
      <c r="H79" s="1755"/>
      <c r="I79" s="1755"/>
      <c r="J79" s="1755" t="s">
        <v>1696</v>
      </c>
      <c r="K79" s="1755"/>
      <c r="L79" s="1755" t="s">
        <v>2487</v>
      </c>
      <c r="M79" s="1755"/>
      <c r="N79" s="1755" t="s">
        <v>2993</v>
      </c>
      <c r="O79" s="1755"/>
      <c r="P79" s="1755"/>
      <c r="Q79" s="1755"/>
      <c r="R79" s="1756" t="s">
        <v>2910</v>
      </c>
      <c r="S79" s="1748"/>
      <c r="T79" s="1748"/>
      <c r="U79" s="1748"/>
      <c r="V79" s="1748"/>
      <c r="W79" s="1748"/>
      <c r="AR79" s="1739"/>
      <c r="AS79" s="1749"/>
    </row>
    <row r="80" spans="2:45" s="1736" customFormat="1" ht="13.5" customHeight="1">
      <c r="B80" s="1747"/>
      <c r="C80" s="1758"/>
      <c r="D80" s="1759"/>
      <c r="E80" s="1759"/>
      <c r="F80" s="1759"/>
      <c r="G80" s="1759"/>
      <c r="H80" s="1759"/>
      <c r="I80" s="1759"/>
      <c r="J80" s="1759"/>
      <c r="K80" s="1759"/>
      <c r="L80" s="1759"/>
      <c r="M80" s="1759"/>
      <c r="N80" s="1759"/>
      <c r="O80" s="1759"/>
      <c r="P80" s="1759"/>
      <c r="Q80" s="1759"/>
      <c r="R80" s="1760"/>
      <c r="S80" s="1748"/>
      <c r="T80" s="1748"/>
      <c r="U80" s="1748"/>
      <c r="V80" s="1748"/>
      <c r="W80" s="1748"/>
      <c r="AR80" s="1739"/>
      <c r="AS80" s="1749"/>
    </row>
    <row r="81" spans="2:45" s="1736" customFormat="1" ht="13.5" customHeight="1">
      <c r="B81" s="1747"/>
      <c r="C81" s="1748"/>
      <c r="D81" s="1748"/>
      <c r="E81" s="1748"/>
      <c r="F81" s="1748"/>
      <c r="G81" s="1748"/>
      <c r="H81" s="1748"/>
      <c r="Y81" s="1748"/>
      <c r="Z81" s="1748"/>
      <c r="AA81" s="1748"/>
      <c r="AB81" s="1748"/>
      <c r="AC81" s="1748"/>
      <c r="AR81" s="1739"/>
      <c r="AS81" s="1749"/>
    </row>
    <row r="82" spans="2:45" s="1736" customFormat="1" ht="13.5" customHeight="1">
      <c r="B82" s="1745"/>
      <c r="C82" s="1737"/>
      <c r="D82" s="1737"/>
      <c r="E82" s="1737"/>
      <c r="F82" s="1737"/>
      <c r="G82" s="1737"/>
      <c r="H82" s="1737"/>
      <c r="I82" s="1737"/>
      <c r="J82" s="1737"/>
      <c r="K82" s="1737"/>
      <c r="L82" s="1737"/>
      <c r="M82" s="1737"/>
      <c r="N82" s="1737"/>
      <c r="O82" s="1737"/>
      <c r="P82" s="1737"/>
      <c r="Q82" s="1737"/>
      <c r="R82" s="1737"/>
      <c r="S82" s="1737"/>
      <c r="T82" s="1737"/>
      <c r="U82" s="1737"/>
      <c r="V82" s="1737"/>
      <c r="W82" s="1737"/>
      <c r="X82" s="1737"/>
      <c r="Y82" s="1737"/>
      <c r="Z82" s="1737"/>
      <c r="AA82" s="1737"/>
      <c r="AB82" s="1737"/>
      <c r="AC82" s="1737"/>
      <c r="AD82" s="1737"/>
      <c r="AE82" s="1737"/>
      <c r="AF82" s="1737"/>
      <c r="AG82" s="1737"/>
      <c r="AH82" s="1737"/>
      <c r="AI82" s="1737"/>
      <c r="AJ82" s="1737"/>
      <c r="AK82" s="1737"/>
      <c r="AL82" s="1737"/>
      <c r="AM82" s="1737"/>
      <c r="AN82" s="1737"/>
      <c r="AO82" s="1737"/>
      <c r="AP82" s="1737"/>
      <c r="AQ82" s="1737"/>
      <c r="AR82" s="1746"/>
      <c r="AS82" s="1739"/>
    </row>
    <row r="83" spans="2:45" s="1736" customFormat="1" ht="13.5" customHeight="1">
      <c r="AR83" s="1780" t="s">
        <v>2994</v>
      </c>
    </row>
    <row r="84" spans="2:45" s="1736" customFormat="1" ht="13.5" customHeight="1"/>
    <row r="85" spans="2:45" s="1736" customFormat="1" ht="13.5" customHeight="1"/>
    <row r="86" spans="2:45" s="1736" customFormat="1" ht="13.5" customHeight="1"/>
    <row r="87" spans="2:45" s="1736" customFormat="1" ht="13.5" customHeight="1"/>
    <row r="88" spans="2:45" s="1736" customFormat="1" ht="13.5" customHeight="1"/>
    <row r="89" spans="2:45" s="1736" customFormat="1" ht="13.5" customHeight="1"/>
    <row r="90" spans="2:45" s="1736" customFormat="1" ht="13.5" customHeight="1"/>
    <row r="91" spans="2:45" s="1736" customFormat="1" ht="13.5" customHeight="1"/>
    <row r="92" spans="2:45" s="1736" customFormat="1" ht="13.5" customHeight="1"/>
    <row r="93" spans="2:45" s="1736" customFormat="1" ht="13.5" customHeight="1"/>
    <row r="94" spans="2:45" s="1736" customFormat="1" ht="13.5" customHeight="1"/>
    <row r="95" spans="2:45" s="1736" customFormat="1" ht="13.5" customHeight="1"/>
    <row r="96" spans="2:45" s="1736" customFormat="1" ht="13.5" customHeight="1"/>
    <row r="97" s="1736" customFormat="1" ht="13.5" customHeight="1"/>
    <row r="98" s="1736" customFormat="1" ht="13.5" customHeight="1"/>
    <row r="99" s="1736" customFormat="1" ht="13.5" customHeight="1"/>
    <row r="100" s="1736" customFormat="1" ht="13.5" customHeight="1"/>
    <row r="101" s="1736" customFormat="1" ht="13.5" customHeight="1"/>
    <row r="102" s="1736" customFormat="1" ht="13.5" customHeight="1"/>
    <row r="103" s="1736" customFormat="1" ht="13.5" customHeight="1"/>
    <row r="104" s="1736" customFormat="1" ht="13.5" customHeight="1"/>
    <row r="105" s="1736" customFormat="1" ht="13.5" customHeight="1"/>
    <row r="106" s="1736" customFormat="1" ht="13.5" customHeight="1"/>
    <row r="107" s="1736" customFormat="1" ht="13.5" customHeight="1"/>
    <row r="108" s="1736" customFormat="1" ht="13.5" customHeight="1"/>
    <row r="109" s="1736" customFormat="1" ht="13.5" customHeight="1"/>
    <row r="110" s="1736" customFormat="1" ht="13.5" customHeight="1"/>
    <row r="111" s="1736" customFormat="1" ht="13.5" customHeight="1"/>
    <row r="112" s="1736" customFormat="1" ht="13.5" customHeight="1"/>
    <row r="113" s="1736" customFormat="1" ht="13.5" customHeight="1"/>
    <row r="114" s="1736" customFormat="1" ht="13.5" customHeight="1"/>
    <row r="115" s="1736" customFormat="1" ht="13.5" customHeight="1"/>
    <row r="116" s="1736" customFormat="1" ht="13.5" customHeight="1"/>
    <row r="117" s="1736" customFormat="1" ht="13.5" customHeight="1"/>
    <row r="118" s="1736" customFormat="1" ht="13.5" customHeight="1"/>
    <row r="119" s="1736" customFormat="1" ht="13.5" customHeight="1"/>
    <row r="120" s="1736" customFormat="1" ht="13.5" customHeight="1"/>
    <row r="121" s="1736" customFormat="1" ht="13.5" customHeight="1"/>
    <row r="122" s="1736" customFormat="1" ht="13.5" customHeight="1"/>
    <row r="123" s="1736" customFormat="1" ht="13.5" customHeight="1"/>
    <row r="124" s="1736" customFormat="1" ht="13.5" customHeight="1"/>
    <row r="125" s="1736" customFormat="1" ht="13.5" customHeight="1"/>
    <row r="126" s="1736" customFormat="1" ht="13.5" customHeight="1"/>
    <row r="127" s="1736" customFormat="1" ht="13.5" customHeight="1"/>
    <row r="128" s="1736" customFormat="1" ht="13.5" customHeight="1"/>
    <row r="129" s="1736" customFormat="1" ht="13.5" customHeight="1"/>
    <row r="130" s="1736" customFormat="1" ht="13.5" customHeight="1"/>
    <row r="131" s="1736" customFormat="1" ht="13.5" customHeight="1"/>
    <row r="132" s="1736" customFormat="1" ht="13.5" customHeight="1"/>
    <row r="133" s="1736" customFormat="1" ht="13.5" customHeight="1"/>
    <row r="134" s="1736" customFormat="1" ht="13.5" customHeight="1"/>
    <row r="135" s="1736"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54"/>
  <pageMargins left="0.7" right="0.7"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8769"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288770"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288771"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288772"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288773"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88774"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288775"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288776"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288777"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288778"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288779"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288780" r:id="rId15" name="Check Box 12">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288781" r:id="rId16" name="Check Box 13">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288782" r:id="rId17" name="Check Box 14">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288783" r:id="rId18" name="Check Box 15">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288784" r:id="rId19" name="Check Box 16">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288785" r:id="rId20" name="Check Box 17">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288786" r:id="rId21" name="Check Box 18">
              <controlPr defaultSize="0" autoFill="0" autoLine="0" autoPict="0">
                <anchor moveWithCells="1">
                  <from>
                    <xdr:col>27</xdr:col>
                    <xdr:colOff>213360</xdr:colOff>
                    <xdr:row>48</xdr:row>
                    <xdr:rowOff>106680</xdr:rowOff>
                  </from>
                  <to>
                    <xdr:col>29</xdr:col>
                    <xdr:colOff>144780</xdr:colOff>
                    <xdr:row>50</xdr:row>
                    <xdr:rowOff>30480</xdr:rowOff>
                  </to>
                </anchor>
              </controlPr>
            </control>
          </mc:Choice>
        </mc:AlternateContent>
        <mc:AlternateContent xmlns:mc="http://schemas.openxmlformats.org/markup-compatibility/2006">
          <mc:Choice Requires="x14">
            <control shapeId="288787" r:id="rId22" name="Check Box 19">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288788" r:id="rId23" name="Check Box 20">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mc:AlternateContent xmlns:mc="http://schemas.openxmlformats.org/markup-compatibility/2006">
          <mc:Choice Requires="x14">
            <control shapeId="288789" r:id="rId24" name="Check Box 2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A8F24-8A9F-4245-8382-B18EF2EF4C28}">
  <sheetPr>
    <tabColor rgb="FFFFC000"/>
    <pageSetUpPr fitToPage="1"/>
  </sheetPr>
  <dimension ref="B2:S44"/>
  <sheetViews>
    <sheetView view="pageBreakPreview" topLeftCell="A9" zoomScale="115" zoomScaleNormal="50" zoomScaleSheetLayoutView="115" workbookViewId="0">
      <selection activeCell="B2" sqref="B2"/>
    </sheetView>
  </sheetViews>
  <sheetFormatPr defaultColWidth="9" defaultRowHeight="26.4"/>
  <cols>
    <col min="1" max="1" width="4.109375" style="1668" customWidth="1"/>
    <col min="2" max="19" width="8.21875" style="1668" customWidth="1"/>
    <col min="20" max="16384" width="9" style="1668"/>
  </cols>
  <sheetData>
    <row r="2" spans="2:19">
      <c r="M2" s="1669"/>
      <c r="N2" s="1669"/>
      <c r="O2" s="1669" t="s">
        <v>1696</v>
      </c>
      <c r="P2" s="1669"/>
      <c r="Q2" s="1669" t="s">
        <v>2475</v>
      </c>
      <c r="R2" s="1669"/>
      <c r="S2" s="1669" t="s">
        <v>2476</v>
      </c>
    </row>
    <row r="4" spans="2:19" ht="37.799999999999997">
      <c r="B4" s="5120" t="s">
        <v>2776</v>
      </c>
      <c r="C4" s="5120"/>
      <c r="D4" s="5120"/>
      <c r="E4" s="5120"/>
      <c r="F4" s="5120"/>
      <c r="G4" s="5120"/>
      <c r="H4" s="5120"/>
      <c r="I4" s="5120"/>
      <c r="J4" s="5120"/>
      <c r="K4" s="5120"/>
      <c r="L4" s="5120"/>
      <c r="M4" s="5120"/>
      <c r="N4" s="5120"/>
      <c r="O4" s="5120"/>
      <c r="P4" s="5120"/>
      <c r="Q4" s="5120"/>
      <c r="R4" s="5120"/>
      <c r="S4" s="5120"/>
    </row>
    <row r="6" spans="2:19" ht="35.25" customHeight="1">
      <c r="B6" s="5112" t="s">
        <v>2480</v>
      </c>
      <c r="C6" s="5112"/>
      <c r="D6" s="5113"/>
      <c r="E6" s="5113"/>
      <c r="F6" s="5113"/>
      <c r="G6" s="5113"/>
      <c r="H6" s="5113"/>
      <c r="I6" s="5113"/>
      <c r="J6" s="1670"/>
      <c r="K6" s="5112" t="s">
        <v>2777</v>
      </c>
      <c r="L6" s="5112"/>
      <c r="M6" s="5113"/>
      <c r="N6" s="5113"/>
      <c r="O6" s="5113"/>
      <c r="P6" s="5113"/>
      <c r="Q6" s="5113"/>
      <c r="R6" s="5113"/>
      <c r="S6" s="5113"/>
    </row>
    <row r="7" spans="2:19" ht="35.25" customHeight="1">
      <c r="B7" s="5112" t="s">
        <v>2778</v>
      </c>
      <c r="C7" s="5112"/>
      <c r="D7" s="5113"/>
      <c r="E7" s="5113"/>
      <c r="F7" s="5113"/>
      <c r="G7" s="5113"/>
      <c r="H7" s="5113"/>
      <c r="I7" s="5113"/>
      <c r="J7" s="1670"/>
      <c r="K7" s="5112" t="s">
        <v>2779</v>
      </c>
      <c r="L7" s="5112"/>
      <c r="M7" s="5113"/>
      <c r="N7" s="5113"/>
      <c r="O7" s="5113"/>
      <c r="P7" s="5113"/>
      <c r="Q7" s="5113"/>
      <c r="R7" s="5113"/>
      <c r="S7" s="5113"/>
    </row>
    <row r="8" spans="2:19" ht="35.25" customHeight="1">
      <c r="B8" s="5112" t="s">
        <v>2780</v>
      </c>
      <c r="C8" s="5112"/>
      <c r="D8" s="5113"/>
      <c r="E8" s="5113"/>
      <c r="F8" s="5113"/>
      <c r="G8" s="5113"/>
      <c r="H8" s="5113"/>
      <c r="I8" s="5113"/>
      <c r="J8" s="1670"/>
      <c r="K8" s="5112" t="s">
        <v>2781</v>
      </c>
      <c r="L8" s="5112"/>
      <c r="M8" s="5113"/>
      <c r="N8" s="5113"/>
      <c r="O8" s="5113"/>
      <c r="P8" s="5113"/>
      <c r="Q8" s="5113"/>
      <c r="R8" s="5113"/>
      <c r="S8" s="5113"/>
    </row>
    <row r="10" spans="2:19" ht="30" customHeight="1">
      <c r="B10" s="5114" t="s">
        <v>2782</v>
      </c>
      <c r="C10" s="5115"/>
      <c r="D10" s="5115"/>
      <c r="E10" s="5115"/>
      <c r="F10" s="5115"/>
      <c r="G10" s="5115"/>
      <c r="H10" s="5115"/>
      <c r="I10" s="5115"/>
      <c r="J10" s="5115"/>
      <c r="K10" s="5115"/>
      <c r="L10" s="5115"/>
      <c r="M10" s="5115"/>
      <c r="N10" s="5115"/>
      <c r="O10" s="5115"/>
      <c r="P10" s="5115"/>
      <c r="Q10" s="5115"/>
      <c r="R10" s="5115"/>
      <c r="S10" s="5116"/>
    </row>
    <row r="11" spans="2:19" ht="30" customHeight="1">
      <c r="B11" s="1671" t="s">
        <v>2783</v>
      </c>
      <c r="K11" s="1671" t="s">
        <v>2784</v>
      </c>
      <c r="L11" s="1672"/>
      <c r="M11" s="1672"/>
      <c r="N11" s="1672"/>
      <c r="O11" s="1672"/>
      <c r="P11" s="1672"/>
      <c r="Q11" s="1672"/>
      <c r="R11" s="1672"/>
      <c r="S11" s="1673"/>
    </row>
    <row r="12" spans="2:19" ht="30" customHeight="1">
      <c r="B12" s="1674"/>
      <c r="K12" s="1674"/>
      <c r="S12" s="1675"/>
    </row>
    <row r="13" spans="2:19" ht="30" customHeight="1">
      <c r="B13" s="1674"/>
      <c r="C13" s="1676" t="s">
        <v>2785</v>
      </c>
      <c r="K13" s="1674"/>
      <c r="L13" s="1676" t="s">
        <v>2786</v>
      </c>
      <c r="S13" s="1675"/>
    </row>
    <row r="14" spans="2:19" ht="30" customHeight="1">
      <c r="B14" s="1674"/>
      <c r="C14" s="1676" t="s">
        <v>2787</v>
      </c>
      <c r="K14" s="1674"/>
      <c r="L14" s="1676" t="s">
        <v>2788</v>
      </c>
      <c r="S14" s="1675"/>
    </row>
    <row r="15" spans="2:19" ht="30" customHeight="1">
      <c r="B15" s="1674"/>
      <c r="C15" s="1676" t="s">
        <v>2789</v>
      </c>
      <c r="K15" s="1674"/>
      <c r="L15" s="1676" t="s">
        <v>2790</v>
      </c>
      <c r="S15" s="1675"/>
    </row>
    <row r="16" spans="2:19" ht="30" customHeight="1">
      <c r="B16" s="1674"/>
      <c r="C16" s="1676" t="s">
        <v>2791</v>
      </c>
      <c r="K16" s="1674"/>
      <c r="S16" s="1675"/>
    </row>
    <row r="17" spans="2:19" ht="30" customHeight="1">
      <c r="B17" s="1674"/>
      <c r="K17" s="1674"/>
      <c r="S17" s="1675"/>
    </row>
    <row r="18" spans="2:19" ht="30" customHeight="1">
      <c r="B18" s="1674"/>
      <c r="K18" s="1674"/>
      <c r="S18" s="1675"/>
    </row>
    <row r="19" spans="2:19" ht="30" customHeight="1">
      <c r="B19" s="1677" t="s">
        <v>2792</v>
      </c>
      <c r="C19" s="1672"/>
      <c r="D19" s="1672"/>
      <c r="E19" s="1672"/>
      <c r="F19" s="1672"/>
      <c r="G19" s="1672"/>
      <c r="H19" s="1672"/>
      <c r="I19" s="1672"/>
      <c r="J19" s="1673"/>
      <c r="K19" s="1674"/>
      <c r="S19" s="1675"/>
    </row>
    <row r="20" spans="2:19" ht="30" customHeight="1">
      <c r="B20" s="1674"/>
      <c r="J20" s="1675"/>
      <c r="K20" s="1674"/>
      <c r="S20" s="1675"/>
    </row>
    <row r="21" spans="2:19" ht="30" customHeight="1">
      <c r="B21" s="1674"/>
      <c r="C21" s="1676" t="s">
        <v>2793</v>
      </c>
      <c r="J21" s="1675"/>
      <c r="K21" s="1674"/>
      <c r="S21" s="1675"/>
    </row>
    <row r="22" spans="2:19" ht="30" customHeight="1">
      <c r="B22" s="1674"/>
      <c r="C22" s="1676" t="s">
        <v>2794</v>
      </c>
      <c r="J22" s="1675"/>
      <c r="K22" s="1674"/>
      <c r="S22" s="1675"/>
    </row>
    <row r="23" spans="2:19" ht="30" customHeight="1">
      <c r="B23" s="1674"/>
      <c r="C23" s="1676" t="s">
        <v>2795</v>
      </c>
      <c r="J23" s="1675"/>
      <c r="K23" s="1674"/>
      <c r="S23" s="1675"/>
    </row>
    <row r="24" spans="2:19" ht="30" customHeight="1">
      <c r="B24" s="1678"/>
      <c r="C24" s="1679"/>
      <c r="D24" s="1679"/>
      <c r="E24" s="1679"/>
      <c r="F24" s="1679"/>
      <c r="G24" s="1679"/>
      <c r="H24" s="1679"/>
      <c r="I24" s="1679"/>
      <c r="J24" s="1680"/>
      <c r="K24" s="1674"/>
      <c r="S24" s="1675"/>
    </row>
    <row r="25" spans="2:19" ht="30" customHeight="1">
      <c r="B25" s="1671" t="s">
        <v>2796</v>
      </c>
      <c r="K25" s="1674"/>
      <c r="S25" s="1675"/>
    </row>
    <row r="26" spans="2:19" ht="30" customHeight="1">
      <c r="B26" s="1674"/>
      <c r="K26" s="1674"/>
      <c r="S26" s="1675"/>
    </row>
    <row r="27" spans="2:19" ht="30" customHeight="1">
      <c r="B27" s="1674"/>
      <c r="C27" s="1676" t="s">
        <v>2797</v>
      </c>
      <c r="K27" s="1674"/>
      <c r="S27" s="1675"/>
    </row>
    <row r="28" spans="2:19" ht="30" customHeight="1">
      <c r="B28" s="1674"/>
      <c r="C28" s="1676" t="s">
        <v>2798</v>
      </c>
      <c r="K28" s="1674"/>
      <c r="S28" s="1675"/>
    </row>
    <row r="29" spans="2:19" ht="30" customHeight="1">
      <c r="B29" s="1674"/>
      <c r="C29" s="1676" t="s">
        <v>2799</v>
      </c>
      <c r="K29" s="1674"/>
      <c r="S29" s="1675"/>
    </row>
    <row r="30" spans="2:19" ht="30" customHeight="1">
      <c r="B30" s="1674"/>
      <c r="K30" s="1674"/>
      <c r="S30" s="1675"/>
    </row>
    <row r="31" spans="2:19" ht="30" customHeight="1">
      <c r="B31" s="1678"/>
      <c r="C31" s="1679"/>
      <c r="D31" s="1679"/>
      <c r="E31" s="1679"/>
      <c r="F31" s="1679"/>
      <c r="G31" s="1679"/>
      <c r="H31" s="1679"/>
      <c r="I31" s="1679"/>
      <c r="J31" s="1679"/>
      <c r="K31" s="1678"/>
      <c r="L31" s="1679"/>
      <c r="M31" s="1679"/>
      <c r="N31" s="1679"/>
      <c r="O31" s="1679"/>
      <c r="P31" s="1679"/>
      <c r="Q31" s="1679"/>
      <c r="R31" s="1679"/>
      <c r="S31" s="1680"/>
    </row>
    <row r="32" spans="2:19" ht="30" customHeight="1"/>
    <row r="33" spans="2:19" ht="30" customHeight="1">
      <c r="B33" s="5117" t="s">
        <v>2800</v>
      </c>
      <c r="C33" s="5118"/>
      <c r="D33" s="5118"/>
      <c r="E33" s="5118"/>
      <c r="F33" s="5118"/>
      <c r="G33" s="5118"/>
      <c r="H33" s="5118"/>
      <c r="I33" s="5118"/>
      <c r="J33" s="5118"/>
      <c r="K33" s="5118"/>
      <c r="L33" s="5118"/>
      <c r="M33" s="5118"/>
      <c r="N33" s="5118"/>
      <c r="O33" s="5118"/>
      <c r="P33" s="5118"/>
      <c r="Q33" s="5118"/>
      <c r="R33" s="5118"/>
      <c r="S33" s="5119"/>
    </row>
    <row r="34" spans="2:19" ht="30.75" customHeight="1">
      <c r="B34" s="1674"/>
      <c r="S34" s="1675"/>
    </row>
    <row r="35" spans="2:19" ht="30.75" customHeight="1">
      <c r="B35" s="1674"/>
      <c r="S35" s="1675"/>
    </row>
    <row r="36" spans="2:19" ht="30.75" customHeight="1">
      <c r="B36" s="1674"/>
      <c r="C36" s="1676" t="s">
        <v>2801</v>
      </c>
      <c r="S36" s="1675"/>
    </row>
    <row r="37" spans="2:19" ht="30.75" customHeight="1">
      <c r="B37" s="1674"/>
      <c r="C37" s="1676" t="s">
        <v>2802</v>
      </c>
      <c r="S37" s="1675"/>
    </row>
    <row r="38" spans="2:19" ht="30.75" customHeight="1">
      <c r="B38" s="1674"/>
      <c r="S38" s="1675"/>
    </row>
    <row r="39" spans="2:19" ht="30.75" customHeight="1">
      <c r="B39" s="1674"/>
      <c r="S39" s="1675"/>
    </row>
    <row r="40" spans="2:19" ht="30.75" customHeight="1">
      <c r="B40" s="1674"/>
      <c r="S40" s="1675"/>
    </row>
    <row r="41" spans="2:19" ht="30.75" customHeight="1">
      <c r="B41" s="1674"/>
      <c r="S41" s="1675"/>
    </row>
    <row r="42" spans="2:19" ht="30.75" customHeight="1">
      <c r="B42" s="1678"/>
      <c r="C42" s="1679"/>
      <c r="D42" s="1679"/>
      <c r="E42" s="1679"/>
      <c r="F42" s="1679"/>
      <c r="G42" s="1679"/>
      <c r="H42" s="1679"/>
      <c r="I42" s="1679"/>
      <c r="J42" s="1679"/>
      <c r="K42" s="1679"/>
      <c r="L42" s="1679"/>
      <c r="M42" s="1679"/>
      <c r="N42" s="1679"/>
      <c r="O42" s="1679"/>
      <c r="P42" s="1679"/>
      <c r="Q42" s="1679"/>
      <c r="R42" s="1679"/>
      <c r="S42" s="1680"/>
    </row>
    <row r="43" spans="2:19" ht="30" customHeight="1">
      <c r="B43" s="5108" t="s">
        <v>2803</v>
      </c>
      <c r="C43" s="5108"/>
      <c r="D43" s="5108"/>
      <c r="E43" s="5110"/>
      <c r="F43" s="5110"/>
      <c r="G43" s="5110"/>
      <c r="H43" s="5110"/>
      <c r="I43" s="5110"/>
      <c r="J43" s="5110"/>
      <c r="K43" s="5110"/>
      <c r="L43" s="5110"/>
      <c r="M43" s="5108" t="s">
        <v>2804</v>
      </c>
      <c r="N43" s="5108"/>
      <c r="O43" s="5108"/>
      <c r="P43" s="5110"/>
      <c r="Q43" s="5110"/>
      <c r="R43" s="5110"/>
      <c r="S43" s="5110"/>
    </row>
    <row r="44" spans="2:19" ht="30" customHeight="1">
      <c r="B44" s="5109"/>
      <c r="C44" s="5109"/>
      <c r="D44" s="5109"/>
      <c r="E44" s="5111"/>
      <c r="F44" s="5111"/>
      <c r="G44" s="5111"/>
      <c r="H44" s="5111"/>
      <c r="I44" s="5111"/>
      <c r="J44" s="5111"/>
      <c r="K44" s="5111"/>
      <c r="L44" s="5111"/>
      <c r="M44" s="5109"/>
      <c r="N44" s="5109"/>
      <c r="O44" s="5109"/>
      <c r="P44" s="5111"/>
      <c r="Q44" s="5111"/>
      <c r="R44" s="5111"/>
      <c r="S44" s="5111"/>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54"/>
  <pageMargins left="0.7" right="0.7" top="0.75" bottom="0.75" header="0.3" footer="0.3"/>
  <pageSetup paperSize="9" scale="55"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D68B8-7230-4CC5-81C3-348396354FA8}">
  <sheetPr>
    <tabColor rgb="FFFFC000"/>
    <pageSetUpPr fitToPage="1"/>
  </sheetPr>
  <dimension ref="B2:S46"/>
  <sheetViews>
    <sheetView view="pageBreakPreview" topLeftCell="A12" zoomScale="115" zoomScaleNormal="50" zoomScaleSheetLayoutView="115" workbookViewId="0">
      <selection activeCell="B2" sqref="B2"/>
    </sheetView>
  </sheetViews>
  <sheetFormatPr defaultColWidth="9" defaultRowHeight="26.4"/>
  <cols>
    <col min="1" max="1" width="4.109375" style="1668" customWidth="1"/>
    <col min="2" max="19" width="8.21875" style="1668" customWidth="1"/>
    <col min="20" max="16384" width="9" style="1668"/>
  </cols>
  <sheetData>
    <row r="2" spans="2:19">
      <c r="M2" s="1669"/>
      <c r="N2" s="1669"/>
      <c r="O2" s="1669" t="s">
        <v>1696</v>
      </c>
      <c r="P2" s="1669"/>
      <c r="Q2" s="1669" t="s">
        <v>2475</v>
      </c>
      <c r="R2" s="1669"/>
      <c r="S2" s="1669" t="s">
        <v>2476</v>
      </c>
    </row>
    <row r="3" spans="2:19" ht="15" customHeight="1"/>
    <row r="4" spans="2:19" ht="33" customHeight="1">
      <c r="B4" s="5120" t="s">
        <v>2805</v>
      </c>
      <c r="C4" s="5120"/>
      <c r="D4" s="5120"/>
      <c r="E4" s="5120"/>
      <c r="F4" s="5120"/>
      <c r="G4" s="5120"/>
      <c r="H4" s="5120"/>
      <c r="I4" s="5120"/>
      <c r="J4" s="5120"/>
      <c r="K4" s="5120"/>
      <c r="L4" s="5120"/>
      <c r="M4" s="5120"/>
      <c r="N4" s="5120"/>
      <c r="O4" s="5120"/>
      <c r="P4" s="5120"/>
      <c r="Q4" s="5120"/>
      <c r="R4" s="5120"/>
      <c r="S4" s="5120"/>
    </row>
    <row r="5" spans="2:19" ht="15" customHeight="1"/>
    <row r="6" spans="2:19" ht="33" customHeight="1">
      <c r="B6" s="5136" t="s">
        <v>2480</v>
      </c>
      <c r="C6" s="5136"/>
      <c r="D6" s="5137"/>
      <c r="E6" s="5137"/>
      <c r="F6" s="5137"/>
      <c r="G6" s="5137"/>
      <c r="H6" s="5137"/>
      <c r="I6" s="5137"/>
      <c r="J6" s="1670"/>
      <c r="K6" s="5136" t="s">
        <v>2777</v>
      </c>
      <c r="L6" s="5136"/>
      <c r="M6" s="5137"/>
      <c r="N6" s="5137"/>
      <c r="O6" s="5137"/>
      <c r="P6" s="5137"/>
      <c r="Q6" s="5137"/>
      <c r="R6" s="5137"/>
      <c r="S6" s="5137"/>
    </row>
    <row r="7" spans="2:19" ht="33" customHeight="1">
      <c r="B7" s="5136" t="s">
        <v>2778</v>
      </c>
      <c r="C7" s="5136"/>
      <c r="D7" s="5137"/>
      <c r="E7" s="5137"/>
      <c r="F7" s="5137"/>
      <c r="G7" s="5137"/>
      <c r="H7" s="5137"/>
      <c r="I7" s="5137"/>
      <c r="J7" s="1670"/>
      <c r="K7" s="5136" t="s">
        <v>2779</v>
      </c>
      <c r="L7" s="5136"/>
      <c r="M7" s="5137"/>
      <c r="N7" s="5137"/>
      <c r="O7" s="5137"/>
      <c r="P7" s="5137"/>
      <c r="Q7" s="5137"/>
      <c r="R7" s="5137"/>
      <c r="S7" s="5137"/>
    </row>
    <row r="8" spans="2:19" ht="33" customHeight="1">
      <c r="B8" s="5136" t="s">
        <v>2780</v>
      </c>
      <c r="C8" s="5136"/>
      <c r="D8" s="5137"/>
      <c r="E8" s="5137"/>
      <c r="F8" s="5137"/>
      <c r="G8" s="5137"/>
      <c r="H8" s="5137"/>
      <c r="I8" s="5137"/>
      <c r="J8" s="1670"/>
      <c r="K8" s="5136" t="s">
        <v>2781</v>
      </c>
      <c r="L8" s="5136"/>
      <c r="M8" s="5137"/>
      <c r="N8" s="5137"/>
      <c r="O8" s="5137"/>
      <c r="P8" s="5137"/>
      <c r="Q8" s="5137"/>
      <c r="R8" s="5137"/>
      <c r="S8" s="5137"/>
    </row>
    <row r="9" spans="2:19" ht="16.5" customHeight="1"/>
    <row r="10" spans="2:19" ht="30" customHeight="1">
      <c r="B10" s="5117" t="s">
        <v>2806</v>
      </c>
      <c r="C10" s="5115"/>
      <c r="D10" s="5115"/>
      <c r="E10" s="5115"/>
      <c r="F10" s="5115"/>
      <c r="G10" s="5115"/>
      <c r="H10" s="5115"/>
      <c r="I10" s="5115"/>
      <c r="J10" s="5115"/>
      <c r="K10" s="5115"/>
      <c r="L10" s="5115"/>
      <c r="M10" s="5115"/>
      <c r="N10" s="5115"/>
      <c r="O10" s="5115"/>
      <c r="P10" s="5115"/>
      <c r="Q10" s="5115"/>
      <c r="R10" s="5115"/>
      <c r="S10" s="5116"/>
    </row>
    <row r="11" spans="2:19" ht="30" customHeight="1">
      <c r="B11" s="1671" t="s">
        <v>2783</v>
      </c>
      <c r="K11" s="1671" t="s">
        <v>2784</v>
      </c>
      <c r="L11" s="1672"/>
      <c r="M11" s="1672"/>
      <c r="N11" s="1672"/>
      <c r="O11" s="1672"/>
      <c r="P11" s="1672"/>
      <c r="Q11" s="1672"/>
      <c r="R11" s="1672"/>
      <c r="S11" s="1673"/>
    </row>
    <row r="12" spans="2:19" ht="30" customHeight="1">
      <c r="B12" s="1674"/>
      <c r="K12" s="1674"/>
      <c r="S12" s="1675"/>
    </row>
    <row r="13" spans="2:19" ht="30" customHeight="1">
      <c r="B13" s="1674"/>
      <c r="C13" s="1676" t="s">
        <v>2785</v>
      </c>
      <c r="K13" s="1674"/>
      <c r="L13" s="1676" t="s">
        <v>2786</v>
      </c>
      <c r="S13" s="1675"/>
    </row>
    <row r="14" spans="2:19" ht="30" customHeight="1">
      <c r="B14" s="1674"/>
      <c r="C14" s="1676" t="s">
        <v>2787</v>
      </c>
      <c r="K14" s="1674"/>
      <c r="L14" s="1676" t="s">
        <v>2788</v>
      </c>
      <c r="S14" s="1675"/>
    </row>
    <row r="15" spans="2:19" ht="30" customHeight="1">
      <c r="B15" s="1674"/>
      <c r="C15" s="1676" t="s">
        <v>2807</v>
      </c>
      <c r="K15" s="1674"/>
      <c r="L15" s="1676" t="s">
        <v>2790</v>
      </c>
      <c r="S15" s="1675"/>
    </row>
    <row r="16" spans="2:19" ht="30" customHeight="1">
      <c r="B16" s="1674"/>
      <c r="C16" s="1676" t="s">
        <v>2791</v>
      </c>
      <c r="K16" s="1674"/>
      <c r="S16" s="1675"/>
    </row>
    <row r="17" spans="2:19" ht="30" customHeight="1">
      <c r="B17" s="1674"/>
      <c r="K17" s="1674"/>
      <c r="S17" s="1675"/>
    </row>
    <row r="18" spans="2:19" ht="30" customHeight="1">
      <c r="B18" s="1677" t="s">
        <v>2792</v>
      </c>
      <c r="C18" s="1672"/>
      <c r="D18" s="1672"/>
      <c r="E18" s="1672"/>
      <c r="F18" s="1672"/>
      <c r="G18" s="1672"/>
      <c r="H18" s="1672"/>
      <c r="I18" s="1672"/>
      <c r="J18" s="1673"/>
      <c r="K18" s="1674"/>
      <c r="S18" s="1675"/>
    </row>
    <row r="19" spans="2:19" ht="30" customHeight="1">
      <c r="B19" s="1674"/>
      <c r="J19" s="1675"/>
      <c r="K19" s="1674"/>
      <c r="S19" s="1675"/>
    </row>
    <row r="20" spans="2:19" ht="30" customHeight="1">
      <c r="B20" s="1674"/>
      <c r="C20" s="1676" t="s">
        <v>2808</v>
      </c>
      <c r="J20" s="1675"/>
      <c r="K20" s="1674"/>
      <c r="S20" s="1675"/>
    </row>
    <row r="21" spans="2:19" ht="30" customHeight="1">
      <c r="B21" s="1674"/>
      <c r="C21" s="1676" t="s">
        <v>2809</v>
      </c>
      <c r="J21" s="1675"/>
      <c r="K21" s="1674"/>
      <c r="S21" s="1675"/>
    </row>
    <row r="22" spans="2:19" ht="30" customHeight="1">
      <c r="B22" s="1678"/>
      <c r="C22" s="1679"/>
      <c r="D22" s="1679"/>
      <c r="E22" s="1679"/>
      <c r="F22" s="1679"/>
      <c r="G22" s="1679"/>
      <c r="H22" s="1679"/>
      <c r="I22" s="1679"/>
      <c r="J22" s="1680"/>
      <c r="K22" s="1674"/>
      <c r="S22" s="1675"/>
    </row>
    <row r="23" spans="2:19" ht="30" customHeight="1">
      <c r="B23" s="1671" t="s">
        <v>2796</v>
      </c>
      <c r="K23" s="1674"/>
      <c r="S23" s="1675"/>
    </row>
    <row r="24" spans="2:19" ht="30" customHeight="1">
      <c r="B24" s="1674"/>
      <c r="K24" s="1674"/>
      <c r="S24" s="1675"/>
    </row>
    <row r="25" spans="2:19" ht="30" customHeight="1">
      <c r="B25" s="1674"/>
      <c r="C25" s="1676" t="s">
        <v>2797</v>
      </c>
      <c r="K25" s="1674"/>
      <c r="S25" s="1675"/>
    </row>
    <row r="26" spans="2:19" ht="30" customHeight="1">
      <c r="B26" s="1674"/>
      <c r="C26" s="1676" t="s">
        <v>2798</v>
      </c>
      <c r="K26" s="1674"/>
      <c r="S26" s="1675"/>
    </row>
    <row r="27" spans="2:19" ht="30" customHeight="1">
      <c r="B27" s="1674"/>
      <c r="C27" s="1676" t="s">
        <v>2799</v>
      </c>
      <c r="K27" s="1674"/>
      <c r="S27" s="1675"/>
    </row>
    <row r="28" spans="2:19" ht="30" customHeight="1">
      <c r="B28" s="1678"/>
      <c r="C28" s="1679"/>
      <c r="D28" s="1679"/>
      <c r="E28" s="1679"/>
      <c r="F28" s="1679"/>
      <c r="G28" s="1679"/>
      <c r="H28" s="1679"/>
      <c r="I28" s="1679"/>
      <c r="J28" s="1679"/>
      <c r="K28" s="1678"/>
      <c r="L28" s="1679"/>
      <c r="M28" s="1679"/>
      <c r="N28" s="1679"/>
      <c r="O28" s="1679"/>
      <c r="P28" s="1679"/>
      <c r="Q28" s="1679"/>
      <c r="R28" s="1679"/>
      <c r="S28" s="1680"/>
    </row>
    <row r="29" spans="2:19" ht="15" customHeight="1"/>
    <row r="30" spans="2:19" ht="30" customHeight="1">
      <c r="B30" s="5117" t="s">
        <v>2810</v>
      </c>
      <c r="C30" s="5118"/>
      <c r="D30" s="5118"/>
      <c r="E30" s="5118"/>
      <c r="F30" s="5118"/>
      <c r="G30" s="5118"/>
      <c r="H30" s="5118"/>
      <c r="I30" s="5118"/>
      <c r="J30" s="5118"/>
      <c r="K30" s="5118"/>
      <c r="L30" s="5118"/>
      <c r="M30" s="5118"/>
      <c r="N30" s="5118"/>
      <c r="O30" s="5118"/>
      <c r="P30" s="5118"/>
      <c r="Q30" s="5118"/>
      <c r="R30" s="5118"/>
      <c r="S30" s="5119"/>
    </row>
    <row r="31" spans="2:19" ht="30.75" customHeight="1">
      <c r="B31" s="1674"/>
      <c r="S31" s="1675"/>
    </row>
    <row r="32" spans="2:19" ht="30.75" customHeight="1">
      <c r="B32" s="1674"/>
      <c r="C32" s="1676" t="s">
        <v>2801</v>
      </c>
      <c r="S32" s="1675"/>
    </row>
    <row r="33" spans="2:19" ht="30.75" customHeight="1">
      <c r="B33" s="1674"/>
      <c r="C33" s="1676" t="s">
        <v>2802</v>
      </c>
      <c r="S33" s="1675"/>
    </row>
    <row r="34" spans="2:19" ht="30.75" customHeight="1">
      <c r="B34" s="1674"/>
      <c r="S34" s="1675"/>
    </row>
    <row r="35" spans="2:19" ht="30.75" customHeight="1">
      <c r="B35" s="1678"/>
      <c r="C35" s="1679"/>
      <c r="D35" s="1679"/>
      <c r="E35" s="1679"/>
      <c r="F35" s="1679"/>
      <c r="G35" s="1679"/>
      <c r="H35" s="1679"/>
      <c r="I35" s="1679"/>
      <c r="J35" s="1679"/>
      <c r="K35" s="1679"/>
      <c r="L35" s="1679"/>
      <c r="M35" s="1679"/>
      <c r="N35" s="1679"/>
      <c r="O35" s="1679"/>
      <c r="P35" s="1679"/>
      <c r="Q35" s="1679"/>
      <c r="R35" s="1679"/>
      <c r="S35" s="1680"/>
    </row>
    <row r="36" spans="2:19" ht="20.25" customHeight="1">
      <c r="B36" s="5121" t="s">
        <v>2811</v>
      </c>
      <c r="C36" s="5122"/>
      <c r="D36" s="5122"/>
      <c r="E36" s="5123"/>
      <c r="F36" s="5127"/>
      <c r="G36" s="5128"/>
      <c r="H36" s="5128"/>
      <c r="I36" s="5128"/>
      <c r="J36" s="5128"/>
      <c r="K36" s="5128"/>
      <c r="L36" s="5128"/>
      <c r="M36" s="5128"/>
      <c r="N36" s="5128"/>
      <c r="O36" s="5128"/>
      <c r="P36" s="5128"/>
      <c r="Q36" s="5128"/>
      <c r="R36" s="5128"/>
      <c r="S36" s="5129"/>
    </row>
    <row r="37" spans="2:19" ht="20.25" customHeight="1">
      <c r="B37" s="5124"/>
      <c r="C37" s="5125"/>
      <c r="D37" s="5125"/>
      <c r="E37" s="5126"/>
      <c r="F37" s="5130"/>
      <c r="G37" s="5131"/>
      <c r="H37" s="5131"/>
      <c r="I37" s="5131"/>
      <c r="J37" s="5131"/>
      <c r="K37" s="5131"/>
      <c r="L37" s="5131"/>
      <c r="M37" s="5131"/>
      <c r="N37" s="5131"/>
      <c r="O37" s="5131"/>
      <c r="P37" s="5131"/>
      <c r="Q37" s="5131"/>
      <c r="R37" s="5131"/>
      <c r="S37" s="5132"/>
    </row>
    <row r="38" spans="2:19" ht="15.75" customHeight="1"/>
    <row r="39" spans="2:19" ht="31.8">
      <c r="B39" s="5117" t="s">
        <v>2812</v>
      </c>
      <c r="C39" s="5118"/>
      <c r="D39" s="5118"/>
      <c r="E39" s="5118"/>
      <c r="F39" s="5118"/>
      <c r="G39" s="5118"/>
      <c r="H39" s="5118"/>
      <c r="I39" s="5118"/>
      <c r="J39" s="5118"/>
      <c r="K39" s="5118"/>
      <c r="L39" s="5118"/>
      <c r="M39" s="5118"/>
      <c r="N39" s="5118"/>
      <c r="O39" s="5118"/>
      <c r="P39" s="5118"/>
      <c r="Q39" s="5118"/>
      <c r="R39" s="5118"/>
      <c r="S39" s="5119"/>
    </row>
    <row r="40" spans="2:19">
      <c r="B40" s="1674"/>
      <c r="S40" s="1675"/>
    </row>
    <row r="41" spans="2:19" ht="75" customHeight="1">
      <c r="B41" s="5133" t="s">
        <v>2813</v>
      </c>
      <c r="C41" s="5134"/>
      <c r="D41" s="5134"/>
      <c r="E41" s="5134"/>
      <c r="F41" s="5134"/>
      <c r="G41" s="5134"/>
      <c r="H41" s="5134"/>
      <c r="I41" s="5134"/>
      <c r="J41" s="5134"/>
      <c r="K41" s="5134"/>
      <c r="L41" s="5134"/>
      <c r="M41" s="5134"/>
      <c r="N41" s="5134"/>
      <c r="O41" s="5134"/>
      <c r="P41" s="5134"/>
      <c r="Q41" s="5134"/>
      <c r="R41" s="5134"/>
      <c r="S41" s="5135"/>
    </row>
    <row r="42" spans="2:19">
      <c r="B42" s="1674"/>
      <c r="C42" s="1676"/>
      <c r="S42" s="1675"/>
    </row>
    <row r="43" spans="2:19">
      <c r="B43" s="1674"/>
      <c r="S43" s="1675"/>
    </row>
    <row r="44" spans="2:19">
      <c r="B44" s="1678"/>
      <c r="C44" s="1679"/>
      <c r="D44" s="1679"/>
      <c r="E44" s="1679"/>
      <c r="F44" s="1679"/>
      <c r="G44" s="1679"/>
      <c r="H44" s="1679"/>
      <c r="I44" s="1679"/>
      <c r="J44" s="1679"/>
      <c r="K44" s="1679"/>
      <c r="L44" s="1679"/>
      <c r="M44" s="1679"/>
      <c r="N44" s="1679"/>
      <c r="O44" s="1679"/>
      <c r="P44" s="1679"/>
      <c r="Q44" s="1679"/>
      <c r="R44" s="1679"/>
      <c r="S44" s="1680"/>
    </row>
    <row r="45" spans="2:19" ht="20.25" customHeight="1"/>
    <row r="46" spans="2:19" ht="20.25" customHeight="1"/>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54"/>
  <pageMargins left="0.7" right="0.7" top="0.75" bottom="0.75" header="0.3" footer="0.3"/>
  <pageSetup paperSize="9" scale="55"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D1D15-CC1B-4452-A24F-CA46E0CE6868}">
  <sheetPr>
    <tabColor theme="8" tint="0.59999389629810485"/>
    <pageSetUpPr fitToPage="1"/>
  </sheetPr>
  <dimension ref="A1:BG77"/>
  <sheetViews>
    <sheetView showGridLines="0" showZeros="0" view="pageBreakPreview" topLeftCell="Q27" zoomScale="115" zoomScaleNormal="100" zoomScaleSheetLayoutView="115" workbookViewId="0">
      <selection activeCell="B2" sqref="B2"/>
    </sheetView>
  </sheetViews>
  <sheetFormatPr defaultColWidth="2.21875" defaultRowHeight="13.2"/>
  <cols>
    <col min="1" max="1" width="2.21875" style="618" customWidth="1"/>
    <col min="2" max="2" width="2.21875" style="617" customWidth="1"/>
    <col min="3" max="5" width="2.21875" style="618"/>
    <col min="6" max="6" width="2.44140625" style="618" bestFit="1" customWidth="1"/>
    <col min="7" max="8" width="2.21875" style="618"/>
    <col min="9" max="36" width="2.33203125" style="618" customWidth="1"/>
    <col min="37" max="37" width="2.21875" style="618"/>
    <col min="38" max="38" width="2.21875" style="618" customWidth="1"/>
    <col min="39" max="41" width="2.21875" style="618"/>
    <col min="42" max="60" width="0" style="618" hidden="1" customWidth="1"/>
    <col min="61" max="256" width="2.21875" style="618"/>
    <col min="257" max="258" width="2.21875" style="618" customWidth="1"/>
    <col min="259" max="261" width="2.21875" style="618"/>
    <col min="262" max="262" width="2.44140625" style="618" bestFit="1" customWidth="1"/>
    <col min="263" max="264" width="2.21875" style="618"/>
    <col min="265" max="292" width="2.33203125" style="618" customWidth="1"/>
    <col min="293" max="293" width="2.21875" style="618"/>
    <col min="294" max="294" width="2.21875" style="618" customWidth="1"/>
    <col min="295" max="512" width="2.21875" style="618"/>
    <col min="513" max="514" width="2.21875" style="618" customWidth="1"/>
    <col min="515" max="517" width="2.21875" style="618"/>
    <col min="518" max="518" width="2.44140625" style="618" bestFit="1" customWidth="1"/>
    <col min="519" max="520" width="2.21875" style="618"/>
    <col min="521" max="548" width="2.33203125" style="618" customWidth="1"/>
    <col min="549" max="549" width="2.21875" style="618"/>
    <col min="550" max="550" width="2.21875" style="618" customWidth="1"/>
    <col min="551" max="768" width="2.21875" style="618"/>
    <col min="769" max="770" width="2.21875" style="618" customWidth="1"/>
    <col min="771" max="773" width="2.21875" style="618"/>
    <col min="774" max="774" width="2.44140625" style="618" bestFit="1" customWidth="1"/>
    <col min="775" max="776" width="2.21875" style="618"/>
    <col min="777" max="804" width="2.33203125" style="618" customWidth="1"/>
    <col min="805" max="805" width="2.21875" style="618"/>
    <col min="806" max="806" width="2.21875" style="618" customWidth="1"/>
    <col min="807" max="1024" width="2.21875" style="618"/>
    <col min="1025" max="1026" width="2.21875" style="618" customWidth="1"/>
    <col min="1027" max="1029" width="2.21875" style="618"/>
    <col min="1030" max="1030" width="2.44140625" style="618" bestFit="1" customWidth="1"/>
    <col min="1031" max="1032" width="2.21875" style="618"/>
    <col min="1033" max="1060" width="2.33203125" style="618" customWidth="1"/>
    <col min="1061" max="1061" width="2.21875" style="618"/>
    <col min="1062" max="1062" width="2.21875" style="618" customWidth="1"/>
    <col min="1063" max="1280" width="2.21875" style="618"/>
    <col min="1281" max="1282" width="2.21875" style="618" customWidth="1"/>
    <col min="1283" max="1285" width="2.21875" style="618"/>
    <col min="1286" max="1286" width="2.44140625" style="618" bestFit="1" customWidth="1"/>
    <col min="1287" max="1288" width="2.21875" style="618"/>
    <col min="1289" max="1316" width="2.33203125" style="618" customWidth="1"/>
    <col min="1317" max="1317" width="2.21875" style="618"/>
    <col min="1318" max="1318" width="2.21875" style="618" customWidth="1"/>
    <col min="1319" max="1536" width="2.21875" style="618"/>
    <col min="1537" max="1538" width="2.21875" style="618" customWidth="1"/>
    <col min="1539" max="1541" width="2.21875" style="618"/>
    <col min="1542" max="1542" width="2.44140625" style="618" bestFit="1" customWidth="1"/>
    <col min="1543" max="1544" width="2.21875" style="618"/>
    <col min="1545" max="1572" width="2.33203125" style="618" customWidth="1"/>
    <col min="1573" max="1573" width="2.21875" style="618"/>
    <col min="1574" max="1574" width="2.21875" style="618" customWidth="1"/>
    <col min="1575" max="1792" width="2.21875" style="618"/>
    <col min="1793" max="1794" width="2.21875" style="618" customWidth="1"/>
    <col min="1795" max="1797" width="2.21875" style="618"/>
    <col min="1798" max="1798" width="2.44140625" style="618" bestFit="1" customWidth="1"/>
    <col min="1799" max="1800" width="2.21875" style="618"/>
    <col min="1801" max="1828" width="2.33203125" style="618" customWidth="1"/>
    <col min="1829" max="1829" width="2.21875" style="618"/>
    <col min="1830" max="1830" width="2.21875" style="618" customWidth="1"/>
    <col min="1831" max="2048" width="2.21875" style="618"/>
    <col min="2049" max="2050" width="2.21875" style="618" customWidth="1"/>
    <col min="2051" max="2053" width="2.21875" style="618"/>
    <col min="2054" max="2054" width="2.44140625" style="618" bestFit="1" customWidth="1"/>
    <col min="2055" max="2056" width="2.21875" style="618"/>
    <col min="2057" max="2084" width="2.33203125" style="618" customWidth="1"/>
    <col min="2085" max="2085" width="2.21875" style="618"/>
    <col min="2086" max="2086" width="2.21875" style="618" customWidth="1"/>
    <col min="2087" max="2304" width="2.21875" style="618"/>
    <col min="2305" max="2306" width="2.21875" style="618" customWidth="1"/>
    <col min="2307" max="2309" width="2.21875" style="618"/>
    <col min="2310" max="2310" width="2.44140625" style="618" bestFit="1" customWidth="1"/>
    <col min="2311" max="2312" width="2.21875" style="618"/>
    <col min="2313" max="2340" width="2.33203125" style="618" customWidth="1"/>
    <col min="2341" max="2341" width="2.21875" style="618"/>
    <col min="2342" max="2342" width="2.21875" style="618" customWidth="1"/>
    <col min="2343" max="2560" width="2.21875" style="618"/>
    <col min="2561" max="2562" width="2.21875" style="618" customWidth="1"/>
    <col min="2563" max="2565" width="2.21875" style="618"/>
    <col min="2566" max="2566" width="2.44140625" style="618" bestFit="1" customWidth="1"/>
    <col min="2567" max="2568" width="2.21875" style="618"/>
    <col min="2569" max="2596" width="2.33203125" style="618" customWidth="1"/>
    <col min="2597" max="2597" width="2.21875" style="618"/>
    <col min="2598" max="2598" width="2.21875" style="618" customWidth="1"/>
    <col min="2599" max="2816" width="2.21875" style="618"/>
    <col min="2817" max="2818" width="2.21875" style="618" customWidth="1"/>
    <col min="2819" max="2821" width="2.21875" style="618"/>
    <col min="2822" max="2822" width="2.44140625" style="618" bestFit="1" customWidth="1"/>
    <col min="2823" max="2824" width="2.21875" style="618"/>
    <col min="2825" max="2852" width="2.33203125" style="618" customWidth="1"/>
    <col min="2853" max="2853" width="2.21875" style="618"/>
    <col min="2854" max="2854" width="2.21875" style="618" customWidth="1"/>
    <col min="2855" max="3072" width="2.21875" style="618"/>
    <col min="3073" max="3074" width="2.21875" style="618" customWidth="1"/>
    <col min="3075" max="3077" width="2.21875" style="618"/>
    <col min="3078" max="3078" width="2.44140625" style="618" bestFit="1" customWidth="1"/>
    <col min="3079" max="3080" width="2.21875" style="618"/>
    <col min="3081" max="3108" width="2.33203125" style="618" customWidth="1"/>
    <col min="3109" max="3109" width="2.21875" style="618"/>
    <col min="3110" max="3110" width="2.21875" style="618" customWidth="1"/>
    <col min="3111" max="3328" width="2.21875" style="618"/>
    <col min="3329" max="3330" width="2.21875" style="618" customWidth="1"/>
    <col min="3331" max="3333" width="2.21875" style="618"/>
    <col min="3334" max="3334" width="2.44140625" style="618" bestFit="1" customWidth="1"/>
    <col min="3335" max="3336" width="2.21875" style="618"/>
    <col min="3337" max="3364" width="2.33203125" style="618" customWidth="1"/>
    <col min="3365" max="3365" width="2.21875" style="618"/>
    <col min="3366" max="3366" width="2.21875" style="618" customWidth="1"/>
    <col min="3367" max="3584" width="2.21875" style="618"/>
    <col min="3585" max="3586" width="2.21875" style="618" customWidth="1"/>
    <col min="3587" max="3589" width="2.21875" style="618"/>
    <col min="3590" max="3590" width="2.44140625" style="618" bestFit="1" customWidth="1"/>
    <col min="3591" max="3592" width="2.21875" style="618"/>
    <col min="3593" max="3620" width="2.33203125" style="618" customWidth="1"/>
    <col min="3621" max="3621" width="2.21875" style="618"/>
    <col min="3622" max="3622" width="2.21875" style="618" customWidth="1"/>
    <col min="3623" max="3840" width="2.21875" style="618"/>
    <col min="3841" max="3842" width="2.21875" style="618" customWidth="1"/>
    <col min="3843" max="3845" width="2.21875" style="618"/>
    <col min="3846" max="3846" width="2.44140625" style="618" bestFit="1" customWidth="1"/>
    <col min="3847" max="3848" width="2.21875" style="618"/>
    <col min="3849" max="3876" width="2.33203125" style="618" customWidth="1"/>
    <col min="3877" max="3877" width="2.21875" style="618"/>
    <col min="3878" max="3878" width="2.21875" style="618" customWidth="1"/>
    <col min="3879" max="4096" width="2.21875" style="618"/>
    <col min="4097" max="4098" width="2.21875" style="618" customWidth="1"/>
    <col min="4099" max="4101" width="2.21875" style="618"/>
    <col min="4102" max="4102" width="2.44140625" style="618" bestFit="1" customWidth="1"/>
    <col min="4103" max="4104" width="2.21875" style="618"/>
    <col min="4105" max="4132" width="2.33203125" style="618" customWidth="1"/>
    <col min="4133" max="4133" width="2.21875" style="618"/>
    <col min="4134" max="4134" width="2.21875" style="618" customWidth="1"/>
    <col min="4135" max="4352" width="2.21875" style="618"/>
    <col min="4353" max="4354" width="2.21875" style="618" customWidth="1"/>
    <col min="4355" max="4357" width="2.21875" style="618"/>
    <col min="4358" max="4358" width="2.44140625" style="618" bestFit="1" customWidth="1"/>
    <col min="4359" max="4360" width="2.21875" style="618"/>
    <col min="4361" max="4388" width="2.33203125" style="618" customWidth="1"/>
    <col min="4389" max="4389" width="2.21875" style="618"/>
    <col min="4390" max="4390" width="2.21875" style="618" customWidth="1"/>
    <col min="4391" max="4608" width="2.21875" style="618"/>
    <col min="4609" max="4610" width="2.21875" style="618" customWidth="1"/>
    <col min="4611" max="4613" width="2.21875" style="618"/>
    <col min="4614" max="4614" width="2.44140625" style="618" bestFit="1" customWidth="1"/>
    <col min="4615" max="4616" width="2.21875" style="618"/>
    <col min="4617" max="4644" width="2.33203125" style="618" customWidth="1"/>
    <col min="4645" max="4645" width="2.21875" style="618"/>
    <col min="4646" max="4646" width="2.21875" style="618" customWidth="1"/>
    <col min="4647" max="4864" width="2.21875" style="618"/>
    <col min="4865" max="4866" width="2.21875" style="618" customWidth="1"/>
    <col min="4867" max="4869" width="2.21875" style="618"/>
    <col min="4870" max="4870" width="2.44140625" style="618" bestFit="1" customWidth="1"/>
    <col min="4871" max="4872" width="2.21875" style="618"/>
    <col min="4873" max="4900" width="2.33203125" style="618" customWidth="1"/>
    <col min="4901" max="4901" width="2.21875" style="618"/>
    <col min="4902" max="4902" width="2.21875" style="618" customWidth="1"/>
    <col min="4903" max="5120" width="2.21875" style="618"/>
    <col min="5121" max="5122" width="2.21875" style="618" customWidth="1"/>
    <col min="5123" max="5125" width="2.21875" style="618"/>
    <col min="5126" max="5126" width="2.44140625" style="618" bestFit="1" customWidth="1"/>
    <col min="5127" max="5128" width="2.21875" style="618"/>
    <col min="5129" max="5156" width="2.33203125" style="618" customWidth="1"/>
    <col min="5157" max="5157" width="2.21875" style="618"/>
    <col min="5158" max="5158" width="2.21875" style="618" customWidth="1"/>
    <col min="5159" max="5376" width="2.21875" style="618"/>
    <col min="5377" max="5378" width="2.21875" style="618" customWidth="1"/>
    <col min="5379" max="5381" width="2.21875" style="618"/>
    <col min="5382" max="5382" width="2.44140625" style="618" bestFit="1" customWidth="1"/>
    <col min="5383" max="5384" width="2.21875" style="618"/>
    <col min="5385" max="5412" width="2.33203125" style="618" customWidth="1"/>
    <col min="5413" max="5413" width="2.21875" style="618"/>
    <col min="5414" max="5414" width="2.21875" style="618" customWidth="1"/>
    <col min="5415" max="5632" width="2.21875" style="618"/>
    <col min="5633" max="5634" width="2.21875" style="618" customWidth="1"/>
    <col min="5635" max="5637" width="2.21875" style="618"/>
    <col min="5638" max="5638" width="2.44140625" style="618" bestFit="1" customWidth="1"/>
    <col min="5639" max="5640" width="2.21875" style="618"/>
    <col min="5641" max="5668" width="2.33203125" style="618" customWidth="1"/>
    <col min="5669" max="5669" width="2.21875" style="618"/>
    <col min="5670" max="5670" width="2.21875" style="618" customWidth="1"/>
    <col min="5671" max="5888" width="2.21875" style="618"/>
    <col min="5889" max="5890" width="2.21875" style="618" customWidth="1"/>
    <col min="5891" max="5893" width="2.21875" style="618"/>
    <col min="5894" max="5894" width="2.44140625" style="618" bestFit="1" customWidth="1"/>
    <col min="5895" max="5896" width="2.21875" style="618"/>
    <col min="5897" max="5924" width="2.33203125" style="618" customWidth="1"/>
    <col min="5925" max="5925" width="2.21875" style="618"/>
    <col min="5926" max="5926" width="2.21875" style="618" customWidth="1"/>
    <col min="5927" max="6144" width="2.21875" style="618"/>
    <col min="6145" max="6146" width="2.21875" style="618" customWidth="1"/>
    <col min="6147" max="6149" width="2.21875" style="618"/>
    <col min="6150" max="6150" width="2.44140625" style="618" bestFit="1" customWidth="1"/>
    <col min="6151" max="6152" width="2.21875" style="618"/>
    <col min="6153" max="6180" width="2.33203125" style="618" customWidth="1"/>
    <col min="6181" max="6181" width="2.21875" style="618"/>
    <col min="6182" max="6182" width="2.21875" style="618" customWidth="1"/>
    <col min="6183" max="6400" width="2.21875" style="618"/>
    <col min="6401" max="6402" width="2.21875" style="618" customWidth="1"/>
    <col min="6403" max="6405" width="2.21875" style="618"/>
    <col min="6406" max="6406" width="2.44140625" style="618" bestFit="1" customWidth="1"/>
    <col min="6407" max="6408" width="2.21875" style="618"/>
    <col min="6409" max="6436" width="2.33203125" style="618" customWidth="1"/>
    <col min="6437" max="6437" width="2.21875" style="618"/>
    <col min="6438" max="6438" width="2.21875" style="618" customWidth="1"/>
    <col min="6439" max="6656" width="2.21875" style="618"/>
    <col min="6657" max="6658" width="2.21875" style="618" customWidth="1"/>
    <col min="6659" max="6661" width="2.21875" style="618"/>
    <col min="6662" max="6662" width="2.44140625" style="618" bestFit="1" customWidth="1"/>
    <col min="6663" max="6664" width="2.21875" style="618"/>
    <col min="6665" max="6692" width="2.33203125" style="618" customWidth="1"/>
    <col min="6693" max="6693" width="2.21875" style="618"/>
    <col min="6694" max="6694" width="2.21875" style="618" customWidth="1"/>
    <col min="6695" max="6912" width="2.21875" style="618"/>
    <col min="6913" max="6914" width="2.21875" style="618" customWidth="1"/>
    <col min="6915" max="6917" width="2.21875" style="618"/>
    <col min="6918" max="6918" width="2.44140625" style="618" bestFit="1" customWidth="1"/>
    <col min="6919" max="6920" width="2.21875" style="618"/>
    <col min="6921" max="6948" width="2.33203125" style="618" customWidth="1"/>
    <col min="6949" max="6949" width="2.21875" style="618"/>
    <col min="6950" max="6950" width="2.21875" style="618" customWidth="1"/>
    <col min="6951" max="7168" width="2.21875" style="618"/>
    <col min="7169" max="7170" width="2.21875" style="618" customWidth="1"/>
    <col min="7171" max="7173" width="2.21875" style="618"/>
    <col min="7174" max="7174" width="2.44140625" style="618" bestFit="1" customWidth="1"/>
    <col min="7175" max="7176" width="2.21875" style="618"/>
    <col min="7177" max="7204" width="2.33203125" style="618" customWidth="1"/>
    <col min="7205" max="7205" width="2.21875" style="618"/>
    <col min="7206" max="7206" width="2.21875" style="618" customWidth="1"/>
    <col min="7207" max="7424" width="2.21875" style="618"/>
    <col min="7425" max="7426" width="2.21875" style="618" customWidth="1"/>
    <col min="7427" max="7429" width="2.21875" style="618"/>
    <col min="7430" max="7430" width="2.44140625" style="618" bestFit="1" customWidth="1"/>
    <col min="7431" max="7432" width="2.21875" style="618"/>
    <col min="7433" max="7460" width="2.33203125" style="618" customWidth="1"/>
    <col min="7461" max="7461" width="2.21875" style="618"/>
    <col min="7462" max="7462" width="2.21875" style="618" customWidth="1"/>
    <col min="7463" max="7680" width="2.21875" style="618"/>
    <col min="7681" max="7682" width="2.21875" style="618" customWidth="1"/>
    <col min="7683" max="7685" width="2.21875" style="618"/>
    <col min="7686" max="7686" width="2.44140625" style="618" bestFit="1" customWidth="1"/>
    <col min="7687" max="7688" width="2.21875" style="618"/>
    <col min="7689" max="7716" width="2.33203125" style="618" customWidth="1"/>
    <col min="7717" max="7717" width="2.21875" style="618"/>
    <col min="7718" max="7718" width="2.21875" style="618" customWidth="1"/>
    <col min="7719" max="7936" width="2.21875" style="618"/>
    <col min="7937" max="7938" width="2.21875" style="618" customWidth="1"/>
    <col min="7939" max="7941" width="2.21875" style="618"/>
    <col min="7942" max="7942" width="2.44140625" style="618" bestFit="1" customWidth="1"/>
    <col min="7943" max="7944" width="2.21875" style="618"/>
    <col min="7945" max="7972" width="2.33203125" style="618" customWidth="1"/>
    <col min="7973" max="7973" width="2.21875" style="618"/>
    <col min="7974" max="7974" width="2.21875" style="618" customWidth="1"/>
    <col min="7975" max="8192" width="2.21875" style="618"/>
    <col min="8193" max="8194" width="2.21875" style="618" customWidth="1"/>
    <col min="8195" max="8197" width="2.21875" style="618"/>
    <col min="8198" max="8198" width="2.44140625" style="618" bestFit="1" customWidth="1"/>
    <col min="8199" max="8200" width="2.21875" style="618"/>
    <col min="8201" max="8228" width="2.33203125" style="618" customWidth="1"/>
    <col min="8229" max="8229" width="2.21875" style="618"/>
    <col min="8230" max="8230" width="2.21875" style="618" customWidth="1"/>
    <col min="8231" max="8448" width="2.21875" style="618"/>
    <col min="8449" max="8450" width="2.21875" style="618" customWidth="1"/>
    <col min="8451" max="8453" width="2.21875" style="618"/>
    <col min="8454" max="8454" width="2.44140625" style="618" bestFit="1" customWidth="1"/>
    <col min="8455" max="8456" width="2.21875" style="618"/>
    <col min="8457" max="8484" width="2.33203125" style="618" customWidth="1"/>
    <col min="8485" max="8485" width="2.21875" style="618"/>
    <col min="8486" max="8486" width="2.21875" style="618" customWidth="1"/>
    <col min="8487" max="8704" width="2.21875" style="618"/>
    <col min="8705" max="8706" width="2.21875" style="618" customWidth="1"/>
    <col min="8707" max="8709" width="2.21875" style="618"/>
    <col min="8710" max="8710" width="2.44140625" style="618" bestFit="1" customWidth="1"/>
    <col min="8711" max="8712" width="2.21875" style="618"/>
    <col min="8713" max="8740" width="2.33203125" style="618" customWidth="1"/>
    <col min="8741" max="8741" width="2.21875" style="618"/>
    <col min="8742" max="8742" width="2.21875" style="618" customWidth="1"/>
    <col min="8743" max="8960" width="2.21875" style="618"/>
    <col min="8961" max="8962" width="2.21875" style="618" customWidth="1"/>
    <col min="8963" max="8965" width="2.21875" style="618"/>
    <col min="8966" max="8966" width="2.44140625" style="618" bestFit="1" customWidth="1"/>
    <col min="8967" max="8968" width="2.21875" style="618"/>
    <col min="8969" max="8996" width="2.33203125" style="618" customWidth="1"/>
    <col min="8997" max="8997" width="2.21875" style="618"/>
    <col min="8998" max="8998" width="2.21875" style="618" customWidth="1"/>
    <col min="8999" max="9216" width="2.21875" style="618"/>
    <col min="9217" max="9218" width="2.21875" style="618" customWidth="1"/>
    <col min="9219" max="9221" width="2.21875" style="618"/>
    <col min="9222" max="9222" width="2.44140625" style="618" bestFit="1" customWidth="1"/>
    <col min="9223" max="9224" width="2.21875" style="618"/>
    <col min="9225" max="9252" width="2.33203125" style="618" customWidth="1"/>
    <col min="9253" max="9253" width="2.21875" style="618"/>
    <col min="9254" max="9254" width="2.21875" style="618" customWidth="1"/>
    <col min="9255" max="9472" width="2.21875" style="618"/>
    <col min="9473" max="9474" width="2.21875" style="618" customWidth="1"/>
    <col min="9475" max="9477" width="2.21875" style="618"/>
    <col min="9478" max="9478" width="2.44140625" style="618" bestFit="1" customWidth="1"/>
    <col min="9479" max="9480" width="2.21875" style="618"/>
    <col min="9481" max="9508" width="2.33203125" style="618" customWidth="1"/>
    <col min="9509" max="9509" width="2.21875" style="618"/>
    <col min="9510" max="9510" width="2.21875" style="618" customWidth="1"/>
    <col min="9511" max="9728" width="2.21875" style="618"/>
    <col min="9729" max="9730" width="2.21875" style="618" customWidth="1"/>
    <col min="9731" max="9733" width="2.21875" style="618"/>
    <col min="9734" max="9734" width="2.44140625" style="618" bestFit="1" customWidth="1"/>
    <col min="9735" max="9736" width="2.21875" style="618"/>
    <col min="9737" max="9764" width="2.33203125" style="618" customWidth="1"/>
    <col min="9765" max="9765" width="2.21875" style="618"/>
    <col min="9766" max="9766" width="2.21875" style="618" customWidth="1"/>
    <col min="9767" max="9984" width="2.21875" style="618"/>
    <col min="9985" max="9986" width="2.21875" style="618" customWidth="1"/>
    <col min="9987" max="9989" width="2.21875" style="618"/>
    <col min="9990" max="9990" width="2.44140625" style="618" bestFit="1" customWidth="1"/>
    <col min="9991" max="9992" width="2.21875" style="618"/>
    <col min="9993" max="10020" width="2.33203125" style="618" customWidth="1"/>
    <col min="10021" max="10021" width="2.21875" style="618"/>
    <col min="10022" max="10022" width="2.21875" style="618" customWidth="1"/>
    <col min="10023" max="10240" width="2.21875" style="618"/>
    <col min="10241" max="10242" width="2.21875" style="618" customWidth="1"/>
    <col min="10243" max="10245" width="2.21875" style="618"/>
    <col min="10246" max="10246" width="2.44140625" style="618" bestFit="1" customWidth="1"/>
    <col min="10247" max="10248" width="2.21875" style="618"/>
    <col min="10249" max="10276" width="2.33203125" style="618" customWidth="1"/>
    <col min="10277" max="10277" width="2.21875" style="618"/>
    <col min="10278" max="10278" width="2.21875" style="618" customWidth="1"/>
    <col min="10279" max="10496" width="2.21875" style="618"/>
    <col min="10497" max="10498" width="2.21875" style="618" customWidth="1"/>
    <col min="10499" max="10501" width="2.21875" style="618"/>
    <col min="10502" max="10502" width="2.44140625" style="618" bestFit="1" customWidth="1"/>
    <col min="10503" max="10504" width="2.21875" style="618"/>
    <col min="10505" max="10532" width="2.33203125" style="618" customWidth="1"/>
    <col min="10533" max="10533" width="2.21875" style="618"/>
    <col min="10534" max="10534" width="2.21875" style="618" customWidth="1"/>
    <col min="10535" max="10752" width="2.21875" style="618"/>
    <col min="10753" max="10754" width="2.21875" style="618" customWidth="1"/>
    <col min="10755" max="10757" width="2.21875" style="618"/>
    <col min="10758" max="10758" width="2.44140625" style="618" bestFit="1" customWidth="1"/>
    <col min="10759" max="10760" width="2.21875" style="618"/>
    <col min="10761" max="10788" width="2.33203125" style="618" customWidth="1"/>
    <col min="10789" max="10789" width="2.21875" style="618"/>
    <col min="10790" max="10790" width="2.21875" style="618" customWidth="1"/>
    <col min="10791" max="11008" width="2.21875" style="618"/>
    <col min="11009" max="11010" width="2.21875" style="618" customWidth="1"/>
    <col min="11011" max="11013" width="2.21875" style="618"/>
    <col min="11014" max="11014" width="2.44140625" style="618" bestFit="1" customWidth="1"/>
    <col min="11015" max="11016" width="2.21875" style="618"/>
    <col min="11017" max="11044" width="2.33203125" style="618" customWidth="1"/>
    <col min="11045" max="11045" width="2.21875" style="618"/>
    <col min="11046" max="11046" width="2.21875" style="618" customWidth="1"/>
    <col min="11047" max="11264" width="2.21875" style="618"/>
    <col min="11265" max="11266" width="2.21875" style="618" customWidth="1"/>
    <col min="11267" max="11269" width="2.21875" style="618"/>
    <col min="11270" max="11270" width="2.44140625" style="618" bestFit="1" customWidth="1"/>
    <col min="11271" max="11272" width="2.21875" style="618"/>
    <col min="11273" max="11300" width="2.33203125" style="618" customWidth="1"/>
    <col min="11301" max="11301" width="2.21875" style="618"/>
    <col min="11302" max="11302" width="2.21875" style="618" customWidth="1"/>
    <col min="11303" max="11520" width="2.21875" style="618"/>
    <col min="11521" max="11522" width="2.21875" style="618" customWidth="1"/>
    <col min="11523" max="11525" width="2.21875" style="618"/>
    <col min="11526" max="11526" width="2.44140625" style="618" bestFit="1" customWidth="1"/>
    <col min="11527" max="11528" width="2.21875" style="618"/>
    <col min="11529" max="11556" width="2.33203125" style="618" customWidth="1"/>
    <col min="11557" max="11557" width="2.21875" style="618"/>
    <col min="11558" max="11558" width="2.21875" style="618" customWidth="1"/>
    <col min="11559" max="11776" width="2.21875" style="618"/>
    <col min="11777" max="11778" width="2.21875" style="618" customWidth="1"/>
    <col min="11779" max="11781" width="2.21875" style="618"/>
    <col min="11782" max="11782" width="2.44140625" style="618" bestFit="1" customWidth="1"/>
    <col min="11783" max="11784" width="2.21875" style="618"/>
    <col min="11785" max="11812" width="2.33203125" style="618" customWidth="1"/>
    <col min="11813" max="11813" width="2.21875" style="618"/>
    <col min="11814" max="11814" width="2.21875" style="618" customWidth="1"/>
    <col min="11815" max="12032" width="2.21875" style="618"/>
    <col min="12033" max="12034" width="2.21875" style="618" customWidth="1"/>
    <col min="12035" max="12037" width="2.21875" style="618"/>
    <col min="12038" max="12038" width="2.44140625" style="618" bestFit="1" customWidth="1"/>
    <col min="12039" max="12040" width="2.21875" style="618"/>
    <col min="12041" max="12068" width="2.33203125" style="618" customWidth="1"/>
    <col min="12069" max="12069" width="2.21875" style="618"/>
    <col min="12070" max="12070" width="2.21875" style="618" customWidth="1"/>
    <col min="12071" max="12288" width="2.21875" style="618"/>
    <col min="12289" max="12290" width="2.21875" style="618" customWidth="1"/>
    <col min="12291" max="12293" width="2.21875" style="618"/>
    <col min="12294" max="12294" width="2.44140625" style="618" bestFit="1" customWidth="1"/>
    <col min="12295" max="12296" width="2.21875" style="618"/>
    <col min="12297" max="12324" width="2.33203125" style="618" customWidth="1"/>
    <col min="12325" max="12325" width="2.21875" style="618"/>
    <col min="12326" max="12326" width="2.21875" style="618" customWidth="1"/>
    <col min="12327" max="12544" width="2.21875" style="618"/>
    <col min="12545" max="12546" width="2.21875" style="618" customWidth="1"/>
    <col min="12547" max="12549" width="2.21875" style="618"/>
    <col min="12550" max="12550" width="2.44140625" style="618" bestFit="1" customWidth="1"/>
    <col min="12551" max="12552" width="2.21875" style="618"/>
    <col min="12553" max="12580" width="2.33203125" style="618" customWidth="1"/>
    <col min="12581" max="12581" width="2.21875" style="618"/>
    <col min="12582" max="12582" width="2.21875" style="618" customWidth="1"/>
    <col min="12583" max="12800" width="2.21875" style="618"/>
    <col min="12801" max="12802" width="2.21875" style="618" customWidth="1"/>
    <col min="12803" max="12805" width="2.21875" style="618"/>
    <col min="12806" max="12806" width="2.44140625" style="618" bestFit="1" customWidth="1"/>
    <col min="12807" max="12808" width="2.21875" style="618"/>
    <col min="12809" max="12836" width="2.33203125" style="618" customWidth="1"/>
    <col min="12837" max="12837" width="2.21875" style="618"/>
    <col min="12838" max="12838" width="2.21875" style="618" customWidth="1"/>
    <col min="12839" max="13056" width="2.21875" style="618"/>
    <col min="13057" max="13058" width="2.21875" style="618" customWidth="1"/>
    <col min="13059" max="13061" width="2.21875" style="618"/>
    <col min="13062" max="13062" width="2.44140625" style="618" bestFit="1" customWidth="1"/>
    <col min="13063" max="13064" width="2.21875" style="618"/>
    <col min="13065" max="13092" width="2.33203125" style="618" customWidth="1"/>
    <col min="13093" max="13093" width="2.21875" style="618"/>
    <col min="13094" max="13094" width="2.21875" style="618" customWidth="1"/>
    <col min="13095" max="13312" width="2.21875" style="618"/>
    <col min="13313" max="13314" width="2.21875" style="618" customWidth="1"/>
    <col min="13315" max="13317" width="2.21875" style="618"/>
    <col min="13318" max="13318" width="2.44140625" style="618" bestFit="1" customWidth="1"/>
    <col min="13319" max="13320" width="2.21875" style="618"/>
    <col min="13321" max="13348" width="2.33203125" style="618" customWidth="1"/>
    <col min="13349" max="13349" width="2.21875" style="618"/>
    <col min="13350" max="13350" width="2.21875" style="618" customWidth="1"/>
    <col min="13351" max="13568" width="2.21875" style="618"/>
    <col min="13569" max="13570" width="2.21875" style="618" customWidth="1"/>
    <col min="13571" max="13573" width="2.21875" style="618"/>
    <col min="13574" max="13574" width="2.44140625" style="618" bestFit="1" customWidth="1"/>
    <col min="13575" max="13576" width="2.21875" style="618"/>
    <col min="13577" max="13604" width="2.33203125" style="618" customWidth="1"/>
    <col min="13605" max="13605" width="2.21875" style="618"/>
    <col min="13606" max="13606" width="2.21875" style="618" customWidth="1"/>
    <col min="13607" max="13824" width="2.21875" style="618"/>
    <col min="13825" max="13826" width="2.21875" style="618" customWidth="1"/>
    <col min="13827" max="13829" width="2.21875" style="618"/>
    <col min="13830" max="13830" width="2.44140625" style="618" bestFit="1" customWidth="1"/>
    <col min="13831" max="13832" width="2.21875" style="618"/>
    <col min="13833" max="13860" width="2.33203125" style="618" customWidth="1"/>
    <col min="13861" max="13861" width="2.21875" style="618"/>
    <col min="13862" max="13862" width="2.21875" style="618" customWidth="1"/>
    <col min="13863" max="14080" width="2.21875" style="618"/>
    <col min="14081" max="14082" width="2.21875" style="618" customWidth="1"/>
    <col min="14083" max="14085" width="2.21875" style="618"/>
    <col min="14086" max="14086" width="2.44140625" style="618" bestFit="1" customWidth="1"/>
    <col min="14087" max="14088" width="2.21875" style="618"/>
    <col min="14089" max="14116" width="2.33203125" style="618" customWidth="1"/>
    <col min="14117" max="14117" width="2.21875" style="618"/>
    <col min="14118" max="14118" width="2.21875" style="618" customWidth="1"/>
    <col min="14119" max="14336" width="2.21875" style="618"/>
    <col min="14337" max="14338" width="2.21875" style="618" customWidth="1"/>
    <col min="14339" max="14341" width="2.21875" style="618"/>
    <col min="14342" max="14342" width="2.44140625" style="618" bestFit="1" customWidth="1"/>
    <col min="14343" max="14344" width="2.21875" style="618"/>
    <col min="14345" max="14372" width="2.33203125" style="618" customWidth="1"/>
    <col min="14373" max="14373" width="2.21875" style="618"/>
    <col min="14374" max="14374" width="2.21875" style="618" customWidth="1"/>
    <col min="14375" max="14592" width="2.21875" style="618"/>
    <col min="14593" max="14594" width="2.21875" style="618" customWidth="1"/>
    <col min="14595" max="14597" width="2.21875" style="618"/>
    <col min="14598" max="14598" width="2.44140625" style="618" bestFit="1" customWidth="1"/>
    <col min="14599" max="14600" width="2.21875" style="618"/>
    <col min="14601" max="14628" width="2.33203125" style="618" customWidth="1"/>
    <col min="14629" max="14629" width="2.21875" style="618"/>
    <col min="14630" max="14630" width="2.21875" style="618" customWidth="1"/>
    <col min="14631" max="14848" width="2.21875" style="618"/>
    <col min="14849" max="14850" width="2.21875" style="618" customWidth="1"/>
    <col min="14851" max="14853" width="2.21875" style="618"/>
    <col min="14854" max="14854" width="2.44140625" style="618" bestFit="1" customWidth="1"/>
    <col min="14855" max="14856" width="2.21875" style="618"/>
    <col min="14857" max="14884" width="2.33203125" style="618" customWidth="1"/>
    <col min="14885" max="14885" width="2.21875" style="618"/>
    <col min="14886" max="14886" width="2.21875" style="618" customWidth="1"/>
    <col min="14887" max="15104" width="2.21875" style="618"/>
    <col min="15105" max="15106" width="2.21875" style="618" customWidth="1"/>
    <col min="15107" max="15109" width="2.21875" style="618"/>
    <col min="15110" max="15110" width="2.44140625" style="618" bestFit="1" customWidth="1"/>
    <col min="15111" max="15112" width="2.21875" style="618"/>
    <col min="15113" max="15140" width="2.33203125" style="618" customWidth="1"/>
    <col min="15141" max="15141" width="2.21875" style="618"/>
    <col min="15142" max="15142" width="2.21875" style="618" customWidth="1"/>
    <col min="15143" max="15360" width="2.21875" style="618"/>
    <col min="15361" max="15362" width="2.21875" style="618" customWidth="1"/>
    <col min="15363" max="15365" width="2.21875" style="618"/>
    <col min="15366" max="15366" width="2.44140625" style="618" bestFit="1" customWidth="1"/>
    <col min="15367" max="15368" width="2.21875" style="618"/>
    <col min="15369" max="15396" width="2.33203125" style="618" customWidth="1"/>
    <col min="15397" max="15397" width="2.21875" style="618"/>
    <col min="15398" max="15398" width="2.21875" style="618" customWidth="1"/>
    <col min="15399" max="15616" width="2.21875" style="618"/>
    <col min="15617" max="15618" width="2.21875" style="618" customWidth="1"/>
    <col min="15619" max="15621" width="2.21875" style="618"/>
    <col min="15622" max="15622" width="2.44140625" style="618" bestFit="1" customWidth="1"/>
    <col min="15623" max="15624" width="2.21875" style="618"/>
    <col min="15625" max="15652" width="2.33203125" style="618" customWidth="1"/>
    <col min="15653" max="15653" width="2.21875" style="618"/>
    <col min="15654" max="15654" width="2.21875" style="618" customWidth="1"/>
    <col min="15655" max="15872" width="2.21875" style="618"/>
    <col min="15873" max="15874" width="2.21875" style="618" customWidth="1"/>
    <col min="15875" max="15877" width="2.21875" style="618"/>
    <col min="15878" max="15878" width="2.44140625" style="618" bestFit="1" customWidth="1"/>
    <col min="15879" max="15880" width="2.21875" style="618"/>
    <col min="15881" max="15908" width="2.33203125" style="618" customWidth="1"/>
    <col min="15909" max="15909" width="2.21875" style="618"/>
    <col min="15910" max="15910" width="2.21875" style="618" customWidth="1"/>
    <col min="15911" max="16128" width="2.21875" style="618"/>
    <col min="16129" max="16130" width="2.21875" style="618" customWidth="1"/>
    <col min="16131" max="16133" width="2.21875" style="618"/>
    <col min="16134" max="16134" width="2.44140625" style="618" bestFit="1" customWidth="1"/>
    <col min="16135" max="16136" width="2.21875" style="618"/>
    <col min="16137" max="16164" width="2.33203125" style="618" customWidth="1"/>
    <col min="16165" max="16165" width="2.21875" style="618"/>
    <col min="16166" max="16166" width="2.21875" style="618" customWidth="1"/>
    <col min="16167" max="16384" width="2.21875" style="618"/>
  </cols>
  <sheetData>
    <row r="1" spans="1:39">
      <c r="A1" s="1819" t="s">
        <v>3023</v>
      </c>
      <c r="B1" s="1814"/>
      <c r="C1" s="1781"/>
      <c r="D1" s="1781"/>
      <c r="E1" s="1781"/>
      <c r="F1" s="1781"/>
      <c r="G1" s="1781"/>
      <c r="H1" s="1781"/>
      <c r="I1" s="1781"/>
      <c r="J1" s="1781"/>
      <c r="K1" s="1781"/>
      <c r="L1" s="1781"/>
      <c r="M1" s="1781"/>
      <c r="N1" s="1781"/>
      <c r="O1" s="1781"/>
      <c r="P1" s="1781"/>
      <c r="Q1" s="1781"/>
      <c r="R1" s="1781"/>
      <c r="S1" s="1781"/>
      <c r="T1" s="1781"/>
      <c r="U1" s="1781"/>
      <c r="V1" s="1781"/>
      <c r="W1" s="1781"/>
      <c r="X1" s="1781"/>
      <c r="Y1" s="1781"/>
      <c r="Z1" s="1781"/>
      <c r="AA1" s="1781"/>
      <c r="AB1" s="1781"/>
      <c r="AC1" s="1781"/>
      <c r="AD1" s="1781"/>
      <c r="AE1" s="1781"/>
      <c r="AF1" s="1781"/>
      <c r="AG1" s="1781"/>
      <c r="AH1" s="1781"/>
      <c r="AI1" s="1781"/>
      <c r="AJ1" s="1781"/>
      <c r="AK1" s="1781"/>
      <c r="AL1" s="1818" t="s">
        <v>1240</v>
      </c>
    </row>
    <row r="2" spans="1:39" ht="12.75" customHeight="1">
      <c r="A2" s="1781"/>
      <c r="B2" s="1814"/>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row>
    <row r="3" spans="1:39" ht="12.75" customHeight="1">
      <c r="A3" s="5191" t="s">
        <v>631</v>
      </c>
      <c r="B3" s="5191"/>
      <c r="C3" s="5191"/>
      <c r="D3" s="5191"/>
      <c r="E3" s="5191"/>
      <c r="F3" s="5191"/>
      <c r="G3" s="5191"/>
      <c r="H3" s="5191"/>
      <c r="I3" s="5191"/>
      <c r="J3" s="5191"/>
      <c r="K3" s="5191"/>
      <c r="L3" s="5191"/>
      <c r="M3" s="5191"/>
      <c r="N3" s="5191"/>
      <c r="O3" s="5191"/>
      <c r="P3" s="5191"/>
      <c r="Q3" s="5191"/>
      <c r="R3" s="5191"/>
      <c r="S3" s="5191"/>
      <c r="T3" s="5191"/>
      <c r="U3" s="5191"/>
      <c r="V3" s="5191"/>
      <c r="W3" s="5191"/>
      <c r="X3" s="5191"/>
      <c r="Y3" s="5191"/>
      <c r="Z3" s="5191"/>
      <c r="AA3" s="5191"/>
      <c r="AB3" s="5191"/>
      <c r="AC3" s="5191"/>
      <c r="AD3" s="5191"/>
      <c r="AE3" s="5191"/>
      <c r="AF3" s="5191"/>
      <c r="AG3" s="5191"/>
      <c r="AH3" s="5191"/>
      <c r="AI3" s="5191"/>
      <c r="AJ3" s="5191"/>
      <c r="AK3" s="5191"/>
      <c r="AL3" s="5191"/>
      <c r="AM3" s="644"/>
    </row>
    <row r="4" spans="1:39" ht="12.75" customHeight="1">
      <c r="A4" s="5191"/>
      <c r="B4" s="5191"/>
      <c r="C4" s="5191"/>
      <c r="D4" s="5191"/>
      <c r="E4" s="5191"/>
      <c r="F4" s="5191"/>
      <c r="G4" s="5191"/>
      <c r="H4" s="5191"/>
      <c r="I4" s="5191"/>
      <c r="J4" s="5191"/>
      <c r="K4" s="5191"/>
      <c r="L4" s="5191"/>
      <c r="M4" s="5191"/>
      <c r="N4" s="5191"/>
      <c r="O4" s="5191"/>
      <c r="P4" s="5191"/>
      <c r="Q4" s="5191"/>
      <c r="R4" s="5191"/>
      <c r="S4" s="5191"/>
      <c r="T4" s="5191"/>
      <c r="U4" s="5191"/>
      <c r="V4" s="5191"/>
      <c r="W4" s="5191"/>
      <c r="X4" s="5191"/>
      <c r="Y4" s="5191"/>
      <c r="Z4" s="5191"/>
      <c r="AA4" s="5191"/>
      <c r="AB4" s="5191"/>
      <c r="AC4" s="5191"/>
      <c r="AD4" s="5191"/>
      <c r="AE4" s="5191"/>
      <c r="AF4" s="5191"/>
      <c r="AG4" s="5191"/>
      <c r="AH4" s="5191"/>
      <c r="AI4" s="5191"/>
      <c r="AJ4" s="5191"/>
      <c r="AK4" s="5191"/>
      <c r="AL4" s="5191"/>
      <c r="AM4" s="644"/>
    </row>
    <row r="5" spans="1:39" ht="12.75" customHeight="1">
      <c r="A5" s="1781"/>
      <c r="B5" s="1814"/>
      <c r="C5" s="1781"/>
      <c r="D5" s="1781"/>
      <c r="E5" s="1781"/>
      <c r="F5" s="1781"/>
      <c r="G5" s="1781"/>
      <c r="H5" s="1781"/>
      <c r="I5" s="1781"/>
      <c r="J5" s="1781"/>
      <c r="K5" s="1781"/>
      <c r="L5" s="1781"/>
      <c r="M5" s="1781"/>
      <c r="N5" s="1781"/>
      <c r="O5" s="1781"/>
      <c r="P5" s="1781"/>
      <c r="Q5" s="1781"/>
      <c r="R5" s="1781"/>
      <c r="S5" s="1781"/>
      <c r="T5" s="1781"/>
      <c r="U5" s="1781"/>
      <c r="V5" s="1781"/>
      <c r="W5" s="1781"/>
      <c r="X5" s="1781"/>
      <c r="Y5" s="1781"/>
      <c r="Z5" s="1781"/>
      <c r="AA5" s="1781"/>
      <c r="AB5" s="1781"/>
      <c r="AC5" s="1781"/>
      <c r="AD5" s="1781"/>
      <c r="AE5" s="1781"/>
      <c r="AF5" s="1781"/>
      <c r="AG5" s="1781"/>
      <c r="AH5" s="1781"/>
      <c r="AI5" s="1781"/>
      <c r="AJ5" s="1781"/>
      <c r="AK5" s="1781"/>
      <c r="AL5" s="1781"/>
    </row>
    <row r="6" spans="1:39">
      <c r="A6" s="1781"/>
      <c r="B6" s="5158" t="s">
        <v>612</v>
      </c>
      <c r="C6" s="5159"/>
      <c r="D6" s="5159"/>
      <c r="E6" s="5159"/>
      <c r="F6" s="5159"/>
      <c r="G6" s="5159"/>
      <c r="H6" s="1812"/>
      <c r="I6" s="1784"/>
      <c r="J6" s="5159"/>
      <c r="K6" s="5159"/>
      <c r="L6" s="5159"/>
      <c r="M6" s="5159"/>
      <c r="N6" s="5159"/>
      <c r="O6" s="5159"/>
      <c r="P6" s="5159"/>
      <c r="Q6" s="5159"/>
      <c r="R6" s="5159"/>
      <c r="S6" s="5159"/>
      <c r="T6" s="5159"/>
      <c r="U6" s="5159"/>
      <c r="V6" s="5159"/>
      <c r="W6" s="5159"/>
      <c r="X6" s="5159"/>
      <c r="Y6" s="5159"/>
      <c r="Z6" s="5159"/>
      <c r="AA6" s="5159"/>
      <c r="AB6" s="5159"/>
      <c r="AC6" s="5159"/>
      <c r="AD6" s="5159"/>
      <c r="AE6" s="5159"/>
      <c r="AF6" s="5159"/>
      <c r="AG6" s="5159"/>
      <c r="AH6" s="5159"/>
      <c r="AI6" s="5159"/>
      <c r="AJ6" s="5159"/>
      <c r="AK6" s="5159"/>
      <c r="AL6" s="5160"/>
    </row>
    <row r="7" spans="1:39">
      <c r="A7" s="1781"/>
      <c r="B7" s="5161"/>
      <c r="C7" s="5162"/>
      <c r="D7" s="5162"/>
      <c r="E7" s="5162"/>
      <c r="F7" s="5162"/>
      <c r="G7" s="5162"/>
      <c r="H7" s="1817"/>
      <c r="I7" s="1786"/>
      <c r="J7" s="5162"/>
      <c r="K7" s="5162"/>
      <c r="L7" s="5162"/>
      <c r="M7" s="5162"/>
      <c r="N7" s="5162"/>
      <c r="O7" s="5162"/>
      <c r="P7" s="5162"/>
      <c r="Q7" s="5162"/>
      <c r="R7" s="5162"/>
      <c r="S7" s="5162"/>
      <c r="T7" s="5162"/>
      <c r="U7" s="5162"/>
      <c r="V7" s="5162"/>
      <c r="W7" s="5162"/>
      <c r="X7" s="5162"/>
      <c r="Y7" s="5162"/>
      <c r="Z7" s="5162"/>
      <c r="AA7" s="5162"/>
      <c r="AB7" s="5162"/>
      <c r="AC7" s="5162"/>
      <c r="AD7" s="5162"/>
      <c r="AE7" s="5162"/>
      <c r="AF7" s="5162"/>
      <c r="AG7" s="5162"/>
      <c r="AH7" s="5162"/>
      <c r="AI7" s="5162"/>
      <c r="AJ7" s="5162"/>
      <c r="AK7" s="5162"/>
      <c r="AL7" s="5163"/>
    </row>
    <row r="8" spans="1:39">
      <c r="A8" s="1781"/>
      <c r="B8" s="1816"/>
      <c r="C8" s="1814"/>
      <c r="D8" s="1814"/>
      <c r="E8" s="1814"/>
      <c r="F8" s="1814"/>
      <c r="G8" s="1814"/>
      <c r="H8" s="1803"/>
      <c r="I8" s="1781"/>
      <c r="J8" s="1815"/>
      <c r="K8" s="1814"/>
      <c r="L8" s="1814"/>
      <c r="M8" s="1814"/>
      <c r="N8" s="1814"/>
      <c r="O8" s="1814"/>
      <c r="P8" s="1814"/>
      <c r="Q8" s="1814"/>
      <c r="R8" s="1814"/>
      <c r="S8" s="1814"/>
      <c r="T8" s="1814"/>
      <c r="U8" s="1814"/>
      <c r="V8" s="1814"/>
      <c r="W8" s="1814"/>
      <c r="X8" s="1814"/>
      <c r="Y8" s="1814"/>
      <c r="Z8" s="1814"/>
      <c r="AA8" s="1814"/>
      <c r="AB8" s="1814"/>
      <c r="AC8" s="1814"/>
      <c r="AD8" s="1814"/>
      <c r="AE8" s="1814"/>
      <c r="AF8" s="1814"/>
      <c r="AG8" s="1814"/>
      <c r="AH8" s="1814"/>
      <c r="AI8" s="1814"/>
      <c r="AJ8" s="1814"/>
      <c r="AK8" s="1814"/>
      <c r="AL8" s="1813"/>
    </row>
    <row r="9" spans="1:39" ht="3.9" customHeight="1">
      <c r="A9" s="1781"/>
      <c r="B9" s="5192" t="s">
        <v>1241</v>
      </c>
      <c r="C9" s="5193"/>
      <c r="D9" s="5193"/>
      <c r="E9" s="5193"/>
      <c r="F9" s="5193"/>
      <c r="G9" s="5194"/>
      <c r="H9" s="1812"/>
      <c r="I9" s="1784"/>
      <c r="J9" s="1781"/>
      <c r="K9" s="1810"/>
      <c r="L9" s="1810"/>
      <c r="M9" s="1810"/>
      <c r="N9" s="1810"/>
      <c r="O9" s="1810"/>
      <c r="P9" s="1810"/>
      <c r="Q9" s="1811"/>
      <c r="R9" s="1810"/>
      <c r="S9" s="1810"/>
      <c r="T9" s="1810"/>
      <c r="U9" s="1810"/>
      <c r="V9" s="1810"/>
      <c r="W9" s="1810"/>
      <c r="X9" s="1810"/>
      <c r="Y9" s="1810"/>
      <c r="Z9" s="1810"/>
      <c r="AA9" s="1810"/>
      <c r="AB9" s="1810"/>
      <c r="AC9" s="1810"/>
      <c r="AD9" s="1810"/>
      <c r="AE9" s="1810"/>
      <c r="AF9" s="1810"/>
      <c r="AG9" s="1810"/>
      <c r="AH9" s="1810"/>
      <c r="AI9" s="1810"/>
      <c r="AJ9" s="1810"/>
      <c r="AK9" s="1810"/>
      <c r="AL9" s="1809"/>
    </row>
    <row r="10" spans="1:39" ht="17.399999999999999" customHeight="1">
      <c r="A10" s="1781"/>
      <c r="B10" s="5195"/>
      <c r="C10" s="5196"/>
      <c r="D10" s="5196"/>
      <c r="E10" s="5196"/>
      <c r="F10" s="5196"/>
      <c r="G10" s="5197"/>
      <c r="H10" s="1803"/>
      <c r="I10" s="1781"/>
      <c r="J10" s="5199" t="s">
        <v>3022</v>
      </c>
      <c r="K10" s="5199"/>
      <c r="L10" s="5199"/>
      <c r="M10" s="5199"/>
      <c r="N10" s="5199"/>
      <c r="O10" s="5199"/>
      <c r="P10" s="5199"/>
      <c r="Q10" s="5199"/>
      <c r="R10" s="5199"/>
      <c r="S10" s="5199"/>
      <c r="T10" s="5199"/>
      <c r="U10" s="5199"/>
      <c r="V10" s="5199"/>
      <c r="W10" s="1808"/>
      <c r="X10" s="5199" t="s">
        <v>3021</v>
      </c>
      <c r="Y10" s="5199"/>
      <c r="Z10" s="5199"/>
      <c r="AA10" s="5199"/>
      <c r="AB10" s="5199"/>
      <c r="AC10" s="5199"/>
      <c r="AD10" s="5199"/>
      <c r="AE10" s="5199"/>
      <c r="AF10" s="5199"/>
      <c r="AG10" s="5199"/>
      <c r="AH10" s="5199"/>
      <c r="AI10" s="5199"/>
      <c r="AJ10" s="5199"/>
      <c r="AK10" s="1808"/>
      <c r="AL10" s="1807"/>
    </row>
    <row r="11" spans="1:39" ht="3.9" customHeight="1">
      <c r="A11" s="1781"/>
      <c r="B11" s="5195"/>
      <c r="C11" s="5196"/>
      <c r="D11" s="5196"/>
      <c r="E11" s="5196"/>
      <c r="F11" s="5196"/>
      <c r="G11" s="5197"/>
      <c r="H11" s="1803"/>
      <c r="I11" s="1781"/>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7"/>
    </row>
    <row r="12" spans="1:39" ht="3.9" customHeight="1">
      <c r="A12" s="1781"/>
      <c r="B12" s="5195"/>
      <c r="C12" s="5196"/>
      <c r="D12" s="5196"/>
      <c r="E12" s="5196"/>
      <c r="F12" s="5196"/>
      <c r="G12" s="5197"/>
      <c r="H12" s="1803"/>
      <c r="I12" s="1781"/>
      <c r="J12" s="1808"/>
      <c r="K12" s="1808"/>
      <c r="L12" s="1808"/>
      <c r="M12" s="1808"/>
      <c r="N12" s="1808"/>
      <c r="O12" s="1808"/>
      <c r="P12" s="1808"/>
      <c r="Q12" s="1808"/>
      <c r="R12" s="1808"/>
      <c r="S12" s="1808"/>
      <c r="T12" s="1808"/>
      <c r="U12" s="1808"/>
      <c r="V12" s="1808"/>
      <c r="W12" s="1808"/>
      <c r="X12" s="1808"/>
      <c r="Y12" s="1808"/>
      <c r="Z12" s="1808"/>
      <c r="AA12" s="1808"/>
      <c r="AB12" s="1808"/>
      <c r="AC12" s="1808"/>
      <c r="AD12" s="1808"/>
      <c r="AE12" s="1808"/>
      <c r="AF12" s="1808"/>
      <c r="AG12" s="1808"/>
      <c r="AH12" s="1808"/>
      <c r="AI12" s="1808"/>
      <c r="AJ12" s="1808"/>
      <c r="AK12" s="1808"/>
      <c r="AL12" s="1807"/>
    </row>
    <row r="13" spans="1:39" ht="17.399999999999999" customHeight="1">
      <c r="A13" s="1781"/>
      <c r="B13" s="5195"/>
      <c r="C13" s="5196"/>
      <c r="D13" s="5196"/>
      <c r="E13" s="5196"/>
      <c r="F13" s="5196"/>
      <c r="G13" s="5197"/>
      <c r="H13" s="1803"/>
      <c r="I13" s="1781"/>
      <c r="J13" s="5199" t="s">
        <v>3020</v>
      </c>
      <c r="K13" s="5199"/>
      <c r="L13" s="5199"/>
      <c r="M13" s="5199"/>
      <c r="N13" s="5199"/>
      <c r="O13" s="5199"/>
      <c r="P13" s="5199"/>
      <c r="Q13" s="5199"/>
      <c r="R13" s="5199"/>
      <c r="S13" s="5199"/>
      <c r="T13" s="5199"/>
      <c r="U13" s="5199"/>
      <c r="V13" s="5199"/>
      <c r="W13" s="1808"/>
      <c r="X13" s="5199" t="s">
        <v>3019</v>
      </c>
      <c r="Y13" s="5199"/>
      <c r="Z13" s="5199"/>
      <c r="AA13" s="5199"/>
      <c r="AB13" s="5199"/>
      <c r="AC13" s="5199"/>
      <c r="AD13" s="5199"/>
      <c r="AE13" s="5199"/>
      <c r="AF13" s="5199"/>
      <c r="AG13" s="5199"/>
      <c r="AH13" s="5199"/>
      <c r="AI13" s="5199"/>
      <c r="AJ13" s="5199"/>
      <c r="AK13" s="1808"/>
      <c r="AL13" s="1807"/>
    </row>
    <row r="14" spans="1:39" ht="3.9" customHeight="1">
      <c r="A14" s="1781"/>
      <c r="B14" s="5195"/>
      <c r="C14" s="5196"/>
      <c r="D14" s="5196"/>
      <c r="E14" s="5196"/>
      <c r="F14" s="5196"/>
      <c r="G14" s="5197"/>
      <c r="H14" s="1803"/>
      <c r="I14" s="1781"/>
      <c r="J14" s="1808"/>
      <c r="K14" s="1808"/>
      <c r="L14" s="1808"/>
      <c r="M14" s="1808"/>
      <c r="N14" s="1808"/>
      <c r="O14" s="1808"/>
      <c r="P14" s="1808"/>
      <c r="Q14" s="1808"/>
      <c r="R14" s="1808"/>
      <c r="S14" s="1808"/>
      <c r="T14" s="1808"/>
      <c r="U14" s="1808"/>
      <c r="V14" s="1808"/>
      <c r="W14" s="1808"/>
      <c r="X14" s="1808"/>
      <c r="Y14" s="1808"/>
      <c r="Z14" s="1808"/>
      <c r="AA14" s="1808"/>
      <c r="AB14" s="1808"/>
      <c r="AC14" s="1808"/>
      <c r="AD14" s="1808"/>
      <c r="AE14" s="1808"/>
      <c r="AF14" s="1808"/>
      <c r="AG14" s="1808"/>
      <c r="AH14" s="1808"/>
      <c r="AI14" s="1808"/>
      <c r="AJ14" s="1808"/>
      <c r="AK14" s="1808"/>
      <c r="AL14" s="1807"/>
    </row>
    <row r="15" spans="1:39" ht="3.9" customHeight="1">
      <c r="A15" s="1781"/>
      <c r="B15" s="5195"/>
      <c r="C15" s="5196"/>
      <c r="D15" s="5196"/>
      <c r="E15" s="5196"/>
      <c r="F15" s="5196"/>
      <c r="G15" s="5197"/>
      <c r="H15" s="1803"/>
      <c r="I15" s="1781"/>
      <c r="J15" s="1808"/>
      <c r="K15" s="1808"/>
      <c r="L15" s="1808"/>
      <c r="M15" s="1808"/>
      <c r="N15" s="1808"/>
      <c r="O15" s="1808"/>
      <c r="P15" s="1808"/>
      <c r="Q15" s="1808"/>
      <c r="R15" s="1808"/>
      <c r="S15" s="1808"/>
      <c r="T15" s="1808"/>
      <c r="U15" s="1808"/>
      <c r="V15" s="1808"/>
      <c r="W15" s="1808"/>
      <c r="X15" s="1808"/>
      <c r="Y15" s="1808"/>
      <c r="Z15" s="1808"/>
      <c r="AA15" s="1808"/>
      <c r="AB15" s="1808"/>
      <c r="AC15" s="1808"/>
      <c r="AD15" s="1808"/>
      <c r="AE15" s="1808"/>
      <c r="AF15" s="1808"/>
      <c r="AG15" s="1808"/>
      <c r="AH15" s="1808"/>
      <c r="AI15" s="1808"/>
      <c r="AJ15" s="1808"/>
      <c r="AK15" s="1808"/>
      <c r="AL15" s="1807"/>
    </row>
    <row r="16" spans="1:39" ht="17.399999999999999" customHeight="1">
      <c r="A16" s="1781"/>
      <c r="B16" s="5195"/>
      <c r="C16" s="5196"/>
      <c r="D16" s="5196"/>
      <c r="E16" s="5196"/>
      <c r="F16" s="5196"/>
      <c r="G16" s="5197"/>
      <c r="H16" s="1803"/>
      <c r="I16" s="1781"/>
      <c r="J16" s="5199" t="s">
        <v>3018</v>
      </c>
      <c r="K16" s="5199"/>
      <c r="L16" s="5199"/>
      <c r="M16" s="5199"/>
      <c r="N16" s="5199"/>
      <c r="O16" s="5199"/>
      <c r="P16" s="5199"/>
      <c r="Q16" s="5199"/>
      <c r="R16" s="5199"/>
      <c r="S16" s="5199"/>
      <c r="T16" s="5199"/>
      <c r="U16" s="5199"/>
      <c r="V16" s="5199"/>
      <c r="W16" s="1808"/>
      <c r="X16" s="5199" t="s">
        <v>3017</v>
      </c>
      <c r="Y16" s="5199"/>
      <c r="Z16" s="5199"/>
      <c r="AA16" s="5199"/>
      <c r="AB16" s="5199"/>
      <c r="AC16" s="5199"/>
      <c r="AD16" s="5199"/>
      <c r="AE16" s="5199"/>
      <c r="AF16" s="5199"/>
      <c r="AG16" s="5199"/>
      <c r="AH16" s="5199"/>
      <c r="AI16" s="5199"/>
      <c r="AJ16" s="5199"/>
      <c r="AK16" s="1808"/>
      <c r="AL16" s="1807"/>
    </row>
    <row r="17" spans="1:38" ht="3.9" customHeight="1">
      <c r="A17" s="1782"/>
      <c r="B17" s="5195"/>
      <c r="C17" s="5196"/>
      <c r="D17" s="5196"/>
      <c r="E17" s="5196"/>
      <c r="F17" s="5196"/>
      <c r="G17" s="5197"/>
      <c r="H17" s="1803"/>
      <c r="I17" s="1781"/>
      <c r="J17" s="5198" t="s">
        <v>947</v>
      </c>
      <c r="K17" s="5198"/>
      <c r="L17" s="5198"/>
      <c r="M17" s="5198"/>
      <c r="N17" s="5198"/>
      <c r="O17" s="5198"/>
      <c r="P17" s="5198"/>
      <c r="Q17" s="5198"/>
      <c r="R17" s="5198"/>
      <c r="S17" s="5198"/>
      <c r="T17" s="5198"/>
      <c r="U17" s="5198"/>
      <c r="V17" s="5198"/>
      <c r="W17" s="5198"/>
      <c r="X17" s="5198"/>
      <c r="Y17" s="5198"/>
      <c r="Z17" s="5198"/>
      <c r="AA17" s="5198"/>
      <c r="AB17" s="5198"/>
      <c r="AC17" s="5198"/>
      <c r="AD17" s="5198"/>
      <c r="AE17" s="5198"/>
      <c r="AF17" s="5198"/>
      <c r="AG17" s="5198"/>
      <c r="AH17" s="5198"/>
      <c r="AI17" s="5198"/>
      <c r="AJ17" s="5198"/>
      <c r="AK17" s="5198"/>
      <c r="AL17" s="5198"/>
    </row>
    <row r="18" spans="1:38" ht="3.9" customHeight="1">
      <c r="A18" s="1781"/>
      <c r="B18" s="5200" t="s">
        <v>587</v>
      </c>
      <c r="C18" s="5201"/>
      <c r="D18" s="5201"/>
      <c r="E18" s="5201"/>
      <c r="F18" s="5201"/>
      <c r="G18" s="5201"/>
      <c r="H18" s="1806"/>
      <c r="I18" s="1805"/>
      <c r="J18" s="1784"/>
      <c r="K18" s="1784"/>
      <c r="L18" s="1784"/>
      <c r="M18" s="1784"/>
      <c r="N18" s="1784"/>
      <c r="O18" s="1784"/>
      <c r="P18" s="1784"/>
      <c r="Q18" s="1784"/>
      <c r="R18" s="1804"/>
      <c r="S18" s="1804"/>
      <c r="T18" s="1784"/>
      <c r="U18" s="1784"/>
      <c r="V18" s="1784"/>
      <c r="W18" s="1784"/>
      <c r="X18" s="1784"/>
      <c r="Y18" s="1784"/>
      <c r="Z18" s="1784"/>
      <c r="AA18" s="1784"/>
      <c r="AB18" s="1784"/>
      <c r="AC18" s="1784"/>
      <c r="AD18" s="1784"/>
      <c r="AE18" s="1784"/>
      <c r="AF18" s="1784"/>
      <c r="AG18" s="1784"/>
      <c r="AH18" s="1784"/>
      <c r="AI18" s="1784"/>
      <c r="AJ18" s="1784"/>
      <c r="AK18" s="1784"/>
      <c r="AL18" s="1783"/>
    </row>
    <row r="19" spans="1:38" ht="13.5" customHeight="1">
      <c r="A19" s="1781"/>
      <c r="B19" s="5202"/>
      <c r="C19" s="5170"/>
      <c r="D19" s="5170"/>
      <c r="E19" s="5170"/>
      <c r="F19" s="5170"/>
      <c r="G19" s="5170"/>
      <c r="H19" s="1802"/>
      <c r="I19" s="1801"/>
      <c r="J19" s="1781"/>
      <c r="K19" s="1781"/>
      <c r="L19" s="5223" t="s">
        <v>3016</v>
      </c>
      <c r="M19" s="5223"/>
      <c r="N19" s="5223"/>
      <c r="O19" s="5223"/>
      <c r="P19" s="5223"/>
      <c r="Q19" s="5223"/>
      <c r="R19" s="5223"/>
      <c r="S19" s="5223"/>
      <c r="T19" s="5223"/>
      <c r="U19" s="1781"/>
      <c r="V19" s="1781"/>
      <c r="W19" s="1781"/>
      <c r="X19" s="1781"/>
      <c r="Y19" s="5223" t="s">
        <v>3015</v>
      </c>
      <c r="Z19" s="5223"/>
      <c r="AA19" s="5223"/>
      <c r="AB19" s="5223"/>
      <c r="AC19" s="5223"/>
      <c r="AD19" s="5223"/>
      <c r="AE19" s="5223"/>
      <c r="AF19" s="5223"/>
      <c r="AG19" s="5223"/>
      <c r="AH19" s="5223"/>
      <c r="AI19" s="1781"/>
      <c r="AJ19" s="1781"/>
      <c r="AK19" s="1781"/>
      <c r="AL19" s="1782"/>
    </row>
    <row r="20" spans="1:38" ht="3.9" customHeight="1">
      <c r="A20" s="1782"/>
      <c r="B20" s="5202"/>
      <c r="C20" s="5170"/>
      <c r="D20" s="5170"/>
      <c r="E20" s="5170"/>
      <c r="F20" s="5170"/>
      <c r="G20" s="5170"/>
      <c r="H20" s="1803"/>
      <c r="I20" s="1781"/>
      <c r="J20" s="5198" t="s">
        <v>947</v>
      </c>
      <c r="K20" s="5198"/>
      <c r="L20" s="5198"/>
      <c r="M20" s="5198"/>
      <c r="N20" s="5198"/>
      <c r="O20" s="5198"/>
      <c r="P20" s="5198"/>
      <c r="Q20" s="5198"/>
      <c r="R20" s="5198"/>
      <c r="S20" s="5198"/>
      <c r="T20" s="5198"/>
      <c r="U20" s="5198"/>
      <c r="V20" s="5198"/>
      <c r="W20" s="5198"/>
      <c r="X20" s="5198"/>
      <c r="Y20" s="5198"/>
      <c r="Z20" s="5198"/>
      <c r="AA20" s="5198"/>
      <c r="AB20" s="5198"/>
      <c r="AC20" s="5198"/>
      <c r="AD20" s="5198"/>
      <c r="AE20" s="5198"/>
      <c r="AF20" s="5198"/>
      <c r="AG20" s="5198"/>
      <c r="AH20" s="5198"/>
      <c r="AI20" s="5198"/>
      <c r="AJ20" s="5198"/>
      <c r="AK20" s="5198"/>
      <c r="AL20" s="5198"/>
    </row>
    <row r="21" spans="1:38" ht="13.5" customHeight="1">
      <c r="A21" s="1781"/>
      <c r="B21" s="5202"/>
      <c r="C21" s="5170"/>
      <c r="D21" s="5170"/>
      <c r="E21" s="5170"/>
      <c r="F21" s="5170"/>
      <c r="G21" s="5170"/>
      <c r="H21" s="1802"/>
      <c r="I21" s="1801"/>
      <c r="J21" s="1781"/>
      <c r="K21" s="1781"/>
      <c r="L21" s="5223" t="s">
        <v>3014</v>
      </c>
      <c r="M21" s="5223"/>
      <c r="N21" s="5223"/>
      <c r="O21" s="5223"/>
      <c r="P21" s="5223"/>
      <c r="Q21" s="5223"/>
      <c r="R21" s="5223"/>
      <c r="S21" s="5223"/>
      <c r="T21" s="5223"/>
      <c r="U21" s="1781"/>
      <c r="V21" s="1781"/>
      <c r="W21" s="1781"/>
      <c r="X21" s="1781"/>
      <c r="Y21" s="5223" t="s">
        <v>3013</v>
      </c>
      <c r="Z21" s="5223"/>
      <c r="AA21" s="5223"/>
      <c r="AB21" s="5223"/>
      <c r="AC21" s="5223"/>
      <c r="AD21" s="5223"/>
      <c r="AE21" s="5223"/>
      <c r="AF21" s="5223"/>
      <c r="AG21" s="5223"/>
      <c r="AH21" s="5223"/>
      <c r="AI21" s="1781"/>
      <c r="AJ21" s="1781"/>
      <c r="AK21" s="1781"/>
      <c r="AL21" s="1797"/>
    </row>
    <row r="22" spans="1:38" ht="3.9" customHeight="1">
      <c r="A22" s="1782"/>
      <c r="B22" s="5202"/>
      <c r="C22" s="5170"/>
      <c r="D22" s="5170"/>
      <c r="E22" s="5170"/>
      <c r="F22" s="5170"/>
      <c r="G22" s="5170"/>
      <c r="H22" s="1803"/>
      <c r="I22" s="1781"/>
      <c r="J22" s="5198" t="s">
        <v>947</v>
      </c>
      <c r="K22" s="5198"/>
      <c r="L22" s="5198"/>
      <c r="M22" s="5198"/>
      <c r="N22" s="5198"/>
      <c r="O22" s="5198"/>
      <c r="P22" s="5198"/>
      <c r="Q22" s="5198"/>
      <c r="R22" s="5198"/>
      <c r="S22" s="5198"/>
      <c r="T22" s="5198"/>
      <c r="U22" s="5198"/>
      <c r="V22" s="5198"/>
      <c r="W22" s="5198"/>
      <c r="X22" s="5198"/>
      <c r="Y22" s="5198"/>
      <c r="Z22" s="5198"/>
      <c r="AA22" s="5198"/>
      <c r="AB22" s="5198"/>
      <c r="AC22" s="5198"/>
      <c r="AD22" s="5198"/>
      <c r="AE22" s="5198"/>
      <c r="AF22" s="5198"/>
      <c r="AG22" s="5198"/>
      <c r="AH22" s="5198"/>
      <c r="AI22" s="5198"/>
      <c r="AJ22" s="5198"/>
      <c r="AK22" s="5198"/>
      <c r="AL22" s="5198"/>
    </row>
    <row r="23" spans="1:38" ht="13.5" customHeight="1">
      <c r="A23" s="1781"/>
      <c r="B23" s="5202"/>
      <c r="C23" s="5170"/>
      <c r="D23" s="5170"/>
      <c r="E23" s="5170"/>
      <c r="F23" s="5170"/>
      <c r="G23" s="5170"/>
      <c r="H23" s="1802"/>
      <c r="I23" s="1801"/>
      <c r="J23" s="1781"/>
      <c r="K23" s="1781"/>
      <c r="L23" s="5223" t="s">
        <v>3012</v>
      </c>
      <c r="M23" s="5223"/>
      <c r="N23" s="5223"/>
      <c r="O23" s="5223"/>
      <c r="P23" s="5223"/>
      <c r="Q23" s="5223"/>
      <c r="R23" s="5223"/>
      <c r="S23" s="5223"/>
      <c r="T23" s="5223"/>
      <c r="U23" s="1781"/>
      <c r="V23" s="1781"/>
      <c r="W23" s="1781"/>
      <c r="X23" s="1781"/>
      <c r="Y23" s="1781"/>
      <c r="Z23" s="1781"/>
      <c r="AA23" s="1781"/>
      <c r="AB23" s="1781"/>
      <c r="AC23" s="1781"/>
      <c r="AD23" s="1781"/>
      <c r="AE23" s="1781"/>
      <c r="AF23" s="1781"/>
      <c r="AG23" s="1781"/>
      <c r="AH23" s="1781"/>
      <c r="AI23" s="1781"/>
      <c r="AJ23" s="1781"/>
      <c r="AK23" s="1781"/>
      <c r="AL23" s="1782"/>
    </row>
    <row r="24" spans="1:38" ht="3.9" customHeight="1">
      <c r="A24" s="1781"/>
      <c r="B24" s="5203"/>
      <c r="C24" s="5204"/>
      <c r="D24" s="5204"/>
      <c r="E24" s="5204"/>
      <c r="F24" s="5204"/>
      <c r="G24" s="5204"/>
      <c r="H24" s="1800"/>
      <c r="I24" s="1799"/>
      <c r="J24" s="1786"/>
      <c r="K24" s="1786"/>
      <c r="L24" s="1786"/>
      <c r="M24" s="1786"/>
      <c r="N24" s="1786"/>
      <c r="O24" s="1786"/>
      <c r="P24" s="1786"/>
      <c r="Q24" s="1786"/>
      <c r="R24" s="1796"/>
      <c r="S24" s="1796"/>
      <c r="T24" s="1786"/>
      <c r="U24" s="1786"/>
      <c r="V24" s="1786"/>
      <c r="W24" s="1786"/>
      <c r="X24" s="1786"/>
      <c r="Y24" s="1786"/>
      <c r="Z24" s="1786"/>
      <c r="AA24" s="1786"/>
      <c r="AB24" s="1786"/>
      <c r="AC24" s="1786"/>
      <c r="AD24" s="1786"/>
      <c r="AE24" s="1786"/>
      <c r="AF24" s="1786"/>
      <c r="AG24" s="1786"/>
      <c r="AH24" s="1786"/>
      <c r="AI24" s="1786"/>
      <c r="AJ24" s="1786"/>
      <c r="AK24" s="1786"/>
      <c r="AL24" s="1795"/>
    </row>
    <row r="25" spans="1:38" ht="4.5" customHeight="1">
      <c r="A25" s="1781"/>
      <c r="B25" s="5205" t="s">
        <v>3011</v>
      </c>
      <c r="C25" s="5206"/>
      <c r="D25" s="5211" t="s">
        <v>632</v>
      </c>
      <c r="E25" s="5212"/>
      <c r="F25" s="5212"/>
      <c r="G25" s="5213"/>
      <c r="H25" s="1781"/>
      <c r="I25" s="1781"/>
      <c r="J25" s="1781"/>
      <c r="K25" s="1781"/>
      <c r="L25" s="1781"/>
      <c r="M25" s="1781"/>
      <c r="N25" s="1781"/>
      <c r="O25" s="1781"/>
      <c r="P25" s="1781"/>
      <c r="Q25" s="1781"/>
      <c r="R25" s="1798"/>
      <c r="S25" s="1798"/>
      <c r="T25" s="1781"/>
      <c r="U25" s="1781"/>
      <c r="V25" s="1781"/>
      <c r="W25" s="1781"/>
      <c r="X25" s="1781"/>
      <c r="Y25" s="1781"/>
      <c r="Z25" s="1781"/>
      <c r="AA25" s="1781"/>
      <c r="AB25" s="1781"/>
      <c r="AC25" s="1781"/>
      <c r="AD25" s="1781"/>
      <c r="AE25" s="1781"/>
      <c r="AF25" s="1781"/>
      <c r="AG25" s="1781"/>
      <c r="AH25" s="1781"/>
      <c r="AI25" s="1781"/>
      <c r="AJ25" s="1781"/>
      <c r="AK25" s="1781"/>
      <c r="AL25" s="1797"/>
    </row>
    <row r="26" spans="1:38" ht="13.5" customHeight="1">
      <c r="A26" s="1781"/>
      <c r="B26" s="5207"/>
      <c r="C26" s="5208"/>
      <c r="D26" s="5214"/>
      <c r="E26" s="5215"/>
      <c r="F26" s="5215"/>
      <c r="G26" s="5216"/>
      <c r="H26" s="1781"/>
      <c r="I26" s="1781"/>
      <c r="J26" s="1781"/>
      <c r="K26" s="1781"/>
      <c r="L26" s="5223" t="s">
        <v>3010</v>
      </c>
      <c r="M26" s="5223"/>
      <c r="N26" s="5223"/>
      <c r="O26" s="5223"/>
      <c r="P26" s="5223"/>
      <c r="Q26" s="5223"/>
      <c r="R26" s="5223"/>
      <c r="S26" s="5223"/>
      <c r="T26" s="5223"/>
      <c r="U26" s="5223"/>
      <c r="V26" s="5223"/>
      <c r="W26" s="5223"/>
      <c r="X26" s="1781"/>
      <c r="Y26" s="5223" t="s">
        <v>3009</v>
      </c>
      <c r="Z26" s="5223"/>
      <c r="AA26" s="5223"/>
      <c r="AB26" s="5223"/>
      <c r="AC26" s="5223"/>
      <c r="AD26" s="5223"/>
      <c r="AE26" s="5223"/>
      <c r="AF26" s="5223"/>
      <c r="AG26" s="5223"/>
      <c r="AH26" s="5223"/>
      <c r="AI26" s="5223"/>
      <c r="AJ26" s="1781"/>
      <c r="AK26" s="1781"/>
      <c r="AL26" s="1797"/>
    </row>
    <row r="27" spans="1:38" ht="4.5" customHeight="1">
      <c r="A27" s="1781"/>
      <c r="B27" s="5207"/>
      <c r="C27" s="5208"/>
      <c r="D27" s="5214"/>
      <c r="E27" s="5215"/>
      <c r="F27" s="5215"/>
      <c r="G27" s="5216"/>
      <c r="H27" s="1781"/>
      <c r="I27" s="1781"/>
      <c r="J27" s="1781"/>
      <c r="K27" s="1781"/>
      <c r="L27" s="1781"/>
      <c r="M27" s="1781"/>
      <c r="N27" s="1781"/>
      <c r="O27" s="1781"/>
      <c r="P27" s="1781"/>
      <c r="Q27" s="1781"/>
      <c r="R27" s="1798"/>
      <c r="S27" s="1798"/>
      <c r="T27" s="1781"/>
      <c r="U27" s="1781"/>
      <c r="V27" s="1781"/>
      <c r="W27" s="1781"/>
      <c r="X27" s="1781"/>
      <c r="Y27" s="1781"/>
      <c r="Z27" s="1781"/>
      <c r="AA27" s="1781"/>
      <c r="AB27" s="1781"/>
      <c r="AC27" s="1781"/>
      <c r="AD27" s="1781"/>
      <c r="AE27" s="1781"/>
      <c r="AF27" s="1781"/>
      <c r="AG27" s="1781"/>
      <c r="AH27" s="1781"/>
      <c r="AI27" s="1781"/>
      <c r="AJ27" s="1781"/>
      <c r="AK27" s="1781"/>
      <c r="AL27" s="1797"/>
    </row>
    <row r="28" spans="1:38" ht="4.5" customHeight="1">
      <c r="A28" s="1781"/>
      <c r="B28" s="5207"/>
      <c r="C28" s="5208"/>
      <c r="D28" s="5214"/>
      <c r="E28" s="5215"/>
      <c r="F28" s="5215"/>
      <c r="G28" s="5216"/>
      <c r="H28" s="1781"/>
      <c r="I28" s="1781"/>
      <c r="J28" s="1781"/>
      <c r="K28" s="1781"/>
      <c r="L28" s="1781"/>
      <c r="M28" s="1781"/>
      <c r="N28" s="1781"/>
      <c r="O28" s="1781"/>
      <c r="P28" s="1781"/>
      <c r="Q28" s="1781"/>
      <c r="R28" s="1798"/>
      <c r="S28" s="1798"/>
      <c r="T28" s="1781"/>
      <c r="U28" s="1781"/>
      <c r="V28" s="1781"/>
      <c r="W28" s="1781"/>
      <c r="X28" s="1781"/>
      <c r="Y28" s="1781"/>
      <c r="Z28" s="1781"/>
      <c r="AA28" s="1781"/>
      <c r="AB28" s="1781"/>
      <c r="AC28" s="1781"/>
      <c r="AD28" s="1781"/>
      <c r="AE28" s="1781"/>
      <c r="AF28" s="1781"/>
      <c r="AG28" s="1781"/>
      <c r="AH28" s="1781"/>
      <c r="AI28" s="1781"/>
      <c r="AJ28" s="1781"/>
      <c r="AK28" s="1781"/>
      <c r="AL28" s="1797"/>
    </row>
    <row r="29" spans="1:38" ht="13.5" customHeight="1">
      <c r="A29" s="1781"/>
      <c r="B29" s="5207"/>
      <c r="C29" s="5208"/>
      <c r="D29" s="5214"/>
      <c r="E29" s="5215"/>
      <c r="F29" s="5215"/>
      <c r="G29" s="5216"/>
      <c r="H29" s="1781"/>
      <c r="I29" s="1781"/>
      <c r="J29" s="1781"/>
      <c r="K29" s="1781"/>
      <c r="L29" s="5223" t="s">
        <v>3008</v>
      </c>
      <c r="M29" s="5223"/>
      <c r="N29" s="5223"/>
      <c r="O29" s="5223"/>
      <c r="P29" s="5223"/>
      <c r="Q29" s="5223"/>
      <c r="R29" s="5223"/>
      <c r="S29" s="5223"/>
      <c r="T29" s="5223"/>
      <c r="U29" s="5223"/>
      <c r="V29" s="5223"/>
      <c r="W29" s="5223"/>
      <c r="X29" s="1781"/>
      <c r="Y29" s="5223" t="s">
        <v>3007</v>
      </c>
      <c r="Z29" s="5223"/>
      <c r="AA29" s="5223"/>
      <c r="AB29" s="5223"/>
      <c r="AC29" s="5223"/>
      <c r="AD29" s="5223"/>
      <c r="AE29" s="5223"/>
      <c r="AF29" s="5223"/>
      <c r="AG29" s="5223"/>
      <c r="AH29" s="5223"/>
      <c r="AI29" s="5223"/>
      <c r="AJ29" s="1781"/>
      <c r="AK29" s="1781"/>
      <c r="AL29" s="1797"/>
    </row>
    <row r="30" spans="1:38" ht="4.5" customHeight="1">
      <c r="A30" s="1781"/>
      <c r="B30" s="5207"/>
      <c r="C30" s="5208"/>
      <c r="D30" s="5214"/>
      <c r="E30" s="5215"/>
      <c r="F30" s="5215"/>
      <c r="G30" s="5216"/>
      <c r="H30" s="1781"/>
      <c r="I30" s="1781"/>
      <c r="J30" s="1781"/>
      <c r="K30" s="1781"/>
      <c r="L30" s="1781"/>
      <c r="M30" s="1781"/>
      <c r="N30" s="1781"/>
      <c r="O30" s="1781"/>
      <c r="P30" s="1781"/>
      <c r="Q30" s="1781"/>
      <c r="R30" s="1798"/>
      <c r="S30" s="1798"/>
      <c r="T30" s="1781"/>
      <c r="U30" s="1781"/>
      <c r="V30" s="1781"/>
      <c r="W30" s="1781"/>
      <c r="X30" s="1781"/>
      <c r="Y30" s="1781"/>
      <c r="Z30" s="1781"/>
      <c r="AA30" s="1781"/>
      <c r="AB30" s="1781"/>
      <c r="AC30" s="1781"/>
      <c r="AD30" s="1781"/>
      <c r="AE30" s="1781"/>
      <c r="AF30" s="1781"/>
      <c r="AG30" s="1781"/>
      <c r="AH30" s="1781"/>
      <c r="AI30" s="1781"/>
      <c r="AJ30" s="1781"/>
      <c r="AK30" s="1781"/>
      <c r="AL30" s="1797"/>
    </row>
    <row r="31" spans="1:38" ht="4.5" customHeight="1">
      <c r="A31" s="1781"/>
      <c r="B31" s="5207"/>
      <c r="C31" s="5208"/>
      <c r="D31" s="5214"/>
      <c r="E31" s="5215"/>
      <c r="F31" s="5215"/>
      <c r="G31" s="5216"/>
      <c r="H31" s="1781"/>
      <c r="I31" s="1781"/>
      <c r="J31" s="1781"/>
      <c r="K31" s="1781"/>
      <c r="L31" s="1781"/>
      <c r="M31" s="1781"/>
      <c r="N31" s="1781"/>
      <c r="O31" s="1781"/>
      <c r="P31" s="1781"/>
      <c r="Q31" s="1781"/>
      <c r="R31" s="1798"/>
      <c r="S31" s="1798"/>
      <c r="T31" s="1781"/>
      <c r="U31" s="1781"/>
      <c r="V31" s="1781"/>
      <c r="W31" s="1781"/>
      <c r="X31" s="1781"/>
      <c r="Y31" s="1781"/>
      <c r="Z31" s="1781"/>
      <c r="AA31" s="1781"/>
      <c r="AB31" s="1781"/>
      <c r="AC31" s="1781"/>
      <c r="AD31" s="1781"/>
      <c r="AE31" s="1781"/>
      <c r="AF31" s="1781"/>
      <c r="AG31" s="1781"/>
      <c r="AH31" s="1781"/>
      <c r="AI31" s="1781"/>
      <c r="AJ31" s="1781"/>
      <c r="AK31" s="1781"/>
      <c r="AL31" s="1797"/>
    </row>
    <row r="32" spans="1:38" ht="13.5" customHeight="1">
      <c r="A32" s="1781"/>
      <c r="B32" s="5207"/>
      <c r="C32" s="5208"/>
      <c r="D32" s="5214"/>
      <c r="E32" s="5215"/>
      <c r="F32" s="5215"/>
      <c r="G32" s="5216"/>
      <c r="H32" s="1781"/>
      <c r="I32" s="1781"/>
      <c r="J32" s="1781"/>
      <c r="K32" s="1781"/>
      <c r="L32" s="5223" t="s">
        <v>3006</v>
      </c>
      <c r="M32" s="5223"/>
      <c r="N32" s="5223"/>
      <c r="O32" s="5223"/>
      <c r="P32" s="5223"/>
      <c r="Q32" s="5223"/>
      <c r="R32" s="5223"/>
      <c r="S32" s="5223"/>
      <c r="T32" s="5223"/>
      <c r="U32" s="5223"/>
      <c r="V32" s="5223"/>
      <c r="W32" s="5223"/>
      <c r="X32" s="1781"/>
      <c r="Y32" s="5223" t="s">
        <v>3005</v>
      </c>
      <c r="Z32" s="5223"/>
      <c r="AA32" s="5223"/>
      <c r="AB32" s="5223"/>
      <c r="AC32" s="5223"/>
      <c r="AD32" s="5223"/>
      <c r="AE32" s="5223"/>
      <c r="AF32" s="5223"/>
      <c r="AG32" s="5223"/>
      <c r="AH32" s="5223"/>
      <c r="AI32" s="5223"/>
      <c r="AJ32" s="1781"/>
      <c r="AK32" s="1781"/>
      <c r="AL32" s="1797"/>
    </row>
    <row r="33" spans="1:38" ht="4.5" customHeight="1">
      <c r="A33" s="1781"/>
      <c r="B33" s="5207"/>
      <c r="C33" s="5208"/>
      <c r="D33" s="5214"/>
      <c r="E33" s="5215"/>
      <c r="F33" s="5215"/>
      <c r="G33" s="5216"/>
      <c r="H33" s="1781"/>
      <c r="I33" s="1781"/>
      <c r="J33" s="1781"/>
      <c r="K33" s="1781"/>
      <c r="L33" s="1781"/>
      <c r="M33" s="1781"/>
      <c r="N33" s="1781"/>
      <c r="O33" s="1781"/>
      <c r="P33" s="1781"/>
      <c r="Q33" s="1781"/>
      <c r="R33" s="1798"/>
      <c r="S33" s="1798"/>
      <c r="T33" s="1781"/>
      <c r="U33" s="1781"/>
      <c r="V33" s="1781"/>
      <c r="W33" s="1781"/>
      <c r="X33" s="1781"/>
      <c r="Y33" s="1781"/>
      <c r="Z33" s="1781"/>
      <c r="AA33" s="1781"/>
      <c r="AB33" s="1781"/>
      <c r="AC33" s="1781"/>
      <c r="AD33" s="1781"/>
      <c r="AE33" s="1781"/>
      <c r="AF33" s="1781"/>
      <c r="AG33" s="1781"/>
      <c r="AH33" s="1781"/>
      <c r="AI33" s="1781"/>
      <c r="AJ33" s="1781"/>
      <c r="AK33" s="1781"/>
      <c r="AL33" s="1797"/>
    </row>
    <row r="34" spans="1:38" ht="4.5" customHeight="1">
      <c r="A34" s="1781"/>
      <c r="B34" s="5207"/>
      <c r="C34" s="5208"/>
      <c r="D34" s="5214"/>
      <c r="E34" s="5215"/>
      <c r="F34" s="5215"/>
      <c r="G34" s="5216"/>
      <c r="H34" s="1781"/>
      <c r="I34" s="1781"/>
      <c r="J34" s="1781"/>
      <c r="K34" s="1781"/>
      <c r="L34" s="1781"/>
      <c r="M34" s="1781"/>
      <c r="N34" s="1781"/>
      <c r="O34" s="1781"/>
      <c r="P34" s="1781"/>
      <c r="Q34" s="1781"/>
      <c r="R34" s="1798"/>
      <c r="S34" s="1798"/>
      <c r="T34" s="1781"/>
      <c r="U34" s="1781"/>
      <c r="V34" s="1781"/>
      <c r="W34" s="1781"/>
      <c r="X34" s="1781"/>
      <c r="Y34" s="1781"/>
      <c r="Z34" s="1781"/>
      <c r="AA34" s="1781"/>
      <c r="AB34" s="1781"/>
      <c r="AC34" s="1781"/>
      <c r="AD34" s="1781"/>
      <c r="AE34" s="1781"/>
      <c r="AF34" s="1781"/>
      <c r="AG34" s="1781"/>
      <c r="AH34" s="1781"/>
      <c r="AI34" s="1781"/>
      <c r="AJ34" s="1781"/>
      <c r="AK34" s="1781"/>
      <c r="AL34" s="1797"/>
    </row>
    <row r="35" spans="1:38" ht="13.5" customHeight="1">
      <c r="A35" s="1781"/>
      <c r="B35" s="5207"/>
      <c r="C35" s="5208"/>
      <c r="D35" s="5214"/>
      <c r="E35" s="5215"/>
      <c r="F35" s="5215"/>
      <c r="G35" s="5216"/>
      <c r="H35" s="1781"/>
      <c r="I35" s="1781"/>
      <c r="J35" s="1781"/>
      <c r="K35" s="1781"/>
      <c r="L35" s="5223" t="s">
        <v>3004</v>
      </c>
      <c r="M35" s="5223"/>
      <c r="N35" s="5223"/>
      <c r="O35" s="5223"/>
      <c r="P35" s="5223"/>
      <c r="Q35" s="5223"/>
      <c r="R35" s="5223"/>
      <c r="S35" s="5223"/>
      <c r="T35" s="5223"/>
      <c r="U35" s="5223"/>
      <c r="V35" s="5223"/>
      <c r="W35" s="5223"/>
      <c r="X35" s="1781"/>
      <c r="Y35" s="5223" t="s">
        <v>3003</v>
      </c>
      <c r="Z35" s="5223"/>
      <c r="AA35" s="5223"/>
      <c r="AB35" s="5223"/>
      <c r="AC35" s="5223"/>
      <c r="AD35" s="5223"/>
      <c r="AE35" s="5223"/>
      <c r="AF35" s="5223"/>
      <c r="AG35" s="5223"/>
      <c r="AH35" s="5223"/>
      <c r="AI35" s="5223"/>
      <c r="AJ35" s="1781"/>
      <c r="AK35" s="1781"/>
      <c r="AL35" s="1797"/>
    </row>
    <row r="36" spans="1:38" ht="4.5" customHeight="1">
      <c r="A36" s="1781"/>
      <c r="B36" s="5207"/>
      <c r="C36" s="5208"/>
      <c r="D36" s="5214"/>
      <c r="E36" s="5215"/>
      <c r="F36" s="5215"/>
      <c r="G36" s="5216"/>
      <c r="H36" s="1781"/>
      <c r="I36" s="1781"/>
      <c r="J36" s="1781"/>
      <c r="K36" s="1781"/>
      <c r="L36" s="1781"/>
      <c r="M36" s="1781"/>
      <c r="N36" s="1781"/>
      <c r="O36" s="1781"/>
      <c r="P36" s="1781"/>
      <c r="Q36" s="1781"/>
      <c r="R36" s="1798"/>
      <c r="S36" s="1798"/>
      <c r="T36" s="1781"/>
      <c r="U36" s="1781"/>
      <c r="V36" s="1781"/>
      <c r="W36" s="1781"/>
      <c r="X36" s="1781"/>
      <c r="Y36" s="1781"/>
      <c r="Z36" s="1781"/>
      <c r="AA36" s="1781"/>
      <c r="AB36" s="1781"/>
      <c r="AC36" s="1781"/>
      <c r="AD36" s="1781"/>
      <c r="AE36" s="1781"/>
      <c r="AF36" s="1781"/>
      <c r="AG36" s="1781"/>
      <c r="AH36" s="1781"/>
      <c r="AI36" s="1781"/>
      <c r="AJ36" s="1781"/>
      <c r="AK36" s="1781"/>
      <c r="AL36" s="1797"/>
    </row>
    <row r="37" spans="1:38" ht="15.6" customHeight="1">
      <c r="A37" s="1781"/>
      <c r="B37" s="5207"/>
      <c r="C37" s="5208"/>
      <c r="D37" s="5214"/>
      <c r="E37" s="5215"/>
      <c r="F37" s="5215"/>
      <c r="G37" s="5216"/>
      <c r="H37" s="1781"/>
      <c r="I37" s="1781"/>
      <c r="J37" s="1781"/>
      <c r="K37" s="1781"/>
      <c r="L37" s="5223" t="s">
        <v>3002</v>
      </c>
      <c r="M37" s="5223"/>
      <c r="N37" s="5223"/>
      <c r="O37" s="5223"/>
      <c r="P37" s="5223"/>
      <c r="Q37" s="5223"/>
      <c r="R37" s="5223"/>
      <c r="S37" s="5223"/>
      <c r="T37" s="5223"/>
      <c r="U37" s="5223"/>
      <c r="V37" s="5223"/>
      <c r="W37" s="5223"/>
      <c r="X37" s="1781"/>
      <c r="Y37" s="1781"/>
      <c r="Z37" s="1781"/>
      <c r="AA37" s="1781"/>
      <c r="AB37" s="1781"/>
      <c r="AC37" s="1781"/>
      <c r="AD37" s="1781"/>
      <c r="AE37" s="1781"/>
      <c r="AF37" s="1781"/>
      <c r="AG37" s="1781"/>
      <c r="AH37" s="1781"/>
      <c r="AI37" s="1781"/>
      <c r="AJ37" s="1781"/>
      <c r="AK37" s="1781"/>
      <c r="AL37" s="1797"/>
    </row>
    <row r="38" spans="1:38" ht="4.5" customHeight="1">
      <c r="A38" s="1781"/>
      <c r="B38" s="5207"/>
      <c r="C38" s="5208"/>
      <c r="D38" s="5217"/>
      <c r="E38" s="5218"/>
      <c r="F38" s="5218"/>
      <c r="G38" s="5219"/>
      <c r="H38" s="1786"/>
      <c r="I38" s="1786"/>
      <c r="J38" s="1786"/>
      <c r="K38" s="1786"/>
      <c r="L38" s="1781"/>
      <c r="M38" s="1781"/>
      <c r="N38" s="1781"/>
      <c r="O38" s="1786"/>
      <c r="P38" s="1786"/>
      <c r="Q38" s="1786"/>
      <c r="R38" s="1796"/>
      <c r="S38" s="1796"/>
      <c r="T38" s="1786"/>
      <c r="U38" s="1786"/>
      <c r="V38" s="1786"/>
      <c r="W38" s="1786"/>
      <c r="X38" s="1786"/>
      <c r="Y38" s="1786"/>
      <c r="Z38" s="1786"/>
      <c r="AA38" s="1786"/>
      <c r="AB38" s="1786"/>
      <c r="AC38" s="1786"/>
      <c r="AD38" s="1786"/>
      <c r="AE38" s="1786"/>
      <c r="AF38" s="1786"/>
      <c r="AG38" s="1786"/>
      <c r="AH38" s="1786"/>
      <c r="AI38" s="1786"/>
      <c r="AJ38" s="1786"/>
      <c r="AK38" s="1786"/>
      <c r="AL38" s="1795"/>
    </row>
    <row r="39" spans="1:38" ht="10.5" customHeight="1">
      <c r="A39" s="1781"/>
      <c r="B39" s="5207"/>
      <c r="C39" s="5208"/>
      <c r="D39" s="5200" t="s">
        <v>3001</v>
      </c>
      <c r="E39" s="5201"/>
      <c r="F39" s="5201"/>
      <c r="G39" s="5220"/>
      <c r="H39" s="1784"/>
      <c r="I39" s="1784"/>
      <c r="J39" s="1784"/>
      <c r="K39" s="1784"/>
      <c r="L39" s="1784"/>
      <c r="M39" s="1784"/>
      <c r="N39" s="1784"/>
      <c r="O39" s="1784"/>
      <c r="P39" s="1784"/>
      <c r="Q39" s="1784"/>
      <c r="R39" s="1794"/>
      <c r="S39" s="1794"/>
      <c r="T39" s="1784"/>
      <c r="U39" s="1784"/>
      <c r="V39" s="1784"/>
      <c r="W39" s="1793"/>
      <c r="X39" s="1793"/>
      <c r="Y39" s="1793"/>
      <c r="Z39" s="1793"/>
      <c r="AA39" s="1793"/>
      <c r="AB39" s="1793"/>
      <c r="AC39" s="1793"/>
      <c r="AD39" s="1793"/>
      <c r="AE39" s="1793"/>
      <c r="AF39" s="1793"/>
      <c r="AG39" s="1793"/>
      <c r="AH39" s="1793"/>
      <c r="AI39" s="1793"/>
      <c r="AJ39" s="1793"/>
      <c r="AK39" s="1793"/>
      <c r="AL39" s="1783"/>
    </row>
    <row r="40" spans="1:38" ht="10.5" customHeight="1">
      <c r="A40" s="1781"/>
      <c r="B40" s="5207"/>
      <c r="C40" s="5208"/>
      <c r="D40" s="5202"/>
      <c r="E40" s="5170"/>
      <c r="F40" s="5170"/>
      <c r="G40" s="5221"/>
      <c r="H40" s="1787"/>
      <c r="I40" s="5192" t="s">
        <v>1250</v>
      </c>
      <c r="J40" s="5193"/>
      <c r="K40" s="5193"/>
      <c r="L40" s="5194"/>
      <c r="M40" s="5144">
        <v>4</v>
      </c>
      <c r="N40" s="5145"/>
      <c r="O40" s="5146"/>
      <c r="P40" s="5144">
        <v>5</v>
      </c>
      <c r="Q40" s="5145"/>
      <c r="R40" s="5146"/>
      <c r="S40" s="5144">
        <v>6</v>
      </c>
      <c r="T40" s="5145"/>
      <c r="U40" s="5146"/>
      <c r="V40" s="5144">
        <v>7</v>
      </c>
      <c r="W40" s="5145"/>
      <c r="X40" s="5146"/>
      <c r="Y40" s="5144">
        <v>8</v>
      </c>
      <c r="Z40" s="5145"/>
      <c r="AA40" s="5146"/>
      <c r="AB40" s="5144">
        <v>9</v>
      </c>
      <c r="AC40" s="5145"/>
      <c r="AD40" s="5146"/>
      <c r="AE40" s="5144">
        <v>10</v>
      </c>
      <c r="AF40" s="5145"/>
      <c r="AG40" s="5146"/>
      <c r="AH40" s="5144">
        <v>11</v>
      </c>
      <c r="AI40" s="5145"/>
      <c r="AJ40" s="5146"/>
      <c r="AK40" s="1781"/>
      <c r="AL40" s="1782"/>
    </row>
    <row r="41" spans="1:38" ht="10.5" customHeight="1">
      <c r="A41" s="1781"/>
      <c r="B41" s="5207"/>
      <c r="C41" s="5208"/>
      <c r="D41" s="5202"/>
      <c r="E41" s="5170"/>
      <c r="F41" s="5170"/>
      <c r="G41" s="5221"/>
      <c r="H41" s="1787"/>
      <c r="I41" s="5224"/>
      <c r="J41" s="5225"/>
      <c r="K41" s="5225"/>
      <c r="L41" s="5226"/>
      <c r="M41" s="5147"/>
      <c r="N41" s="5148"/>
      <c r="O41" s="5149"/>
      <c r="P41" s="5147"/>
      <c r="Q41" s="5148"/>
      <c r="R41" s="5149"/>
      <c r="S41" s="5147"/>
      <c r="T41" s="5148"/>
      <c r="U41" s="5149"/>
      <c r="V41" s="5147"/>
      <c r="W41" s="5148"/>
      <c r="X41" s="5149"/>
      <c r="Y41" s="5147"/>
      <c r="Z41" s="5148"/>
      <c r="AA41" s="5149"/>
      <c r="AB41" s="5147"/>
      <c r="AC41" s="5148"/>
      <c r="AD41" s="5149"/>
      <c r="AE41" s="5147"/>
      <c r="AF41" s="5148"/>
      <c r="AG41" s="5149"/>
      <c r="AH41" s="5147"/>
      <c r="AI41" s="5148"/>
      <c r="AJ41" s="5149"/>
      <c r="AK41" s="1781"/>
      <c r="AL41" s="1782"/>
    </row>
    <row r="42" spans="1:38" ht="10.5" customHeight="1">
      <c r="A42" s="1781"/>
      <c r="B42" s="5207"/>
      <c r="C42" s="5208"/>
      <c r="D42" s="5202"/>
      <c r="E42" s="5170"/>
      <c r="F42" s="5170"/>
      <c r="G42" s="5221"/>
      <c r="H42" s="1781"/>
      <c r="I42" s="5187" t="s">
        <v>1251</v>
      </c>
      <c r="J42" s="5187"/>
      <c r="K42" s="5187"/>
      <c r="L42" s="5187"/>
      <c r="M42" s="5157"/>
      <c r="N42" s="5157"/>
      <c r="O42" s="5157"/>
      <c r="P42" s="5144"/>
      <c r="Q42" s="5145"/>
      <c r="R42" s="5146"/>
      <c r="S42" s="5144"/>
      <c r="T42" s="5145"/>
      <c r="U42" s="5146"/>
      <c r="V42" s="5144"/>
      <c r="W42" s="5145"/>
      <c r="X42" s="5146"/>
      <c r="Y42" s="5144"/>
      <c r="Z42" s="5145"/>
      <c r="AA42" s="5146"/>
      <c r="AB42" s="5144"/>
      <c r="AC42" s="5145"/>
      <c r="AD42" s="5146"/>
      <c r="AE42" s="5144"/>
      <c r="AF42" s="5145"/>
      <c r="AG42" s="5146"/>
      <c r="AH42" s="5144"/>
      <c r="AI42" s="5145"/>
      <c r="AJ42" s="5146"/>
      <c r="AK42" s="1781"/>
      <c r="AL42" s="1782"/>
    </row>
    <row r="43" spans="1:38" ht="10.5" customHeight="1">
      <c r="A43" s="1781"/>
      <c r="B43" s="5207"/>
      <c r="C43" s="5208"/>
      <c r="D43" s="5202"/>
      <c r="E43" s="5170"/>
      <c r="F43" s="5170"/>
      <c r="G43" s="5221"/>
      <c r="H43" s="1781"/>
      <c r="I43" s="5187"/>
      <c r="J43" s="5187"/>
      <c r="K43" s="5187"/>
      <c r="L43" s="5187"/>
      <c r="M43" s="5157"/>
      <c r="N43" s="5157"/>
      <c r="O43" s="5157"/>
      <c r="P43" s="5147"/>
      <c r="Q43" s="5148"/>
      <c r="R43" s="5149"/>
      <c r="S43" s="5147"/>
      <c r="T43" s="5148"/>
      <c r="U43" s="5149"/>
      <c r="V43" s="5147"/>
      <c r="W43" s="5148"/>
      <c r="X43" s="5149"/>
      <c r="Y43" s="5147"/>
      <c r="Z43" s="5148"/>
      <c r="AA43" s="5149"/>
      <c r="AB43" s="5147"/>
      <c r="AC43" s="5148"/>
      <c r="AD43" s="5149"/>
      <c r="AE43" s="5147"/>
      <c r="AF43" s="5148"/>
      <c r="AG43" s="5149"/>
      <c r="AH43" s="5147"/>
      <c r="AI43" s="5148"/>
      <c r="AJ43" s="5149"/>
      <c r="AK43" s="1781"/>
      <c r="AL43" s="1782"/>
    </row>
    <row r="44" spans="1:38" ht="10.5" customHeight="1">
      <c r="A44" s="1781"/>
      <c r="B44" s="5207"/>
      <c r="C44" s="5208"/>
      <c r="D44" s="5202"/>
      <c r="E44" s="5170"/>
      <c r="F44" s="5170"/>
      <c r="G44" s="5221"/>
      <c r="H44" s="1781"/>
      <c r="I44" s="5138" t="s">
        <v>2999</v>
      </c>
      <c r="J44" s="5139"/>
      <c r="K44" s="5139"/>
      <c r="L44" s="5140"/>
      <c r="M44" s="5144"/>
      <c r="N44" s="5145"/>
      <c r="O44" s="5146"/>
      <c r="P44" s="5144"/>
      <c r="Q44" s="5145"/>
      <c r="R44" s="5146"/>
      <c r="S44" s="5144"/>
      <c r="T44" s="5145"/>
      <c r="U44" s="5146"/>
      <c r="V44" s="5144"/>
      <c r="W44" s="5145"/>
      <c r="X44" s="5146"/>
      <c r="Y44" s="5144"/>
      <c r="Z44" s="5145"/>
      <c r="AA44" s="5146"/>
      <c r="AB44" s="5144"/>
      <c r="AC44" s="5145"/>
      <c r="AD44" s="5146"/>
      <c r="AE44" s="5144"/>
      <c r="AF44" s="5145"/>
      <c r="AG44" s="5146"/>
      <c r="AH44" s="5144"/>
      <c r="AI44" s="5145"/>
      <c r="AJ44" s="5146"/>
      <c r="AK44" s="1781"/>
      <c r="AL44" s="1782"/>
    </row>
    <row r="45" spans="1:38" ht="10.5" customHeight="1">
      <c r="A45" s="1781"/>
      <c r="B45" s="5207"/>
      <c r="C45" s="5208"/>
      <c r="D45" s="5202"/>
      <c r="E45" s="5170"/>
      <c r="F45" s="5170"/>
      <c r="G45" s="5221"/>
      <c r="H45" s="1781"/>
      <c r="I45" s="5141"/>
      <c r="J45" s="5142"/>
      <c r="K45" s="5142"/>
      <c r="L45" s="5143"/>
      <c r="M45" s="5147"/>
      <c r="N45" s="5148"/>
      <c r="O45" s="5149"/>
      <c r="P45" s="5147"/>
      <c r="Q45" s="5148"/>
      <c r="R45" s="5149"/>
      <c r="S45" s="5147"/>
      <c r="T45" s="5148"/>
      <c r="U45" s="5149"/>
      <c r="V45" s="5147"/>
      <c r="W45" s="5148"/>
      <c r="X45" s="5149"/>
      <c r="Y45" s="5147"/>
      <c r="Z45" s="5148"/>
      <c r="AA45" s="5149"/>
      <c r="AB45" s="5147"/>
      <c r="AC45" s="5148"/>
      <c r="AD45" s="5149"/>
      <c r="AE45" s="5147"/>
      <c r="AF45" s="5148"/>
      <c r="AG45" s="5149"/>
      <c r="AH45" s="5147"/>
      <c r="AI45" s="5148"/>
      <c r="AJ45" s="5149"/>
      <c r="AK45" s="1781"/>
      <c r="AL45" s="1782"/>
    </row>
    <row r="46" spans="1:38" ht="10.5" customHeight="1">
      <c r="A46" s="1781"/>
      <c r="B46" s="5207"/>
      <c r="C46" s="5208"/>
      <c r="D46" s="5202"/>
      <c r="E46" s="5170"/>
      <c r="F46" s="5170"/>
      <c r="G46" s="5221"/>
      <c r="H46" s="1781"/>
      <c r="I46" s="5187" t="s">
        <v>2998</v>
      </c>
      <c r="J46" s="5187"/>
      <c r="K46" s="5187"/>
      <c r="L46" s="5187"/>
      <c r="M46" s="5189"/>
      <c r="N46" s="5189"/>
      <c r="O46" s="5189"/>
      <c r="P46" s="5158"/>
      <c r="Q46" s="5159"/>
      <c r="R46" s="5160"/>
      <c r="S46" s="5158"/>
      <c r="T46" s="5159"/>
      <c r="U46" s="5160"/>
      <c r="V46" s="5158"/>
      <c r="W46" s="5159"/>
      <c r="X46" s="5160"/>
      <c r="Y46" s="5158"/>
      <c r="Z46" s="5159"/>
      <c r="AA46" s="5160"/>
      <c r="AB46" s="5158"/>
      <c r="AC46" s="5159"/>
      <c r="AD46" s="5160"/>
      <c r="AE46" s="5158"/>
      <c r="AF46" s="5159"/>
      <c r="AG46" s="5160"/>
      <c r="AH46" s="5158"/>
      <c r="AI46" s="5159"/>
      <c r="AJ46" s="5160"/>
      <c r="AK46" s="1781"/>
      <c r="AL46" s="1782"/>
    </row>
    <row r="47" spans="1:38" ht="10.5" customHeight="1">
      <c r="A47" s="1781"/>
      <c r="B47" s="5207"/>
      <c r="C47" s="5208"/>
      <c r="D47" s="5202"/>
      <c r="E47" s="5170"/>
      <c r="F47" s="5170"/>
      <c r="G47" s="5221"/>
      <c r="H47" s="1781"/>
      <c r="I47" s="5188"/>
      <c r="J47" s="5188"/>
      <c r="K47" s="5188"/>
      <c r="L47" s="5188"/>
      <c r="M47" s="5190"/>
      <c r="N47" s="5190"/>
      <c r="O47" s="5190"/>
      <c r="P47" s="5161"/>
      <c r="Q47" s="5162"/>
      <c r="R47" s="5163"/>
      <c r="S47" s="5161"/>
      <c r="T47" s="5162"/>
      <c r="U47" s="5163"/>
      <c r="V47" s="5161"/>
      <c r="W47" s="5162"/>
      <c r="X47" s="5163"/>
      <c r="Y47" s="5161"/>
      <c r="Z47" s="5162"/>
      <c r="AA47" s="5163"/>
      <c r="AB47" s="5161"/>
      <c r="AC47" s="5162"/>
      <c r="AD47" s="5163"/>
      <c r="AE47" s="5161"/>
      <c r="AF47" s="5162"/>
      <c r="AG47" s="5163"/>
      <c r="AH47" s="5161"/>
      <c r="AI47" s="5162"/>
      <c r="AJ47" s="5163"/>
      <c r="AK47" s="1781"/>
      <c r="AL47" s="1782"/>
    </row>
    <row r="48" spans="1:38" ht="10.5" customHeight="1" thickBot="1">
      <c r="A48" s="1781"/>
      <c r="B48" s="5207"/>
      <c r="C48" s="5208"/>
      <c r="D48" s="5202"/>
      <c r="E48" s="5170"/>
      <c r="F48" s="5170"/>
      <c r="G48" s="5221"/>
      <c r="H48" s="1781"/>
      <c r="I48" s="1792"/>
      <c r="J48" s="1792"/>
      <c r="K48" s="1792"/>
      <c r="L48" s="1792"/>
      <c r="M48" s="1784"/>
      <c r="N48" s="1784"/>
      <c r="O48" s="1784"/>
      <c r="P48" s="1784"/>
      <c r="Q48" s="1784"/>
      <c r="R48" s="1784"/>
      <c r="S48" s="1784"/>
      <c r="T48" s="1784"/>
      <c r="U48" s="1784"/>
      <c r="V48" s="1784"/>
      <c r="W48" s="1784"/>
      <c r="X48" s="1784"/>
      <c r="Y48" s="1784"/>
      <c r="Z48" s="1784"/>
      <c r="AA48" s="1784"/>
      <c r="AB48" s="1784"/>
      <c r="AC48" s="1784"/>
      <c r="AD48" s="1784"/>
      <c r="AE48" s="1784"/>
      <c r="AF48" s="1784"/>
      <c r="AG48" s="1784"/>
      <c r="AH48" s="1784"/>
      <c r="AI48" s="1784"/>
      <c r="AJ48" s="1784"/>
      <c r="AK48" s="1781"/>
      <c r="AL48" s="1782"/>
    </row>
    <row r="49" spans="1:38" ht="10.5" customHeight="1">
      <c r="A49" s="1781"/>
      <c r="B49" s="5207"/>
      <c r="C49" s="5208"/>
      <c r="D49" s="5202"/>
      <c r="E49" s="5170"/>
      <c r="F49" s="5170"/>
      <c r="G49" s="5170"/>
      <c r="H49" s="1791"/>
      <c r="I49" s="5156" t="s">
        <v>1250</v>
      </c>
      <c r="J49" s="5156"/>
      <c r="K49" s="5156"/>
      <c r="L49" s="5156"/>
      <c r="M49" s="5157">
        <v>12</v>
      </c>
      <c r="N49" s="5157"/>
      <c r="O49" s="5157"/>
      <c r="P49" s="5157">
        <v>1</v>
      </c>
      <c r="Q49" s="5157"/>
      <c r="R49" s="5157"/>
      <c r="S49" s="5157">
        <v>2</v>
      </c>
      <c r="T49" s="5157"/>
      <c r="U49" s="5157"/>
      <c r="V49" s="5157">
        <v>3</v>
      </c>
      <c r="W49" s="5157"/>
      <c r="X49" s="5157"/>
      <c r="Y49" s="5164" t="s">
        <v>1252</v>
      </c>
      <c r="Z49" s="5164"/>
      <c r="AA49" s="5164"/>
      <c r="AB49" s="5165"/>
      <c r="AC49" s="1790"/>
      <c r="AD49" s="5166" t="s">
        <v>3000</v>
      </c>
      <c r="AE49" s="5167"/>
      <c r="AF49" s="5167"/>
      <c r="AG49" s="5167"/>
      <c r="AH49" s="5167"/>
      <c r="AI49" s="5167"/>
      <c r="AJ49" s="5167"/>
      <c r="AK49" s="5168"/>
      <c r="AL49" s="1782"/>
    </row>
    <row r="50" spans="1:38" ht="10.5" customHeight="1">
      <c r="A50" s="1781"/>
      <c r="B50" s="5207"/>
      <c r="C50" s="5208"/>
      <c r="D50" s="5202"/>
      <c r="E50" s="5170"/>
      <c r="F50" s="5170"/>
      <c r="G50" s="5170"/>
      <c r="H50" s="1791"/>
      <c r="I50" s="5156"/>
      <c r="J50" s="5156"/>
      <c r="K50" s="5156"/>
      <c r="L50" s="5156"/>
      <c r="M50" s="5157"/>
      <c r="N50" s="5157"/>
      <c r="O50" s="5157"/>
      <c r="P50" s="5157"/>
      <c r="Q50" s="5157"/>
      <c r="R50" s="5157"/>
      <c r="S50" s="5157"/>
      <c r="T50" s="5157"/>
      <c r="U50" s="5157"/>
      <c r="V50" s="5157"/>
      <c r="W50" s="5157"/>
      <c r="X50" s="5157"/>
      <c r="Y50" s="5164"/>
      <c r="Z50" s="5164"/>
      <c r="AA50" s="5164"/>
      <c r="AB50" s="5165"/>
      <c r="AC50" s="1790"/>
      <c r="AD50" s="5169"/>
      <c r="AE50" s="5170"/>
      <c r="AF50" s="5170"/>
      <c r="AG50" s="5170"/>
      <c r="AH50" s="5170"/>
      <c r="AI50" s="5170"/>
      <c r="AJ50" s="5170"/>
      <c r="AK50" s="5171"/>
      <c r="AL50" s="1782"/>
    </row>
    <row r="51" spans="1:38" ht="10.5" customHeight="1" thickBot="1">
      <c r="A51" s="1781"/>
      <c r="B51" s="5207"/>
      <c r="C51" s="5208"/>
      <c r="D51" s="5202"/>
      <c r="E51" s="5170"/>
      <c r="F51" s="5170"/>
      <c r="G51" s="5221"/>
      <c r="H51" s="1781"/>
      <c r="I51" s="5187" t="s">
        <v>1251</v>
      </c>
      <c r="J51" s="5187"/>
      <c r="K51" s="5187"/>
      <c r="L51" s="5187"/>
      <c r="M51" s="5144"/>
      <c r="N51" s="5145"/>
      <c r="O51" s="5146"/>
      <c r="P51" s="5144"/>
      <c r="Q51" s="5145"/>
      <c r="R51" s="5146"/>
      <c r="S51" s="5144"/>
      <c r="T51" s="5145"/>
      <c r="U51" s="5146"/>
      <c r="V51" s="5144"/>
      <c r="W51" s="5145"/>
      <c r="X51" s="5146"/>
      <c r="Y51" s="5164">
        <f>SUM(M42:AJ43,M51:X52)</f>
        <v>0</v>
      </c>
      <c r="Z51" s="5164"/>
      <c r="AA51" s="5164"/>
      <c r="AB51" s="5165"/>
      <c r="AC51" s="1790"/>
      <c r="AD51" s="5172"/>
      <c r="AE51" s="5173"/>
      <c r="AF51" s="5173"/>
      <c r="AG51" s="5173"/>
      <c r="AH51" s="5173"/>
      <c r="AI51" s="5173"/>
      <c r="AJ51" s="5173"/>
      <c r="AK51" s="5174"/>
      <c r="AL51" s="1782"/>
    </row>
    <row r="52" spans="1:38" ht="10.5" customHeight="1">
      <c r="A52" s="1781"/>
      <c r="B52" s="5207"/>
      <c r="C52" s="5208"/>
      <c r="D52" s="5202"/>
      <c r="E52" s="5170"/>
      <c r="F52" s="5170"/>
      <c r="G52" s="5221"/>
      <c r="H52" s="1781"/>
      <c r="I52" s="5187"/>
      <c r="J52" s="5187"/>
      <c r="K52" s="5187"/>
      <c r="L52" s="5187"/>
      <c r="M52" s="5147"/>
      <c r="N52" s="5148"/>
      <c r="O52" s="5149"/>
      <c r="P52" s="5147"/>
      <c r="Q52" s="5148"/>
      <c r="R52" s="5149"/>
      <c r="S52" s="5147"/>
      <c r="T52" s="5148"/>
      <c r="U52" s="5149"/>
      <c r="V52" s="5147"/>
      <c r="W52" s="5148"/>
      <c r="X52" s="5149"/>
      <c r="Y52" s="5164"/>
      <c r="Z52" s="5164"/>
      <c r="AA52" s="5164"/>
      <c r="AB52" s="5165"/>
      <c r="AC52" s="1790"/>
      <c r="AD52" s="5150" t="str">
        <f>IFERROR(ROUND(Y51/ROUNDUP(Y53/Y55,1)/12,0),"")</f>
        <v/>
      </c>
      <c r="AE52" s="5151"/>
      <c r="AF52" s="5151"/>
      <c r="AG52" s="5151"/>
      <c r="AH52" s="5151"/>
      <c r="AI52" s="5152"/>
      <c r="AJ52" s="5175" t="s">
        <v>633</v>
      </c>
      <c r="AK52" s="5176"/>
      <c r="AL52" s="1782"/>
    </row>
    <row r="53" spans="1:38" ht="10.5" customHeight="1">
      <c r="A53" s="1781"/>
      <c r="B53" s="5207"/>
      <c r="C53" s="5208"/>
      <c r="D53" s="5202"/>
      <c r="E53" s="5170"/>
      <c r="F53" s="5170"/>
      <c r="G53" s="5221"/>
      <c r="H53" s="1781"/>
      <c r="I53" s="5138" t="s">
        <v>2999</v>
      </c>
      <c r="J53" s="5139"/>
      <c r="K53" s="5139"/>
      <c r="L53" s="5140"/>
      <c r="M53" s="5144"/>
      <c r="N53" s="5145"/>
      <c r="O53" s="5146"/>
      <c r="P53" s="5144"/>
      <c r="Q53" s="5145"/>
      <c r="R53" s="5146"/>
      <c r="S53" s="5144"/>
      <c r="T53" s="5145"/>
      <c r="U53" s="5146"/>
      <c r="V53" s="5144"/>
      <c r="W53" s="5145"/>
      <c r="X53" s="5146"/>
      <c r="Y53" s="5164">
        <f>SUM(M44:AJ45,M53:X54)</f>
        <v>0</v>
      </c>
      <c r="Z53" s="5164"/>
      <c r="AA53" s="5164"/>
      <c r="AB53" s="5165"/>
      <c r="AC53" s="1790"/>
      <c r="AD53" s="5153"/>
      <c r="AE53" s="5154"/>
      <c r="AF53" s="5154"/>
      <c r="AG53" s="5154"/>
      <c r="AH53" s="5154"/>
      <c r="AI53" s="5155"/>
      <c r="AJ53" s="5177"/>
      <c r="AK53" s="5178"/>
      <c r="AL53" s="1782"/>
    </row>
    <row r="54" spans="1:38" ht="10.5" customHeight="1">
      <c r="A54" s="1781"/>
      <c r="B54" s="5207"/>
      <c r="C54" s="5208"/>
      <c r="D54" s="5202"/>
      <c r="E54" s="5170"/>
      <c r="F54" s="5170"/>
      <c r="G54" s="5221"/>
      <c r="H54" s="1781"/>
      <c r="I54" s="5141"/>
      <c r="J54" s="5142"/>
      <c r="K54" s="5142"/>
      <c r="L54" s="5143"/>
      <c r="M54" s="5147"/>
      <c r="N54" s="5148"/>
      <c r="O54" s="5149"/>
      <c r="P54" s="5147"/>
      <c r="Q54" s="5148"/>
      <c r="R54" s="5149"/>
      <c r="S54" s="5147"/>
      <c r="T54" s="5148"/>
      <c r="U54" s="5149"/>
      <c r="V54" s="5147"/>
      <c r="W54" s="5148"/>
      <c r="X54" s="5149"/>
      <c r="Y54" s="5164"/>
      <c r="Z54" s="5164"/>
      <c r="AA54" s="5164"/>
      <c r="AB54" s="5165"/>
      <c r="AC54" s="1790"/>
      <c r="AD54" s="5181" t="str">
        <f>IFERROR(ROUND(Y51/ROUNDUP(Y53/Y55,1)/6,0),"")</f>
        <v/>
      </c>
      <c r="AE54" s="5182"/>
      <c r="AF54" s="5182"/>
      <c r="AG54" s="5182"/>
      <c r="AH54" s="5182"/>
      <c r="AI54" s="5183"/>
      <c r="AJ54" s="5177"/>
      <c r="AK54" s="5178"/>
      <c r="AL54" s="1782"/>
    </row>
    <row r="55" spans="1:38" ht="10.5" customHeight="1" thickBot="1">
      <c r="A55" s="1781"/>
      <c r="B55" s="5207"/>
      <c r="C55" s="5208"/>
      <c r="D55" s="5202"/>
      <c r="E55" s="5170"/>
      <c r="F55" s="5170"/>
      <c r="G55" s="5221"/>
      <c r="H55" s="1781"/>
      <c r="I55" s="5187" t="s">
        <v>2998</v>
      </c>
      <c r="J55" s="5187"/>
      <c r="K55" s="5187"/>
      <c r="L55" s="5187"/>
      <c r="M55" s="5158"/>
      <c r="N55" s="5159"/>
      <c r="O55" s="5160"/>
      <c r="P55" s="5158"/>
      <c r="Q55" s="5159"/>
      <c r="R55" s="5160"/>
      <c r="S55" s="5158"/>
      <c r="T55" s="5159"/>
      <c r="U55" s="5160"/>
      <c r="V55" s="5158"/>
      <c r="W55" s="5159"/>
      <c r="X55" s="5160"/>
      <c r="Y55" s="5164">
        <f>SUM(M46:AJ47,M55:X56)</f>
        <v>0</v>
      </c>
      <c r="Z55" s="5164"/>
      <c r="AA55" s="5164"/>
      <c r="AB55" s="5165"/>
      <c r="AC55" s="1790"/>
      <c r="AD55" s="5184"/>
      <c r="AE55" s="5185"/>
      <c r="AF55" s="5185"/>
      <c r="AG55" s="5185"/>
      <c r="AH55" s="5185"/>
      <c r="AI55" s="5186"/>
      <c r="AJ55" s="5179"/>
      <c r="AK55" s="5180"/>
      <c r="AL55" s="1782"/>
    </row>
    <row r="56" spans="1:38" ht="10.5" customHeight="1" thickBot="1">
      <c r="A56" s="1781"/>
      <c r="B56" s="5207"/>
      <c r="C56" s="5208"/>
      <c r="D56" s="5202"/>
      <c r="E56" s="5170"/>
      <c r="F56" s="5170"/>
      <c r="G56" s="5221"/>
      <c r="H56" s="1781"/>
      <c r="I56" s="5187"/>
      <c r="J56" s="5187"/>
      <c r="K56" s="5187"/>
      <c r="L56" s="5187"/>
      <c r="M56" s="5161"/>
      <c r="N56" s="5162"/>
      <c r="O56" s="5163"/>
      <c r="P56" s="5161"/>
      <c r="Q56" s="5162"/>
      <c r="R56" s="5163"/>
      <c r="S56" s="5161"/>
      <c r="T56" s="5162"/>
      <c r="U56" s="5163"/>
      <c r="V56" s="5161"/>
      <c r="W56" s="5162"/>
      <c r="X56" s="5163"/>
      <c r="Y56" s="5164"/>
      <c r="Z56" s="5164"/>
      <c r="AA56" s="5164"/>
      <c r="AB56" s="5165"/>
      <c r="AC56" s="1790"/>
      <c r="AD56" s="1789"/>
      <c r="AE56" s="1781"/>
      <c r="AF56" s="1781"/>
      <c r="AG56" s="1781"/>
      <c r="AH56" s="1781"/>
      <c r="AI56" s="1781"/>
      <c r="AJ56" s="1781"/>
      <c r="AK56" s="1781"/>
      <c r="AL56" s="1782"/>
    </row>
    <row r="57" spans="1:38" ht="10.5" customHeight="1">
      <c r="A57" s="1781"/>
      <c r="B57" s="5207"/>
      <c r="C57" s="5208"/>
      <c r="D57" s="5202"/>
      <c r="E57" s="5170"/>
      <c r="F57" s="5170"/>
      <c r="G57" s="5221"/>
      <c r="H57" s="1781"/>
      <c r="I57" s="1788"/>
      <c r="J57" s="1781"/>
      <c r="K57" s="1781"/>
      <c r="L57" s="1781"/>
      <c r="M57" s="1781"/>
      <c r="N57" s="1781"/>
      <c r="O57" s="1781"/>
      <c r="P57" s="1781"/>
      <c r="Q57" s="1781"/>
      <c r="R57" s="1781"/>
      <c r="S57" s="1787"/>
      <c r="T57" s="1781"/>
      <c r="U57" s="1781"/>
      <c r="V57" s="1781"/>
      <c r="W57" s="1781"/>
      <c r="X57" s="1781"/>
      <c r="Y57" s="1781"/>
      <c r="Z57" s="1781"/>
      <c r="AA57" s="1781"/>
      <c r="AB57" s="1781"/>
      <c r="AC57" s="1781"/>
      <c r="AD57" s="5227" t="s">
        <v>1253</v>
      </c>
      <c r="AE57" s="5228"/>
      <c r="AF57" s="5228"/>
      <c r="AG57" s="5228"/>
      <c r="AH57" s="5228"/>
      <c r="AI57" s="5228"/>
      <c r="AJ57" s="5228"/>
      <c r="AK57" s="5229"/>
      <c r="AL57" s="1782"/>
    </row>
    <row r="58" spans="1:38" ht="10.5" customHeight="1">
      <c r="A58" s="1781"/>
      <c r="B58" s="5207"/>
      <c r="C58" s="5208"/>
      <c r="D58" s="5202"/>
      <c r="E58" s="5170"/>
      <c r="F58" s="5170"/>
      <c r="G58" s="5221"/>
      <c r="H58" s="1781"/>
      <c r="I58" s="1788"/>
      <c r="J58" s="1781"/>
      <c r="K58" s="1781"/>
      <c r="L58" s="1781"/>
      <c r="M58" s="1781"/>
      <c r="N58" s="1781"/>
      <c r="O58" s="1781"/>
      <c r="P58" s="1781"/>
      <c r="Q58" s="1781"/>
      <c r="R58" s="1781"/>
      <c r="S58" s="1787"/>
      <c r="T58" s="1781"/>
      <c r="U58" s="1781"/>
      <c r="V58" s="1781"/>
      <c r="W58" s="1781"/>
      <c r="X58" s="1781"/>
      <c r="Y58" s="1781"/>
      <c r="Z58" s="1781"/>
      <c r="AA58" s="1781"/>
      <c r="AB58" s="1781"/>
      <c r="AC58" s="1781"/>
      <c r="AD58" s="5230"/>
      <c r="AE58" s="5231"/>
      <c r="AF58" s="5231"/>
      <c r="AG58" s="5231"/>
      <c r="AH58" s="5231"/>
      <c r="AI58" s="5231"/>
      <c r="AJ58" s="5231"/>
      <c r="AK58" s="5232"/>
      <c r="AL58" s="1782"/>
    </row>
    <row r="59" spans="1:38" ht="10.5" customHeight="1" thickBot="1">
      <c r="A59" s="1781"/>
      <c r="B59" s="5207"/>
      <c r="C59" s="5208"/>
      <c r="D59" s="5202"/>
      <c r="E59" s="5170"/>
      <c r="F59" s="5170"/>
      <c r="G59" s="5221"/>
      <c r="H59" s="1781"/>
      <c r="I59" s="1788"/>
      <c r="J59" s="1781"/>
      <c r="K59" s="1781"/>
      <c r="L59" s="1781"/>
      <c r="M59" s="1781"/>
      <c r="N59" s="1781"/>
      <c r="O59" s="1781"/>
      <c r="P59" s="1781"/>
      <c r="Q59" s="1781"/>
      <c r="R59" s="1781"/>
      <c r="S59" s="1787"/>
      <c r="T59" s="1781"/>
      <c r="U59" s="1781"/>
      <c r="V59" s="1781"/>
      <c r="W59" s="1781"/>
      <c r="X59" s="1781"/>
      <c r="Y59" s="1781"/>
      <c r="Z59" s="1781"/>
      <c r="AA59" s="1781"/>
      <c r="AB59" s="1781"/>
      <c r="AC59" s="1781"/>
      <c r="AD59" s="5233"/>
      <c r="AE59" s="5234"/>
      <c r="AF59" s="5234"/>
      <c r="AG59" s="5234"/>
      <c r="AH59" s="5234"/>
      <c r="AI59" s="5234"/>
      <c r="AJ59" s="5234"/>
      <c r="AK59" s="5235"/>
      <c r="AL59" s="1782"/>
    </row>
    <row r="60" spans="1:38" ht="10.5" customHeight="1">
      <c r="A60" s="1781"/>
      <c r="B60" s="5207"/>
      <c r="C60" s="5208"/>
      <c r="D60" s="5202"/>
      <c r="E60" s="5170"/>
      <c r="F60" s="5170"/>
      <c r="G60" s="5221"/>
      <c r="H60" s="1781"/>
      <c r="I60" s="1788"/>
      <c r="J60" s="1781"/>
      <c r="K60" s="1781"/>
      <c r="L60" s="1781"/>
      <c r="M60" s="1781"/>
      <c r="N60" s="1781"/>
      <c r="O60" s="1781"/>
      <c r="P60" s="1781"/>
      <c r="Q60" s="1781"/>
      <c r="R60" s="1781"/>
      <c r="S60" s="1787"/>
      <c r="T60" s="1781"/>
      <c r="U60" s="1781"/>
      <c r="V60" s="1781"/>
      <c r="W60" s="1781"/>
      <c r="X60" s="1781"/>
      <c r="Y60" s="1781"/>
      <c r="Z60" s="1781"/>
      <c r="AA60" s="1781"/>
      <c r="AB60" s="1781"/>
      <c r="AC60" s="1781"/>
      <c r="AD60" s="5236" t="str">
        <f>IFERROR((AD52+2000),"")</f>
        <v/>
      </c>
      <c r="AE60" s="5237"/>
      <c r="AF60" s="5237"/>
      <c r="AG60" s="5237"/>
      <c r="AH60" s="5237"/>
      <c r="AI60" s="5237"/>
      <c r="AJ60" s="5175" t="s">
        <v>633</v>
      </c>
      <c r="AK60" s="5176"/>
      <c r="AL60" s="1782"/>
    </row>
    <row r="61" spans="1:38" ht="10.5" customHeight="1">
      <c r="A61" s="1781"/>
      <c r="B61" s="5207"/>
      <c r="C61" s="5208"/>
      <c r="D61" s="5202"/>
      <c r="E61" s="5170"/>
      <c r="F61" s="5170"/>
      <c r="G61" s="5221"/>
      <c r="H61" s="1781"/>
      <c r="I61" s="1788"/>
      <c r="J61" s="1781"/>
      <c r="K61" s="1781"/>
      <c r="L61" s="1781"/>
      <c r="M61" s="1781"/>
      <c r="N61" s="1781"/>
      <c r="O61" s="1781"/>
      <c r="P61" s="1781"/>
      <c r="Q61" s="1781"/>
      <c r="R61" s="1781"/>
      <c r="S61" s="1787"/>
      <c r="T61" s="1781"/>
      <c r="U61" s="1781"/>
      <c r="V61" s="1781"/>
      <c r="W61" s="1781"/>
      <c r="X61" s="1781"/>
      <c r="Y61" s="1781"/>
      <c r="Z61" s="1781"/>
      <c r="AA61" s="1781"/>
      <c r="AB61" s="1781"/>
      <c r="AC61" s="1781"/>
      <c r="AD61" s="5238"/>
      <c r="AE61" s="5239"/>
      <c r="AF61" s="5239"/>
      <c r="AG61" s="5239"/>
      <c r="AH61" s="5239"/>
      <c r="AI61" s="5239"/>
      <c r="AJ61" s="5177"/>
      <c r="AK61" s="5178"/>
      <c r="AL61" s="1782"/>
    </row>
    <row r="62" spans="1:38" ht="10.5" customHeight="1">
      <c r="A62" s="1781"/>
      <c r="B62" s="5207"/>
      <c r="C62" s="5208"/>
      <c r="D62" s="5202"/>
      <c r="E62" s="5170"/>
      <c r="F62" s="5170"/>
      <c r="G62" s="5221"/>
      <c r="H62" s="1781"/>
      <c r="I62" s="1788"/>
      <c r="J62" s="1781"/>
      <c r="K62" s="1781"/>
      <c r="L62" s="1781"/>
      <c r="M62" s="1781"/>
      <c r="N62" s="1781"/>
      <c r="O62" s="1781"/>
      <c r="P62" s="1781"/>
      <c r="Q62" s="1781"/>
      <c r="R62" s="1781"/>
      <c r="S62" s="1787"/>
      <c r="T62" s="1781"/>
      <c r="U62" s="1781"/>
      <c r="V62" s="1781"/>
      <c r="W62" s="1781"/>
      <c r="X62" s="1781"/>
      <c r="Y62" s="1781"/>
      <c r="Z62" s="1781"/>
      <c r="AA62" s="1781"/>
      <c r="AB62" s="1781"/>
      <c r="AC62" s="1781"/>
      <c r="AD62" s="5246" t="str">
        <f>IFERROR((AD54+2000),"")</f>
        <v/>
      </c>
      <c r="AE62" s="5247"/>
      <c r="AF62" s="5247"/>
      <c r="AG62" s="5247"/>
      <c r="AH62" s="5247"/>
      <c r="AI62" s="5248"/>
      <c r="AJ62" s="5177"/>
      <c r="AK62" s="5178"/>
      <c r="AL62" s="1782"/>
    </row>
    <row r="63" spans="1:38" ht="10.5" customHeight="1" thickBot="1">
      <c r="A63" s="1781"/>
      <c r="B63" s="5207"/>
      <c r="C63" s="5208"/>
      <c r="D63" s="5202"/>
      <c r="E63" s="5170"/>
      <c r="F63" s="5170"/>
      <c r="G63" s="5221"/>
      <c r="H63" s="1781"/>
      <c r="I63" s="1788"/>
      <c r="J63" s="1781"/>
      <c r="K63" s="1781"/>
      <c r="L63" s="1781"/>
      <c r="M63" s="1781"/>
      <c r="N63" s="1781"/>
      <c r="O63" s="1781"/>
      <c r="P63" s="1781"/>
      <c r="Q63" s="1781"/>
      <c r="R63" s="1781"/>
      <c r="S63" s="1787"/>
      <c r="T63" s="1781"/>
      <c r="U63" s="1781"/>
      <c r="V63" s="1781"/>
      <c r="W63" s="1781"/>
      <c r="X63" s="1781"/>
      <c r="Y63" s="1781"/>
      <c r="Z63" s="1781"/>
      <c r="AA63" s="1781"/>
      <c r="AB63" s="1781"/>
      <c r="AC63" s="1781"/>
      <c r="AD63" s="5249"/>
      <c r="AE63" s="5250"/>
      <c r="AF63" s="5250"/>
      <c r="AG63" s="5250"/>
      <c r="AH63" s="5250"/>
      <c r="AI63" s="5251"/>
      <c r="AJ63" s="5179"/>
      <c r="AK63" s="5180"/>
      <c r="AL63" s="1782"/>
    </row>
    <row r="64" spans="1:38" ht="10.5" customHeight="1">
      <c r="A64" s="1781"/>
      <c r="B64" s="5209"/>
      <c r="C64" s="5210"/>
      <c r="D64" s="5203"/>
      <c r="E64" s="5204"/>
      <c r="F64" s="5204"/>
      <c r="G64" s="5222"/>
      <c r="H64" s="1786"/>
      <c r="I64" s="1786"/>
      <c r="J64" s="1786"/>
      <c r="K64" s="1786"/>
      <c r="L64" s="1786"/>
      <c r="M64" s="1786"/>
      <c r="N64" s="1786"/>
      <c r="O64" s="1786"/>
      <c r="P64" s="1786"/>
      <c r="Q64" s="1786"/>
      <c r="R64" s="1786"/>
      <c r="S64" s="1786"/>
      <c r="T64" s="1786"/>
      <c r="U64" s="1786"/>
      <c r="V64" s="1786"/>
      <c r="W64" s="1786"/>
      <c r="X64" s="1786"/>
      <c r="Y64" s="1786"/>
      <c r="Z64" s="1786"/>
      <c r="AA64" s="1786"/>
      <c r="AB64" s="1786"/>
      <c r="AC64" s="1786"/>
      <c r="AD64" s="1786"/>
      <c r="AE64" s="1786"/>
      <c r="AF64" s="1786"/>
      <c r="AG64" s="1786"/>
      <c r="AH64" s="1786"/>
      <c r="AI64" s="1786"/>
      <c r="AJ64" s="1786"/>
      <c r="AK64" s="1786"/>
      <c r="AL64" s="1785"/>
    </row>
    <row r="65" spans="1:59" ht="19.5" customHeight="1">
      <c r="A65" s="1781"/>
      <c r="B65" s="5241" t="s">
        <v>2997</v>
      </c>
      <c r="C65" s="5242"/>
      <c r="D65" s="5200" t="s">
        <v>1254</v>
      </c>
      <c r="E65" s="5201"/>
      <c r="F65" s="5201"/>
      <c r="G65" s="5201"/>
      <c r="H65" s="5201"/>
      <c r="I65" s="5201"/>
      <c r="J65" s="5201"/>
      <c r="K65" s="5201"/>
      <c r="L65" s="5201"/>
      <c r="M65" s="5201"/>
      <c r="N65" s="5201"/>
      <c r="O65" s="5201"/>
      <c r="P65" s="5201"/>
      <c r="Q65" s="5201"/>
      <c r="R65" s="5201"/>
      <c r="S65" s="5220"/>
      <c r="T65" s="1784"/>
      <c r="U65" s="1784"/>
      <c r="V65" s="1784"/>
      <c r="W65" s="1784"/>
      <c r="X65" s="1784"/>
      <c r="Y65" s="1784"/>
      <c r="Z65" s="1784"/>
      <c r="AA65" s="1784"/>
      <c r="AB65" s="1784"/>
      <c r="AC65" s="1784"/>
      <c r="AD65" s="1784"/>
      <c r="AE65" s="1784"/>
      <c r="AF65" s="1784"/>
      <c r="AG65" s="1784"/>
      <c r="AH65" s="1784"/>
      <c r="AI65" s="1784"/>
      <c r="AJ65" s="1784"/>
      <c r="AK65" s="1784"/>
      <c r="AL65" s="1783"/>
    </row>
    <row r="66" spans="1:59" ht="19.5" customHeight="1">
      <c r="A66" s="1781"/>
      <c r="B66" s="5243"/>
      <c r="C66" s="5244"/>
      <c r="D66" s="5202"/>
      <c r="E66" s="5170"/>
      <c r="F66" s="5170"/>
      <c r="G66" s="5170"/>
      <c r="H66" s="5170"/>
      <c r="I66" s="5170"/>
      <c r="J66" s="5170"/>
      <c r="K66" s="5170"/>
      <c r="L66" s="5170"/>
      <c r="M66" s="5170"/>
      <c r="N66" s="5170"/>
      <c r="O66" s="5170"/>
      <c r="P66" s="5170"/>
      <c r="Q66" s="5170"/>
      <c r="R66" s="5170"/>
      <c r="S66" s="5221"/>
      <c r="T66" s="1781"/>
      <c r="U66" s="1781"/>
      <c r="V66" s="1781"/>
      <c r="W66" s="1781"/>
      <c r="X66" s="1781"/>
      <c r="Y66" s="1781"/>
      <c r="Z66" s="1781"/>
      <c r="AA66" s="1781"/>
      <c r="AB66" s="1781"/>
      <c r="AC66" s="1781"/>
      <c r="AD66" s="1781"/>
      <c r="AE66" s="1781"/>
      <c r="AF66" s="1781"/>
      <c r="AG66" s="1781"/>
      <c r="AH66" s="1781"/>
      <c r="AI66" s="1781"/>
      <c r="AJ66" s="1781"/>
      <c r="AK66" s="1781"/>
      <c r="AL66" s="1782"/>
    </row>
    <row r="67" spans="1:59" ht="19.5" customHeight="1">
      <c r="A67" s="1781"/>
      <c r="B67" s="5243"/>
      <c r="C67" s="5244"/>
      <c r="D67" s="5202"/>
      <c r="E67" s="5170"/>
      <c r="F67" s="5170"/>
      <c r="G67" s="5170"/>
      <c r="H67" s="5170"/>
      <c r="I67" s="5170"/>
      <c r="J67" s="5170"/>
      <c r="K67" s="5170"/>
      <c r="L67" s="5170"/>
      <c r="M67" s="5170"/>
      <c r="N67" s="5170"/>
      <c r="O67" s="5170"/>
      <c r="P67" s="5170"/>
      <c r="Q67" s="5170"/>
      <c r="R67" s="5170"/>
      <c r="S67" s="5221"/>
      <c r="T67" s="1781"/>
      <c r="U67" s="1781"/>
      <c r="V67" s="1781"/>
      <c r="W67" s="1781"/>
      <c r="X67" s="1781"/>
      <c r="Y67" s="1781"/>
      <c r="Z67" s="1781"/>
      <c r="AA67" s="1781"/>
      <c r="AB67" s="1781"/>
      <c r="AC67" s="1781"/>
      <c r="AD67" s="1781"/>
      <c r="AE67" s="1781"/>
      <c r="AF67" s="1781"/>
      <c r="AG67" s="1781"/>
      <c r="AH67" s="1781"/>
      <c r="AI67" s="1781"/>
      <c r="AJ67" s="1781"/>
      <c r="AK67" s="1781"/>
      <c r="AL67" s="1782"/>
    </row>
    <row r="68" spans="1:59" ht="19.5" customHeight="1">
      <c r="A68" s="1781"/>
      <c r="B68" s="5243"/>
      <c r="C68" s="5244"/>
      <c r="D68" s="5202"/>
      <c r="E68" s="5170"/>
      <c r="F68" s="5170"/>
      <c r="G68" s="5170"/>
      <c r="H68" s="5170"/>
      <c r="I68" s="5170"/>
      <c r="J68" s="5170"/>
      <c r="K68" s="5170"/>
      <c r="L68" s="5170"/>
      <c r="M68" s="5170"/>
      <c r="N68" s="5170"/>
      <c r="O68" s="5170"/>
      <c r="P68" s="5170"/>
      <c r="Q68" s="5170"/>
      <c r="R68" s="5170"/>
      <c r="S68" s="5221"/>
      <c r="T68" s="1781"/>
      <c r="U68" s="1781"/>
      <c r="V68" s="5245" t="s">
        <v>1358</v>
      </c>
      <c r="W68" s="5245"/>
      <c r="X68" s="5245"/>
      <c r="Y68" s="5245"/>
      <c r="Z68" s="5245"/>
      <c r="AA68" s="5245"/>
      <c r="AB68" s="5245"/>
      <c r="AC68" s="1781" t="s">
        <v>2360</v>
      </c>
      <c r="AD68" s="5245" t="s">
        <v>2996</v>
      </c>
      <c r="AE68" s="5245"/>
      <c r="AF68" s="5245"/>
      <c r="AG68" s="5245"/>
      <c r="AH68" s="5245"/>
      <c r="AI68" s="5245"/>
      <c r="AJ68" s="5245"/>
      <c r="AK68" s="1781"/>
      <c r="AL68" s="1782"/>
    </row>
    <row r="69" spans="1:59" ht="19.5" customHeight="1">
      <c r="A69" s="1781"/>
      <c r="B69" s="5243"/>
      <c r="C69" s="5244"/>
      <c r="D69" s="5202"/>
      <c r="E69" s="5170"/>
      <c r="F69" s="5170"/>
      <c r="G69" s="5170"/>
      <c r="H69" s="5170"/>
      <c r="I69" s="5170"/>
      <c r="J69" s="5170"/>
      <c r="K69" s="5170"/>
      <c r="L69" s="5170"/>
      <c r="M69" s="5170"/>
      <c r="N69" s="5170"/>
      <c r="O69" s="5170"/>
      <c r="P69" s="5170"/>
      <c r="Q69" s="5170"/>
      <c r="R69" s="5170"/>
      <c r="S69" s="5221"/>
      <c r="T69" s="1781"/>
      <c r="U69" s="1781"/>
      <c r="V69" s="1781"/>
      <c r="W69" s="1781"/>
      <c r="X69" s="1781"/>
      <c r="Y69" s="1781"/>
      <c r="Z69" s="1781"/>
      <c r="AA69" s="1781"/>
      <c r="AB69" s="1781"/>
      <c r="AC69" s="1781"/>
      <c r="AD69" s="1781"/>
      <c r="AE69" s="1781"/>
      <c r="AF69" s="1781"/>
      <c r="AG69" s="1781"/>
      <c r="AH69" s="1781"/>
      <c r="AI69" s="1781"/>
      <c r="AJ69" s="1781"/>
      <c r="AK69" s="1781"/>
      <c r="AL69" s="1782"/>
    </row>
    <row r="70" spans="1:59" ht="47.4" customHeight="1">
      <c r="A70" s="1781"/>
      <c r="B70" s="5243"/>
      <c r="C70" s="5244"/>
      <c r="D70" s="5203"/>
      <c r="E70" s="5204"/>
      <c r="F70" s="5204"/>
      <c r="G70" s="5204"/>
      <c r="H70" s="5204"/>
      <c r="I70" s="5204"/>
      <c r="J70" s="5204"/>
      <c r="K70" s="5204"/>
      <c r="L70" s="5204"/>
      <c r="M70" s="5204"/>
      <c r="N70" s="5204"/>
      <c r="O70" s="5204"/>
      <c r="P70" s="5204"/>
      <c r="Q70" s="5204"/>
      <c r="R70" s="5204"/>
      <c r="S70" s="5222"/>
      <c r="T70" s="1781"/>
      <c r="U70" s="1781"/>
      <c r="V70" s="1781"/>
      <c r="W70" s="1781"/>
      <c r="X70" s="1781"/>
      <c r="Y70" s="1781"/>
      <c r="Z70" s="1781"/>
      <c r="AA70" s="1781"/>
      <c r="AB70" s="1781"/>
      <c r="AC70" s="1781"/>
      <c r="AD70" s="1781"/>
      <c r="AE70" s="1781"/>
      <c r="AF70" s="1781"/>
      <c r="AG70" s="1781"/>
      <c r="AH70" s="1781"/>
      <c r="AI70" s="1781"/>
      <c r="AJ70" s="1781"/>
      <c r="AK70" s="1781"/>
      <c r="AL70" s="1782"/>
    </row>
    <row r="71" spans="1:59" ht="101.4" customHeight="1">
      <c r="A71" s="1781"/>
      <c r="B71" s="5240" t="s">
        <v>2995</v>
      </c>
      <c r="C71" s="5240"/>
      <c r="D71" s="5240"/>
      <c r="E71" s="5240"/>
      <c r="F71" s="5240"/>
      <c r="G71" s="5240"/>
      <c r="H71" s="5240"/>
      <c r="I71" s="5240"/>
      <c r="J71" s="5240"/>
      <c r="K71" s="5240"/>
      <c r="L71" s="5240"/>
      <c r="M71" s="5240"/>
      <c r="N71" s="5240"/>
      <c r="O71" s="5240"/>
      <c r="P71" s="5240"/>
      <c r="Q71" s="5240"/>
      <c r="R71" s="5240"/>
      <c r="S71" s="5240"/>
      <c r="T71" s="5240"/>
      <c r="U71" s="5240"/>
      <c r="V71" s="5240"/>
      <c r="W71" s="5240"/>
      <c r="X71" s="5240"/>
      <c r="Y71" s="5240"/>
      <c r="Z71" s="5240"/>
      <c r="AA71" s="5240"/>
      <c r="AB71" s="5240"/>
      <c r="AC71" s="5240"/>
      <c r="AD71" s="5240"/>
      <c r="AE71" s="5240"/>
      <c r="AF71" s="5240"/>
      <c r="AG71" s="5240"/>
      <c r="AH71" s="5240"/>
      <c r="AI71" s="5240"/>
      <c r="AJ71" s="5240"/>
      <c r="AK71" s="5240"/>
      <c r="AL71" s="5240"/>
    </row>
    <row r="73" spans="1:59">
      <c r="B73" s="4896" t="s">
        <v>1239</v>
      </c>
      <c r="C73" s="4896"/>
      <c r="D73" s="4896"/>
      <c r="E73" s="4896"/>
      <c r="F73" s="4896"/>
      <c r="G73" s="4896"/>
      <c r="H73" s="4896"/>
      <c r="I73" s="4897" t="s">
        <v>3096</v>
      </c>
      <c r="J73" s="4898"/>
      <c r="K73" s="4898"/>
      <c r="L73" s="4898"/>
      <c r="M73" s="4898"/>
      <c r="N73" s="4898"/>
      <c r="O73" s="4898"/>
      <c r="P73" s="4898"/>
      <c r="Q73" s="4898"/>
      <c r="R73" s="4898"/>
      <c r="S73" s="4898"/>
      <c r="T73" s="4898"/>
      <c r="U73" s="4898"/>
      <c r="V73" s="4898"/>
      <c r="W73" s="4898"/>
      <c r="X73" s="4898"/>
      <c r="Y73" s="4898"/>
      <c r="Z73" s="4898"/>
      <c r="AA73" s="4898"/>
      <c r="AB73" s="4898"/>
      <c r="AC73" s="4898"/>
      <c r="AD73" s="4898"/>
      <c r="AE73" s="4898"/>
      <c r="AF73" s="4898"/>
      <c r="AG73" s="4898"/>
      <c r="AH73" s="4898"/>
      <c r="AI73" s="4898"/>
      <c r="AJ73" s="4898"/>
      <c r="AK73" s="4898"/>
      <c r="AL73" s="4898"/>
    </row>
    <row r="74" spans="1:59" ht="22.95" customHeight="1">
      <c r="B74" s="4896"/>
      <c r="C74" s="4896"/>
      <c r="D74" s="4896"/>
      <c r="E74" s="4896"/>
      <c r="F74" s="4896"/>
      <c r="G74" s="4896"/>
      <c r="H74" s="4896"/>
      <c r="I74" s="4898"/>
      <c r="J74" s="4898"/>
      <c r="K74" s="4898"/>
      <c r="L74" s="4898"/>
      <c r="M74" s="4898"/>
      <c r="N74" s="4898"/>
      <c r="O74" s="4898"/>
      <c r="P74" s="4898"/>
      <c r="Q74" s="4898"/>
      <c r="R74" s="4898"/>
      <c r="S74" s="4898"/>
      <c r="T74" s="4898"/>
      <c r="U74" s="4898"/>
      <c r="V74" s="4898"/>
      <c r="W74" s="4898"/>
      <c r="X74" s="4898"/>
      <c r="Y74" s="4898"/>
      <c r="Z74" s="4898"/>
      <c r="AA74" s="4898"/>
      <c r="AB74" s="4898"/>
      <c r="AC74" s="4898"/>
      <c r="AD74" s="4898"/>
      <c r="AE74" s="4898"/>
      <c r="AF74" s="4898"/>
      <c r="AG74" s="4898"/>
      <c r="AH74" s="4898"/>
      <c r="AI74" s="4898"/>
      <c r="AJ74" s="4898"/>
      <c r="AK74" s="4898"/>
      <c r="AL74" s="4898"/>
      <c r="AP74" s="3744" t="e">
        <f>IMDIV(S40,S47)</f>
        <v>#NUM!</v>
      </c>
      <c r="AQ74" s="3744"/>
      <c r="AR74" s="3744"/>
      <c r="AS74" s="3744"/>
      <c r="AT74" s="3744"/>
      <c r="AU74" s="3744"/>
      <c r="AV74" s="3744"/>
      <c r="AW74" s="3744"/>
      <c r="AX74" s="3744"/>
      <c r="AY74" s="3744"/>
      <c r="AZ74" s="3744"/>
      <c r="BA74" s="3744"/>
      <c r="BB74" s="3744"/>
      <c r="BC74" s="3744"/>
      <c r="BD74" s="3744"/>
      <c r="BE74" s="3744"/>
      <c r="BF74" s="3744"/>
      <c r="BG74" s="3744"/>
    </row>
    <row r="75" spans="1:59">
      <c r="AP75" s="3744"/>
      <c r="AQ75" s="3744"/>
      <c r="AR75" s="3744"/>
      <c r="AS75" s="3744"/>
      <c r="AT75" s="3744"/>
      <c r="AU75" s="3744"/>
      <c r="AV75" s="3744"/>
      <c r="AW75" s="3744"/>
      <c r="AX75" s="3744"/>
      <c r="AY75" s="3744"/>
      <c r="AZ75" s="3744"/>
      <c r="BA75" s="3744"/>
      <c r="BB75" s="3744"/>
      <c r="BC75" s="3744"/>
      <c r="BD75" s="3744"/>
      <c r="BE75" s="3744"/>
      <c r="BF75" s="3744"/>
      <c r="BG75" s="3744"/>
    </row>
    <row r="76" spans="1:59">
      <c r="AP76" s="3744"/>
      <c r="AQ76" s="3744"/>
      <c r="AR76" s="3744"/>
      <c r="AS76" s="3744"/>
      <c r="AT76" s="3744"/>
      <c r="AU76" s="3744"/>
      <c r="AV76" s="3744"/>
      <c r="AW76" s="3744"/>
      <c r="AX76" s="3744"/>
      <c r="AY76" s="3744"/>
      <c r="AZ76" s="3744"/>
      <c r="BA76" s="3744"/>
      <c r="BB76" s="3744"/>
      <c r="BC76" s="3744"/>
      <c r="BD76" s="3744"/>
      <c r="BE76" s="3744"/>
      <c r="BF76" s="3744"/>
      <c r="BG76" s="3744"/>
    </row>
    <row r="77" spans="1:59">
      <c r="AP77" s="3744"/>
      <c r="AQ77" s="3744"/>
      <c r="AR77" s="3744"/>
      <c r="AS77" s="3744"/>
      <c r="AT77" s="3744"/>
      <c r="AU77" s="3744"/>
      <c r="AV77" s="3744"/>
      <c r="AW77" s="3744"/>
      <c r="AX77" s="3744"/>
      <c r="AY77" s="3744"/>
      <c r="AZ77" s="3744"/>
      <c r="BA77" s="3744"/>
      <c r="BB77" s="3744"/>
      <c r="BC77" s="3744"/>
      <c r="BD77" s="3744"/>
      <c r="BE77" s="3744"/>
      <c r="BF77" s="3744"/>
      <c r="BG77" s="3744"/>
    </row>
  </sheetData>
  <mergeCells count="107">
    <mergeCell ref="B73:H74"/>
    <mergeCell ref="I73:AL74"/>
    <mergeCell ref="AP74:BG77"/>
    <mergeCell ref="I55:L56"/>
    <mergeCell ref="M55:O56"/>
    <mergeCell ref="P55:R56"/>
    <mergeCell ref="S55:U56"/>
    <mergeCell ref="V55:X56"/>
    <mergeCell ref="Y55:AB56"/>
    <mergeCell ref="AD57:AK59"/>
    <mergeCell ref="AD60:AI61"/>
    <mergeCell ref="B71:AL71"/>
    <mergeCell ref="B65:C70"/>
    <mergeCell ref="D65:S70"/>
    <mergeCell ref="V68:AB68"/>
    <mergeCell ref="AD68:AJ68"/>
    <mergeCell ref="AD62:AI63"/>
    <mergeCell ref="AJ60:AK63"/>
    <mergeCell ref="L29:W29"/>
    <mergeCell ref="L35:W35"/>
    <mergeCell ref="L19:T19"/>
    <mergeCell ref="L37:W37"/>
    <mergeCell ref="I40:L41"/>
    <mergeCell ref="M40:O41"/>
    <mergeCell ref="P40:R41"/>
    <mergeCell ref="Y19:AH19"/>
    <mergeCell ref="L21:T21"/>
    <mergeCell ref="L23:T23"/>
    <mergeCell ref="Y21:AH21"/>
    <mergeCell ref="J20:AL20"/>
    <mergeCell ref="J22:AL22"/>
    <mergeCell ref="Y26:AI26"/>
    <mergeCell ref="Y29:AI29"/>
    <mergeCell ref="Y32:AI32"/>
    <mergeCell ref="AH40:AJ41"/>
    <mergeCell ref="AE40:AG41"/>
    <mergeCell ref="S40:U41"/>
    <mergeCell ref="AH42:AJ43"/>
    <mergeCell ref="A3:AL4"/>
    <mergeCell ref="B6:G7"/>
    <mergeCell ref="J6:AL7"/>
    <mergeCell ref="B9:G17"/>
    <mergeCell ref="J17:AL17"/>
    <mergeCell ref="J10:V10"/>
    <mergeCell ref="X10:AJ10"/>
    <mergeCell ref="J13:V13"/>
    <mergeCell ref="X13:AJ13"/>
    <mergeCell ref="J16:V16"/>
    <mergeCell ref="X16:AJ16"/>
    <mergeCell ref="B18:G24"/>
    <mergeCell ref="B25:C64"/>
    <mergeCell ref="D25:G38"/>
    <mergeCell ref="D39:G64"/>
    <mergeCell ref="P51:R52"/>
    <mergeCell ref="V40:X41"/>
    <mergeCell ref="Y40:AA41"/>
    <mergeCell ref="AH44:AJ45"/>
    <mergeCell ref="AH46:AJ47"/>
    <mergeCell ref="Y35:AI35"/>
    <mergeCell ref="L32:W32"/>
    <mergeCell ref="L26:W26"/>
    <mergeCell ref="S42:U43"/>
    <mergeCell ref="V42:X43"/>
    <mergeCell ref="Y42:AA43"/>
    <mergeCell ref="AB42:AD43"/>
    <mergeCell ref="AE42:AG43"/>
    <mergeCell ref="M42:O43"/>
    <mergeCell ref="P42:R43"/>
    <mergeCell ref="I42:L43"/>
    <mergeCell ref="I51:L52"/>
    <mergeCell ref="M51:O52"/>
    <mergeCell ref="P46:R47"/>
    <mergeCell ref="P49:R50"/>
    <mergeCell ref="S49:U50"/>
    <mergeCell ref="AB46:AD47"/>
    <mergeCell ref="AE46:AG47"/>
    <mergeCell ref="I44:L45"/>
    <mergeCell ref="M44:O45"/>
    <mergeCell ref="I46:L47"/>
    <mergeCell ref="M46:O47"/>
    <mergeCell ref="P44:R45"/>
    <mergeCell ref="S44:U45"/>
    <mergeCell ref="Y44:AA45"/>
    <mergeCell ref="I53:L54"/>
    <mergeCell ref="M53:O54"/>
    <mergeCell ref="P53:R54"/>
    <mergeCell ref="S53:U54"/>
    <mergeCell ref="AB40:AD41"/>
    <mergeCell ref="AD52:AI53"/>
    <mergeCell ref="AB44:AD45"/>
    <mergeCell ref="I49:L50"/>
    <mergeCell ref="M49:O50"/>
    <mergeCell ref="S46:U47"/>
    <mergeCell ref="V46:X47"/>
    <mergeCell ref="Y49:AB50"/>
    <mergeCell ref="AD49:AK51"/>
    <mergeCell ref="Y51:AB52"/>
    <mergeCell ref="AJ52:AK55"/>
    <mergeCell ref="AE44:AG45"/>
    <mergeCell ref="V49:X50"/>
    <mergeCell ref="V53:X54"/>
    <mergeCell ref="V44:X45"/>
    <mergeCell ref="AD54:AI55"/>
    <mergeCell ref="Y53:AB54"/>
    <mergeCell ref="Y46:AA47"/>
    <mergeCell ref="S51:U52"/>
    <mergeCell ref="V51:X52"/>
  </mergeCells>
  <phoneticPr fontId="54"/>
  <pageMargins left="0.7" right="0.7" top="0.75" bottom="0.75" header="0.3" footer="0.3"/>
  <pageSetup paperSize="9" scale="85"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theme="8" tint="0.59999389629810485"/>
    <pageSetUpPr fitToPage="1"/>
  </sheetPr>
  <dimension ref="A1:AL46"/>
  <sheetViews>
    <sheetView view="pageBreakPreview" topLeftCell="D7" zoomScale="115" zoomScaleNormal="100" zoomScaleSheetLayoutView="115" workbookViewId="0">
      <selection activeCell="B2" sqref="B2"/>
    </sheetView>
  </sheetViews>
  <sheetFormatPr defaultRowHeight="13.2"/>
  <cols>
    <col min="1" max="1" width="1.109375" style="696" customWidth="1"/>
    <col min="2" max="2" width="17.44140625" style="696" customWidth="1"/>
    <col min="3" max="3" width="15.6640625" style="696" customWidth="1"/>
    <col min="4" max="4" width="15.21875" style="696" customWidth="1"/>
    <col min="5" max="5" width="19.88671875" style="696" customWidth="1"/>
    <col min="6" max="6" width="15.109375" style="696" customWidth="1"/>
    <col min="7" max="7" width="17.6640625" style="696" customWidth="1"/>
    <col min="8" max="8" width="3.77734375" style="696" customWidth="1"/>
    <col min="9" max="9" width="2.44140625" style="696" customWidth="1"/>
    <col min="10" max="256" width="9" style="696"/>
    <col min="257" max="257" width="1.109375" style="696" customWidth="1"/>
    <col min="258" max="259" width="15.6640625" style="696" customWidth="1"/>
    <col min="260" max="260" width="15.21875" style="696" customWidth="1"/>
    <col min="261" max="261" width="17.44140625" style="696" customWidth="1"/>
    <col min="262" max="262" width="15.109375" style="696" customWidth="1"/>
    <col min="263" max="263" width="15.21875" style="696" customWidth="1"/>
    <col min="264" max="264" width="3.77734375" style="696" customWidth="1"/>
    <col min="265" max="265" width="2.44140625" style="696" customWidth="1"/>
    <col min="266" max="512" width="9" style="696"/>
    <col min="513" max="513" width="1.109375" style="696" customWidth="1"/>
    <col min="514" max="515" width="15.6640625" style="696" customWidth="1"/>
    <col min="516" max="516" width="15.21875" style="696" customWidth="1"/>
    <col min="517" max="517" width="17.44140625" style="696" customWidth="1"/>
    <col min="518" max="518" width="15.109375" style="696" customWidth="1"/>
    <col min="519" max="519" width="15.21875" style="696" customWidth="1"/>
    <col min="520" max="520" width="3.77734375" style="696" customWidth="1"/>
    <col min="521" max="521" width="2.44140625" style="696" customWidth="1"/>
    <col min="522" max="768" width="9" style="696"/>
    <col min="769" max="769" width="1.109375" style="696" customWidth="1"/>
    <col min="770" max="771" width="15.6640625" style="696" customWidth="1"/>
    <col min="772" max="772" width="15.21875" style="696" customWidth="1"/>
    <col min="773" max="773" width="17.44140625" style="696" customWidth="1"/>
    <col min="774" max="774" width="15.109375" style="696" customWidth="1"/>
    <col min="775" max="775" width="15.21875" style="696" customWidth="1"/>
    <col min="776" max="776" width="3.77734375" style="696" customWidth="1"/>
    <col min="777" max="777" width="2.44140625" style="696" customWidth="1"/>
    <col min="778" max="1024" width="9" style="696"/>
    <col min="1025" max="1025" width="1.109375" style="696" customWidth="1"/>
    <col min="1026" max="1027" width="15.6640625" style="696" customWidth="1"/>
    <col min="1028" max="1028" width="15.21875" style="696" customWidth="1"/>
    <col min="1029" max="1029" width="17.44140625" style="696" customWidth="1"/>
    <col min="1030" max="1030" width="15.109375" style="696" customWidth="1"/>
    <col min="1031" max="1031" width="15.21875" style="696" customWidth="1"/>
    <col min="1032" max="1032" width="3.77734375" style="696" customWidth="1"/>
    <col min="1033" max="1033" width="2.44140625" style="696" customWidth="1"/>
    <col min="1034" max="1280" width="9" style="696"/>
    <col min="1281" max="1281" width="1.109375" style="696" customWidth="1"/>
    <col min="1282" max="1283" width="15.6640625" style="696" customWidth="1"/>
    <col min="1284" max="1284" width="15.21875" style="696" customWidth="1"/>
    <col min="1285" max="1285" width="17.44140625" style="696" customWidth="1"/>
    <col min="1286" max="1286" width="15.109375" style="696" customWidth="1"/>
    <col min="1287" max="1287" width="15.21875" style="696" customWidth="1"/>
    <col min="1288" max="1288" width="3.77734375" style="696" customWidth="1"/>
    <col min="1289" max="1289" width="2.44140625" style="696" customWidth="1"/>
    <col min="1290" max="1536" width="9" style="696"/>
    <col min="1537" max="1537" width="1.109375" style="696" customWidth="1"/>
    <col min="1538" max="1539" width="15.6640625" style="696" customWidth="1"/>
    <col min="1540" max="1540" width="15.21875" style="696" customWidth="1"/>
    <col min="1541" max="1541" width="17.44140625" style="696" customWidth="1"/>
    <col min="1542" max="1542" width="15.109375" style="696" customWidth="1"/>
    <col min="1543" max="1543" width="15.21875" style="696" customWidth="1"/>
    <col min="1544" max="1544" width="3.77734375" style="696" customWidth="1"/>
    <col min="1545" max="1545" width="2.44140625" style="696" customWidth="1"/>
    <col min="1546" max="1792" width="9" style="696"/>
    <col min="1793" max="1793" width="1.109375" style="696" customWidth="1"/>
    <col min="1794" max="1795" width="15.6640625" style="696" customWidth="1"/>
    <col min="1796" max="1796" width="15.21875" style="696" customWidth="1"/>
    <col min="1797" max="1797" width="17.44140625" style="696" customWidth="1"/>
    <col min="1798" max="1798" width="15.109375" style="696" customWidth="1"/>
    <col min="1799" max="1799" width="15.21875" style="696" customWidth="1"/>
    <col min="1800" max="1800" width="3.77734375" style="696" customWidth="1"/>
    <col min="1801" max="1801" width="2.44140625" style="696" customWidth="1"/>
    <col min="1802" max="2048" width="9" style="696"/>
    <col min="2049" max="2049" width="1.109375" style="696" customWidth="1"/>
    <col min="2050" max="2051" width="15.6640625" style="696" customWidth="1"/>
    <col min="2052" max="2052" width="15.21875" style="696" customWidth="1"/>
    <col min="2053" max="2053" width="17.44140625" style="696" customWidth="1"/>
    <col min="2054" max="2054" width="15.109375" style="696" customWidth="1"/>
    <col min="2055" max="2055" width="15.21875" style="696" customWidth="1"/>
    <col min="2056" max="2056" width="3.77734375" style="696" customWidth="1"/>
    <col min="2057" max="2057" width="2.44140625" style="696" customWidth="1"/>
    <col min="2058" max="2304" width="9" style="696"/>
    <col min="2305" max="2305" width="1.109375" style="696" customWidth="1"/>
    <col min="2306" max="2307" width="15.6640625" style="696" customWidth="1"/>
    <col min="2308" max="2308" width="15.21875" style="696" customWidth="1"/>
    <col min="2309" max="2309" width="17.44140625" style="696" customWidth="1"/>
    <col min="2310" max="2310" width="15.109375" style="696" customWidth="1"/>
    <col min="2311" max="2311" width="15.21875" style="696" customWidth="1"/>
    <col min="2312" max="2312" width="3.77734375" style="696" customWidth="1"/>
    <col min="2313" max="2313" width="2.44140625" style="696" customWidth="1"/>
    <col min="2314" max="2560" width="9" style="696"/>
    <col min="2561" max="2561" width="1.109375" style="696" customWidth="1"/>
    <col min="2562" max="2563" width="15.6640625" style="696" customWidth="1"/>
    <col min="2564" max="2564" width="15.21875" style="696" customWidth="1"/>
    <col min="2565" max="2565" width="17.44140625" style="696" customWidth="1"/>
    <col min="2566" max="2566" width="15.109375" style="696" customWidth="1"/>
    <col min="2567" max="2567" width="15.21875" style="696" customWidth="1"/>
    <col min="2568" max="2568" width="3.77734375" style="696" customWidth="1"/>
    <col min="2569" max="2569" width="2.44140625" style="696" customWidth="1"/>
    <col min="2570" max="2816" width="9" style="696"/>
    <col min="2817" max="2817" width="1.109375" style="696" customWidth="1"/>
    <col min="2818" max="2819" width="15.6640625" style="696" customWidth="1"/>
    <col min="2820" max="2820" width="15.21875" style="696" customWidth="1"/>
    <col min="2821" max="2821" width="17.44140625" style="696" customWidth="1"/>
    <col min="2822" max="2822" width="15.109375" style="696" customWidth="1"/>
    <col min="2823" max="2823" width="15.21875" style="696" customWidth="1"/>
    <col min="2824" max="2824" width="3.77734375" style="696" customWidth="1"/>
    <col min="2825" max="2825" width="2.44140625" style="696" customWidth="1"/>
    <col min="2826" max="3072" width="9" style="696"/>
    <col min="3073" max="3073" width="1.109375" style="696" customWidth="1"/>
    <col min="3074" max="3075" width="15.6640625" style="696" customWidth="1"/>
    <col min="3076" max="3076" width="15.21875" style="696" customWidth="1"/>
    <col min="3077" max="3077" width="17.44140625" style="696" customWidth="1"/>
    <col min="3078" max="3078" width="15.109375" style="696" customWidth="1"/>
    <col min="3079" max="3079" width="15.21875" style="696" customWidth="1"/>
    <col min="3080" max="3080" width="3.77734375" style="696" customWidth="1"/>
    <col min="3081" max="3081" width="2.44140625" style="696" customWidth="1"/>
    <col min="3082" max="3328" width="9" style="696"/>
    <col min="3329" max="3329" width="1.109375" style="696" customWidth="1"/>
    <col min="3330" max="3331" width="15.6640625" style="696" customWidth="1"/>
    <col min="3332" max="3332" width="15.21875" style="696" customWidth="1"/>
    <col min="3333" max="3333" width="17.44140625" style="696" customWidth="1"/>
    <col min="3334" max="3334" width="15.109375" style="696" customWidth="1"/>
    <col min="3335" max="3335" width="15.21875" style="696" customWidth="1"/>
    <col min="3336" max="3336" width="3.77734375" style="696" customWidth="1"/>
    <col min="3337" max="3337" width="2.44140625" style="696" customWidth="1"/>
    <col min="3338" max="3584" width="9" style="696"/>
    <col min="3585" max="3585" width="1.109375" style="696" customWidth="1"/>
    <col min="3586" max="3587" width="15.6640625" style="696" customWidth="1"/>
    <col min="3588" max="3588" width="15.21875" style="696" customWidth="1"/>
    <col min="3589" max="3589" width="17.44140625" style="696" customWidth="1"/>
    <col min="3590" max="3590" width="15.109375" style="696" customWidth="1"/>
    <col min="3591" max="3591" width="15.21875" style="696" customWidth="1"/>
    <col min="3592" max="3592" width="3.77734375" style="696" customWidth="1"/>
    <col min="3593" max="3593" width="2.44140625" style="696" customWidth="1"/>
    <col min="3594" max="3840" width="9" style="696"/>
    <col min="3841" max="3841" width="1.109375" style="696" customWidth="1"/>
    <col min="3842" max="3843" width="15.6640625" style="696" customWidth="1"/>
    <col min="3844" max="3844" width="15.21875" style="696" customWidth="1"/>
    <col min="3845" max="3845" width="17.44140625" style="696" customWidth="1"/>
    <col min="3846" max="3846" width="15.109375" style="696" customWidth="1"/>
    <col min="3847" max="3847" width="15.21875" style="696" customWidth="1"/>
    <col min="3848" max="3848" width="3.77734375" style="696" customWidth="1"/>
    <col min="3849" max="3849" width="2.44140625" style="696" customWidth="1"/>
    <col min="3850" max="4096" width="9" style="696"/>
    <col min="4097" max="4097" width="1.109375" style="696" customWidth="1"/>
    <col min="4098" max="4099" width="15.6640625" style="696" customWidth="1"/>
    <col min="4100" max="4100" width="15.21875" style="696" customWidth="1"/>
    <col min="4101" max="4101" width="17.44140625" style="696" customWidth="1"/>
    <col min="4102" max="4102" width="15.109375" style="696" customWidth="1"/>
    <col min="4103" max="4103" width="15.21875" style="696" customWidth="1"/>
    <col min="4104" max="4104" width="3.77734375" style="696" customWidth="1"/>
    <col min="4105" max="4105" width="2.44140625" style="696" customWidth="1"/>
    <col min="4106" max="4352" width="9" style="696"/>
    <col min="4353" max="4353" width="1.109375" style="696" customWidth="1"/>
    <col min="4354" max="4355" width="15.6640625" style="696" customWidth="1"/>
    <col min="4356" max="4356" width="15.21875" style="696" customWidth="1"/>
    <col min="4357" max="4357" width="17.44140625" style="696" customWidth="1"/>
    <col min="4358" max="4358" width="15.109375" style="696" customWidth="1"/>
    <col min="4359" max="4359" width="15.21875" style="696" customWidth="1"/>
    <col min="4360" max="4360" width="3.77734375" style="696" customWidth="1"/>
    <col min="4361" max="4361" width="2.44140625" style="696" customWidth="1"/>
    <col min="4362" max="4608" width="9" style="696"/>
    <col min="4609" max="4609" width="1.109375" style="696" customWidth="1"/>
    <col min="4610" max="4611" width="15.6640625" style="696" customWidth="1"/>
    <col min="4612" max="4612" width="15.21875" style="696" customWidth="1"/>
    <col min="4613" max="4613" width="17.44140625" style="696" customWidth="1"/>
    <col min="4614" max="4614" width="15.109375" style="696" customWidth="1"/>
    <col min="4615" max="4615" width="15.21875" style="696" customWidth="1"/>
    <col min="4616" max="4616" width="3.77734375" style="696" customWidth="1"/>
    <col min="4617" max="4617" width="2.44140625" style="696" customWidth="1"/>
    <col min="4618" max="4864" width="9" style="696"/>
    <col min="4865" max="4865" width="1.109375" style="696" customWidth="1"/>
    <col min="4866" max="4867" width="15.6640625" style="696" customWidth="1"/>
    <col min="4868" max="4868" width="15.21875" style="696" customWidth="1"/>
    <col min="4869" max="4869" width="17.44140625" style="696" customWidth="1"/>
    <col min="4870" max="4870" width="15.109375" style="696" customWidth="1"/>
    <col min="4871" max="4871" width="15.21875" style="696" customWidth="1"/>
    <col min="4872" max="4872" width="3.77734375" style="696" customWidth="1"/>
    <col min="4873" max="4873" width="2.44140625" style="696" customWidth="1"/>
    <col min="4874" max="5120" width="9" style="696"/>
    <col min="5121" max="5121" width="1.109375" style="696" customWidth="1"/>
    <col min="5122" max="5123" width="15.6640625" style="696" customWidth="1"/>
    <col min="5124" max="5124" width="15.21875" style="696" customWidth="1"/>
    <col min="5125" max="5125" width="17.44140625" style="696" customWidth="1"/>
    <col min="5126" max="5126" width="15.109375" style="696" customWidth="1"/>
    <col min="5127" max="5127" width="15.21875" style="696" customWidth="1"/>
    <col min="5128" max="5128" width="3.77734375" style="696" customWidth="1"/>
    <col min="5129" max="5129" width="2.44140625" style="696" customWidth="1"/>
    <col min="5130" max="5376" width="9" style="696"/>
    <col min="5377" max="5377" width="1.109375" style="696" customWidth="1"/>
    <col min="5378" max="5379" width="15.6640625" style="696" customWidth="1"/>
    <col min="5380" max="5380" width="15.21875" style="696" customWidth="1"/>
    <col min="5381" max="5381" width="17.44140625" style="696" customWidth="1"/>
    <col min="5382" max="5382" width="15.109375" style="696" customWidth="1"/>
    <col min="5383" max="5383" width="15.21875" style="696" customWidth="1"/>
    <col min="5384" max="5384" width="3.77734375" style="696" customWidth="1"/>
    <col min="5385" max="5385" width="2.44140625" style="696" customWidth="1"/>
    <col min="5386" max="5632" width="9" style="696"/>
    <col min="5633" max="5633" width="1.109375" style="696" customWidth="1"/>
    <col min="5634" max="5635" width="15.6640625" style="696" customWidth="1"/>
    <col min="5636" max="5636" width="15.21875" style="696" customWidth="1"/>
    <col min="5637" max="5637" width="17.44140625" style="696" customWidth="1"/>
    <col min="5638" max="5638" width="15.109375" style="696" customWidth="1"/>
    <col min="5639" max="5639" width="15.21875" style="696" customWidth="1"/>
    <col min="5640" max="5640" width="3.77734375" style="696" customWidth="1"/>
    <col min="5641" max="5641" width="2.44140625" style="696" customWidth="1"/>
    <col min="5642" max="5888" width="9" style="696"/>
    <col min="5889" max="5889" width="1.109375" style="696" customWidth="1"/>
    <col min="5890" max="5891" width="15.6640625" style="696" customWidth="1"/>
    <col min="5892" max="5892" width="15.21875" style="696" customWidth="1"/>
    <col min="5893" max="5893" width="17.44140625" style="696" customWidth="1"/>
    <col min="5894" max="5894" width="15.109375" style="696" customWidth="1"/>
    <col min="5895" max="5895" width="15.21875" style="696" customWidth="1"/>
    <col min="5896" max="5896" width="3.77734375" style="696" customWidth="1"/>
    <col min="5897" max="5897" width="2.44140625" style="696" customWidth="1"/>
    <col min="5898" max="6144" width="9" style="696"/>
    <col min="6145" max="6145" width="1.109375" style="696" customWidth="1"/>
    <col min="6146" max="6147" width="15.6640625" style="696" customWidth="1"/>
    <col min="6148" max="6148" width="15.21875" style="696" customWidth="1"/>
    <col min="6149" max="6149" width="17.44140625" style="696" customWidth="1"/>
    <col min="6150" max="6150" width="15.109375" style="696" customWidth="1"/>
    <col min="6151" max="6151" width="15.21875" style="696" customWidth="1"/>
    <col min="6152" max="6152" width="3.77734375" style="696" customWidth="1"/>
    <col min="6153" max="6153" width="2.44140625" style="696" customWidth="1"/>
    <col min="6154" max="6400" width="9" style="696"/>
    <col min="6401" max="6401" width="1.109375" style="696" customWidth="1"/>
    <col min="6402" max="6403" width="15.6640625" style="696" customWidth="1"/>
    <col min="6404" max="6404" width="15.21875" style="696" customWidth="1"/>
    <col min="6405" max="6405" width="17.44140625" style="696" customWidth="1"/>
    <col min="6406" max="6406" width="15.109375" style="696" customWidth="1"/>
    <col min="6407" max="6407" width="15.21875" style="696" customWidth="1"/>
    <col min="6408" max="6408" width="3.77734375" style="696" customWidth="1"/>
    <col min="6409" max="6409" width="2.44140625" style="696" customWidth="1"/>
    <col min="6410" max="6656" width="9" style="696"/>
    <col min="6657" max="6657" width="1.109375" style="696" customWidth="1"/>
    <col min="6658" max="6659" width="15.6640625" style="696" customWidth="1"/>
    <col min="6660" max="6660" width="15.21875" style="696" customWidth="1"/>
    <col min="6661" max="6661" width="17.44140625" style="696" customWidth="1"/>
    <col min="6662" max="6662" width="15.109375" style="696" customWidth="1"/>
    <col min="6663" max="6663" width="15.21875" style="696" customWidth="1"/>
    <col min="6664" max="6664" width="3.77734375" style="696" customWidth="1"/>
    <col min="6665" max="6665" width="2.44140625" style="696" customWidth="1"/>
    <col min="6666" max="6912" width="9" style="696"/>
    <col min="6913" max="6913" width="1.109375" style="696" customWidth="1"/>
    <col min="6914" max="6915" width="15.6640625" style="696" customWidth="1"/>
    <col min="6916" max="6916" width="15.21875" style="696" customWidth="1"/>
    <col min="6917" max="6917" width="17.44140625" style="696" customWidth="1"/>
    <col min="6918" max="6918" width="15.109375" style="696" customWidth="1"/>
    <col min="6919" max="6919" width="15.21875" style="696" customWidth="1"/>
    <col min="6920" max="6920" width="3.77734375" style="696" customWidth="1"/>
    <col min="6921" max="6921" width="2.44140625" style="696" customWidth="1"/>
    <col min="6922" max="7168" width="9" style="696"/>
    <col min="7169" max="7169" width="1.109375" style="696" customWidth="1"/>
    <col min="7170" max="7171" width="15.6640625" style="696" customWidth="1"/>
    <col min="7172" max="7172" width="15.21875" style="696" customWidth="1"/>
    <col min="7173" max="7173" width="17.44140625" style="696" customWidth="1"/>
    <col min="7174" max="7174" width="15.109375" style="696" customWidth="1"/>
    <col min="7175" max="7175" width="15.21875" style="696" customWidth="1"/>
    <col min="7176" max="7176" width="3.77734375" style="696" customWidth="1"/>
    <col min="7177" max="7177" width="2.44140625" style="696" customWidth="1"/>
    <col min="7178" max="7424" width="9" style="696"/>
    <col min="7425" max="7425" width="1.109375" style="696" customWidth="1"/>
    <col min="7426" max="7427" width="15.6640625" style="696" customWidth="1"/>
    <col min="7428" max="7428" width="15.21875" style="696" customWidth="1"/>
    <col min="7429" max="7429" width="17.44140625" style="696" customWidth="1"/>
    <col min="7430" max="7430" width="15.109375" style="696" customWidth="1"/>
    <col min="7431" max="7431" width="15.21875" style="696" customWidth="1"/>
    <col min="7432" max="7432" width="3.77734375" style="696" customWidth="1"/>
    <col min="7433" max="7433" width="2.44140625" style="696" customWidth="1"/>
    <col min="7434" max="7680" width="9" style="696"/>
    <col min="7681" max="7681" width="1.109375" style="696" customWidth="1"/>
    <col min="7682" max="7683" width="15.6640625" style="696" customWidth="1"/>
    <col min="7684" max="7684" width="15.21875" style="696" customWidth="1"/>
    <col min="7685" max="7685" width="17.44140625" style="696" customWidth="1"/>
    <col min="7686" max="7686" width="15.109375" style="696" customWidth="1"/>
    <col min="7687" max="7687" width="15.21875" style="696" customWidth="1"/>
    <col min="7688" max="7688" width="3.77734375" style="696" customWidth="1"/>
    <col min="7689" max="7689" width="2.44140625" style="696" customWidth="1"/>
    <col min="7690" max="7936" width="9" style="696"/>
    <col min="7937" max="7937" width="1.109375" style="696" customWidth="1"/>
    <col min="7938" max="7939" width="15.6640625" style="696" customWidth="1"/>
    <col min="7940" max="7940" width="15.21875" style="696" customWidth="1"/>
    <col min="7941" max="7941" width="17.44140625" style="696" customWidth="1"/>
    <col min="7942" max="7942" width="15.109375" style="696" customWidth="1"/>
    <col min="7943" max="7943" width="15.21875" style="696" customWidth="1"/>
    <col min="7944" max="7944" width="3.77734375" style="696" customWidth="1"/>
    <col min="7945" max="7945" width="2.44140625" style="696" customWidth="1"/>
    <col min="7946" max="8192" width="9" style="696"/>
    <col min="8193" max="8193" width="1.109375" style="696" customWidth="1"/>
    <col min="8194" max="8195" width="15.6640625" style="696" customWidth="1"/>
    <col min="8196" max="8196" width="15.21875" style="696" customWidth="1"/>
    <col min="8197" max="8197" width="17.44140625" style="696" customWidth="1"/>
    <col min="8198" max="8198" width="15.109375" style="696" customWidth="1"/>
    <col min="8199" max="8199" width="15.21875" style="696" customWidth="1"/>
    <col min="8200" max="8200" width="3.77734375" style="696" customWidth="1"/>
    <col min="8201" max="8201" width="2.44140625" style="696" customWidth="1"/>
    <col min="8202" max="8448" width="9" style="696"/>
    <col min="8449" max="8449" width="1.109375" style="696" customWidth="1"/>
    <col min="8450" max="8451" width="15.6640625" style="696" customWidth="1"/>
    <col min="8452" max="8452" width="15.21875" style="696" customWidth="1"/>
    <col min="8453" max="8453" width="17.44140625" style="696" customWidth="1"/>
    <col min="8454" max="8454" width="15.109375" style="696" customWidth="1"/>
    <col min="8455" max="8455" width="15.21875" style="696" customWidth="1"/>
    <col min="8456" max="8456" width="3.77734375" style="696" customWidth="1"/>
    <col min="8457" max="8457" width="2.44140625" style="696" customWidth="1"/>
    <col min="8458" max="8704" width="9" style="696"/>
    <col min="8705" max="8705" width="1.109375" style="696" customWidth="1"/>
    <col min="8706" max="8707" width="15.6640625" style="696" customWidth="1"/>
    <col min="8708" max="8708" width="15.21875" style="696" customWidth="1"/>
    <col min="8709" max="8709" width="17.44140625" style="696" customWidth="1"/>
    <col min="8710" max="8710" width="15.109375" style="696" customWidth="1"/>
    <col min="8711" max="8711" width="15.21875" style="696" customWidth="1"/>
    <col min="8712" max="8712" width="3.77734375" style="696" customWidth="1"/>
    <col min="8713" max="8713" width="2.44140625" style="696" customWidth="1"/>
    <col min="8714" max="8960" width="9" style="696"/>
    <col min="8961" max="8961" width="1.109375" style="696" customWidth="1"/>
    <col min="8962" max="8963" width="15.6640625" style="696" customWidth="1"/>
    <col min="8964" max="8964" width="15.21875" style="696" customWidth="1"/>
    <col min="8965" max="8965" width="17.44140625" style="696" customWidth="1"/>
    <col min="8966" max="8966" width="15.109375" style="696" customWidth="1"/>
    <col min="8967" max="8967" width="15.21875" style="696" customWidth="1"/>
    <col min="8968" max="8968" width="3.77734375" style="696" customWidth="1"/>
    <col min="8969" max="8969" width="2.44140625" style="696" customWidth="1"/>
    <col min="8970" max="9216" width="9" style="696"/>
    <col min="9217" max="9217" width="1.109375" style="696" customWidth="1"/>
    <col min="9218" max="9219" width="15.6640625" style="696" customWidth="1"/>
    <col min="9220" max="9220" width="15.21875" style="696" customWidth="1"/>
    <col min="9221" max="9221" width="17.44140625" style="696" customWidth="1"/>
    <col min="9222" max="9222" width="15.109375" style="696" customWidth="1"/>
    <col min="9223" max="9223" width="15.21875" style="696" customWidth="1"/>
    <col min="9224" max="9224" width="3.77734375" style="696" customWidth="1"/>
    <col min="9225" max="9225" width="2.44140625" style="696" customWidth="1"/>
    <col min="9226" max="9472" width="9" style="696"/>
    <col min="9473" max="9473" width="1.109375" style="696" customWidth="1"/>
    <col min="9474" max="9475" width="15.6640625" style="696" customWidth="1"/>
    <col min="9476" max="9476" width="15.21875" style="696" customWidth="1"/>
    <col min="9477" max="9477" width="17.44140625" style="696" customWidth="1"/>
    <col min="9478" max="9478" width="15.109375" style="696" customWidth="1"/>
    <col min="9479" max="9479" width="15.21875" style="696" customWidth="1"/>
    <col min="9480" max="9480" width="3.77734375" style="696" customWidth="1"/>
    <col min="9481" max="9481" width="2.44140625" style="696" customWidth="1"/>
    <col min="9482" max="9728" width="9" style="696"/>
    <col min="9729" max="9729" width="1.109375" style="696" customWidth="1"/>
    <col min="9730" max="9731" width="15.6640625" style="696" customWidth="1"/>
    <col min="9732" max="9732" width="15.21875" style="696" customWidth="1"/>
    <col min="9733" max="9733" width="17.44140625" style="696" customWidth="1"/>
    <col min="9734" max="9734" width="15.109375" style="696" customWidth="1"/>
    <col min="9735" max="9735" width="15.21875" style="696" customWidth="1"/>
    <col min="9736" max="9736" width="3.77734375" style="696" customWidth="1"/>
    <col min="9737" max="9737" width="2.44140625" style="696" customWidth="1"/>
    <col min="9738" max="9984" width="9" style="696"/>
    <col min="9985" max="9985" width="1.109375" style="696" customWidth="1"/>
    <col min="9986" max="9987" width="15.6640625" style="696" customWidth="1"/>
    <col min="9988" max="9988" width="15.21875" style="696" customWidth="1"/>
    <col min="9989" max="9989" width="17.44140625" style="696" customWidth="1"/>
    <col min="9990" max="9990" width="15.109375" style="696" customWidth="1"/>
    <col min="9991" max="9991" width="15.21875" style="696" customWidth="1"/>
    <col min="9992" max="9992" width="3.77734375" style="696" customWidth="1"/>
    <col min="9993" max="9993" width="2.44140625" style="696" customWidth="1"/>
    <col min="9994" max="10240" width="9" style="696"/>
    <col min="10241" max="10241" width="1.109375" style="696" customWidth="1"/>
    <col min="10242" max="10243" width="15.6640625" style="696" customWidth="1"/>
    <col min="10244" max="10244" width="15.21875" style="696" customWidth="1"/>
    <col min="10245" max="10245" width="17.44140625" style="696" customWidth="1"/>
    <col min="10246" max="10246" width="15.109375" style="696" customWidth="1"/>
    <col min="10247" max="10247" width="15.21875" style="696" customWidth="1"/>
    <col min="10248" max="10248" width="3.77734375" style="696" customWidth="1"/>
    <col min="10249" max="10249" width="2.44140625" style="696" customWidth="1"/>
    <col min="10250" max="10496" width="9" style="696"/>
    <col min="10497" max="10497" width="1.109375" style="696" customWidth="1"/>
    <col min="10498" max="10499" width="15.6640625" style="696" customWidth="1"/>
    <col min="10500" max="10500" width="15.21875" style="696" customWidth="1"/>
    <col min="10501" max="10501" width="17.44140625" style="696" customWidth="1"/>
    <col min="10502" max="10502" width="15.109375" style="696" customWidth="1"/>
    <col min="10503" max="10503" width="15.21875" style="696" customWidth="1"/>
    <col min="10504" max="10504" width="3.77734375" style="696" customWidth="1"/>
    <col min="10505" max="10505" width="2.44140625" style="696" customWidth="1"/>
    <col min="10506" max="10752" width="9" style="696"/>
    <col min="10753" max="10753" width="1.109375" style="696" customWidth="1"/>
    <col min="10754" max="10755" width="15.6640625" style="696" customWidth="1"/>
    <col min="10756" max="10756" width="15.21875" style="696" customWidth="1"/>
    <col min="10757" max="10757" width="17.44140625" style="696" customWidth="1"/>
    <col min="10758" max="10758" width="15.109375" style="696" customWidth="1"/>
    <col min="10759" max="10759" width="15.21875" style="696" customWidth="1"/>
    <col min="10760" max="10760" width="3.77734375" style="696" customWidth="1"/>
    <col min="10761" max="10761" width="2.44140625" style="696" customWidth="1"/>
    <col min="10762" max="11008" width="9" style="696"/>
    <col min="11009" max="11009" width="1.109375" style="696" customWidth="1"/>
    <col min="11010" max="11011" width="15.6640625" style="696" customWidth="1"/>
    <col min="11012" max="11012" width="15.21875" style="696" customWidth="1"/>
    <col min="11013" max="11013" width="17.44140625" style="696" customWidth="1"/>
    <col min="11014" max="11014" width="15.109375" style="696" customWidth="1"/>
    <col min="11015" max="11015" width="15.21875" style="696" customWidth="1"/>
    <col min="11016" max="11016" width="3.77734375" style="696" customWidth="1"/>
    <col min="11017" max="11017" width="2.44140625" style="696" customWidth="1"/>
    <col min="11018" max="11264" width="9" style="696"/>
    <col min="11265" max="11265" width="1.109375" style="696" customWidth="1"/>
    <col min="11266" max="11267" width="15.6640625" style="696" customWidth="1"/>
    <col min="11268" max="11268" width="15.21875" style="696" customWidth="1"/>
    <col min="11269" max="11269" width="17.44140625" style="696" customWidth="1"/>
    <col min="11270" max="11270" width="15.109375" style="696" customWidth="1"/>
    <col min="11271" max="11271" width="15.21875" style="696" customWidth="1"/>
    <col min="11272" max="11272" width="3.77734375" style="696" customWidth="1"/>
    <col min="11273" max="11273" width="2.44140625" style="696" customWidth="1"/>
    <col min="11274" max="11520" width="9" style="696"/>
    <col min="11521" max="11521" width="1.109375" style="696" customWidth="1"/>
    <col min="11522" max="11523" width="15.6640625" style="696" customWidth="1"/>
    <col min="11524" max="11524" width="15.21875" style="696" customWidth="1"/>
    <col min="11525" max="11525" width="17.44140625" style="696" customWidth="1"/>
    <col min="11526" max="11526" width="15.109375" style="696" customWidth="1"/>
    <col min="11527" max="11527" width="15.21875" style="696" customWidth="1"/>
    <col min="11528" max="11528" width="3.77734375" style="696" customWidth="1"/>
    <col min="11529" max="11529" width="2.44140625" style="696" customWidth="1"/>
    <col min="11530" max="11776" width="9" style="696"/>
    <col min="11777" max="11777" width="1.109375" style="696" customWidth="1"/>
    <col min="11778" max="11779" width="15.6640625" style="696" customWidth="1"/>
    <col min="11780" max="11780" width="15.21875" style="696" customWidth="1"/>
    <col min="11781" max="11781" width="17.44140625" style="696" customWidth="1"/>
    <col min="11782" max="11782" width="15.109375" style="696" customWidth="1"/>
    <col min="11783" max="11783" width="15.21875" style="696" customWidth="1"/>
    <col min="11784" max="11784" width="3.77734375" style="696" customWidth="1"/>
    <col min="11785" max="11785" width="2.44140625" style="696" customWidth="1"/>
    <col min="11786" max="12032" width="9" style="696"/>
    <col min="12033" max="12033" width="1.109375" style="696" customWidth="1"/>
    <col min="12034" max="12035" width="15.6640625" style="696" customWidth="1"/>
    <col min="12036" max="12036" width="15.21875" style="696" customWidth="1"/>
    <col min="12037" max="12037" width="17.44140625" style="696" customWidth="1"/>
    <col min="12038" max="12038" width="15.109375" style="696" customWidth="1"/>
    <col min="12039" max="12039" width="15.21875" style="696" customWidth="1"/>
    <col min="12040" max="12040" width="3.77734375" style="696" customWidth="1"/>
    <col min="12041" max="12041" width="2.44140625" style="696" customWidth="1"/>
    <col min="12042" max="12288" width="9" style="696"/>
    <col min="12289" max="12289" width="1.109375" style="696" customWidth="1"/>
    <col min="12290" max="12291" width="15.6640625" style="696" customWidth="1"/>
    <col min="12292" max="12292" width="15.21875" style="696" customWidth="1"/>
    <col min="12293" max="12293" width="17.44140625" style="696" customWidth="1"/>
    <col min="12294" max="12294" width="15.109375" style="696" customWidth="1"/>
    <col min="12295" max="12295" width="15.21875" style="696" customWidth="1"/>
    <col min="12296" max="12296" width="3.77734375" style="696" customWidth="1"/>
    <col min="12297" max="12297" width="2.44140625" style="696" customWidth="1"/>
    <col min="12298" max="12544" width="9" style="696"/>
    <col min="12545" max="12545" width="1.109375" style="696" customWidth="1"/>
    <col min="12546" max="12547" width="15.6640625" style="696" customWidth="1"/>
    <col min="12548" max="12548" width="15.21875" style="696" customWidth="1"/>
    <col min="12549" max="12549" width="17.44140625" style="696" customWidth="1"/>
    <col min="12550" max="12550" width="15.109375" style="696" customWidth="1"/>
    <col min="12551" max="12551" width="15.21875" style="696" customWidth="1"/>
    <col min="12552" max="12552" width="3.77734375" style="696" customWidth="1"/>
    <col min="12553" max="12553" width="2.44140625" style="696" customWidth="1"/>
    <col min="12554" max="12800" width="9" style="696"/>
    <col min="12801" max="12801" width="1.109375" style="696" customWidth="1"/>
    <col min="12802" max="12803" width="15.6640625" style="696" customWidth="1"/>
    <col min="12804" max="12804" width="15.21875" style="696" customWidth="1"/>
    <col min="12805" max="12805" width="17.44140625" style="696" customWidth="1"/>
    <col min="12806" max="12806" width="15.109375" style="696" customWidth="1"/>
    <col min="12807" max="12807" width="15.21875" style="696" customWidth="1"/>
    <col min="12808" max="12808" width="3.77734375" style="696" customWidth="1"/>
    <col min="12809" max="12809" width="2.44140625" style="696" customWidth="1"/>
    <col min="12810" max="13056" width="9" style="696"/>
    <col min="13057" max="13057" width="1.109375" style="696" customWidth="1"/>
    <col min="13058" max="13059" width="15.6640625" style="696" customWidth="1"/>
    <col min="13060" max="13060" width="15.21875" style="696" customWidth="1"/>
    <col min="13061" max="13061" width="17.44140625" style="696" customWidth="1"/>
    <col min="13062" max="13062" width="15.109375" style="696" customWidth="1"/>
    <col min="13063" max="13063" width="15.21875" style="696" customWidth="1"/>
    <col min="13064" max="13064" width="3.77734375" style="696" customWidth="1"/>
    <col min="13065" max="13065" width="2.44140625" style="696" customWidth="1"/>
    <col min="13066" max="13312" width="9" style="696"/>
    <col min="13313" max="13313" width="1.109375" style="696" customWidth="1"/>
    <col min="13314" max="13315" width="15.6640625" style="696" customWidth="1"/>
    <col min="13316" max="13316" width="15.21875" style="696" customWidth="1"/>
    <col min="13317" max="13317" width="17.44140625" style="696" customWidth="1"/>
    <col min="13318" max="13318" width="15.109375" style="696" customWidth="1"/>
    <col min="13319" max="13319" width="15.21875" style="696" customWidth="1"/>
    <col min="13320" max="13320" width="3.77734375" style="696" customWidth="1"/>
    <col min="13321" max="13321" width="2.44140625" style="696" customWidth="1"/>
    <col min="13322" max="13568" width="9" style="696"/>
    <col min="13569" max="13569" width="1.109375" style="696" customWidth="1"/>
    <col min="13570" max="13571" width="15.6640625" style="696" customWidth="1"/>
    <col min="13572" max="13572" width="15.21875" style="696" customWidth="1"/>
    <col min="13573" max="13573" width="17.44140625" style="696" customWidth="1"/>
    <col min="13574" max="13574" width="15.109375" style="696" customWidth="1"/>
    <col min="13575" max="13575" width="15.21875" style="696" customWidth="1"/>
    <col min="13576" max="13576" width="3.77734375" style="696" customWidth="1"/>
    <col min="13577" max="13577" width="2.44140625" style="696" customWidth="1"/>
    <col min="13578" max="13824" width="9" style="696"/>
    <col min="13825" max="13825" width="1.109375" style="696" customWidth="1"/>
    <col min="13826" max="13827" width="15.6640625" style="696" customWidth="1"/>
    <col min="13828" max="13828" width="15.21875" style="696" customWidth="1"/>
    <col min="13829" max="13829" width="17.44140625" style="696" customWidth="1"/>
    <col min="13830" max="13830" width="15.109375" style="696" customWidth="1"/>
    <col min="13831" max="13831" width="15.21875" style="696" customWidth="1"/>
    <col min="13832" max="13832" width="3.77734375" style="696" customWidth="1"/>
    <col min="13833" max="13833" width="2.44140625" style="696" customWidth="1"/>
    <col min="13834" max="14080" width="9" style="696"/>
    <col min="14081" max="14081" width="1.109375" style="696" customWidth="1"/>
    <col min="14082" max="14083" width="15.6640625" style="696" customWidth="1"/>
    <col min="14084" max="14084" width="15.21875" style="696" customWidth="1"/>
    <col min="14085" max="14085" width="17.44140625" style="696" customWidth="1"/>
    <col min="14086" max="14086" width="15.109375" style="696" customWidth="1"/>
    <col min="14087" max="14087" width="15.21875" style="696" customWidth="1"/>
    <col min="14088" max="14088" width="3.77734375" style="696" customWidth="1"/>
    <col min="14089" max="14089" width="2.44140625" style="696" customWidth="1"/>
    <col min="14090" max="14336" width="9" style="696"/>
    <col min="14337" max="14337" width="1.109375" style="696" customWidth="1"/>
    <col min="14338" max="14339" width="15.6640625" style="696" customWidth="1"/>
    <col min="14340" max="14340" width="15.21875" style="696" customWidth="1"/>
    <col min="14341" max="14341" width="17.44140625" style="696" customWidth="1"/>
    <col min="14342" max="14342" width="15.109375" style="696" customWidth="1"/>
    <col min="14343" max="14343" width="15.21875" style="696" customWidth="1"/>
    <col min="14344" max="14344" width="3.77734375" style="696" customWidth="1"/>
    <col min="14345" max="14345" width="2.44140625" style="696" customWidth="1"/>
    <col min="14346" max="14592" width="9" style="696"/>
    <col min="14593" max="14593" width="1.109375" style="696" customWidth="1"/>
    <col min="14594" max="14595" width="15.6640625" style="696" customWidth="1"/>
    <col min="14596" max="14596" width="15.21875" style="696" customWidth="1"/>
    <col min="14597" max="14597" width="17.44140625" style="696" customWidth="1"/>
    <col min="14598" max="14598" width="15.109375" style="696" customWidth="1"/>
    <col min="14599" max="14599" width="15.21875" style="696" customWidth="1"/>
    <col min="14600" max="14600" width="3.77734375" style="696" customWidth="1"/>
    <col min="14601" max="14601" width="2.44140625" style="696" customWidth="1"/>
    <col min="14602" max="14848" width="9" style="696"/>
    <col min="14849" max="14849" width="1.109375" style="696" customWidth="1"/>
    <col min="14850" max="14851" width="15.6640625" style="696" customWidth="1"/>
    <col min="14852" max="14852" width="15.21875" style="696" customWidth="1"/>
    <col min="14853" max="14853" width="17.44140625" style="696" customWidth="1"/>
    <col min="14854" max="14854" width="15.109375" style="696" customWidth="1"/>
    <col min="14855" max="14855" width="15.21875" style="696" customWidth="1"/>
    <col min="14856" max="14856" width="3.77734375" style="696" customWidth="1"/>
    <col min="14857" max="14857" width="2.44140625" style="696" customWidth="1"/>
    <col min="14858" max="15104" width="9" style="696"/>
    <col min="15105" max="15105" width="1.109375" style="696" customWidth="1"/>
    <col min="15106" max="15107" width="15.6640625" style="696" customWidth="1"/>
    <col min="15108" max="15108" width="15.21875" style="696" customWidth="1"/>
    <col min="15109" max="15109" width="17.44140625" style="696" customWidth="1"/>
    <col min="15110" max="15110" width="15.109375" style="696" customWidth="1"/>
    <col min="15111" max="15111" width="15.21875" style="696" customWidth="1"/>
    <col min="15112" max="15112" width="3.77734375" style="696" customWidth="1"/>
    <col min="15113" max="15113" width="2.44140625" style="696" customWidth="1"/>
    <col min="15114" max="15360" width="9" style="696"/>
    <col min="15361" max="15361" width="1.109375" style="696" customWidth="1"/>
    <col min="15362" max="15363" width="15.6640625" style="696" customWidth="1"/>
    <col min="15364" max="15364" width="15.21875" style="696" customWidth="1"/>
    <col min="15365" max="15365" width="17.44140625" style="696" customWidth="1"/>
    <col min="15366" max="15366" width="15.109375" style="696" customWidth="1"/>
    <col min="15367" max="15367" width="15.21875" style="696" customWidth="1"/>
    <col min="15368" max="15368" width="3.77734375" style="696" customWidth="1"/>
    <col min="15369" max="15369" width="2.44140625" style="696" customWidth="1"/>
    <col min="15370" max="15616" width="9" style="696"/>
    <col min="15617" max="15617" width="1.109375" style="696" customWidth="1"/>
    <col min="15618" max="15619" width="15.6640625" style="696" customWidth="1"/>
    <col min="15620" max="15620" width="15.21875" style="696" customWidth="1"/>
    <col min="15621" max="15621" width="17.44140625" style="696" customWidth="1"/>
    <col min="15622" max="15622" width="15.109375" style="696" customWidth="1"/>
    <col min="15623" max="15623" width="15.21875" style="696" customWidth="1"/>
    <col min="15624" max="15624" width="3.77734375" style="696" customWidth="1"/>
    <col min="15625" max="15625" width="2.44140625" style="696" customWidth="1"/>
    <col min="15626" max="15872" width="9" style="696"/>
    <col min="15873" max="15873" width="1.109375" style="696" customWidth="1"/>
    <col min="15874" max="15875" width="15.6640625" style="696" customWidth="1"/>
    <col min="15876" max="15876" width="15.21875" style="696" customWidth="1"/>
    <col min="15877" max="15877" width="17.44140625" style="696" customWidth="1"/>
    <col min="15878" max="15878" width="15.109375" style="696" customWidth="1"/>
    <col min="15879" max="15879" width="15.21875" style="696" customWidth="1"/>
    <col min="15880" max="15880" width="3.77734375" style="696" customWidth="1"/>
    <col min="15881" max="15881" width="2.44140625" style="696" customWidth="1"/>
    <col min="15882" max="16128" width="9" style="696"/>
    <col min="16129" max="16129" width="1.109375" style="696" customWidth="1"/>
    <col min="16130" max="16131" width="15.6640625" style="696" customWidth="1"/>
    <col min="16132" max="16132" width="15.21875" style="696" customWidth="1"/>
    <col min="16133" max="16133" width="17.44140625" style="696" customWidth="1"/>
    <col min="16134" max="16134" width="15.109375" style="696" customWidth="1"/>
    <col min="16135" max="16135" width="15.21875" style="696" customWidth="1"/>
    <col min="16136" max="16136" width="3.77734375" style="696" customWidth="1"/>
    <col min="16137" max="16137" width="2.44140625" style="696" customWidth="1"/>
    <col min="16138" max="16384" width="9" style="696"/>
  </cols>
  <sheetData>
    <row r="1" spans="1:8" ht="16.8" thickBot="1">
      <c r="A1" s="695"/>
      <c r="B1" s="4975" t="s">
        <v>615</v>
      </c>
      <c r="C1" s="4976"/>
    </row>
    <row r="2" spans="1:8" ht="16.2">
      <c r="A2" s="695"/>
      <c r="G2" s="697" t="s">
        <v>1115</v>
      </c>
    </row>
    <row r="3" spans="1:8" ht="16.2">
      <c r="B3" s="4163" t="s">
        <v>1255</v>
      </c>
      <c r="C3" s="4163"/>
      <c r="D3" s="4163"/>
      <c r="E3" s="4163"/>
      <c r="F3" s="4163"/>
      <c r="G3" s="4163"/>
      <c r="H3" s="695"/>
    </row>
    <row r="4" spans="1:8" ht="16.2">
      <c r="A4" s="698"/>
      <c r="B4" s="698"/>
      <c r="C4" s="698"/>
      <c r="D4" s="698"/>
      <c r="E4" s="698"/>
      <c r="F4" s="698"/>
      <c r="G4" s="698"/>
    </row>
    <row r="5" spans="1:8" ht="16.2">
      <c r="A5" s="698"/>
      <c r="B5" s="699" t="s">
        <v>358</v>
      </c>
      <c r="C5" s="5252"/>
      <c r="D5" s="5252"/>
      <c r="E5" s="5252"/>
      <c r="F5" s="5252"/>
      <c r="G5" s="5252"/>
    </row>
    <row r="6" spans="1:8" ht="43.5" customHeight="1">
      <c r="B6" s="700" t="s">
        <v>1241</v>
      </c>
      <c r="C6" s="4173" t="s">
        <v>1256</v>
      </c>
      <c r="D6" s="4173"/>
      <c r="E6" s="4173"/>
      <c r="F6" s="4173"/>
      <c r="G6" s="4173"/>
    </row>
    <row r="7" spans="1:8" ht="19.5" customHeight="1">
      <c r="B7" s="5253" t="s">
        <v>1257</v>
      </c>
      <c r="C7" s="4173" t="s">
        <v>1258</v>
      </c>
      <c r="D7" s="4173"/>
      <c r="E7" s="4173"/>
      <c r="F7" s="4173"/>
      <c r="G7" s="4173"/>
    </row>
    <row r="8" spans="1:8" ht="26.4">
      <c r="B8" s="5253"/>
      <c r="C8" s="701" t="s">
        <v>480</v>
      </c>
      <c r="D8" s="702" t="s">
        <v>430</v>
      </c>
      <c r="E8" s="701" t="s">
        <v>1259</v>
      </c>
      <c r="F8" s="4173" t="s">
        <v>1260</v>
      </c>
      <c r="G8" s="4173"/>
    </row>
    <row r="9" spans="1:8" ht="24" customHeight="1">
      <c r="B9" s="5253"/>
      <c r="C9" s="701"/>
      <c r="D9" s="702"/>
      <c r="E9" s="702"/>
      <c r="F9" s="4173"/>
      <c r="G9" s="4173"/>
    </row>
    <row r="10" spans="1:8" ht="24" customHeight="1">
      <c r="B10" s="5253"/>
      <c r="C10" s="701"/>
      <c r="D10" s="702"/>
      <c r="E10" s="702"/>
      <c r="F10" s="4173"/>
      <c r="G10" s="4173"/>
    </row>
    <row r="11" spans="1:8" ht="24" customHeight="1">
      <c r="B11" s="5253"/>
      <c r="C11" s="701"/>
      <c r="D11" s="702"/>
      <c r="E11" s="702"/>
      <c r="F11" s="4173"/>
      <c r="G11" s="4173"/>
    </row>
    <row r="12" spans="1:8" ht="24" customHeight="1">
      <c r="B12" s="5253"/>
      <c r="C12" s="701"/>
      <c r="D12" s="703"/>
      <c r="E12" s="703"/>
      <c r="F12" s="4161"/>
      <c r="G12" s="4162"/>
    </row>
    <row r="13" spans="1:8" ht="19.5" customHeight="1">
      <c r="B13" s="5253"/>
      <c r="C13" s="4173" t="s">
        <v>1261</v>
      </c>
      <c r="D13" s="4173"/>
      <c r="E13" s="4173"/>
      <c r="F13" s="4173"/>
      <c r="G13" s="4173"/>
    </row>
    <row r="14" spans="1:8" ht="26.4">
      <c r="B14" s="5253"/>
      <c r="C14" s="701" t="s">
        <v>480</v>
      </c>
      <c r="D14" s="702" t="s">
        <v>430</v>
      </c>
      <c r="E14" s="701" t="s">
        <v>1259</v>
      </c>
      <c r="F14" s="4173" t="s">
        <v>1260</v>
      </c>
      <c r="G14" s="4173"/>
    </row>
    <row r="15" spans="1:8" ht="24" customHeight="1">
      <c r="B15" s="5253"/>
      <c r="C15" s="701"/>
      <c r="D15" s="702"/>
      <c r="E15" s="702"/>
      <c r="F15" s="4173"/>
      <c r="G15" s="4173"/>
    </row>
    <row r="16" spans="1:8" ht="24" customHeight="1">
      <c r="B16" s="5253"/>
      <c r="C16" s="701"/>
      <c r="D16" s="702"/>
      <c r="E16" s="702"/>
      <c r="F16" s="4173"/>
      <c r="G16" s="4173"/>
    </row>
    <row r="17" spans="2:38" ht="24" customHeight="1">
      <c r="B17" s="5253"/>
      <c r="C17" s="701"/>
      <c r="D17" s="702"/>
      <c r="E17" s="702"/>
      <c r="F17" s="4173"/>
      <c r="G17" s="4173"/>
    </row>
    <row r="18" spans="2:38" ht="24" customHeight="1">
      <c r="B18" s="5253"/>
      <c r="C18" s="701"/>
      <c r="D18" s="702"/>
      <c r="E18" s="702"/>
      <c r="F18" s="4161"/>
      <c r="G18" s="4162"/>
    </row>
    <row r="19" spans="2:38" ht="6" customHeight="1"/>
    <row r="20" spans="2:38" ht="183.6" customHeight="1">
      <c r="B20" s="4152" t="s">
        <v>3092</v>
      </c>
      <c r="C20" s="4152"/>
      <c r="D20" s="4152"/>
      <c r="E20" s="4152"/>
      <c r="F20" s="4152"/>
      <c r="G20" s="4152"/>
      <c r="H20" s="704"/>
      <c r="I20" s="704"/>
    </row>
    <row r="21" spans="2:38">
      <c r="B21" s="4154" t="s">
        <v>947</v>
      </c>
      <c r="C21" s="4154"/>
      <c r="D21" s="4154"/>
      <c r="E21" s="4154"/>
      <c r="F21" s="4154"/>
      <c r="G21" s="4154"/>
      <c r="H21" s="704"/>
      <c r="I21" s="704"/>
    </row>
    <row r="22" spans="2:38" ht="35.25" customHeight="1">
      <c r="B22" s="1822" t="s">
        <v>1281</v>
      </c>
      <c r="C22" s="4156" t="s">
        <v>1282</v>
      </c>
      <c r="D22" s="4157"/>
      <c r="E22" s="4157"/>
      <c r="F22" s="4157"/>
      <c r="G22" s="4158"/>
      <c r="H22" s="704"/>
      <c r="I22" s="704"/>
    </row>
    <row r="23" spans="2:38">
      <c r="B23" s="706"/>
      <c r="C23" s="706"/>
      <c r="D23" s="706"/>
      <c r="E23" s="706"/>
      <c r="F23" s="706"/>
      <c r="G23" s="706"/>
      <c r="H23" s="704"/>
      <c r="I23" s="704"/>
    </row>
    <row r="24" spans="2:38" ht="7.5" customHeight="1">
      <c r="B24" s="4155"/>
      <c r="C24" s="4155"/>
      <c r="D24" s="4155"/>
      <c r="E24" s="4155"/>
      <c r="F24" s="4155"/>
      <c r="G24" s="4155"/>
    </row>
    <row r="25" spans="2:38" ht="13.5" customHeight="1">
      <c r="B25" s="618" t="s">
        <v>1262</v>
      </c>
      <c r="C25" s="618"/>
      <c r="D25" s="650"/>
      <c r="E25" s="650"/>
      <c r="F25" s="650"/>
      <c r="G25" s="650"/>
      <c r="H25" s="618"/>
      <c r="I25" s="618"/>
      <c r="J25" s="618"/>
      <c r="K25" s="618"/>
      <c r="L25" s="618"/>
      <c r="M25" s="618"/>
      <c r="N25" s="618"/>
      <c r="O25" s="618"/>
      <c r="P25" s="618"/>
      <c r="Q25" s="618"/>
      <c r="R25" s="618"/>
      <c r="S25" s="618"/>
      <c r="T25" s="618"/>
      <c r="U25" s="618"/>
      <c r="V25" s="618"/>
      <c r="W25" s="618"/>
      <c r="X25" s="618"/>
      <c r="Y25" s="618"/>
      <c r="Z25" s="618"/>
      <c r="AA25" s="618"/>
      <c r="AB25" s="618"/>
      <c r="AC25" s="618"/>
      <c r="AD25" s="618"/>
      <c r="AE25" s="618"/>
      <c r="AF25" s="618"/>
      <c r="AG25" s="618"/>
      <c r="AH25" s="618"/>
      <c r="AI25" s="618"/>
      <c r="AJ25" s="618"/>
      <c r="AK25" s="618"/>
      <c r="AL25" s="618"/>
    </row>
    <row r="26" spans="2:38" ht="3" customHeight="1">
      <c r="B26" s="618"/>
      <c r="C26" s="618"/>
      <c r="D26" s="650"/>
      <c r="E26" s="650"/>
      <c r="F26" s="650"/>
      <c r="G26" s="650"/>
      <c r="H26" s="618"/>
      <c r="I26" s="618"/>
      <c r="J26" s="618"/>
      <c r="K26" s="618"/>
      <c r="L26" s="618"/>
      <c r="M26" s="618"/>
      <c r="N26" s="618"/>
      <c r="O26" s="618"/>
      <c r="P26" s="618"/>
      <c r="Q26" s="618"/>
      <c r="R26" s="618"/>
      <c r="S26" s="618"/>
      <c r="T26" s="618"/>
      <c r="U26" s="618"/>
      <c r="V26" s="618"/>
      <c r="W26" s="618"/>
      <c r="X26" s="618"/>
      <c r="Y26" s="618"/>
      <c r="Z26" s="618"/>
      <c r="AA26" s="618"/>
      <c r="AB26" s="618"/>
      <c r="AC26" s="618"/>
      <c r="AD26" s="618"/>
      <c r="AE26" s="618"/>
      <c r="AF26" s="618"/>
      <c r="AG26" s="618"/>
      <c r="AH26" s="618"/>
      <c r="AI26" s="618"/>
      <c r="AJ26" s="618"/>
      <c r="AK26" s="618"/>
      <c r="AL26" s="618"/>
    </row>
    <row r="27" spans="2:38">
      <c r="B27" s="4150" t="s">
        <v>1263</v>
      </c>
      <c r="C27" s="4150"/>
      <c r="D27" s="4150" t="s">
        <v>1264</v>
      </c>
      <c r="E27" s="4150"/>
      <c r="F27" s="4150"/>
      <c r="G27" s="4150"/>
    </row>
    <row r="28" spans="2:38">
      <c r="B28" s="4150" t="s">
        <v>1265</v>
      </c>
      <c r="C28" s="4150"/>
      <c r="D28" s="4159" t="s">
        <v>1270</v>
      </c>
      <c r="E28" s="4159"/>
      <c r="F28" s="4159"/>
      <c r="G28" s="4159"/>
    </row>
    <row r="29" spans="2:38">
      <c r="B29" s="4150"/>
      <c r="C29" s="4150"/>
      <c r="D29" s="4160" t="s">
        <v>1271</v>
      </c>
      <c r="E29" s="4160"/>
      <c r="F29" s="4160"/>
      <c r="G29" s="4160"/>
    </row>
    <row r="30" spans="2:38">
      <c r="B30" s="4150" t="s">
        <v>1266</v>
      </c>
      <c r="C30" s="4150"/>
      <c r="D30" s="4151" t="s">
        <v>1272</v>
      </c>
      <c r="E30" s="4151"/>
      <c r="F30" s="4151"/>
      <c r="G30" s="4151"/>
    </row>
    <row r="31" spans="2:38">
      <c r="B31" s="4150" t="s">
        <v>1267</v>
      </c>
      <c r="C31" s="4150"/>
      <c r="D31" s="4151" t="s">
        <v>1273</v>
      </c>
      <c r="E31" s="4151"/>
      <c r="F31" s="4151"/>
      <c r="G31" s="4151"/>
    </row>
    <row r="32" spans="2:38">
      <c r="B32" s="4129" t="s">
        <v>1265</v>
      </c>
      <c r="C32" s="4130"/>
      <c r="D32" s="4131" t="s">
        <v>1274</v>
      </c>
      <c r="E32" s="4132"/>
      <c r="F32" s="4132"/>
      <c r="G32" s="4133"/>
    </row>
    <row r="33" spans="2:7">
      <c r="B33" s="4137" t="s">
        <v>1268</v>
      </c>
      <c r="C33" s="4138"/>
      <c r="D33" s="4134"/>
      <c r="E33" s="4135"/>
      <c r="F33" s="4135"/>
      <c r="G33" s="4136"/>
    </row>
    <row r="34" spans="2:7">
      <c r="B34" s="4131" t="s">
        <v>1269</v>
      </c>
      <c r="C34" s="4133"/>
      <c r="D34" s="4141" t="s">
        <v>1275</v>
      </c>
      <c r="E34" s="4142"/>
      <c r="F34" s="4142"/>
      <c r="G34" s="4143"/>
    </row>
    <row r="35" spans="2:7">
      <c r="B35" s="4139"/>
      <c r="C35" s="4140"/>
      <c r="D35" s="4144" t="s">
        <v>1276</v>
      </c>
      <c r="E35" s="4145"/>
      <c r="F35" s="4145"/>
      <c r="G35" s="4146"/>
    </row>
    <row r="36" spans="2:7">
      <c r="B36" s="4134"/>
      <c r="C36" s="4136"/>
      <c r="D36" s="4147" t="s">
        <v>1277</v>
      </c>
      <c r="E36" s="4148"/>
      <c r="F36" s="4148"/>
      <c r="G36" s="4149"/>
    </row>
    <row r="37" spans="2:7">
      <c r="B37" s="4131" t="s">
        <v>1278</v>
      </c>
      <c r="C37" s="4133"/>
      <c r="D37" s="4141" t="s">
        <v>1279</v>
      </c>
      <c r="E37" s="4142"/>
      <c r="F37" s="4142"/>
      <c r="G37" s="4143"/>
    </row>
    <row r="38" spans="2:7">
      <c r="B38" s="4139"/>
      <c r="C38" s="4140"/>
      <c r="D38" s="4144"/>
      <c r="E38" s="4145"/>
      <c r="F38" s="4145"/>
      <c r="G38" s="4146"/>
    </row>
    <row r="39" spans="2:7">
      <c r="B39" s="4134"/>
      <c r="C39" s="4136"/>
      <c r="D39" s="4147"/>
      <c r="E39" s="4148"/>
      <c r="F39" s="4148"/>
      <c r="G39" s="4149"/>
    </row>
    <row r="40" spans="2:7" ht="4.5" customHeight="1"/>
    <row r="41" spans="2:7" ht="13.5" customHeight="1">
      <c r="B41" s="4128" t="s">
        <v>1280</v>
      </c>
      <c r="C41" s="4128"/>
      <c r="D41" s="4128"/>
      <c r="E41" s="4128"/>
      <c r="F41" s="4128"/>
      <c r="G41" s="4128"/>
    </row>
    <row r="42" spans="2:7">
      <c r="B42" s="4128"/>
      <c r="C42" s="4128"/>
      <c r="D42" s="4128"/>
      <c r="E42" s="4128"/>
      <c r="F42" s="4128"/>
      <c r="G42" s="4128"/>
    </row>
    <row r="43" spans="2:7">
      <c r="B43" s="4128"/>
      <c r="C43" s="4128"/>
      <c r="D43" s="4128"/>
      <c r="E43" s="4128"/>
      <c r="F43" s="4128"/>
      <c r="G43" s="4128"/>
    </row>
    <row r="44" spans="2:7">
      <c r="B44" s="4128"/>
      <c r="C44" s="4128"/>
      <c r="D44" s="4128"/>
      <c r="E44" s="4128"/>
      <c r="F44" s="4128"/>
      <c r="G44" s="4128"/>
    </row>
    <row r="45" spans="2:7">
      <c r="B45" s="4128"/>
      <c r="C45" s="4128"/>
      <c r="D45" s="4128"/>
      <c r="E45" s="4128"/>
      <c r="F45" s="4128"/>
      <c r="G45" s="4128"/>
    </row>
    <row r="46" spans="2:7">
      <c r="B46" s="4128"/>
      <c r="C46" s="4128"/>
      <c r="D46" s="4128"/>
      <c r="E46" s="4128"/>
      <c r="F46" s="4128"/>
      <c r="G46" s="4128"/>
    </row>
  </sheetData>
  <mergeCells count="40">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D27:G27"/>
    <mergeCell ref="B28:C29"/>
    <mergeCell ref="D28:G28"/>
    <mergeCell ref="D29:G29"/>
    <mergeCell ref="F18:G18"/>
    <mergeCell ref="B20:G20"/>
    <mergeCell ref="B21:G21"/>
    <mergeCell ref="B24:G24"/>
    <mergeCell ref="B41:G46"/>
    <mergeCell ref="C22:G22"/>
    <mergeCell ref="D34:G34"/>
    <mergeCell ref="D35:G35"/>
    <mergeCell ref="D36:G36"/>
    <mergeCell ref="B34:C36"/>
    <mergeCell ref="B37:C39"/>
    <mergeCell ref="D37:G39"/>
    <mergeCell ref="B30:C30"/>
    <mergeCell ref="B31:C31"/>
    <mergeCell ref="D30:G30"/>
    <mergeCell ref="D31:G31"/>
    <mergeCell ref="D32:G33"/>
    <mergeCell ref="B32:C32"/>
    <mergeCell ref="B33:C33"/>
    <mergeCell ref="B27:C27"/>
  </mergeCells>
  <phoneticPr fontId="54"/>
  <pageMargins left="0.7" right="0.7" top="0.75" bottom="0.75" header="0.3" footer="0.3"/>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theme="8" tint="0.59999389629810485"/>
    <pageSetUpPr fitToPage="1"/>
  </sheetPr>
  <dimension ref="A1:AM53"/>
  <sheetViews>
    <sheetView view="pageBreakPreview" topLeftCell="R7" zoomScale="115" zoomScaleNormal="75" zoomScaleSheetLayoutView="115" workbookViewId="0">
      <selection activeCell="B2" sqref="B2"/>
    </sheetView>
  </sheetViews>
  <sheetFormatPr defaultColWidth="2.21875" defaultRowHeight="13.2"/>
  <cols>
    <col min="1" max="1" width="2.21875" style="618" customWidth="1"/>
    <col min="2" max="2" width="2.21875" style="617" customWidth="1"/>
    <col min="3" max="5" width="2.21875" style="618"/>
    <col min="6" max="6" width="2.44140625" style="618" bestFit="1" customWidth="1"/>
    <col min="7" max="20" width="2.21875" style="618"/>
    <col min="21" max="21" width="2.6640625" style="618" bestFit="1" customWidth="1"/>
    <col min="22" max="22" width="5.21875" style="618" customWidth="1"/>
    <col min="23" max="36" width="2.21875" style="618"/>
    <col min="37" max="37" width="5.44140625" style="618" customWidth="1"/>
    <col min="38" max="256" width="2.21875" style="618"/>
    <col min="257" max="258" width="2.21875" style="618" customWidth="1"/>
    <col min="259" max="261" width="2.21875" style="618"/>
    <col min="262" max="262" width="2.44140625" style="618" bestFit="1" customWidth="1"/>
    <col min="263" max="276" width="2.21875" style="618"/>
    <col min="277" max="277" width="2.6640625" style="618" bestFit="1" customWidth="1"/>
    <col min="278" max="512" width="2.21875" style="618"/>
    <col min="513" max="514" width="2.21875" style="618" customWidth="1"/>
    <col min="515" max="517" width="2.21875" style="618"/>
    <col min="518" max="518" width="2.44140625" style="618" bestFit="1" customWidth="1"/>
    <col min="519" max="532" width="2.21875" style="618"/>
    <col min="533" max="533" width="2.6640625" style="618" bestFit="1" customWidth="1"/>
    <col min="534" max="768" width="2.21875" style="618"/>
    <col min="769" max="770" width="2.21875" style="618" customWidth="1"/>
    <col min="771" max="773" width="2.21875" style="618"/>
    <col min="774" max="774" width="2.44140625" style="618" bestFit="1" customWidth="1"/>
    <col min="775" max="788" width="2.21875" style="618"/>
    <col min="789" max="789" width="2.6640625" style="618" bestFit="1" customWidth="1"/>
    <col min="790" max="1024" width="2.21875" style="618"/>
    <col min="1025" max="1026" width="2.21875" style="618" customWidth="1"/>
    <col min="1027" max="1029" width="2.21875" style="618"/>
    <col min="1030" max="1030" width="2.44140625" style="618" bestFit="1" customWidth="1"/>
    <col min="1031" max="1044" width="2.21875" style="618"/>
    <col min="1045" max="1045" width="2.6640625" style="618" bestFit="1" customWidth="1"/>
    <col min="1046" max="1280" width="2.21875" style="618"/>
    <col min="1281" max="1282" width="2.21875" style="618" customWidth="1"/>
    <col min="1283" max="1285" width="2.21875" style="618"/>
    <col min="1286" max="1286" width="2.44140625" style="618" bestFit="1" customWidth="1"/>
    <col min="1287" max="1300" width="2.21875" style="618"/>
    <col min="1301" max="1301" width="2.6640625" style="618" bestFit="1" customWidth="1"/>
    <col min="1302" max="1536" width="2.21875" style="618"/>
    <col min="1537" max="1538" width="2.21875" style="618" customWidth="1"/>
    <col min="1539" max="1541" width="2.21875" style="618"/>
    <col min="1542" max="1542" width="2.44140625" style="618" bestFit="1" customWidth="1"/>
    <col min="1543" max="1556" width="2.21875" style="618"/>
    <col min="1557" max="1557" width="2.6640625" style="618" bestFit="1" customWidth="1"/>
    <col min="1558" max="1792" width="2.21875" style="618"/>
    <col min="1793" max="1794" width="2.21875" style="618" customWidth="1"/>
    <col min="1795" max="1797" width="2.21875" style="618"/>
    <col min="1798" max="1798" width="2.44140625" style="618" bestFit="1" customWidth="1"/>
    <col min="1799" max="1812" width="2.21875" style="618"/>
    <col min="1813" max="1813" width="2.6640625" style="618" bestFit="1" customWidth="1"/>
    <col min="1814" max="2048" width="2.21875" style="618"/>
    <col min="2049" max="2050" width="2.21875" style="618" customWidth="1"/>
    <col min="2051" max="2053" width="2.21875" style="618"/>
    <col min="2054" max="2054" width="2.44140625" style="618" bestFit="1" customWidth="1"/>
    <col min="2055" max="2068" width="2.21875" style="618"/>
    <col min="2069" max="2069" width="2.6640625" style="618" bestFit="1" customWidth="1"/>
    <col min="2070" max="2304" width="2.21875" style="618"/>
    <col min="2305" max="2306" width="2.21875" style="618" customWidth="1"/>
    <col min="2307" max="2309" width="2.21875" style="618"/>
    <col min="2310" max="2310" width="2.44140625" style="618" bestFit="1" customWidth="1"/>
    <col min="2311" max="2324" width="2.21875" style="618"/>
    <col min="2325" max="2325" width="2.6640625" style="618" bestFit="1" customWidth="1"/>
    <col min="2326" max="2560" width="2.21875" style="618"/>
    <col min="2561" max="2562" width="2.21875" style="618" customWidth="1"/>
    <col min="2563" max="2565" width="2.21875" style="618"/>
    <col min="2566" max="2566" width="2.44140625" style="618" bestFit="1" customWidth="1"/>
    <col min="2567" max="2580" width="2.21875" style="618"/>
    <col min="2581" max="2581" width="2.6640625" style="618" bestFit="1" customWidth="1"/>
    <col min="2582" max="2816" width="2.21875" style="618"/>
    <col min="2817" max="2818" width="2.21875" style="618" customWidth="1"/>
    <col min="2819" max="2821" width="2.21875" style="618"/>
    <col min="2822" max="2822" width="2.44140625" style="618" bestFit="1" customWidth="1"/>
    <col min="2823" max="2836" width="2.21875" style="618"/>
    <col min="2837" max="2837" width="2.6640625" style="618" bestFit="1" customWidth="1"/>
    <col min="2838" max="3072" width="2.21875" style="618"/>
    <col min="3073" max="3074" width="2.21875" style="618" customWidth="1"/>
    <col min="3075" max="3077" width="2.21875" style="618"/>
    <col min="3078" max="3078" width="2.44140625" style="618" bestFit="1" customWidth="1"/>
    <col min="3079" max="3092" width="2.21875" style="618"/>
    <col min="3093" max="3093" width="2.6640625" style="618" bestFit="1" customWidth="1"/>
    <col min="3094" max="3328" width="2.21875" style="618"/>
    <col min="3329" max="3330" width="2.21875" style="618" customWidth="1"/>
    <col min="3331" max="3333" width="2.21875" style="618"/>
    <col min="3334" max="3334" width="2.44140625" style="618" bestFit="1" customWidth="1"/>
    <col min="3335" max="3348" width="2.21875" style="618"/>
    <col min="3349" max="3349" width="2.6640625" style="618" bestFit="1" customWidth="1"/>
    <col min="3350" max="3584" width="2.21875" style="618"/>
    <col min="3585" max="3586" width="2.21875" style="618" customWidth="1"/>
    <col min="3587" max="3589" width="2.21875" style="618"/>
    <col min="3590" max="3590" width="2.44140625" style="618" bestFit="1" customWidth="1"/>
    <col min="3591" max="3604" width="2.21875" style="618"/>
    <col min="3605" max="3605" width="2.6640625" style="618" bestFit="1" customWidth="1"/>
    <col min="3606" max="3840" width="2.21875" style="618"/>
    <col min="3841" max="3842" width="2.21875" style="618" customWidth="1"/>
    <col min="3843" max="3845" width="2.21875" style="618"/>
    <col min="3846" max="3846" width="2.44140625" style="618" bestFit="1" customWidth="1"/>
    <col min="3847" max="3860" width="2.21875" style="618"/>
    <col min="3861" max="3861" width="2.6640625" style="618" bestFit="1" customWidth="1"/>
    <col min="3862" max="4096" width="2.21875" style="618"/>
    <col min="4097" max="4098" width="2.21875" style="618" customWidth="1"/>
    <col min="4099" max="4101" width="2.21875" style="618"/>
    <col min="4102" max="4102" width="2.44140625" style="618" bestFit="1" customWidth="1"/>
    <col min="4103" max="4116" width="2.21875" style="618"/>
    <col min="4117" max="4117" width="2.6640625" style="618" bestFit="1" customWidth="1"/>
    <col min="4118" max="4352" width="2.21875" style="618"/>
    <col min="4353" max="4354" width="2.21875" style="618" customWidth="1"/>
    <col min="4355" max="4357" width="2.21875" style="618"/>
    <col min="4358" max="4358" width="2.44140625" style="618" bestFit="1" customWidth="1"/>
    <col min="4359" max="4372" width="2.21875" style="618"/>
    <col min="4373" max="4373" width="2.6640625" style="618" bestFit="1" customWidth="1"/>
    <col min="4374" max="4608" width="2.21875" style="618"/>
    <col min="4609" max="4610" width="2.21875" style="618" customWidth="1"/>
    <col min="4611" max="4613" width="2.21875" style="618"/>
    <col min="4614" max="4614" width="2.44140625" style="618" bestFit="1" customWidth="1"/>
    <col min="4615" max="4628" width="2.21875" style="618"/>
    <col min="4629" max="4629" width="2.6640625" style="618" bestFit="1" customWidth="1"/>
    <col min="4630" max="4864" width="2.21875" style="618"/>
    <col min="4865" max="4866" width="2.21875" style="618" customWidth="1"/>
    <col min="4867" max="4869" width="2.21875" style="618"/>
    <col min="4870" max="4870" width="2.44140625" style="618" bestFit="1" customWidth="1"/>
    <col min="4871" max="4884" width="2.21875" style="618"/>
    <col min="4885" max="4885" width="2.6640625" style="618" bestFit="1" customWidth="1"/>
    <col min="4886" max="5120" width="2.21875" style="618"/>
    <col min="5121" max="5122" width="2.21875" style="618" customWidth="1"/>
    <col min="5123" max="5125" width="2.21875" style="618"/>
    <col min="5126" max="5126" width="2.44140625" style="618" bestFit="1" customWidth="1"/>
    <col min="5127" max="5140" width="2.21875" style="618"/>
    <col min="5141" max="5141" width="2.6640625" style="618" bestFit="1" customWidth="1"/>
    <col min="5142" max="5376" width="2.21875" style="618"/>
    <col min="5377" max="5378" width="2.21875" style="618" customWidth="1"/>
    <col min="5379" max="5381" width="2.21875" style="618"/>
    <col min="5382" max="5382" width="2.44140625" style="618" bestFit="1" customWidth="1"/>
    <col min="5383" max="5396" width="2.21875" style="618"/>
    <col min="5397" max="5397" width="2.6640625" style="618" bestFit="1" customWidth="1"/>
    <col min="5398" max="5632" width="2.21875" style="618"/>
    <col min="5633" max="5634" width="2.21875" style="618" customWidth="1"/>
    <col min="5635" max="5637" width="2.21875" style="618"/>
    <col min="5638" max="5638" width="2.44140625" style="618" bestFit="1" customWidth="1"/>
    <col min="5639" max="5652" width="2.21875" style="618"/>
    <col min="5653" max="5653" width="2.6640625" style="618" bestFit="1" customWidth="1"/>
    <col min="5654" max="5888" width="2.21875" style="618"/>
    <col min="5889" max="5890" width="2.21875" style="618" customWidth="1"/>
    <col min="5891" max="5893" width="2.21875" style="618"/>
    <col min="5894" max="5894" width="2.44140625" style="618" bestFit="1" customWidth="1"/>
    <col min="5895" max="5908" width="2.21875" style="618"/>
    <col min="5909" max="5909" width="2.6640625" style="618" bestFit="1" customWidth="1"/>
    <col min="5910" max="6144" width="2.21875" style="618"/>
    <col min="6145" max="6146" width="2.21875" style="618" customWidth="1"/>
    <col min="6147" max="6149" width="2.21875" style="618"/>
    <col min="6150" max="6150" width="2.44140625" style="618" bestFit="1" customWidth="1"/>
    <col min="6151" max="6164" width="2.21875" style="618"/>
    <col min="6165" max="6165" width="2.6640625" style="618" bestFit="1" customWidth="1"/>
    <col min="6166" max="6400" width="2.21875" style="618"/>
    <col min="6401" max="6402" width="2.21875" style="618" customWidth="1"/>
    <col min="6403" max="6405" width="2.21875" style="618"/>
    <col min="6406" max="6406" width="2.44140625" style="618" bestFit="1" customWidth="1"/>
    <col min="6407" max="6420" width="2.21875" style="618"/>
    <col min="6421" max="6421" width="2.6640625" style="618" bestFit="1" customWidth="1"/>
    <col min="6422" max="6656" width="2.21875" style="618"/>
    <col min="6657" max="6658" width="2.21875" style="618" customWidth="1"/>
    <col min="6659" max="6661" width="2.21875" style="618"/>
    <col min="6662" max="6662" width="2.44140625" style="618" bestFit="1" customWidth="1"/>
    <col min="6663" max="6676" width="2.21875" style="618"/>
    <col min="6677" max="6677" width="2.6640625" style="618" bestFit="1" customWidth="1"/>
    <col min="6678" max="6912" width="2.21875" style="618"/>
    <col min="6913" max="6914" width="2.21875" style="618" customWidth="1"/>
    <col min="6915" max="6917" width="2.21875" style="618"/>
    <col min="6918" max="6918" width="2.44140625" style="618" bestFit="1" customWidth="1"/>
    <col min="6919" max="6932" width="2.21875" style="618"/>
    <col min="6933" max="6933" width="2.6640625" style="618" bestFit="1" customWidth="1"/>
    <col min="6934" max="7168" width="2.21875" style="618"/>
    <col min="7169" max="7170" width="2.21875" style="618" customWidth="1"/>
    <col min="7171" max="7173" width="2.21875" style="618"/>
    <col min="7174" max="7174" width="2.44140625" style="618" bestFit="1" customWidth="1"/>
    <col min="7175" max="7188" width="2.21875" style="618"/>
    <col min="7189" max="7189" width="2.6640625" style="618" bestFit="1" customWidth="1"/>
    <col min="7190" max="7424" width="2.21875" style="618"/>
    <col min="7425" max="7426" width="2.21875" style="618" customWidth="1"/>
    <col min="7427" max="7429" width="2.21875" style="618"/>
    <col min="7430" max="7430" width="2.44140625" style="618" bestFit="1" customWidth="1"/>
    <col min="7431" max="7444" width="2.21875" style="618"/>
    <col min="7445" max="7445" width="2.6640625" style="618" bestFit="1" customWidth="1"/>
    <col min="7446" max="7680" width="2.21875" style="618"/>
    <col min="7681" max="7682" width="2.21875" style="618" customWidth="1"/>
    <col min="7683" max="7685" width="2.21875" style="618"/>
    <col min="7686" max="7686" width="2.44140625" style="618" bestFit="1" customWidth="1"/>
    <col min="7687" max="7700" width="2.21875" style="618"/>
    <col min="7701" max="7701" width="2.6640625" style="618" bestFit="1" customWidth="1"/>
    <col min="7702" max="7936" width="2.21875" style="618"/>
    <col min="7937" max="7938" width="2.21875" style="618" customWidth="1"/>
    <col min="7939" max="7941" width="2.21875" style="618"/>
    <col min="7942" max="7942" width="2.44140625" style="618" bestFit="1" customWidth="1"/>
    <col min="7943" max="7956" width="2.21875" style="618"/>
    <col min="7957" max="7957" width="2.6640625" style="618" bestFit="1" customWidth="1"/>
    <col min="7958" max="8192" width="2.21875" style="618"/>
    <col min="8193" max="8194" width="2.21875" style="618" customWidth="1"/>
    <col min="8195" max="8197" width="2.21875" style="618"/>
    <col min="8198" max="8198" width="2.44140625" style="618" bestFit="1" customWidth="1"/>
    <col min="8199" max="8212" width="2.21875" style="618"/>
    <col min="8213" max="8213" width="2.6640625" style="618" bestFit="1" customWidth="1"/>
    <col min="8214" max="8448" width="2.21875" style="618"/>
    <col min="8449" max="8450" width="2.21875" style="618" customWidth="1"/>
    <col min="8451" max="8453" width="2.21875" style="618"/>
    <col min="8454" max="8454" width="2.44140625" style="618" bestFit="1" customWidth="1"/>
    <col min="8455" max="8468" width="2.21875" style="618"/>
    <col min="8469" max="8469" width="2.6640625" style="618" bestFit="1" customWidth="1"/>
    <col min="8470" max="8704" width="2.21875" style="618"/>
    <col min="8705" max="8706" width="2.21875" style="618" customWidth="1"/>
    <col min="8707" max="8709" width="2.21875" style="618"/>
    <col min="8710" max="8710" width="2.44140625" style="618" bestFit="1" customWidth="1"/>
    <col min="8711" max="8724" width="2.21875" style="618"/>
    <col min="8725" max="8725" width="2.6640625" style="618" bestFit="1" customWidth="1"/>
    <col min="8726" max="8960" width="2.21875" style="618"/>
    <col min="8961" max="8962" width="2.21875" style="618" customWidth="1"/>
    <col min="8963" max="8965" width="2.21875" style="618"/>
    <col min="8966" max="8966" width="2.44140625" style="618" bestFit="1" customWidth="1"/>
    <col min="8967" max="8980" width="2.21875" style="618"/>
    <col min="8981" max="8981" width="2.6640625" style="618" bestFit="1" customWidth="1"/>
    <col min="8982" max="9216" width="2.21875" style="618"/>
    <col min="9217" max="9218" width="2.21875" style="618" customWidth="1"/>
    <col min="9219" max="9221" width="2.21875" style="618"/>
    <col min="9222" max="9222" width="2.44140625" style="618" bestFit="1" customWidth="1"/>
    <col min="9223" max="9236" width="2.21875" style="618"/>
    <col min="9237" max="9237" width="2.6640625" style="618" bestFit="1" customWidth="1"/>
    <col min="9238" max="9472" width="2.21875" style="618"/>
    <col min="9473" max="9474" width="2.21875" style="618" customWidth="1"/>
    <col min="9475" max="9477" width="2.21875" style="618"/>
    <col min="9478" max="9478" width="2.44140625" style="618" bestFit="1" customWidth="1"/>
    <col min="9479" max="9492" width="2.21875" style="618"/>
    <col min="9493" max="9493" width="2.6640625" style="618" bestFit="1" customWidth="1"/>
    <col min="9494" max="9728" width="2.21875" style="618"/>
    <col min="9729" max="9730" width="2.21875" style="618" customWidth="1"/>
    <col min="9731" max="9733" width="2.21875" style="618"/>
    <col min="9734" max="9734" width="2.44140625" style="618" bestFit="1" customWidth="1"/>
    <col min="9735" max="9748" width="2.21875" style="618"/>
    <col min="9749" max="9749" width="2.6640625" style="618" bestFit="1" customWidth="1"/>
    <col min="9750" max="9984" width="2.21875" style="618"/>
    <col min="9985" max="9986" width="2.21875" style="618" customWidth="1"/>
    <col min="9987" max="9989" width="2.21875" style="618"/>
    <col min="9990" max="9990" width="2.44140625" style="618" bestFit="1" customWidth="1"/>
    <col min="9991" max="10004" width="2.21875" style="618"/>
    <col min="10005" max="10005" width="2.6640625" style="618" bestFit="1" customWidth="1"/>
    <col min="10006" max="10240" width="2.21875" style="618"/>
    <col min="10241" max="10242" width="2.21875" style="618" customWidth="1"/>
    <col min="10243" max="10245" width="2.21875" style="618"/>
    <col min="10246" max="10246" width="2.44140625" style="618" bestFit="1" customWidth="1"/>
    <col min="10247" max="10260" width="2.21875" style="618"/>
    <col min="10261" max="10261" width="2.6640625" style="618" bestFit="1" customWidth="1"/>
    <col min="10262" max="10496" width="2.21875" style="618"/>
    <col min="10497" max="10498" width="2.21875" style="618" customWidth="1"/>
    <col min="10499" max="10501" width="2.21875" style="618"/>
    <col min="10502" max="10502" width="2.44140625" style="618" bestFit="1" customWidth="1"/>
    <col min="10503" max="10516" width="2.21875" style="618"/>
    <col min="10517" max="10517" width="2.6640625" style="618" bestFit="1" customWidth="1"/>
    <col min="10518" max="10752" width="2.21875" style="618"/>
    <col min="10753" max="10754" width="2.21875" style="618" customWidth="1"/>
    <col min="10755" max="10757" width="2.21875" style="618"/>
    <col min="10758" max="10758" width="2.44140625" style="618" bestFit="1" customWidth="1"/>
    <col min="10759" max="10772" width="2.21875" style="618"/>
    <col min="10773" max="10773" width="2.6640625" style="618" bestFit="1" customWidth="1"/>
    <col min="10774" max="11008" width="2.21875" style="618"/>
    <col min="11009" max="11010" width="2.21875" style="618" customWidth="1"/>
    <col min="11011" max="11013" width="2.21875" style="618"/>
    <col min="11014" max="11014" width="2.44140625" style="618" bestFit="1" customWidth="1"/>
    <col min="11015" max="11028" width="2.21875" style="618"/>
    <col min="11029" max="11029" width="2.6640625" style="618" bestFit="1" customWidth="1"/>
    <col min="11030" max="11264" width="2.21875" style="618"/>
    <col min="11265" max="11266" width="2.21875" style="618" customWidth="1"/>
    <col min="11267" max="11269" width="2.21875" style="618"/>
    <col min="11270" max="11270" width="2.44140625" style="618" bestFit="1" customWidth="1"/>
    <col min="11271" max="11284" width="2.21875" style="618"/>
    <col min="11285" max="11285" width="2.6640625" style="618" bestFit="1" customWidth="1"/>
    <col min="11286" max="11520" width="2.21875" style="618"/>
    <col min="11521" max="11522" width="2.21875" style="618" customWidth="1"/>
    <col min="11523" max="11525" width="2.21875" style="618"/>
    <col min="11526" max="11526" width="2.44140625" style="618" bestFit="1" customWidth="1"/>
    <col min="11527" max="11540" width="2.21875" style="618"/>
    <col min="11541" max="11541" width="2.6640625" style="618" bestFit="1" customWidth="1"/>
    <col min="11542" max="11776" width="2.21875" style="618"/>
    <col min="11777" max="11778" width="2.21875" style="618" customWidth="1"/>
    <col min="11779" max="11781" width="2.21875" style="618"/>
    <col min="11782" max="11782" width="2.44140625" style="618" bestFit="1" customWidth="1"/>
    <col min="11783" max="11796" width="2.21875" style="618"/>
    <col min="11797" max="11797" width="2.6640625" style="618" bestFit="1" customWidth="1"/>
    <col min="11798" max="12032" width="2.21875" style="618"/>
    <col min="12033" max="12034" width="2.21875" style="618" customWidth="1"/>
    <col min="12035" max="12037" width="2.21875" style="618"/>
    <col min="12038" max="12038" width="2.44140625" style="618" bestFit="1" customWidth="1"/>
    <col min="12039" max="12052" width="2.21875" style="618"/>
    <col min="12053" max="12053" width="2.6640625" style="618" bestFit="1" customWidth="1"/>
    <col min="12054" max="12288" width="2.21875" style="618"/>
    <col min="12289" max="12290" width="2.21875" style="618" customWidth="1"/>
    <col min="12291" max="12293" width="2.21875" style="618"/>
    <col min="12294" max="12294" width="2.44140625" style="618" bestFit="1" customWidth="1"/>
    <col min="12295" max="12308" width="2.21875" style="618"/>
    <col min="12309" max="12309" width="2.6640625" style="618" bestFit="1" customWidth="1"/>
    <col min="12310" max="12544" width="2.21875" style="618"/>
    <col min="12545" max="12546" width="2.21875" style="618" customWidth="1"/>
    <col min="12547" max="12549" width="2.21875" style="618"/>
    <col min="12550" max="12550" width="2.44140625" style="618" bestFit="1" customWidth="1"/>
    <col min="12551" max="12564" width="2.21875" style="618"/>
    <col min="12565" max="12565" width="2.6640625" style="618" bestFit="1" customWidth="1"/>
    <col min="12566" max="12800" width="2.21875" style="618"/>
    <col min="12801" max="12802" width="2.21875" style="618" customWidth="1"/>
    <col min="12803" max="12805" width="2.21875" style="618"/>
    <col min="12806" max="12806" width="2.44140625" style="618" bestFit="1" customWidth="1"/>
    <col min="12807" max="12820" width="2.21875" style="618"/>
    <col min="12821" max="12821" width="2.6640625" style="618" bestFit="1" customWidth="1"/>
    <col min="12822" max="13056" width="2.21875" style="618"/>
    <col min="13057" max="13058" width="2.21875" style="618" customWidth="1"/>
    <col min="13059" max="13061" width="2.21875" style="618"/>
    <col min="13062" max="13062" width="2.44140625" style="618" bestFit="1" customWidth="1"/>
    <col min="13063" max="13076" width="2.21875" style="618"/>
    <col min="13077" max="13077" width="2.6640625" style="618" bestFit="1" customWidth="1"/>
    <col min="13078" max="13312" width="2.21875" style="618"/>
    <col min="13313" max="13314" width="2.21875" style="618" customWidth="1"/>
    <col min="13315" max="13317" width="2.21875" style="618"/>
    <col min="13318" max="13318" width="2.44140625" style="618" bestFit="1" customWidth="1"/>
    <col min="13319" max="13332" width="2.21875" style="618"/>
    <col min="13333" max="13333" width="2.6640625" style="618" bestFit="1" customWidth="1"/>
    <col min="13334" max="13568" width="2.21875" style="618"/>
    <col min="13569" max="13570" width="2.21875" style="618" customWidth="1"/>
    <col min="13571" max="13573" width="2.21875" style="618"/>
    <col min="13574" max="13574" width="2.44140625" style="618" bestFit="1" customWidth="1"/>
    <col min="13575" max="13588" width="2.21875" style="618"/>
    <col min="13589" max="13589" width="2.6640625" style="618" bestFit="1" customWidth="1"/>
    <col min="13590" max="13824" width="2.21875" style="618"/>
    <col min="13825" max="13826" width="2.21875" style="618" customWidth="1"/>
    <col min="13827" max="13829" width="2.21875" style="618"/>
    <col min="13830" max="13830" width="2.44140625" style="618" bestFit="1" customWidth="1"/>
    <col min="13831" max="13844" width="2.21875" style="618"/>
    <col min="13845" max="13845" width="2.6640625" style="618" bestFit="1" customWidth="1"/>
    <col min="13846" max="14080" width="2.21875" style="618"/>
    <col min="14081" max="14082" width="2.21875" style="618" customWidth="1"/>
    <col min="14083" max="14085" width="2.21875" style="618"/>
    <col min="14086" max="14086" width="2.44140625" style="618" bestFit="1" customWidth="1"/>
    <col min="14087" max="14100" width="2.21875" style="618"/>
    <col min="14101" max="14101" width="2.6640625" style="618" bestFit="1" customWidth="1"/>
    <col min="14102" max="14336" width="2.21875" style="618"/>
    <col min="14337" max="14338" width="2.21875" style="618" customWidth="1"/>
    <col min="14339" max="14341" width="2.21875" style="618"/>
    <col min="14342" max="14342" width="2.44140625" style="618" bestFit="1" customWidth="1"/>
    <col min="14343" max="14356" width="2.21875" style="618"/>
    <col min="14357" max="14357" width="2.6640625" style="618" bestFit="1" customWidth="1"/>
    <col min="14358" max="14592" width="2.21875" style="618"/>
    <col min="14593" max="14594" width="2.21875" style="618" customWidth="1"/>
    <col min="14595" max="14597" width="2.21875" style="618"/>
    <col min="14598" max="14598" width="2.44140625" style="618" bestFit="1" customWidth="1"/>
    <col min="14599" max="14612" width="2.21875" style="618"/>
    <col min="14613" max="14613" width="2.6640625" style="618" bestFit="1" customWidth="1"/>
    <col min="14614" max="14848" width="2.21875" style="618"/>
    <col min="14849" max="14850" width="2.21875" style="618" customWidth="1"/>
    <col min="14851" max="14853" width="2.21875" style="618"/>
    <col min="14854" max="14854" width="2.44140625" style="618" bestFit="1" customWidth="1"/>
    <col min="14855" max="14868" width="2.21875" style="618"/>
    <col min="14869" max="14869" width="2.6640625" style="618" bestFit="1" customWidth="1"/>
    <col min="14870" max="15104" width="2.21875" style="618"/>
    <col min="15105" max="15106" width="2.21875" style="618" customWidth="1"/>
    <col min="15107" max="15109" width="2.21875" style="618"/>
    <col min="15110" max="15110" width="2.44140625" style="618" bestFit="1" customWidth="1"/>
    <col min="15111" max="15124" width="2.21875" style="618"/>
    <col min="15125" max="15125" width="2.6640625" style="618" bestFit="1" customWidth="1"/>
    <col min="15126" max="15360" width="2.21875" style="618"/>
    <col min="15361" max="15362" width="2.21875" style="618" customWidth="1"/>
    <col min="15363" max="15365" width="2.21875" style="618"/>
    <col min="15366" max="15366" width="2.44140625" style="618" bestFit="1" customWidth="1"/>
    <col min="15367" max="15380" width="2.21875" style="618"/>
    <col min="15381" max="15381" width="2.6640625" style="618" bestFit="1" customWidth="1"/>
    <col min="15382" max="15616" width="2.21875" style="618"/>
    <col min="15617" max="15618" width="2.21875" style="618" customWidth="1"/>
    <col min="15619" max="15621" width="2.21875" style="618"/>
    <col min="15622" max="15622" width="2.44140625" style="618" bestFit="1" customWidth="1"/>
    <col min="15623" max="15636" width="2.21875" style="618"/>
    <col min="15637" max="15637" width="2.6640625" style="618" bestFit="1" customWidth="1"/>
    <col min="15638" max="15872" width="2.21875" style="618"/>
    <col min="15873" max="15874" width="2.21875" style="618" customWidth="1"/>
    <col min="15875" max="15877" width="2.21875" style="618"/>
    <col min="15878" max="15878" width="2.44140625" style="618" bestFit="1" customWidth="1"/>
    <col min="15879" max="15892" width="2.21875" style="618"/>
    <col min="15893" max="15893" width="2.6640625" style="618" bestFit="1" customWidth="1"/>
    <col min="15894" max="16128" width="2.21875" style="618"/>
    <col min="16129" max="16130" width="2.21875" style="618" customWidth="1"/>
    <col min="16131" max="16133" width="2.21875" style="618"/>
    <col min="16134" max="16134" width="2.44140625" style="618" bestFit="1" customWidth="1"/>
    <col min="16135" max="16148" width="2.21875" style="618"/>
    <col min="16149" max="16149" width="2.6640625" style="618" bestFit="1" customWidth="1"/>
    <col min="16150" max="16384" width="2.21875" style="618"/>
  </cols>
  <sheetData>
    <row r="1" spans="1:39">
      <c r="A1" s="317" t="s">
        <v>1036</v>
      </c>
      <c r="AE1" s="618" t="s">
        <v>1115</v>
      </c>
    </row>
    <row r="2" spans="1:39" ht="24" customHeight="1"/>
    <row r="3" spans="1:39" ht="13.5" customHeight="1">
      <c r="A3" s="4955" t="s">
        <v>634</v>
      </c>
      <c r="B3" s="4955"/>
      <c r="C3" s="4955"/>
      <c r="D3" s="4955"/>
      <c r="E3" s="4955"/>
      <c r="F3" s="4955"/>
      <c r="G3" s="4955"/>
      <c r="H3" s="4955"/>
      <c r="I3" s="4955"/>
      <c r="J3" s="4955"/>
      <c r="K3" s="4955"/>
      <c r="L3" s="4955"/>
      <c r="M3" s="4955"/>
      <c r="N3" s="4955"/>
      <c r="O3" s="4955"/>
      <c r="P3" s="4955"/>
      <c r="Q3" s="4955"/>
      <c r="R3" s="4955"/>
      <c r="S3" s="4955"/>
      <c r="T3" s="4955"/>
      <c r="U3" s="4955"/>
      <c r="V3" s="4955"/>
      <c r="W3" s="4955"/>
      <c r="X3" s="4955"/>
      <c r="Y3" s="4955"/>
      <c r="Z3" s="4955"/>
      <c r="AA3" s="4955"/>
      <c r="AB3" s="4955"/>
      <c r="AC3" s="4955"/>
      <c r="AD3" s="4955"/>
      <c r="AE3" s="4955"/>
      <c r="AF3" s="4955"/>
      <c r="AG3" s="4955"/>
      <c r="AH3" s="4955"/>
      <c r="AI3" s="4955"/>
      <c r="AJ3" s="4955"/>
      <c r="AK3" s="4955"/>
      <c r="AL3" s="644"/>
      <c r="AM3" s="644"/>
    </row>
    <row r="4" spans="1:39" ht="13.5" customHeight="1">
      <c r="A4" s="4955"/>
      <c r="B4" s="4955"/>
      <c r="C4" s="4955"/>
      <c r="D4" s="4955"/>
      <c r="E4" s="4955"/>
      <c r="F4" s="4955"/>
      <c r="G4" s="4955"/>
      <c r="H4" s="4955"/>
      <c r="I4" s="4955"/>
      <c r="J4" s="4955"/>
      <c r="K4" s="4955"/>
      <c r="L4" s="4955"/>
      <c r="M4" s="4955"/>
      <c r="N4" s="4955"/>
      <c r="O4" s="4955"/>
      <c r="P4" s="4955"/>
      <c r="Q4" s="4955"/>
      <c r="R4" s="4955"/>
      <c r="S4" s="4955"/>
      <c r="T4" s="4955"/>
      <c r="U4" s="4955"/>
      <c r="V4" s="4955"/>
      <c r="W4" s="4955"/>
      <c r="X4" s="4955"/>
      <c r="Y4" s="4955"/>
      <c r="Z4" s="4955"/>
      <c r="AA4" s="4955"/>
      <c r="AB4" s="4955"/>
      <c r="AC4" s="4955"/>
      <c r="AD4" s="4955"/>
      <c r="AE4" s="4955"/>
      <c r="AF4" s="4955"/>
      <c r="AG4" s="4955"/>
      <c r="AH4" s="4955"/>
      <c r="AI4" s="4955"/>
      <c r="AJ4" s="4955"/>
      <c r="AK4" s="4955"/>
      <c r="AL4" s="644"/>
      <c r="AM4" s="644"/>
    </row>
    <row r="5" spans="1:39" ht="24" customHeight="1"/>
    <row r="6" spans="1:39">
      <c r="B6" s="4939" t="s">
        <v>612</v>
      </c>
      <c r="C6" s="4939"/>
      <c r="D6" s="4939"/>
      <c r="E6" s="4939"/>
      <c r="F6" s="4939"/>
      <c r="G6" s="4939"/>
      <c r="H6" s="4939"/>
      <c r="I6" s="4939"/>
      <c r="J6" s="4939"/>
      <c r="K6" s="4939"/>
      <c r="L6" s="4939"/>
      <c r="M6" s="4939"/>
      <c r="N6" s="4939"/>
      <c r="O6" s="4939"/>
      <c r="P6" s="4939"/>
      <c r="Q6" s="4939"/>
      <c r="R6" s="4939"/>
      <c r="S6" s="4939"/>
      <c r="T6" s="4939"/>
      <c r="U6" s="4939"/>
      <c r="V6" s="4939"/>
      <c r="W6" s="4939"/>
      <c r="X6" s="4939"/>
      <c r="Y6" s="4939"/>
      <c r="Z6" s="4939"/>
      <c r="AA6" s="4939"/>
      <c r="AB6" s="4939"/>
      <c r="AC6" s="4939"/>
      <c r="AD6" s="4939"/>
      <c r="AE6" s="4939"/>
      <c r="AF6" s="4939"/>
      <c r="AG6" s="4939"/>
      <c r="AH6" s="4939"/>
      <c r="AI6" s="4939"/>
      <c r="AJ6" s="4939"/>
      <c r="AK6" s="4939"/>
      <c r="AL6" s="4939"/>
    </row>
    <row r="7" spans="1:39">
      <c r="B7" s="4939"/>
      <c r="C7" s="4939"/>
      <c r="D7" s="4939"/>
      <c r="E7" s="4939"/>
      <c r="F7" s="4939"/>
      <c r="G7" s="4939"/>
      <c r="H7" s="4939"/>
      <c r="I7" s="4939"/>
      <c r="J7" s="4939"/>
      <c r="K7" s="4939"/>
      <c r="L7" s="4939"/>
      <c r="M7" s="4939"/>
      <c r="N7" s="4939"/>
      <c r="O7" s="4939"/>
      <c r="P7" s="4939"/>
      <c r="Q7" s="4939"/>
      <c r="R7" s="4939"/>
      <c r="S7" s="4939"/>
      <c r="T7" s="4899"/>
      <c r="U7" s="4899"/>
      <c r="V7" s="4899"/>
      <c r="W7" s="4899"/>
      <c r="X7" s="4899"/>
      <c r="Y7" s="4899"/>
      <c r="Z7" s="4899"/>
      <c r="AA7" s="4899"/>
      <c r="AB7" s="4899"/>
      <c r="AC7" s="4899"/>
      <c r="AD7" s="4899"/>
      <c r="AE7" s="4899"/>
      <c r="AF7" s="4899"/>
      <c r="AG7" s="4899"/>
      <c r="AH7" s="4899"/>
      <c r="AI7" s="4899"/>
      <c r="AJ7" s="4899"/>
      <c r="AK7" s="4899"/>
      <c r="AL7" s="4899"/>
    </row>
    <row r="8" spans="1:39" ht="13.5" customHeight="1">
      <c r="B8" s="4947" t="s">
        <v>635</v>
      </c>
      <c r="C8" s="4948"/>
      <c r="D8" s="619"/>
      <c r="E8" s="619"/>
      <c r="F8" s="619"/>
      <c r="G8" s="619"/>
      <c r="H8" s="619"/>
      <c r="I8" s="619"/>
      <c r="J8" s="619"/>
      <c r="K8" s="619"/>
      <c r="L8" s="619"/>
      <c r="M8" s="619"/>
      <c r="N8" s="619"/>
      <c r="O8" s="619"/>
      <c r="P8" s="619"/>
      <c r="Q8" s="619"/>
      <c r="R8" s="4947" t="s">
        <v>636</v>
      </c>
      <c r="S8" s="4948"/>
      <c r="T8" s="620"/>
      <c r="U8" s="619"/>
      <c r="V8" s="619"/>
      <c r="W8" s="619"/>
      <c r="X8" s="619"/>
      <c r="Y8" s="619"/>
      <c r="Z8" s="619"/>
      <c r="AA8" s="619"/>
      <c r="AB8" s="619"/>
      <c r="AC8" s="619"/>
      <c r="AD8" s="619"/>
      <c r="AE8" s="619"/>
      <c r="AF8" s="619"/>
      <c r="AG8" s="619"/>
      <c r="AH8" s="619"/>
      <c r="AI8" s="619"/>
      <c r="AJ8" s="619"/>
      <c r="AK8" s="619"/>
      <c r="AL8" s="621"/>
    </row>
    <row r="9" spans="1:39">
      <c r="B9" s="4949"/>
      <c r="C9" s="4950"/>
      <c r="F9" s="3744">
        <v>1</v>
      </c>
      <c r="G9" s="624"/>
      <c r="H9" s="4953" t="s">
        <v>598</v>
      </c>
      <c r="I9" s="4953"/>
      <c r="J9" s="4953"/>
      <c r="K9" s="4953"/>
      <c r="L9" s="4953"/>
      <c r="M9" s="4953"/>
      <c r="N9" s="4953"/>
      <c r="O9" s="4953"/>
      <c r="R9" s="4949"/>
      <c r="S9" s="4950"/>
      <c r="T9" s="622"/>
      <c r="U9" s="618">
        <v>1</v>
      </c>
      <c r="W9" s="618" t="s">
        <v>1284</v>
      </c>
      <c r="AL9" s="623"/>
    </row>
    <row r="10" spans="1:39">
      <c r="B10" s="4949"/>
      <c r="C10" s="4950"/>
      <c r="F10" s="3744"/>
      <c r="G10" s="624"/>
      <c r="H10" s="4953"/>
      <c r="I10" s="4953"/>
      <c r="J10" s="4953"/>
      <c r="K10" s="4953"/>
      <c r="L10" s="4953"/>
      <c r="M10" s="4953"/>
      <c r="N10" s="4953"/>
      <c r="O10" s="4953"/>
      <c r="R10" s="4949"/>
      <c r="S10" s="4950"/>
      <c r="T10" s="622"/>
      <c r="U10" s="618">
        <v>2</v>
      </c>
      <c r="W10" s="618" t="s">
        <v>1285</v>
      </c>
      <c r="AL10" s="625"/>
    </row>
    <row r="11" spans="1:39">
      <c r="B11" s="4949"/>
      <c r="C11" s="4950"/>
      <c r="F11" s="3744">
        <v>2</v>
      </c>
      <c r="H11" s="4953" t="s">
        <v>590</v>
      </c>
      <c r="I11" s="4953"/>
      <c r="J11" s="4953"/>
      <c r="K11" s="4953"/>
      <c r="L11" s="4953"/>
      <c r="M11" s="4953"/>
      <c r="N11" s="4953"/>
      <c r="O11" s="4953"/>
      <c r="R11" s="4949"/>
      <c r="S11" s="4950"/>
      <c r="T11" s="622"/>
      <c r="U11" s="618">
        <v>3</v>
      </c>
      <c r="W11" s="618" t="s">
        <v>637</v>
      </c>
      <c r="AL11" s="623"/>
    </row>
    <row r="12" spans="1:39">
      <c r="B12" s="4949"/>
      <c r="C12" s="4950"/>
      <c r="F12" s="3744"/>
      <c r="G12" s="624"/>
      <c r="H12" s="4953"/>
      <c r="I12" s="4953"/>
      <c r="J12" s="4953"/>
      <c r="K12" s="4953"/>
      <c r="L12" s="4953"/>
      <c r="M12" s="4953"/>
      <c r="N12" s="4953"/>
      <c r="O12" s="4953"/>
      <c r="R12" s="4949"/>
      <c r="S12" s="4950"/>
      <c r="T12" s="622"/>
      <c r="U12" s="618">
        <v>4</v>
      </c>
      <c r="W12" s="618" t="s">
        <v>638</v>
      </c>
      <c r="AL12" s="623"/>
    </row>
    <row r="13" spans="1:39">
      <c r="B13" s="4949"/>
      <c r="C13" s="4950"/>
      <c r="F13" s="3744">
        <v>3</v>
      </c>
      <c r="G13" s="624"/>
      <c r="H13" s="4953" t="s">
        <v>640</v>
      </c>
      <c r="I13" s="4953"/>
      <c r="J13" s="4953"/>
      <c r="K13" s="4953"/>
      <c r="L13" s="4953"/>
      <c r="M13" s="4953"/>
      <c r="N13" s="4953"/>
      <c r="O13" s="4953"/>
      <c r="R13" s="4949"/>
      <c r="S13" s="4950"/>
      <c r="T13" s="622"/>
      <c r="U13" s="618">
        <v>5</v>
      </c>
      <c r="W13" s="618" t="s">
        <v>639</v>
      </c>
      <c r="AL13" s="623"/>
    </row>
    <row r="14" spans="1:39">
      <c r="B14" s="4949"/>
      <c r="C14" s="4950"/>
      <c r="F14" s="3744"/>
      <c r="H14" s="4953"/>
      <c r="I14" s="4953"/>
      <c r="J14" s="4953"/>
      <c r="K14" s="4953"/>
      <c r="L14" s="4953"/>
      <c r="M14" s="4953"/>
      <c r="N14" s="4953"/>
      <c r="O14" s="4953"/>
      <c r="R14" s="4949"/>
      <c r="S14" s="4950"/>
      <c r="T14" s="622"/>
      <c r="U14" s="618">
        <v>6</v>
      </c>
      <c r="W14" s="618" t="s">
        <v>641</v>
      </c>
      <c r="AL14" s="623"/>
    </row>
    <row r="15" spans="1:39">
      <c r="B15" s="4949"/>
      <c r="C15" s="4950"/>
      <c r="F15" s="617"/>
      <c r="H15" s="642"/>
      <c r="I15" s="642"/>
      <c r="J15" s="642"/>
      <c r="K15" s="642"/>
      <c r="L15" s="642"/>
      <c r="M15" s="642"/>
      <c r="N15" s="642"/>
      <c r="O15" s="642"/>
      <c r="R15" s="4949"/>
      <c r="S15" s="4950"/>
      <c r="T15" s="622"/>
      <c r="U15" s="618">
        <v>7</v>
      </c>
      <c r="W15" s="618" t="s">
        <v>1286</v>
      </c>
      <c r="AL15" s="623"/>
    </row>
    <row r="16" spans="1:39">
      <c r="B16" s="4951"/>
      <c r="C16" s="4952"/>
      <c r="D16" s="626"/>
      <c r="E16" s="626"/>
      <c r="F16" s="626"/>
      <c r="G16" s="626"/>
      <c r="H16" s="626"/>
      <c r="I16" s="626"/>
      <c r="J16" s="626"/>
      <c r="K16" s="626"/>
      <c r="L16" s="626"/>
      <c r="M16" s="626"/>
      <c r="N16" s="626"/>
      <c r="O16" s="626"/>
      <c r="P16" s="626"/>
      <c r="Q16" s="626"/>
      <c r="R16" s="4951"/>
      <c r="S16" s="4952"/>
      <c r="T16" s="627"/>
      <c r="U16" s="626"/>
      <c r="V16" s="626"/>
      <c r="W16" s="626"/>
      <c r="X16" s="626"/>
      <c r="Y16" s="626"/>
      <c r="Z16" s="626"/>
      <c r="AA16" s="626"/>
      <c r="AB16" s="626"/>
      <c r="AC16" s="626"/>
      <c r="AD16" s="626"/>
      <c r="AE16" s="626"/>
      <c r="AF16" s="626"/>
      <c r="AG16" s="626"/>
      <c r="AH16" s="626"/>
      <c r="AI16" s="626"/>
      <c r="AJ16" s="626"/>
      <c r="AK16" s="626"/>
      <c r="AL16" s="628"/>
    </row>
    <row r="17" spans="2:38" ht="13.5" customHeight="1">
      <c r="B17" s="4947" t="s">
        <v>642</v>
      </c>
      <c r="C17" s="4948"/>
      <c r="D17" s="620"/>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21"/>
    </row>
    <row r="18" spans="2:38">
      <c r="B18" s="4949"/>
      <c r="C18" s="4950"/>
      <c r="D18" s="622"/>
      <c r="AL18" s="625"/>
    </row>
    <row r="19" spans="2:38">
      <c r="B19" s="4949"/>
      <c r="C19" s="4950"/>
      <c r="D19" s="622"/>
      <c r="E19" s="3726" t="s">
        <v>643</v>
      </c>
      <c r="F19" s="3726"/>
      <c r="G19" s="3726"/>
      <c r="H19" s="3726"/>
      <c r="I19" s="3726"/>
      <c r="J19" s="3726"/>
      <c r="K19" s="3726"/>
      <c r="L19" s="3726"/>
      <c r="M19" s="3726"/>
      <c r="N19" s="3726"/>
      <c r="O19" s="3726"/>
      <c r="P19" s="3726"/>
      <c r="Q19" s="3726"/>
      <c r="R19" s="3726"/>
      <c r="S19" s="3726"/>
      <c r="T19" s="3726"/>
      <c r="U19" s="3726"/>
      <c r="V19" s="3726"/>
      <c r="W19" s="3726" t="s">
        <v>644</v>
      </c>
      <c r="X19" s="3726"/>
      <c r="Y19" s="3726"/>
      <c r="Z19" s="3726"/>
      <c r="AA19" s="3726"/>
      <c r="AB19" s="3726"/>
      <c r="AC19" s="3726"/>
      <c r="AD19" s="3726"/>
      <c r="AE19" s="3726"/>
      <c r="AF19" s="3726"/>
      <c r="AG19" s="3726"/>
      <c r="AH19" s="3726"/>
      <c r="AI19" s="3726"/>
      <c r="AJ19" s="3726"/>
      <c r="AK19" s="3726"/>
      <c r="AL19" s="625"/>
    </row>
    <row r="20" spans="2:38">
      <c r="B20" s="4949"/>
      <c r="C20" s="4950"/>
      <c r="D20" s="622"/>
      <c r="E20" s="3726"/>
      <c r="F20" s="3726"/>
      <c r="G20" s="3726"/>
      <c r="H20" s="3726"/>
      <c r="I20" s="3726"/>
      <c r="J20" s="3726"/>
      <c r="K20" s="3726"/>
      <c r="L20" s="3726"/>
      <c r="M20" s="3726"/>
      <c r="N20" s="3726"/>
      <c r="O20" s="3726"/>
      <c r="P20" s="3726"/>
      <c r="Q20" s="3726"/>
      <c r="R20" s="3726"/>
      <c r="S20" s="3726"/>
      <c r="T20" s="3726"/>
      <c r="U20" s="3726"/>
      <c r="V20" s="3726"/>
      <c r="W20" s="3726"/>
      <c r="X20" s="3726"/>
      <c r="Y20" s="3726"/>
      <c r="Z20" s="3726"/>
      <c r="AA20" s="3726"/>
      <c r="AB20" s="3726"/>
      <c r="AC20" s="3726"/>
      <c r="AD20" s="3726"/>
      <c r="AE20" s="3726"/>
      <c r="AF20" s="3726"/>
      <c r="AG20" s="3726"/>
      <c r="AH20" s="3726"/>
      <c r="AI20" s="3726"/>
      <c r="AJ20" s="3726"/>
      <c r="AK20" s="3726"/>
      <c r="AL20" s="625"/>
    </row>
    <row r="21" spans="2:38">
      <c r="B21" s="4949"/>
      <c r="C21" s="4950"/>
      <c r="D21" s="622"/>
      <c r="E21" s="4939"/>
      <c r="F21" s="4939"/>
      <c r="G21" s="4939"/>
      <c r="H21" s="4939"/>
      <c r="I21" s="4939"/>
      <c r="J21" s="4939"/>
      <c r="K21" s="4939"/>
      <c r="L21" s="4939"/>
      <c r="M21" s="4939"/>
      <c r="N21" s="4939"/>
      <c r="O21" s="4939"/>
      <c r="P21" s="4939"/>
      <c r="Q21" s="4939"/>
      <c r="R21" s="4939"/>
      <c r="S21" s="4939"/>
      <c r="T21" s="4939"/>
      <c r="U21" s="4939" t="s">
        <v>310</v>
      </c>
      <c r="V21" s="4939"/>
      <c r="W21" s="4939"/>
      <c r="X21" s="4939"/>
      <c r="Y21" s="4939"/>
      <c r="Z21" s="4939"/>
      <c r="AA21" s="4939"/>
      <c r="AB21" s="4939"/>
      <c r="AC21" s="4939"/>
      <c r="AD21" s="4939"/>
      <c r="AE21" s="4939"/>
      <c r="AF21" s="4939"/>
      <c r="AG21" s="4939"/>
      <c r="AH21" s="4939"/>
      <c r="AI21" s="4939"/>
      <c r="AJ21" s="4939" t="s">
        <v>310</v>
      </c>
      <c r="AK21" s="4939"/>
      <c r="AL21" s="625"/>
    </row>
    <row r="22" spans="2:38">
      <c r="B22" s="4949"/>
      <c r="C22" s="4950"/>
      <c r="D22" s="622"/>
      <c r="E22" s="4939"/>
      <c r="F22" s="4939"/>
      <c r="G22" s="4939"/>
      <c r="H22" s="4939"/>
      <c r="I22" s="4939"/>
      <c r="J22" s="4939"/>
      <c r="K22" s="4939"/>
      <c r="L22" s="4939"/>
      <c r="M22" s="4939"/>
      <c r="N22" s="4939"/>
      <c r="O22" s="4939"/>
      <c r="P22" s="4939"/>
      <c r="Q22" s="4939"/>
      <c r="R22" s="4939"/>
      <c r="S22" s="4939"/>
      <c r="T22" s="4939"/>
      <c r="U22" s="4939"/>
      <c r="V22" s="4939"/>
      <c r="W22" s="4939"/>
      <c r="X22" s="4939"/>
      <c r="Y22" s="4939"/>
      <c r="Z22" s="4939"/>
      <c r="AA22" s="4939"/>
      <c r="AB22" s="4939"/>
      <c r="AC22" s="4939"/>
      <c r="AD22" s="4939"/>
      <c r="AE22" s="4939"/>
      <c r="AF22" s="4939"/>
      <c r="AG22" s="4939"/>
      <c r="AH22" s="4939"/>
      <c r="AI22" s="4939"/>
      <c r="AJ22" s="4939"/>
      <c r="AK22" s="4939"/>
      <c r="AL22" s="625"/>
    </row>
    <row r="23" spans="2:38" ht="13.8" thickBot="1">
      <c r="B23" s="4949"/>
      <c r="C23" s="4950"/>
      <c r="D23" s="622"/>
      <c r="AL23" s="625"/>
    </row>
    <row r="24" spans="2:38">
      <c r="B24" s="4949"/>
      <c r="C24" s="4950"/>
      <c r="D24" s="622"/>
      <c r="W24" s="5270" t="s">
        <v>645</v>
      </c>
      <c r="X24" s="5263"/>
      <c r="Y24" s="5263"/>
      <c r="Z24" s="5263"/>
      <c r="AA24" s="5263"/>
      <c r="AB24" s="5263"/>
      <c r="AC24" s="5263"/>
      <c r="AD24" s="5263"/>
      <c r="AE24" s="5263"/>
      <c r="AF24" s="5263"/>
      <c r="AG24" s="5263"/>
      <c r="AH24" s="5263"/>
      <c r="AI24" s="5263"/>
      <c r="AJ24" s="5263"/>
      <c r="AK24" s="5266"/>
      <c r="AL24" s="625"/>
    </row>
    <row r="25" spans="2:38">
      <c r="B25" s="4949"/>
      <c r="C25" s="4950"/>
      <c r="D25" s="622"/>
      <c r="W25" s="5268"/>
      <c r="X25" s="4939"/>
      <c r="Y25" s="4939"/>
      <c r="Z25" s="4939"/>
      <c r="AA25" s="4939"/>
      <c r="AB25" s="4939"/>
      <c r="AC25" s="4939"/>
      <c r="AD25" s="4939"/>
      <c r="AE25" s="4939"/>
      <c r="AF25" s="4939"/>
      <c r="AG25" s="4939"/>
      <c r="AH25" s="4939"/>
      <c r="AI25" s="4939"/>
      <c r="AJ25" s="4939"/>
      <c r="AK25" s="5269"/>
      <c r="AL25" s="625"/>
    </row>
    <row r="26" spans="2:38">
      <c r="B26" s="4949"/>
      <c r="C26" s="4950"/>
      <c r="D26" s="622"/>
      <c r="W26" s="5268"/>
      <c r="X26" s="4939"/>
      <c r="Y26" s="4939"/>
      <c r="Z26" s="4939"/>
      <c r="AA26" s="4939"/>
      <c r="AB26" s="4939"/>
      <c r="AC26" s="4939"/>
      <c r="AD26" s="4939"/>
      <c r="AE26" s="4939"/>
      <c r="AF26" s="4939"/>
      <c r="AG26" s="4939"/>
      <c r="AH26" s="4939"/>
      <c r="AI26" s="4939"/>
      <c r="AJ26" s="4939" t="s">
        <v>514</v>
      </c>
      <c r="AK26" s="5269"/>
      <c r="AL26" s="625"/>
    </row>
    <row r="27" spans="2:38" ht="13.8" thickBot="1">
      <c r="B27" s="4949"/>
      <c r="C27" s="4950"/>
      <c r="D27" s="622"/>
      <c r="W27" s="5264"/>
      <c r="X27" s="5265"/>
      <c r="Y27" s="5265"/>
      <c r="Z27" s="5265"/>
      <c r="AA27" s="5265"/>
      <c r="AB27" s="5265"/>
      <c r="AC27" s="5265"/>
      <c r="AD27" s="5265"/>
      <c r="AE27" s="5265"/>
      <c r="AF27" s="5265"/>
      <c r="AG27" s="5265"/>
      <c r="AH27" s="5265"/>
      <c r="AI27" s="5265"/>
      <c r="AJ27" s="5265"/>
      <c r="AK27" s="5267"/>
      <c r="AL27" s="625"/>
    </row>
    <row r="28" spans="2:38">
      <c r="B28" s="4949"/>
      <c r="C28" s="4950"/>
      <c r="D28" s="622"/>
      <c r="AL28" s="625"/>
    </row>
    <row r="29" spans="2:38">
      <c r="B29" s="4949"/>
      <c r="C29" s="4950"/>
      <c r="D29" s="622"/>
      <c r="AL29" s="625"/>
    </row>
    <row r="30" spans="2:38">
      <c r="B30" s="4949"/>
      <c r="C30" s="4950"/>
      <c r="D30" s="619"/>
      <c r="E30" s="619"/>
      <c r="F30" s="619"/>
      <c r="G30" s="619"/>
      <c r="H30" s="619"/>
      <c r="I30" s="619"/>
      <c r="J30" s="619"/>
      <c r="K30" s="619"/>
      <c r="L30" s="619"/>
      <c r="M30" s="619"/>
      <c r="N30" s="619"/>
      <c r="O30" s="619"/>
      <c r="P30" s="619"/>
      <c r="Q30" s="619"/>
      <c r="R30" s="629"/>
      <c r="S30" s="629"/>
      <c r="T30" s="619"/>
      <c r="U30" s="619"/>
      <c r="V30" s="619"/>
      <c r="W30" s="630"/>
      <c r="X30" s="630"/>
      <c r="Y30" s="630"/>
      <c r="Z30" s="630"/>
      <c r="AA30" s="630"/>
      <c r="AB30" s="630"/>
      <c r="AC30" s="630"/>
      <c r="AD30" s="630"/>
      <c r="AE30" s="630"/>
      <c r="AF30" s="630"/>
      <c r="AG30" s="630"/>
      <c r="AH30" s="630"/>
      <c r="AI30" s="630"/>
      <c r="AJ30" s="630"/>
      <c r="AK30" s="630"/>
      <c r="AL30" s="621"/>
    </row>
    <row r="31" spans="2:38">
      <c r="B31" s="4949"/>
      <c r="C31" s="4950"/>
      <c r="F31" s="618" t="s">
        <v>646</v>
      </c>
      <c r="AL31" s="625"/>
    </row>
    <row r="32" spans="2:38">
      <c r="B32" s="4949"/>
      <c r="C32" s="4950"/>
      <c r="AL32" s="625"/>
    </row>
    <row r="33" spans="2:38" ht="15" customHeight="1">
      <c r="B33" s="4949"/>
      <c r="C33" s="4950"/>
      <c r="F33" s="4901" t="s">
        <v>647</v>
      </c>
      <c r="G33" s="4902"/>
      <c r="H33" s="4902"/>
      <c r="I33" s="4902"/>
      <c r="J33" s="4902"/>
      <c r="K33" s="4902"/>
      <c r="L33" s="4902"/>
      <c r="M33" s="4903"/>
      <c r="N33" s="4901"/>
      <c r="O33" s="4902"/>
      <c r="P33" s="4902"/>
      <c r="Q33" s="4902"/>
      <c r="R33" s="4902"/>
      <c r="S33" s="4903"/>
      <c r="T33" s="4901" t="s">
        <v>310</v>
      </c>
      <c r="U33" s="4903"/>
      <c r="Y33" s="4982" t="s">
        <v>648</v>
      </c>
      <c r="Z33" s="4902"/>
      <c r="AA33" s="4902"/>
      <c r="AB33" s="4902"/>
      <c r="AC33" s="4902"/>
      <c r="AD33" s="4902"/>
      <c r="AE33" s="4902"/>
      <c r="AF33" s="4902"/>
      <c r="AG33" s="4902"/>
      <c r="AH33" s="4902"/>
      <c r="AI33" s="4903"/>
      <c r="AL33" s="625"/>
    </row>
    <row r="34" spans="2:38" ht="15" customHeight="1">
      <c r="B34" s="4949"/>
      <c r="C34" s="4950"/>
      <c r="F34" s="4904"/>
      <c r="G34" s="4905"/>
      <c r="H34" s="4905"/>
      <c r="I34" s="4905"/>
      <c r="J34" s="4905"/>
      <c r="K34" s="4905"/>
      <c r="L34" s="4905"/>
      <c r="M34" s="4906"/>
      <c r="N34" s="4904"/>
      <c r="O34" s="4905"/>
      <c r="P34" s="4905"/>
      <c r="Q34" s="4905"/>
      <c r="R34" s="4905"/>
      <c r="S34" s="4906"/>
      <c r="T34" s="4904"/>
      <c r="U34" s="4906"/>
      <c r="Y34" s="4904"/>
      <c r="Z34" s="4905"/>
      <c r="AA34" s="4905"/>
      <c r="AB34" s="4905"/>
      <c r="AC34" s="4905"/>
      <c r="AD34" s="4905"/>
      <c r="AE34" s="4905"/>
      <c r="AF34" s="4905"/>
      <c r="AG34" s="4905"/>
      <c r="AH34" s="4905"/>
      <c r="AI34" s="4906"/>
      <c r="AL34" s="625"/>
    </row>
    <row r="35" spans="2:38" ht="15" customHeight="1">
      <c r="B35" s="4949"/>
      <c r="C35" s="4950"/>
      <c r="F35" s="4901" t="s">
        <v>649</v>
      </c>
      <c r="G35" s="4902"/>
      <c r="H35" s="4902"/>
      <c r="I35" s="4902"/>
      <c r="J35" s="4902"/>
      <c r="K35" s="4902"/>
      <c r="L35" s="4902"/>
      <c r="M35" s="4903"/>
      <c r="N35" s="4901"/>
      <c r="O35" s="4902"/>
      <c r="P35" s="4902"/>
      <c r="Q35" s="4902"/>
      <c r="R35" s="4902"/>
      <c r="S35" s="4903"/>
      <c r="T35" s="4901" t="s">
        <v>310</v>
      </c>
      <c r="U35" s="4903"/>
      <c r="Y35" s="4901"/>
      <c r="Z35" s="4902"/>
      <c r="AA35" s="4902"/>
      <c r="AB35" s="4902"/>
      <c r="AC35" s="4902"/>
      <c r="AD35" s="4902"/>
      <c r="AE35" s="4902"/>
      <c r="AF35" s="4902"/>
      <c r="AG35" s="4903"/>
      <c r="AH35" s="4901" t="s">
        <v>310</v>
      </c>
      <c r="AI35" s="4903"/>
      <c r="AL35" s="625"/>
    </row>
    <row r="36" spans="2:38" ht="15" customHeight="1" thickBot="1">
      <c r="B36" s="4949"/>
      <c r="C36" s="4950"/>
      <c r="F36" s="4904"/>
      <c r="G36" s="4905"/>
      <c r="H36" s="4905"/>
      <c r="I36" s="4905"/>
      <c r="J36" s="4905"/>
      <c r="K36" s="4905"/>
      <c r="L36" s="4905"/>
      <c r="M36" s="4906"/>
      <c r="N36" s="4904"/>
      <c r="O36" s="4905"/>
      <c r="P36" s="4905"/>
      <c r="Q36" s="4905"/>
      <c r="R36" s="4905"/>
      <c r="S36" s="4906"/>
      <c r="T36" s="4904"/>
      <c r="U36" s="4906"/>
      <c r="Y36" s="5255"/>
      <c r="Z36" s="3744"/>
      <c r="AA36" s="3744"/>
      <c r="AB36" s="3744"/>
      <c r="AC36" s="3744"/>
      <c r="AD36" s="3744"/>
      <c r="AE36" s="3744"/>
      <c r="AF36" s="3744"/>
      <c r="AG36" s="5256"/>
      <c r="AH36" s="5255"/>
      <c r="AI36" s="5256"/>
      <c r="AL36" s="625"/>
    </row>
    <row r="37" spans="2:38" ht="15" customHeight="1">
      <c r="B37" s="4949"/>
      <c r="C37" s="4950"/>
      <c r="F37" s="4901" t="s">
        <v>650</v>
      </c>
      <c r="G37" s="4902"/>
      <c r="H37" s="4902"/>
      <c r="I37" s="4902"/>
      <c r="J37" s="4902"/>
      <c r="K37" s="4902"/>
      <c r="L37" s="4902"/>
      <c r="M37" s="4903"/>
      <c r="N37" s="4901"/>
      <c r="O37" s="4902"/>
      <c r="P37" s="4902"/>
      <c r="Q37" s="4902"/>
      <c r="R37" s="4902"/>
      <c r="S37" s="4903"/>
      <c r="T37" s="4901" t="s">
        <v>310</v>
      </c>
      <c r="U37" s="4903"/>
      <c r="Y37" s="5257" t="s">
        <v>651</v>
      </c>
      <c r="Z37" s="5258"/>
      <c r="AA37" s="5258"/>
      <c r="AB37" s="5258"/>
      <c r="AC37" s="5258"/>
      <c r="AD37" s="5258"/>
      <c r="AE37" s="5258"/>
      <c r="AF37" s="5258"/>
      <c r="AG37" s="5258"/>
      <c r="AH37" s="5258"/>
      <c r="AI37" s="5259"/>
      <c r="AL37" s="625"/>
    </row>
    <row r="38" spans="2:38" ht="15" customHeight="1" thickBot="1">
      <c r="B38" s="4949"/>
      <c r="C38" s="4950"/>
      <c r="F38" s="5255"/>
      <c r="G38" s="3744"/>
      <c r="H38" s="3744"/>
      <c r="I38" s="3744"/>
      <c r="J38" s="3744"/>
      <c r="K38" s="3744"/>
      <c r="L38" s="3744"/>
      <c r="M38" s="5256"/>
      <c r="N38" s="5255"/>
      <c r="O38" s="3744"/>
      <c r="P38" s="3744"/>
      <c r="Q38" s="3744"/>
      <c r="R38" s="3744"/>
      <c r="S38" s="5256"/>
      <c r="T38" s="5255"/>
      <c r="U38" s="5256"/>
      <c r="Y38" s="5260"/>
      <c r="Z38" s="4905"/>
      <c r="AA38" s="4905"/>
      <c r="AB38" s="4905"/>
      <c r="AC38" s="4905"/>
      <c r="AD38" s="4905"/>
      <c r="AE38" s="4905"/>
      <c r="AF38" s="4905"/>
      <c r="AG38" s="4905"/>
      <c r="AH38" s="4905"/>
      <c r="AI38" s="5261"/>
      <c r="AL38" s="625"/>
    </row>
    <row r="39" spans="2:38" ht="15" customHeight="1">
      <c r="B39" s="4949"/>
      <c r="C39" s="4950"/>
      <c r="F39" s="5262" t="s">
        <v>652</v>
      </c>
      <c r="G39" s="5263"/>
      <c r="H39" s="5263"/>
      <c r="I39" s="5263"/>
      <c r="J39" s="5263"/>
      <c r="K39" s="5263"/>
      <c r="L39" s="5263"/>
      <c r="M39" s="5263"/>
      <c r="N39" s="5263"/>
      <c r="O39" s="5263"/>
      <c r="P39" s="5263"/>
      <c r="Q39" s="5263"/>
      <c r="R39" s="5263"/>
      <c r="S39" s="5263"/>
      <c r="T39" s="5263" t="s">
        <v>310</v>
      </c>
      <c r="U39" s="5266"/>
      <c r="Y39" s="5268"/>
      <c r="Z39" s="4939"/>
      <c r="AA39" s="4939"/>
      <c r="AB39" s="4939"/>
      <c r="AC39" s="4939"/>
      <c r="AD39" s="4939"/>
      <c r="AE39" s="4939"/>
      <c r="AF39" s="4939"/>
      <c r="AG39" s="4939"/>
      <c r="AH39" s="4939" t="s">
        <v>514</v>
      </c>
      <c r="AI39" s="5269"/>
      <c r="AL39" s="625"/>
    </row>
    <row r="40" spans="2:38" ht="15" customHeight="1" thickBot="1">
      <c r="B40" s="4949"/>
      <c r="C40" s="4950"/>
      <c r="F40" s="5264"/>
      <c r="G40" s="5265"/>
      <c r="H40" s="5265"/>
      <c r="I40" s="5265"/>
      <c r="J40" s="5265"/>
      <c r="K40" s="5265"/>
      <c r="L40" s="5265"/>
      <c r="M40" s="5265"/>
      <c r="N40" s="5265"/>
      <c r="O40" s="5265"/>
      <c r="P40" s="5265"/>
      <c r="Q40" s="5265"/>
      <c r="R40" s="5265"/>
      <c r="S40" s="5265"/>
      <c r="T40" s="5265"/>
      <c r="U40" s="5267"/>
      <c r="Y40" s="5264"/>
      <c r="Z40" s="5265"/>
      <c r="AA40" s="5265"/>
      <c r="AB40" s="5265"/>
      <c r="AC40" s="5265"/>
      <c r="AD40" s="5265"/>
      <c r="AE40" s="5265"/>
      <c r="AF40" s="5265"/>
      <c r="AG40" s="5265"/>
      <c r="AH40" s="5265"/>
      <c r="AI40" s="5267"/>
      <c r="AL40" s="625"/>
    </row>
    <row r="41" spans="2:38">
      <c r="B41" s="4949"/>
      <c r="C41" s="4950"/>
      <c r="AL41" s="625"/>
    </row>
    <row r="42" spans="2:38">
      <c r="B42" s="4951"/>
      <c r="C42" s="4952"/>
      <c r="D42" s="626"/>
      <c r="E42" s="626"/>
      <c r="F42" s="626"/>
      <c r="G42" s="626"/>
      <c r="H42" s="626"/>
      <c r="I42" s="626"/>
      <c r="J42" s="626"/>
      <c r="K42" s="626"/>
      <c r="L42" s="626"/>
      <c r="M42" s="626"/>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c r="AL42" s="634"/>
    </row>
    <row r="43" spans="2:38" ht="61.5" customHeight="1">
      <c r="B43" s="5254" t="s">
        <v>1287</v>
      </c>
      <c r="C43" s="4932"/>
      <c r="D43" s="4932"/>
      <c r="E43" s="4932"/>
      <c r="F43" s="4932"/>
      <c r="G43" s="4932"/>
      <c r="H43" s="4932"/>
      <c r="I43" s="4932"/>
      <c r="J43" s="4932"/>
      <c r="K43" s="4932"/>
      <c r="L43" s="4932"/>
      <c r="M43" s="4932"/>
      <c r="N43" s="4932"/>
      <c r="O43" s="4932"/>
      <c r="P43" s="4932"/>
      <c r="Q43" s="4932"/>
      <c r="R43" s="4932"/>
      <c r="S43" s="4932"/>
      <c r="T43" s="4932"/>
      <c r="U43" s="4932"/>
      <c r="V43" s="4932"/>
      <c r="W43" s="4932"/>
      <c r="X43" s="4932"/>
      <c r="Y43" s="4932"/>
      <c r="Z43" s="4932"/>
      <c r="AA43" s="4932"/>
      <c r="AB43" s="4932"/>
      <c r="AC43" s="4932"/>
      <c r="AD43" s="4932"/>
      <c r="AE43" s="4932"/>
      <c r="AF43" s="4932"/>
      <c r="AG43" s="4932"/>
      <c r="AH43" s="4932"/>
      <c r="AI43" s="4932"/>
      <c r="AJ43" s="4932"/>
      <c r="AK43" s="4932"/>
      <c r="AL43" s="4932"/>
    </row>
    <row r="44" spans="2:38">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row>
    <row r="45" spans="2:38">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row>
    <row r="46" spans="2:38">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row>
    <row r="47" spans="2:38">
      <c r="B47" s="635"/>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row>
    <row r="48" spans="2:38">
      <c r="B48" s="635"/>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row>
    <row r="49" spans="2:38">
      <c r="B49" s="635"/>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row>
    <row r="50" spans="2:38">
      <c r="B50" s="635"/>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row>
    <row r="51" spans="2:38">
      <c r="B51" s="635"/>
      <c r="C51" s="635"/>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row>
    <row r="52" spans="2:38">
      <c r="B52" s="635"/>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row>
    <row r="53" spans="2:38">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row>
  </sheetData>
  <mergeCells count="40">
    <mergeCell ref="E21:T22"/>
    <mergeCell ref="U21:V22"/>
    <mergeCell ref="B6:K7"/>
    <mergeCell ref="L6:AL7"/>
    <mergeCell ref="B8:C16"/>
    <mergeCell ref="R8:S16"/>
    <mergeCell ref="F9:F10"/>
    <mergeCell ref="H9:O10"/>
    <mergeCell ref="F11:F12"/>
    <mergeCell ref="H11:O12"/>
    <mergeCell ref="F13:F14"/>
    <mergeCell ref="H13:O14"/>
    <mergeCell ref="W24:AK25"/>
    <mergeCell ref="N33:S34"/>
    <mergeCell ref="T33:U34"/>
    <mergeCell ref="Y33:AI34"/>
    <mergeCell ref="F35:M36"/>
    <mergeCell ref="N35:S36"/>
    <mergeCell ref="T35:U36"/>
    <mergeCell ref="Y35:AG36"/>
    <mergeCell ref="AH35:AI36"/>
    <mergeCell ref="AJ26:AK27"/>
    <mergeCell ref="F33:M34"/>
    <mergeCell ref="W26:AI27"/>
    <mergeCell ref="A3:AK4"/>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s>
  <phoneticPr fontId="54"/>
  <pageMargins left="0.7" right="0.7" top="0.75" bottom="0.75" header="0.3" footer="0.3"/>
  <pageSetup paperSize="9" scale="98"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theme="8" tint="0.59999389629810485"/>
    <pageSetUpPr fitToPage="1"/>
  </sheetPr>
  <dimension ref="A1:N53"/>
  <sheetViews>
    <sheetView view="pageBreakPreview" topLeftCell="A11" zoomScale="115" zoomScaleNormal="100" zoomScaleSheetLayoutView="115" workbookViewId="0">
      <selection activeCell="B2" sqref="B2"/>
    </sheetView>
  </sheetViews>
  <sheetFormatPr defaultRowHeight="13.2"/>
  <cols>
    <col min="1" max="1" width="5.21875" style="309" customWidth="1"/>
    <col min="2" max="3" width="9" style="309" customWidth="1"/>
    <col min="4" max="5" width="8.44140625" style="309" customWidth="1"/>
    <col min="6" max="6" width="8.33203125" style="309" customWidth="1"/>
    <col min="7" max="7" width="7.33203125" style="309" customWidth="1"/>
    <col min="8" max="9" width="8.44140625" style="309" customWidth="1"/>
    <col min="10" max="10" width="17.109375" style="309" customWidth="1"/>
    <col min="11" max="14" width="9" style="309"/>
  </cols>
  <sheetData>
    <row r="1" spans="1:10" s="309" customFormat="1" ht="27.75" customHeight="1" thickBot="1">
      <c r="A1" s="5284" t="s">
        <v>653</v>
      </c>
      <c r="B1" s="5285"/>
      <c r="G1" s="2787" t="s">
        <v>1124</v>
      </c>
      <c r="H1" s="2787"/>
      <c r="I1" s="2787"/>
      <c r="J1" s="2787"/>
    </row>
    <row r="2" spans="1:10" s="309" customFormat="1" ht="84.75" customHeight="1">
      <c r="A2" s="4064" t="s">
        <v>654</v>
      </c>
      <c r="B2" s="4034"/>
      <c r="C2" s="4034"/>
      <c r="D2" s="4034"/>
      <c r="E2" s="4034"/>
      <c r="F2" s="4034"/>
      <c r="G2" s="4034"/>
      <c r="H2" s="4034"/>
      <c r="I2" s="4034"/>
      <c r="J2" s="4034"/>
    </row>
    <row r="3" spans="1:10" s="309" customFormat="1" ht="15.75" customHeight="1">
      <c r="A3" s="4028"/>
      <c r="B3" s="4028"/>
      <c r="C3" s="4028"/>
      <c r="D3" s="4028"/>
      <c r="E3" s="4028"/>
    </row>
    <row r="4" spans="1:10" s="309" customFormat="1" ht="15.75" customHeight="1" thickBot="1">
      <c r="A4" s="5271"/>
      <c r="B4" s="5271"/>
      <c r="C4" s="5271"/>
      <c r="D4" s="5272"/>
      <c r="E4" s="4028"/>
      <c r="F4" s="316"/>
    </row>
    <row r="5" spans="1:10" s="309" customFormat="1" ht="17.25" customHeight="1">
      <c r="A5" s="5271"/>
      <c r="B5" s="5271"/>
      <c r="C5" s="5271"/>
      <c r="D5" s="5272"/>
      <c r="E5" s="5272"/>
      <c r="F5" s="316"/>
      <c r="G5" s="5273" t="s">
        <v>655</v>
      </c>
      <c r="H5" s="5274"/>
      <c r="I5" s="5278"/>
      <c r="J5" s="5279"/>
    </row>
    <row r="6" spans="1:10" s="309" customFormat="1" ht="17.25" customHeight="1">
      <c r="A6" s="5271"/>
      <c r="B6" s="5271"/>
      <c r="C6" s="5271"/>
      <c r="D6" s="5272"/>
      <c r="E6" s="5272"/>
      <c r="F6" s="318"/>
      <c r="G6" s="5275"/>
      <c r="H6" s="4048"/>
      <c r="I6" s="5280"/>
      <c r="J6" s="5281"/>
    </row>
    <row r="7" spans="1:10" s="309" customFormat="1" ht="17.25" customHeight="1" thickBot="1">
      <c r="A7" s="5271"/>
      <c r="B7" s="5271"/>
      <c r="C7" s="5271"/>
      <c r="D7" s="5272"/>
      <c r="E7" s="5272"/>
      <c r="F7" s="318"/>
      <c r="G7" s="5276"/>
      <c r="H7" s="5277"/>
      <c r="I7" s="5282"/>
      <c r="J7" s="5283"/>
    </row>
    <row r="8" spans="1:10" s="309" customFormat="1" ht="15.75" customHeight="1"/>
    <row r="9" spans="1:10" s="309" customFormat="1" ht="15.75" customHeight="1">
      <c r="A9" s="319" t="s">
        <v>656</v>
      </c>
      <c r="B9" s="319"/>
      <c r="C9" s="319"/>
      <c r="D9" s="319"/>
      <c r="E9" s="319"/>
      <c r="F9" s="319"/>
      <c r="G9" s="319"/>
      <c r="H9" s="319"/>
      <c r="I9" s="319"/>
      <c r="J9" s="319"/>
    </row>
    <row r="10" spans="1:10" s="319" customFormat="1" ht="30" customHeight="1">
      <c r="A10" s="320"/>
      <c r="B10" s="4037" t="s">
        <v>430</v>
      </c>
      <c r="C10" s="4037"/>
      <c r="D10" s="4037" t="s">
        <v>431</v>
      </c>
      <c r="E10" s="4037"/>
      <c r="F10" s="4037" t="s">
        <v>432</v>
      </c>
      <c r="G10" s="4038"/>
      <c r="H10" s="4048" t="s">
        <v>657</v>
      </c>
      <c r="I10" s="4037"/>
      <c r="J10" s="331" t="s">
        <v>658</v>
      </c>
    </row>
    <row r="11" spans="1:10" s="319" customFormat="1" ht="17.25" customHeight="1">
      <c r="A11" s="320">
        <v>1</v>
      </c>
      <c r="B11" s="4037"/>
      <c r="C11" s="4037"/>
      <c r="D11" s="4046"/>
      <c r="E11" s="4047"/>
      <c r="F11" s="4037"/>
      <c r="G11" s="4038"/>
      <c r="H11" s="4039"/>
      <c r="I11" s="4039"/>
      <c r="J11" s="321"/>
    </row>
    <row r="12" spans="1:10" s="319" customFormat="1" ht="17.25" customHeight="1">
      <c r="A12" s="320">
        <v>2</v>
      </c>
      <c r="B12" s="4037"/>
      <c r="C12" s="4037"/>
      <c r="D12" s="4046"/>
      <c r="E12" s="4047"/>
      <c r="F12" s="4037"/>
      <c r="G12" s="4038"/>
      <c r="H12" s="4039"/>
      <c r="I12" s="4039"/>
      <c r="J12" s="321"/>
    </row>
    <row r="13" spans="1:10" s="319" customFormat="1" ht="17.25" customHeight="1">
      <c r="A13" s="320">
        <v>3</v>
      </c>
      <c r="B13" s="4038"/>
      <c r="C13" s="4043"/>
      <c r="D13" s="4042"/>
      <c r="E13" s="4044"/>
      <c r="F13" s="4038"/>
      <c r="G13" s="4045"/>
      <c r="H13" s="4039"/>
      <c r="I13" s="4039"/>
      <c r="J13" s="321"/>
    </row>
    <row r="14" spans="1:10" s="319" customFormat="1" ht="17.25" customHeight="1">
      <c r="A14" s="320">
        <v>4</v>
      </c>
      <c r="B14" s="4038"/>
      <c r="C14" s="4043"/>
      <c r="D14" s="4042"/>
      <c r="E14" s="4044"/>
      <c r="F14" s="4038"/>
      <c r="G14" s="4045"/>
      <c r="H14" s="4039"/>
      <c r="I14" s="4039"/>
      <c r="J14" s="321"/>
    </row>
    <row r="15" spans="1:10" s="319" customFormat="1" ht="17.25" customHeight="1">
      <c r="A15" s="320">
        <v>5</v>
      </c>
      <c r="B15" s="4038"/>
      <c r="C15" s="4043"/>
      <c r="D15" s="4042"/>
      <c r="E15" s="4044"/>
      <c r="F15" s="4038"/>
      <c r="G15" s="4045"/>
      <c r="H15" s="4039"/>
      <c r="I15" s="4039"/>
      <c r="J15" s="321"/>
    </row>
    <row r="16" spans="1:10" s="319" customFormat="1" ht="17.25" customHeight="1">
      <c r="A16" s="320">
        <v>6</v>
      </c>
      <c r="B16" s="4038"/>
      <c r="C16" s="4043"/>
      <c r="D16" s="4042"/>
      <c r="E16" s="4044"/>
      <c r="F16" s="4038"/>
      <c r="G16" s="4045"/>
      <c r="H16" s="4039"/>
      <c r="I16" s="4039"/>
      <c r="J16" s="322"/>
    </row>
    <row r="17" spans="1:10" s="319" customFormat="1" ht="17.25" customHeight="1">
      <c r="A17" s="320">
        <v>7</v>
      </c>
      <c r="B17" s="4037"/>
      <c r="C17" s="4037"/>
      <c r="D17" s="4037"/>
      <c r="E17" s="4037"/>
      <c r="F17" s="4037"/>
      <c r="G17" s="4038"/>
      <c r="H17" s="4037"/>
      <c r="I17" s="4037"/>
      <c r="J17" s="322"/>
    </row>
    <row r="18" spans="1:10" s="319" customFormat="1" ht="17.25" customHeight="1">
      <c r="A18" s="320">
        <v>8</v>
      </c>
      <c r="B18" s="4037"/>
      <c r="C18" s="4037"/>
      <c r="D18" s="4037"/>
      <c r="E18" s="4037"/>
      <c r="F18" s="4037"/>
      <c r="G18" s="4038"/>
      <c r="H18" s="4037"/>
      <c r="I18" s="4037"/>
      <c r="J18" s="322"/>
    </row>
    <row r="19" spans="1:10" s="319" customFormat="1" ht="17.25" customHeight="1">
      <c r="A19" s="320">
        <v>9</v>
      </c>
      <c r="B19" s="4037"/>
      <c r="C19" s="4037"/>
      <c r="D19" s="4037"/>
      <c r="E19" s="4037"/>
      <c r="F19" s="4037"/>
      <c r="G19" s="4038"/>
      <c r="H19" s="4037"/>
      <c r="I19" s="4037"/>
      <c r="J19" s="322"/>
    </row>
    <row r="20" spans="1:10" s="319" customFormat="1" ht="17.25" customHeight="1">
      <c r="A20" s="320">
        <v>10</v>
      </c>
      <c r="B20" s="4037"/>
      <c r="C20" s="4037"/>
      <c r="D20" s="4037"/>
      <c r="E20" s="4037"/>
      <c r="F20" s="4037"/>
      <c r="G20" s="4038"/>
      <c r="H20" s="4037"/>
      <c r="I20" s="4037"/>
      <c r="J20" s="322"/>
    </row>
    <row r="21" spans="1:10" s="319" customFormat="1" ht="17.25" customHeight="1">
      <c r="A21" s="320">
        <v>11</v>
      </c>
      <c r="B21" s="4038"/>
      <c r="C21" s="4043"/>
      <c r="D21" s="4042"/>
      <c r="E21" s="4044"/>
      <c r="F21" s="4037"/>
      <c r="G21" s="4038"/>
      <c r="H21" s="4039"/>
      <c r="I21" s="4039"/>
      <c r="J21" s="321"/>
    </row>
    <row r="22" spans="1:10" s="319" customFormat="1" ht="17.25" customHeight="1">
      <c r="A22" s="320">
        <v>12</v>
      </c>
      <c r="B22" s="4037"/>
      <c r="C22" s="4037"/>
      <c r="D22" s="4046"/>
      <c r="E22" s="4047"/>
      <c r="F22" s="4037"/>
      <c r="G22" s="4038"/>
      <c r="H22" s="4039"/>
      <c r="I22" s="4039"/>
      <c r="J22" s="321"/>
    </row>
    <row r="23" spans="1:10" s="319" customFormat="1" ht="17.25" customHeight="1">
      <c r="A23" s="320">
        <v>13</v>
      </c>
      <c r="B23" s="4038"/>
      <c r="C23" s="4043"/>
      <c r="D23" s="4042"/>
      <c r="E23" s="4044"/>
      <c r="F23" s="4038"/>
      <c r="G23" s="4045"/>
      <c r="H23" s="4039"/>
      <c r="I23" s="4039"/>
      <c r="J23" s="321"/>
    </row>
    <row r="24" spans="1:10" s="319" customFormat="1" ht="17.25" customHeight="1">
      <c r="A24" s="320">
        <v>14</v>
      </c>
      <c r="B24" s="4037"/>
      <c r="C24" s="4037"/>
      <c r="D24" s="4046"/>
      <c r="E24" s="4047"/>
      <c r="F24" s="4037"/>
      <c r="G24" s="4038"/>
      <c r="H24" s="4039"/>
      <c r="I24" s="4039"/>
      <c r="J24" s="321"/>
    </row>
    <row r="25" spans="1:10" s="319" customFormat="1" ht="17.25" customHeight="1">
      <c r="A25" s="320">
        <v>15</v>
      </c>
      <c r="B25" s="4037"/>
      <c r="C25" s="4037"/>
      <c r="D25" s="4042"/>
      <c r="E25" s="4043"/>
      <c r="F25" s="4037"/>
      <c r="G25" s="4038"/>
      <c r="H25" s="4039"/>
      <c r="I25" s="4039"/>
      <c r="J25" s="322"/>
    </row>
    <row r="26" spans="1:10" s="319" customFormat="1" ht="17.25" customHeight="1">
      <c r="A26" s="320">
        <v>16</v>
      </c>
      <c r="B26" s="4037"/>
      <c r="C26" s="4037"/>
      <c r="D26" s="4039"/>
      <c r="E26" s="4037"/>
      <c r="F26" s="4037"/>
      <c r="G26" s="4038"/>
      <c r="H26" s="4039"/>
      <c r="I26" s="4039"/>
      <c r="J26" s="322"/>
    </row>
    <row r="27" spans="1:10" s="319" customFormat="1" ht="17.25" customHeight="1">
      <c r="A27" s="320">
        <v>17</v>
      </c>
      <c r="B27" s="4037"/>
      <c r="C27" s="4037"/>
      <c r="D27" s="4037"/>
      <c r="E27" s="4037"/>
      <c r="F27" s="4037"/>
      <c r="G27" s="4038"/>
      <c r="H27" s="4039"/>
      <c r="I27" s="4039"/>
      <c r="J27" s="322"/>
    </row>
    <row r="28" spans="1:10" s="319" customFormat="1" ht="17.25" customHeight="1">
      <c r="A28" s="320">
        <v>18</v>
      </c>
      <c r="B28" s="4037"/>
      <c r="C28" s="4037"/>
      <c r="D28" s="4037"/>
      <c r="E28" s="4037"/>
      <c r="F28" s="4037"/>
      <c r="G28" s="4038"/>
      <c r="H28" s="4039"/>
      <c r="I28" s="4039"/>
      <c r="J28" s="322"/>
    </row>
    <row r="29" spans="1:10" s="319" customFormat="1" ht="17.25" customHeight="1">
      <c r="A29" s="320">
        <v>19</v>
      </c>
      <c r="B29" s="4037"/>
      <c r="C29" s="4037"/>
      <c r="D29" s="4037"/>
      <c r="E29" s="4037"/>
      <c r="F29" s="4037"/>
      <c r="G29" s="4038"/>
      <c r="H29" s="4039"/>
      <c r="I29" s="4039"/>
      <c r="J29" s="322"/>
    </row>
    <row r="30" spans="1:10" s="319" customFormat="1" ht="17.25" customHeight="1">
      <c r="A30" s="320">
        <v>20</v>
      </c>
      <c r="B30" s="4037"/>
      <c r="C30" s="4037"/>
      <c r="D30" s="4037"/>
      <c r="E30" s="4037"/>
      <c r="F30" s="4037"/>
      <c r="G30" s="4038"/>
      <c r="H30" s="4039"/>
      <c r="I30" s="4039"/>
      <c r="J30" s="322"/>
    </row>
    <row r="31" spans="1:10" s="319" customFormat="1" ht="17.25" customHeight="1">
      <c r="A31" s="320">
        <v>21</v>
      </c>
      <c r="B31" s="4037"/>
      <c r="C31" s="4037"/>
      <c r="D31" s="4040"/>
      <c r="E31" s="4041"/>
      <c r="F31" s="4037"/>
      <c r="G31" s="4038"/>
      <c r="H31" s="4039"/>
      <c r="I31" s="4039"/>
      <c r="J31" s="321"/>
    </row>
    <row r="32" spans="1:10" s="319" customFormat="1" ht="17.25" customHeight="1">
      <c r="A32" s="320">
        <v>22</v>
      </c>
      <c r="B32" s="4037"/>
      <c r="C32" s="4037"/>
      <c r="D32" s="4040"/>
      <c r="E32" s="4041"/>
      <c r="F32" s="4037"/>
      <c r="G32" s="4038"/>
      <c r="H32" s="4039"/>
      <c r="I32" s="4039"/>
      <c r="J32" s="321"/>
    </row>
    <row r="33" spans="1:10" s="319" customFormat="1" ht="17.25" customHeight="1">
      <c r="A33" s="320">
        <v>23</v>
      </c>
      <c r="B33" s="4037"/>
      <c r="C33" s="4037"/>
      <c r="D33" s="4040"/>
      <c r="E33" s="4041"/>
      <c r="F33" s="4037"/>
      <c r="G33" s="4038"/>
      <c r="H33" s="4039"/>
      <c r="I33" s="4039"/>
      <c r="J33" s="321"/>
    </row>
    <row r="34" spans="1:10" s="319" customFormat="1" ht="17.25" customHeight="1">
      <c r="A34" s="320">
        <v>24</v>
      </c>
      <c r="B34" s="4037"/>
      <c r="C34" s="4037"/>
      <c r="D34" s="4040"/>
      <c r="E34" s="4041"/>
      <c r="F34" s="4037"/>
      <c r="G34" s="4038"/>
      <c r="H34" s="4039"/>
      <c r="I34" s="4039"/>
      <c r="J34" s="322"/>
    </row>
    <row r="35" spans="1:10" s="319" customFormat="1" ht="17.25" customHeight="1">
      <c r="A35" s="320">
        <v>25</v>
      </c>
      <c r="B35" s="4037"/>
      <c r="C35" s="4037"/>
      <c r="D35" s="4040"/>
      <c r="E35" s="4041"/>
      <c r="F35" s="4037"/>
      <c r="G35" s="4038"/>
      <c r="H35" s="4039"/>
      <c r="I35" s="4039"/>
      <c r="J35" s="322"/>
    </row>
    <row r="36" spans="1:10" s="319" customFormat="1" ht="17.25" customHeight="1">
      <c r="A36" s="320">
        <v>26</v>
      </c>
      <c r="B36" s="4037"/>
      <c r="C36" s="4037"/>
      <c r="D36" s="4037"/>
      <c r="E36" s="4037"/>
      <c r="F36" s="4037"/>
      <c r="G36" s="4038"/>
      <c r="H36" s="4039"/>
      <c r="I36" s="4039"/>
      <c r="J36" s="322"/>
    </row>
    <row r="37" spans="1:10" s="319" customFormat="1" ht="17.25" customHeight="1">
      <c r="A37" s="320">
        <v>27</v>
      </c>
      <c r="B37" s="4037"/>
      <c r="C37" s="4037"/>
      <c r="D37" s="4037"/>
      <c r="E37" s="4037"/>
      <c r="F37" s="4037"/>
      <c r="G37" s="4038"/>
      <c r="H37" s="4039"/>
      <c r="I37" s="4039"/>
      <c r="J37" s="322"/>
    </row>
    <row r="38" spans="1:10" s="319" customFormat="1" ht="17.25" customHeight="1">
      <c r="A38" s="320">
        <v>28</v>
      </c>
      <c r="B38" s="4037"/>
      <c r="C38" s="4037"/>
      <c r="D38" s="4037"/>
      <c r="E38" s="4037"/>
      <c r="F38" s="4037"/>
      <c r="G38" s="4038"/>
      <c r="H38" s="4039"/>
      <c r="I38" s="4039"/>
      <c r="J38" s="322"/>
    </row>
    <row r="39" spans="1:10" s="319" customFormat="1" ht="17.25" customHeight="1">
      <c r="A39" s="320">
        <v>29</v>
      </c>
      <c r="B39" s="4037"/>
      <c r="C39" s="4037"/>
      <c r="D39" s="4037"/>
      <c r="E39" s="4037"/>
      <c r="F39" s="4037"/>
      <c r="G39" s="4038"/>
      <c r="H39" s="4039"/>
      <c r="I39" s="4039"/>
      <c r="J39" s="322"/>
    </row>
    <row r="40" spans="1:10" s="319" customFormat="1" ht="17.25" customHeight="1">
      <c r="A40" s="320">
        <v>30</v>
      </c>
      <c r="B40" s="4037"/>
      <c r="C40" s="4037"/>
      <c r="D40" s="4037"/>
      <c r="E40" s="4037"/>
      <c r="F40" s="4037"/>
      <c r="G40" s="4038"/>
      <c r="H40" s="4039"/>
      <c r="I40" s="4039"/>
      <c r="J40" s="322"/>
    </row>
    <row r="41" spans="1:10" s="309" customFormat="1" ht="20.25" customHeight="1">
      <c r="A41" s="4035" t="s">
        <v>659</v>
      </c>
      <c r="B41" s="4036"/>
      <c r="C41" s="4036"/>
      <c r="D41" s="4036"/>
      <c r="E41" s="4036"/>
      <c r="F41" s="4036"/>
      <c r="G41" s="4036"/>
      <c r="H41" s="4036"/>
      <c r="I41" s="4036"/>
      <c r="J41" s="4036"/>
    </row>
    <row r="42" spans="1:10" s="309" customFormat="1" ht="20.25" customHeight="1">
      <c r="A42" s="4036"/>
      <c r="B42" s="4036"/>
      <c r="C42" s="4036"/>
      <c r="D42" s="4036"/>
      <c r="E42" s="4036"/>
      <c r="F42" s="4036"/>
      <c r="G42" s="4036"/>
      <c r="H42" s="4036"/>
      <c r="I42" s="4036"/>
      <c r="J42" s="4036"/>
    </row>
    <row r="43" spans="1:10" s="309" customFormat="1"/>
    <row r="44" spans="1:10" s="309" customFormat="1"/>
    <row r="45" spans="1:10" s="309" customFormat="1"/>
    <row r="46" spans="1:10" s="309" customFormat="1"/>
    <row r="47" spans="1:10" s="309" customFormat="1"/>
    <row r="48" spans="1:10" s="309" customFormat="1"/>
    <row r="49" s="309" customFormat="1"/>
    <row r="50" s="309" customFormat="1"/>
    <row r="51" s="309" customFormat="1"/>
    <row r="52" s="309" customFormat="1"/>
    <row r="53" s="309" customFormat="1"/>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54"/>
  <pageMargins left="0.7" right="0.7" top="0.75" bottom="0.75" header="0.3" footer="0.3"/>
  <pageSetup paperSize="9" scale="97"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theme="8" tint="0.59999389629810485"/>
    <pageSetUpPr fitToPage="1"/>
  </sheetPr>
  <dimension ref="A1:O47"/>
  <sheetViews>
    <sheetView view="pageBreakPreview" topLeftCell="A10" zoomScale="115" zoomScaleNormal="100" zoomScaleSheetLayoutView="115" workbookViewId="0">
      <selection activeCell="B2" sqref="B2"/>
    </sheetView>
  </sheetViews>
  <sheetFormatPr defaultRowHeight="13.2"/>
  <cols>
    <col min="1" max="1" width="5.21875" style="309" customWidth="1"/>
    <col min="2" max="9" width="10.44140625" style="309" customWidth="1"/>
    <col min="10" max="15" width="9" style="309"/>
  </cols>
  <sheetData>
    <row r="1" spans="1:9" s="309" customFormat="1" ht="27.75" customHeight="1" thickBot="1">
      <c r="A1" s="5284" t="s">
        <v>660</v>
      </c>
      <c r="B1" s="5285"/>
      <c r="G1" s="4028" t="s">
        <v>1124</v>
      </c>
      <c r="H1" s="4028"/>
      <c r="I1" s="4028"/>
    </row>
    <row r="2" spans="1:9" s="309" customFormat="1" ht="84.75" customHeight="1">
      <c r="A2" s="4064" t="s">
        <v>661</v>
      </c>
      <c r="B2" s="4034"/>
      <c r="C2" s="4034"/>
      <c r="D2" s="4034"/>
      <c r="E2" s="4034"/>
      <c r="F2" s="4034"/>
      <c r="G2" s="4034"/>
      <c r="H2" s="4034"/>
      <c r="I2" s="4034"/>
    </row>
    <row r="3" spans="1:9" s="309" customFormat="1" ht="15.75" customHeight="1">
      <c r="A3" s="4028"/>
      <c r="B3" s="4028"/>
      <c r="C3" s="4028"/>
      <c r="D3" s="4028"/>
      <c r="E3" s="4028"/>
    </row>
    <row r="4" spans="1:9" s="309" customFormat="1" ht="15.75" customHeight="1" thickBot="1">
      <c r="A4" s="5271"/>
      <c r="B4" s="5271"/>
      <c r="C4" s="5271"/>
      <c r="D4" s="5272"/>
      <c r="E4" s="4028"/>
      <c r="F4" s="316"/>
    </row>
    <row r="5" spans="1:9" s="309" customFormat="1" ht="17.25" customHeight="1">
      <c r="A5" s="5271"/>
      <c r="B5" s="5271"/>
      <c r="C5" s="5271"/>
      <c r="D5" s="332"/>
      <c r="E5" s="5286" t="s">
        <v>662</v>
      </c>
      <c r="F5" s="5287"/>
      <c r="G5" s="5292"/>
      <c r="H5" s="5293"/>
      <c r="I5" s="333"/>
    </row>
    <row r="6" spans="1:9" s="309" customFormat="1" ht="17.25" customHeight="1">
      <c r="A6" s="5271"/>
      <c r="B6" s="5271"/>
      <c r="C6" s="5271"/>
      <c r="D6" s="332"/>
      <c r="E6" s="5288"/>
      <c r="F6" s="5289"/>
      <c r="G6" s="5294"/>
      <c r="H6" s="5295"/>
      <c r="I6" s="333"/>
    </row>
    <row r="7" spans="1:9" s="309" customFormat="1" ht="17.25" customHeight="1" thickBot="1">
      <c r="A7" s="5271"/>
      <c r="B7" s="5271"/>
      <c r="C7" s="5271"/>
      <c r="D7" s="332"/>
      <c r="E7" s="5290"/>
      <c r="F7" s="5291"/>
      <c r="G7" s="5296"/>
      <c r="H7" s="5297"/>
      <c r="I7" s="333"/>
    </row>
    <row r="8" spans="1:9" s="309" customFormat="1" ht="15.75" customHeight="1"/>
    <row r="9" spans="1:9" s="309" customFormat="1" ht="15.75" customHeight="1">
      <c r="A9" s="319" t="s">
        <v>663</v>
      </c>
      <c r="B9" s="319"/>
      <c r="C9" s="319"/>
      <c r="D9" s="319"/>
      <c r="E9" s="319"/>
      <c r="F9" s="319"/>
      <c r="G9" s="319"/>
      <c r="H9" s="319"/>
      <c r="I9" s="319"/>
    </row>
    <row r="10" spans="1:9" s="319" customFormat="1" ht="30" customHeight="1">
      <c r="A10" s="320"/>
      <c r="B10" s="4037" t="s">
        <v>430</v>
      </c>
      <c r="C10" s="4037"/>
      <c r="D10" s="4037" t="s">
        <v>431</v>
      </c>
      <c r="E10" s="4037"/>
      <c r="F10" s="4037" t="s">
        <v>432</v>
      </c>
      <c r="G10" s="4038"/>
      <c r="H10" s="4048" t="s">
        <v>664</v>
      </c>
      <c r="I10" s="4037"/>
    </row>
    <row r="11" spans="1:9" s="319" customFormat="1" ht="17.25" customHeight="1">
      <c r="A11" s="320">
        <v>1</v>
      </c>
      <c r="B11" s="4037"/>
      <c r="C11" s="4037"/>
      <c r="D11" s="4046"/>
      <c r="E11" s="4047"/>
      <c r="F11" s="4037"/>
      <c r="G11" s="4038"/>
      <c r="H11" s="4039"/>
      <c r="I11" s="4039"/>
    </row>
    <row r="12" spans="1:9" s="319" customFormat="1" ht="17.25" customHeight="1">
      <c r="A12" s="320">
        <v>2</v>
      </c>
      <c r="B12" s="4037"/>
      <c r="C12" s="4037"/>
      <c r="D12" s="4046"/>
      <c r="E12" s="4047"/>
      <c r="F12" s="4037"/>
      <c r="G12" s="4038"/>
      <c r="H12" s="4039"/>
      <c r="I12" s="4039"/>
    </row>
    <row r="13" spans="1:9" s="319" customFormat="1" ht="17.25" customHeight="1">
      <c r="A13" s="320">
        <v>3</v>
      </c>
      <c r="B13" s="4038"/>
      <c r="C13" s="4043"/>
      <c r="D13" s="4042"/>
      <c r="E13" s="4044"/>
      <c r="F13" s="4038"/>
      <c r="G13" s="4045"/>
      <c r="H13" s="4039"/>
      <c r="I13" s="4039"/>
    </row>
    <row r="14" spans="1:9" s="319" customFormat="1" ht="17.25" customHeight="1">
      <c r="A14" s="320">
        <v>4</v>
      </c>
      <c r="B14" s="4038"/>
      <c r="C14" s="4043"/>
      <c r="D14" s="4042"/>
      <c r="E14" s="4044"/>
      <c r="F14" s="4038"/>
      <c r="G14" s="4045"/>
      <c r="H14" s="4039"/>
      <c r="I14" s="4039"/>
    </row>
    <row r="15" spans="1:9" s="319" customFormat="1" ht="17.25" customHeight="1">
      <c r="A15" s="320">
        <v>5</v>
      </c>
      <c r="B15" s="4038"/>
      <c r="C15" s="4043"/>
      <c r="D15" s="4042"/>
      <c r="E15" s="4044"/>
      <c r="F15" s="4038"/>
      <c r="G15" s="4045"/>
      <c r="H15" s="4039"/>
      <c r="I15" s="4039"/>
    </row>
    <row r="16" spans="1:9" s="319" customFormat="1" ht="17.25" customHeight="1">
      <c r="A16" s="320">
        <v>6</v>
      </c>
      <c r="B16" s="4038"/>
      <c r="C16" s="4043"/>
      <c r="D16" s="4042"/>
      <c r="E16" s="4044"/>
      <c r="F16" s="4038"/>
      <c r="G16" s="4045"/>
      <c r="H16" s="4039"/>
      <c r="I16" s="4039"/>
    </row>
    <row r="17" spans="1:9" s="319" customFormat="1" ht="17.25" customHeight="1">
      <c r="A17" s="320">
        <v>7</v>
      </c>
      <c r="B17" s="4037"/>
      <c r="C17" s="4037"/>
      <c r="D17" s="4037"/>
      <c r="E17" s="4037"/>
      <c r="F17" s="4037"/>
      <c r="G17" s="4038"/>
      <c r="H17" s="4037"/>
      <c r="I17" s="4037"/>
    </row>
    <row r="18" spans="1:9" s="319" customFormat="1" ht="17.25" customHeight="1">
      <c r="A18" s="320">
        <v>8</v>
      </c>
      <c r="B18" s="4037"/>
      <c r="C18" s="4037"/>
      <c r="D18" s="4037"/>
      <c r="E18" s="4037"/>
      <c r="F18" s="4037"/>
      <c r="G18" s="4038"/>
      <c r="H18" s="4037"/>
      <c r="I18" s="4037"/>
    </row>
    <row r="19" spans="1:9" s="319" customFormat="1" ht="17.25" customHeight="1">
      <c r="A19" s="320">
        <v>9</v>
      </c>
      <c r="B19" s="4037"/>
      <c r="C19" s="4037"/>
      <c r="D19" s="4037"/>
      <c r="E19" s="4037"/>
      <c r="F19" s="4037"/>
      <c r="G19" s="4038"/>
      <c r="H19" s="4037"/>
      <c r="I19" s="4037"/>
    </row>
    <row r="20" spans="1:9" s="319" customFormat="1" ht="17.25" customHeight="1">
      <c r="A20" s="320">
        <v>10</v>
      </c>
      <c r="B20" s="4037"/>
      <c r="C20" s="4037"/>
      <c r="D20" s="4037"/>
      <c r="E20" s="4037"/>
      <c r="F20" s="4037"/>
      <c r="G20" s="4038"/>
      <c r="H20" s="4037"/>
      <c r="I20" s="4037"/>
    </row>
    <row r="21" spans="1:9" s="319" customFormat="1" ht="17.25" customHeight="1">
      <c r="A21" s="320">
        <v>11</v>
      </c>
      <c r="B21" s="4038"/>
      <c r="C21" s="4043"/>
      <c r="D21" s="4042"/>
      <c r="E21" s="4044"/>
      <c r="F21" s="4037"/>
      <c r="G21" s="4038"/>
      <c r="H21" s="4039"/>
      <c r="I21" s="4039"/>
    </row>
    <row r="22" spans="1:9" s="319" customFormat="1" ht="17.25" customHeight="1">
      <c r="A22" s="320">
        <v>12</v>
      </c>
      <c r="B22" s="4037"/>
      <c r="C22" s="4037"/>
      <c r="D22" s="4046"/>
      <c r="E22" s="4047"/>
      <c r="F22" s="4037"/>
      <c r="G22" s="4038"/>
      <c r="H22" s="4039"/>
      <c r="I22" s="4039"/>
    </row>
    <row r="23" spans="1:9" s="319" customFormat="1" ht="17.25" customHeight="1">
      <c r="A23" s="320">
        <v>13</v>
      </c>
      <c r="B23" s="4038"/>
      <c r="C23" s="4043"/>
      <c r="D23" s="4042"/>
      <c r="E23" s="4044"/>
      <c r="F23" s="4038"/>
      <c r="G23" s="4045"/>
      <c r="H23" s="4039"/>
      <c r="I23" s="4039"/>
    </row>
    <row r="24" spans="1:9" s="319" customFormat="1" ht="17.25" customHeight="1">
      <c r="A24" s="320">
        <v>14</v>
      </c>
      <c r="B24" s="4037"/>
      <c r="C24" s="4037"/>
      <c r="D24" s="4046"/>
      <c r="E24" s="4047"/>
      <c r="F24" s="4037"/>
      <c r="G24" s="4038"/>
      <c r="H24" s="4039"/>
      <c r="I24" s="4039"/>
    </row>
    <row r="25" spans="1:9" s="319" customFormat="1" ht="17.25" customHeight="1">
      <c r="A25" s="320">
        <v>15</v>
      </c>
      <c r="B25" s="4037"/>
      <c r="C25" s="4037"/>
      <c r="D25" s="4042"/>
      <c r="E25" s="4043"/>
      <c r="F25" s="4037"/>
      <c r="G25" s="4038"/>
      <c r="H25" s="4039"/>
      <c r="I25" s="4039"/>
    </row>
    <row r="26" spans="1:9" s="319" customFormat="1" ht="17.25" customHeight="1">
      <c r="A26" s="320">
        <v>16</v>
      </c>
      <c r="B26" s="4037"/>
      <c r="C26" s="4037"/>
      <c r="D26" s="4039"/>
      <c r="E26" s="4037"/>
      <c r="F26" s="4037"/>
      <c r="G26" s="4038"/>
      <c r="H26" s="4039"/>
      <c r="I26" s="4039"/>
    </row>
    <row r="27" spans="1:9" s="319" customFormat="1" ht="17.25" customHeight="1">
      <c r="A27" s="320">
        <v>17</v>
      </c>
      <c r="B27" s="4037"/>
      <c r="C27" s="4037"/>
      <c r="D27" s="4037"/>
      <c r="E27" s="4037"/>
      <c r="F27" s="4037"/>
      <c r="G27" s="4038"/>
      <c r="H27" s="4039"/>
      <c r="I27" s="4039"/>
    </row>
    <row r="28" spans="1:9" s="319" customFormat="1" ht="17.25" customHeight="1">
      <c r="A28" s="320">
        <v>18</v>
      </c>
      <c r="B28" s="4037"/>
      <c r="C28" s="4037"/>
      <c r="D28" s="4037"/>
      <c r="E28" s="4037"/>
      <c r="F28" s="4037"/>
      <c r="G28" s="4038"/>
      <c r="H28" s="4039"/>
      <c r="I28" s="4039"/>
    </row>
    <row r="29" spans="1:9" s="319" customFormat="1" ht="17.25" customHeight="1">
      <c r="A29" s="320">
        <v>19</v>
      </c>
      <c r="B29" s="4037"/>
      <c r="C29" s="4037"/>
      <c r="D29" s="4037"/>
      <c r="E29" s="4037"/>
      <c r="F29" s="4037"/>
      <c r="G29" s="4038"/>
      <c r="H29" s="4039"/>
      <c r="I29" s="4039"/>
    </row>
    <row r="30" spans="1:9" s="319" customFormat="1" ht="17.25" customHeight="1">
      <c r="A30" s="320">
        <v>20</v>
      </c>
      <c r="B30" s="4037"/>
      <c r="C30" s="4037"/>
      <c r="D30" s="4037"/>
      <c r="E30" s="4037"/>
      <c r="F30" s="4037"/>
      <c r="G30" s="4038"/>
      <c r="H30" s="4039"/>
      <c r="I30" s="4039"/>
    </row>
    <row r="31" spans="1:9" s="319" customFormat="1" ht="17.25" customHeight="1">
      <c r="A31" s="320">
        <v>21</v>
      </c>
      <c r="B31" s="4037"/>
      <c r="C31" s="4037"/>
      <c r="D31" s="4040"/>
      <c r="E31" s="4041"/>
      <c r="F31" s="4037"/>
      <c r="G31" s="4038"/>
      <c r="H31" s="4039"/>
      <c r="I31" s="4039"/>
    </row>
    <row r="32" spans="1:9" s="319" customFormat="1" ht="17.25" customHeight="1">
      <c r="A32" s="320">
        <v>22</v>
      </c>
      <c r="B32" s="4037"/>
      <c r="C32" s="4037"/>
      <c r="D32" s="4040"/>
      <c r="E32" s="4041"/>
      <c r="F32" s="4037"/>
      <c r="G32" s="4038"/>
      <c r="H32" s="4039"/>
      <c r="I32" s="4039"/>
    </row>
    <row r="33" spans="1:9" s="319" customFormat="1" ht="17.25" customHeight="1">
      <c r="A33" s="320">
        <v>23</v>
      </c>
      <c r="B33" s="4037"/>
      <c r="C33" s="4037"/>
      <c r="D33" s="4040"/>
      <c r="E33" s="4041"/>
      <c r="F33" s="4037"/>
      <c r="G33" s="4038"/>
      <c r="H33" s="4039"/>
      <c r="I33" s="4039"/>
    </row>
    <row r="34" spans="1:9" s="319" customFormat="1" ht="17.25" customHeight="1">
      <c r="A34" s="320">
        <v>24</v>
      </c>
      <c r="B34" s="4037"/>
      <c r="C34" s="4037"/>
      <c r="D34" s="4040"/>
      <c r="E34" s="4041"/>
      <c r="F34" s="4037"/>
      <c r="G34" s="4038"/>
      <c r="H34" s="4039"/>
      <c r="I34" s="4039"/>
    </row>
    <row r="35" spans="1:9" s="319" customFormat="1" ht="17.25" customHeight="1">
      <c r="A35" s="320">
        <v>25</v>
      </c>
      <c r="B35" s="4037"/>
      <c r="C35" s="4037"/>
      <c r="D35" s="4040"/>
      <c r="E35" s="4041"/>
      <c r="F35" s="4037"/>
      <c r="G35" s="4038"/>
      <c r="H35" s="4039"/>
      <c r="I35" s="4039"/>
    </row>
    <row r="36" spans="1:9" s="319" customFormat="1" ht="17.25" customHeight="1">
      <c r="A36" s="320">
        <v>26</v>
      </c>
      <c r="B36" s="4037"/>
      <c r="C36" s="4037"/>
      <c r="D36" s="4037"/>
      <c r="E36" s="4037"/>
      <c r="F36" s="4037"/>
      <c r="G36" s="4038"/>
      <c r="H36" s="4039"/>
      <c r="I36" s="4039"/>
    </row>
    <row r="37" spans="1:9" s="319" customFormat="1" ht="17.25" customHeight="1">
      <c r="A37" s="320">
        <v>27</v>
      </c>
      <c r="B37" s="4037"/>
      <c r="C37" s="4037"/>
      <c r="D37" s="4037"/>
      <c r="E37" s="4037"/>
      <c r="F37" s="4037"/>
      <c r="G37" s="4038"/>
      <c r="H37" s="4039"/>
      <c r="I37" s="4039"/>
    </row>
    <row r="38" spans="1:9" s="319" customFormat="1" ht="17.25" customHeight="1">
      <c r="A38" s="320">
        <v>28</v>
      </c>
      <c r="B38" s="4037"/>
      <c r="C38" s="4037"/>
      <c r="D38" s="4037"/>
      <c r="E38" s="4037"/>
      <c r="F38" s="4037"/>
      <c r="G38" s="4038"/>
      <c r="H38" s="4039"/>
      <c r="I38" s="4039"/>
    </row>
    <row r="39" spans="1:9" s="319" customFormat="1" ht="17.25" customHeight="1">
      <c r="A39" s="320">
        <v>29</v>
      </c>
      <c r="B39" s="4037"/>
      <c r="C39" s="4037"/>
      <c r="D39" s="4037"/>
      <c r="E39" s="4037"/>
      <c r="F39" s="4037"/>
      <c r="G39" s="4038"/>
      <c r="H39" s="4039"/>
      <c r="I39" s="4039"/>
    </row>
    <row r="40" spans="1:9" s="319" customFormat="1" ht="17.25" customHeight="1">
      <c r="A40" s="320">
        <v>30</v>
      </c>
      <c r="B40" s="4037"/>
      <c r="C40" s="4037"/>
      <c r="D40" s="4037"/>
      <c r="E40" s="4037"/>
      <c r="F40" s="4037"/>
      <c r="G40" s="4038"/>
      <c r="H40" s="4039"/>
      <c r="I40" s="4039"/>
    </row>
    <row r="41" spans="1:9" s="309" customFormat="1" ht="22.5" customHeight="1">
      <c r="A41" s="4035" t="s">
        <v>3093</v>
      </c>
      <c r="B41" s="4036"/>
      <c r="C41" s="4036"/>
      <c r="D41" s="4036"/>
      <c r="E41" s="4036"/>
      <c r="F41" s="4036"/>
      <c r="G41" s="4036"/>
      <c r="H41" s="4036"/>
      <c r="I41" s="4036"/>
    </row>
    <row r="42" spans="1:9" s="309" customFormat="1" ht="22.5" customHeight="1">
      <c r="A42" s="4036"/>
      <c r="B42" s="4036"/>
      <c r="C42" s="4036"/>
      <c r="D42" s="4036"/>
      <c r="E42" s="4036"/>
      <c r="F42" s="4036"/>
      <c r="G42" s="4036"/>
      <c r="H42" s="4036"/>
      <c r="I42" s="4036"/>
    </row>
    <row r="43" spans="1:9" s="309" customFormat="1"/>
    <row r="44" spans="1:9" s="309" customFormat="1"/>
    <row r="45" spans="1:9" s="309" customFormat="1"/>
    <row r="46" spans="1:9" s="309" customFormat="1"/>
    <row r="47" spans="1:9" s="309" customFormat="1"/>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54"/>
  <pageMargins left="0.7" right="0.7" top="0.75" bottom="0.75" header="0.3" footer="0.3"/>
  <pageSetup paperSize="9" scale="96" orientation="portrait"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theme="8" tint="0.59999389629810485"/>
    <pageSetUpPr fitToPage="1"/>
  </sheetPr>
  <dimension ref="A1:J25"/>
  <sheetViews>
    <sheetView view="pageBreakPreview" topLeftCell="A4" zoomScale="115" zoomScaleNormal="75" zoomScaleSheetLayoutView="115" workbookViewId="0">
      <selection activeCell="B2" sqref="B2"/>
    </sheetView>
  </sheetViews>
  <sheetFormatPr defaultRowHeight="13.2"/>
  <cols>
    <col min="1" max="1" width="1.44140625" customWidth="1"/>
    <col min="2" max="2" width="24.21875" customWidth="1"/>
    <col min="3" max="3" width="4" customWidth="1"/>
    <col min="4" max="4" width="20.109375" customWidth="1"/>
    <col min="5" max="5" width="23.6640625" customWidth="1"/>
    <col min="6" max="7" width="10.33203125" customWidth="1"/>
    <col min="8" max="8" width="3.109375" customWidth="1"/>
    <col min="9" max="9" width="3.77734375" customWidth="1"/>
    <col min="10" max="10" width="2.44140625" customWidth="1"/>
  </cols>
  <sheetData>
    <row r="1" spans="1:10" ht="27.75" customHeight="1">
      <c r="A1" s="197"/>
      <c r="B1" t="s">
        <v>1037</v>
      </c>
      <c r="F1" s="2749" t="s">
        <v>788</v>
      </c>
      <c r="G1" s="4008"/>
      <c r="H1" s="4008"/>
    </row>
    <row r="2" spans="1:10" ht="18.75" customHeight="1">
      <c r="A2" s="197"/>
      <c r="F2" s="282"/>
    </row>
    <row r="3" spans="1:10" ht="36" customHeight="1">
      <c r="B3" s="3337" t="s">
        <v>1416</v>
      </c>
      <c r="C3" s="4009"/>
      <c r="D3" s="4009"/>
      <c r="E3" s="4009"/>
      <c r="F3" s="4009"/>
      <c r="G3" s="4009"/>
      <c r="H3" s="4009"/>
    </row>
    <row r="4" spans="1:10" ht="33.75" customHeight="1">
      <c r="A4" s="198"/>
      <c r="B4" s="198"/>
      <c r="C4" s="198"/>
      <c r="D4" s="198"/>
      <c r="E4" s="198"/>
      <c r="F4" s="198"/>
      <c r="G4" s="198"/>
      <c r="H4" s="198"/>
    </row>
    <row r="5" spans="1:10" ht="36" customHeight="1">
      <c r="A5" s="198"/>
      <c r="B5" s="199" t="s">
        <v>358</v>
      </c>
      <c r="C5" s="3338"/>
      <c r="D5" s="3339"/>
      <c r="E5" s="3339"/>
      <c r="F5" s="3339"/>
      <c r="G5" s="3339"/>
      <c r="H5" s="3340"/>
    </row>
    <row r="6" spans="1:10" ht="36.75" customHeight="1">
      <c r="B6" s="350" t="s">
        <v>710</v>
      </c>
      <c r="C6" s="3347" t="s">
        <v>573</v>
      </c>
      <c r="D6" s="3347"/>
      <c r="E6" s="3347"/>
      <c r="F6" s="3347"/>
      <c r="G6" s="3347"/>
      <c r="H6" s="3348"/>
    </row>
    <row r="7" spans="1:10" ht="81" customHeight="1">
      <c r="B7" s="4010" t="s">
        <v>711</v>
      </c>
      <c r="C7" s="3349" t="s">
        <v>1417</v>
      </c>
      <c r="D7" s="4012"/>
      <c r="E7" s="4012"/>
      <c r="F7" s="4013"/>
      <c r="G7" s="4014" t="s">
        <v>526</v>
      </c>
      <c r="H7" s="4015"/>
    </row>
    <row r="8" spans="1:10" ht="97.5" customHeight="1">
      <c r="B8" s="4011"/>
      <c r="C8" s="3349" t="s">
        <v>1418</v>
      </c>
      <c r="D8" s="4012"/>
      <c r="E8" s="4012"/>
      <c r="F8" s="4013"/>
      <c r="G8" s="4014" t="s">
        <v>526</v>
      </c>
      <c r="H8" s="4015"/>
    </row>
    <row r="9" spans="1:10" ht="109.5" customHeight="1">
      <c r="B9" s="308" t="s">
        <v>712</v>
      </c>
      <c r="C9" s="3349" t="s">
        <v>1419</v>
      </c>
      <c r="D9" s="4012"/>
      <c r="E9" s="4012"/>
      <c r="F9" s="4013"/>
      <c r="G9" s="4014" t="s">
        <v>526</v>
      </c>
      <c r="H9" s="4015"/>
    </row>
    <row r="10" spans="1:10" ht="111.75" customHeight="1">
      <c r="B10" s="308" t="s">
        <v>713</v>
      </c>
      <c r="C10" s="3349" t="s">
        <v>1420</v>
      </c>
      <c r="D10" s="4012"/>
      <c r="E10" s="4012"/>
      <c r="F10" s="4013"/>
      <c r="G10" s="4014" t="s">
        <v>526</v>
      </c>
      <c r="H10" s="4015"/>
    </row>
    <row r="11" spans="1:10" ht="15" customHeight="1">
      <c r="B11" s="787"/>
      <c r="C11" s="786"/>
      <c r="D11" s="785"/>
      <c r="E11" s="785"/>
      <c r="F11" s="785"/>
      <c r="G11" s="785"/>
      <c r="H11" s="785"/>
    </row>
    <row r="12" spans="1:10" ht="66.75" customHeight="1">
      <c r="B12" s="611" t="s">
        <v>1091</v>
      </c>
      <c r="C12" s="5298" t="s">
        <v>1421</v>
      </c>
      <c r="D12" s="5299"/>
      <c r="E12" s="5299"/>
      <c r="F12" s="5299"/>
      <c r="G12" s="5299"/>
      <c r="H12" s="5300"/>
    </row>
    <row r="13" spans="1:10" ht="17.25" customHeight="1">
      <c r="B13" s="202"/>
      <c r="C13" s="203"/>
      <c r="D13" s="203"/>
      <c r="E13" s="203"/>
      <c r="F13" s="203"/>
      <c r="G13" s="203"/>
      <c r="H13" s="203"/>
      <c r="I13" s="203"/>
      <c r="J13" s="203"/>
    </row>
    <row r="14" spans="1:10" ht="22.5" customHeight="1">
      <c r="B14" s="202" t="s">
        <v>361</v>
      </c>
      <c r="C14" s="203"/>
      <c r="D14" s="203"/>
      <c r="E14" s="203"/>
      <c r="F14" s="203"/>
      <c r="G14" s="203"/>
      <c r="H14" s="203"/>
      <c r="I14" s="203"/>
      <c r="J14" s="203"/>
    </row>
    <row r="15" spans="1:10" ht="54" customHeight="1">
      <c r="B15" s="4022" t="s">
        <v>714</v>
      </c>
      <c r="C15" s="4022"/>
      <c r="D15" s="4022"/>
      <c r="E15" s="4022"/>
      <c r="F15" s="4022"/>
      <c r="G15" s="4022"/>
      <c r="H15" s="4022"/>
      <c r="I15" s="203"/>
      <c r="J15" s="203"/>
    </row>
    <row r="16" spans="1:10" ht="45" customHeight="1">
      <c r="B16" s="4022" t="s">
        <v>715</v>
      </c>
      <c r="C16" s="4022"/>
      <c r="D16" s="4022"/>
      <c r="E16" s="4022"/>
      <c r="F16" s="4022"/>
      <c r="G16" s="4022"/>
      <c r="H16" s="4022"/>
      <c r="I16" s="203"/>
      <c r="J16" s="203"/>
    </row>
    <row r="17" spans="1:10" ht="21.75" customHeight="1">
      <c r="B17" s="184" t="s">
        <v>716</v>
      </c>
      <c r="C17" s="203"/>
      <c r="D17" s="203"/>
      <c r="E17" s="203"/>
      <c r="F17" s="203"/>
      <c r="G17" s="203"/>
      <c r="H17" s="203"/>
      <c r="I17" s="203"/>
      <c r="J17" s="203"/>
    </row>
    <row r="18" spans="1:10">
      <c r="B18" s="202"/>
    </row>
    <row r="19" spans="1:10">
      <c r="A19" s="4200" t="s">
        <v>1422</v>
      </c>
      <c r="B19" s="3358"/>
      <c r="C19" s="3358"/>
      <c r="D19" s="3358"/>
      <c r="E19" s="3358"/>
      <c r="F19" s="3358"/>
      <c r="G19" s="3358"/>
      <c r="H19" s="3358"/>
    </row>
    <row r="20" spans="1:10">
      <c r="A20" s="3358"/>
      <c r="B20" s="3358"/>
      <c r="C20" s="3358"/>
      <c r="D20" s="3358"/>
      <c r="E20" s="3358"/>
      <c r="F20" s="3358"/>
      <c r="G20" s="3358"/>
      <c r="H20" s="3358"/>
    </row>
    <row r="21" spans="1:10" ht="97.5" customHeight="1">
      <c r="A21" s="3358"/>
      <c r="B21" s="3358"/>
      <c r="C21" s="3358"/>
      <c r="D21" s="3358"/>
      <c r="E21" s="3358"/>
      <c r="F21" s="3358"/>
      <c r="G21" s="3358"/>
      <c r="H21" s="3358"/>
    </row>
    <row r="22" spans="1:10" ht="97.5" customHeight="1">
      <c r="A22" s="3358"/>
      <c r="B22" s="3358"/>
      <c r="C22" s="3358"/>
      <c r="D22" s="3358"/>
      <c r="E22" s="3358"/>
      <c r="F22" s="3358"/>
      <c r="G22" s="3358"/>
      <c r="H22" s="3358"/>
    </row>
    <row r="23" spans="1:10" ht="97.5" customHeight="1">
      <c r="A23" s="3358"/>
      <c r="B23" s="3358"/>
      <c r="C23" s="3358"/>
      <c r="D23" s="3358"/>
      <c r="E23" s="3358"/>
      <c r="F23" s="3358"/>
      <c r="G23" s="3358"/>
      <c r="H23" s="3358"/>
    </row>
    <row r="24" spans="1:10" ht="83.25" customHeight="1">
      <c r="A24" s="3358"/>
      <c r="B24" s="3358"/>
      <c r="C24" s="3358"/>
      <c r="D24" s="3358"/>
      <c r="E24" s="3358"/>
      <c r="F24" s="3358"/>
      <c r="G24" s="3358"/>
      <c r="H24" s="3358"/>
    </row>
    <row r="25" spans="1:10" ht="83.25" customHeight="1">
      <c r="A25" s="3358"/>
      <c r="B25" s="3358"/>
      <c r="C25" s="3358"/>
      <c r="D25" s="3358"/>
      <c r="E25" s="3358"/>
      <c r="F25" s="3358"/>
      <c r="G25" s="3358"/>
      <c r="H25" s="3358"/>
    </row>
  </sheetData>
  <mergeCells count="17">
    <mergeCell ref="F1:H1"/>
    <mergeCell ref="B3:H3"/>
    <mergeCell ref="C5:H5"/>
    <mergeCell ref="C6:H6"/>
    <mergeCell ref="C7:F7"/>
    <mergeCell ref="G7:H7"/>
    <mergeCell ref="C8:F8"/>
    <mergeCell ref="B7:B8"/>
    <mergeCell ref="G8:H8"/>
    <mergeCell ref="A19:H25"/>
    <mergeCell ref="B16:H16"/>
    <mergeCell ref="C9:F9"/>
    <mergeCell ref="G9:H9"/>
    <mergeCell ref="C10:F10"/>
    <mergeCell ref="G10:H10"/>
    <mergeCell ref="B15:H15"/>
    <mergeCell ref="C12:H12"/>
  </mergeCells>
  <phoneticPr fontId="54"/>
  <pageMargins left="0.7" right="0.7" top="0.75" bottom="0.75" header="0.3" footer="0.3"/>
  <pageSetup paperSize="9" scale="91" orientation="portrait" r:id="rId1"/>
  <drawing r:id="rId2"/>
  <legacy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E1572-138B-4250-829A-1559D54A10FB}">
  <sheetPr codeName="Sheet81">
    <tabColor theme="8"/>
    <pageSetUpPr fitToPage="1"/>
  </sheetPr>
  <dimension ref="A1:L27"/>
  <sheetViews>
    <sheetView view="pageBreakPreview" topLeftCell="D7" zoomScale="115" zoomScaleNormal="100" zoomScaleSheetLayoutView="115" workbookViewId="0">
      <selection activeCell="B2" sqref="B2"/>
    </sheetView>
  </sheetViews>
  <sheetFormatPr defaultRowHeight="13.2"/>
  <cols>
    <col min="1" max="1" width="8.44140625" style="902" customWidth="1"/>
    <col min="2" max="2" width="15.6640625" style="902" customWidth="1"/>
    <col min="3" max="3" width="9.77734375" style="902" customWidth="1"/>
    <col min="4" max="4" width="15.21875" style="902" customWidth="1"/>
    <col min="5" max="5" width="17.44140625" style="902" customWidth="1"/>
    <col min="6" max="6" width="12.77734375" style="902" customWidth="1"/>
    <col min="7" max="7" width="11" style="902" customWidth="1"/>
    <col min="8" max="8" width="5" style="902" customWidth="1"/>
    <col min="9" max="9" width="3.6640625" style="902" customWidth="1"/>
    <col min="10" max="10" width="8.33203125" style="902" customWidth="1"/>
    <col min="11" max="11" width="1" style="902" customWidth="1"/>
    <col min="12" max="12" width="2.44140625" style="902" customWidth="1"/>
    <col min="13" max="259" width="9" style="902"/>
    <col min="260" max="260" width="1.109375" style="902" customWidth="1"/>
    <col min="261" max="262" width="15.6640625" style="902" customWidth="1"/>
    <col min="263" max="263" width="15.21875" style="902" customWidth="1"/>
    <col min="264" max="264" width="17.44140625" style="902" customWidth="1"/>
    <col min="265" max="265" width="15.109375" style="902" customWidth="1"/>
    <col min="266" max="266" width="15.21875" style="902" customWidth="1"/>
    <col min="267" max="267" width="3.77734375" style="902" customWidth="1"/>
    <col min="268" max="268" width="2.44140625" style="902" customWidth="1"/>
    <col min="269" max="515" width="9" style="902"/>
    <col min="516" max="516" width="1.109375" style="902" customWidth="1"/>
    <col min="517" max="518" width="15.6640625" style="902" customWidth="1"/>
    <col min="519" max="519" width="15.21875" style="902" customWidth="1"/>
    <col min="520" max="520" width="17.44140625" style="902" customWidth="1"/>
    <col min="521" max="521" width="15.109375" style="902" customWidth="1"/>
    <col min="522" max="522" width="15.21875" style="902" customWidth="1"/>
    <col min="523" max="523" width="3.77734375" style="902" customWidth="1"/>
    <col min="524" max="524" width="2.44140625" style="902" customWidth="1"/>
    <col min="525" max="771" width="9" style="902"/>
    <col min="772" max="772" width="1.109375" style="902" customWidth="1"/>
    <col min="773" max="774" width="15.6640625" style="902" customWidth="1"/>
    <col min="775" max="775" width="15.21875" style="902" customWidth="1"/>
    <col min="776" max="776" width="17.44140625" style="902" customWidth="1"/>
    <col min="777" max="777" width="15.109375" style="902" customWidth="1"/>
    <col min="778" max="778" width="15.21875" style="902" customWidth="1"/>
    <col min="779" max="779" width="3.77734375" style="902" customWidth="1"/>
    <col min="780" max="780" width="2.44140625" style="902" customWidth="1"/>
    <col min="781" max="1027" width="9" style="902"/>
    <col min="1028" max="1028" width="1.109375" style="902" customWidth="1"/>
    <col min="1029" max="1030" width="15.6640625" style="902" customWidth="1"/>
    <col min="1031" max="1031" width="15.21875" style="902" customWidth="1"/>
    <col min="1032" max="1032" width="17.44140625" style="902" customWidth="1"/>
    <col min="1033" max="1033" width="15.109375" style="902" customWidth="1"/>
    <col min="1034" max="1034" width="15.21875" style="902" customWidth="1"/>
    <col min="1035" max="1035" width="3.77734375" style="902" customWidth="1"/>
    <col min="1036" max="1036" width="2.44140625" style="902" customWidth="1"/>
    <col min="1037" max="1283" width="9" style="902"/>
    <col min="1284" max="1284" width="1.109375" style="902" customWidth="1"/>
    <col min="1285" max="1286" width="15.6640625" style="902" customWidth="1"/>
    <col min="1287" max="1287" width="15.21875" style="902" customWidth="1"/>
    <col min="1288" max="1288" width="17.44140625" style="902" customWidth="1"/>
    <col min="1289" max="1289" width="15.109375" style="902" customWidth="1"/>
    <col min="1290" max="1290" width="15.21875" style="902" customWidth="1"/>
    <col min="1291" max="1291" width="3.77734375" style="902" customWidth="1"/>
    <col min="1292" max="1292" width="2.44140625" style="902" customWidth="1"/>
    <col min="1293" max="1539" width="9" style="902"/>
    <col min="1540" max="1540" width="1.109375" style="902" customWidth="1"/>
    <col min="1541" max="1542" width="15.6640625" style="902" customWidth="1"/>
    <col min="1543" max="1543" width="15.21875" style="902" customWidth="1"/>
    <col min="1544" max="1544" width="17.44140625" style="902" customWidth="1"/>
    <col min="1545" max="1545" width="15.109375" style="902" customWidth="1"/>
    <col min="1546" max="1546" width="15.21875" style="902" customWidth="1"/>
    <col min="1547" max="1547" width="3.77734375" style="902" customWidth="1"/>
    <col min="1548" max="1548" width="2.44140625" style="902" customWidth="1"/>
    <col min="1549" max="1795" width="9" style="902"/>
    <col min="1796" max="1796" width="1.109375" style="902" customWidth="1"/>
    <col min="1797" max="1798" width="15.6640625" style="902" customWidth="1"/>
    <col min="1799" max="1799" width="15.21875" style="902" customWidth="1"/>
    <col min="1800" max="1800" width="17.44140625" style="902" customWidth="1"/>
    <col min="1801" max="1801" width="15.109375" style="902" customWidth="1"/>
    <col min="1802" max="1802" width="15.21875" style="902" customWidth="1"/>
    <col min="1803" max="1803" width="3.77734375" style="902" customWidth="1"/>
    <col min="1804" max="1804" width="2.44140625" style="902" customWidth="1"/>
    <col min="1805" max="2051" width="9" style="902"/>
    <col min="2052" max="2052" width="1.109375" style="902" customWidth="1"/>
    <col min="2053" max="2054" width="15.6640625" style="902" customWidth="1"/>
    <col min="2055" max="2055" width="15.21875" style="902" customWidth="1"/>
    <col min="2056" max="2056" width="17.44140625" style="902" customWidth="1"/>
    <col min="2057" max="2057" width="15.109375" style="902" customWidth="1"/>
    <col min="2058" max="2058" width="15.21875" style="902" customWidth="1"/>
    <col min="2059" max="2059" width="3.77734375" style="902" customWidth="1"/>
    <col min="2060" max="2060" width="2.44140625" style="902" customWidth="1"/>
    <col min="2061" max="2307" width="9" style="902"/>
    <col min="2308" max="2308" width="1.109375" style="902" customWidth="1"/>
    <col min="2309" max="2310" width="15.6640625" style="902" customWidth="1"/>
    <col min="2311" max="2311" width="15.21875" style="902" customWidth="1"/>
    <col min="2312" max="2312" width="17.44140625" style="902" customWidth="1"/>
    <col min="2313" max="2313" width="15.109375" style="902" customWidth="1"/>
    <col min="2314" max="2314" width="15.21875" style="902" customWidth="1"/>
    <col min="2315" max="2315" width="3.77734375" style="902" customWidth="1"/>
    <col min="2316" max="2316" width="2.44140625" style="902" customWidth="1"/>
    <col min="2317" max="2563" width="9" style="902"/>
    <col min="2564" max="2564" width="1.109375" style="902" customWidth="1"/>
    <col min="2565" max="2566" width="15.6640625" style="902" customWidth="1"/>
    <col min="2567" max="2567" width="15.21875" style="902" customWidth="1"/>
    <col min="2568" max="2568" width="17.44140625" style="902" customWidth="1"/>
    <col min="2569" max="2569" width="15.109375" style="902" customWidth="1"/>
    <col min="2570" max="2570" width="15.21875" style="902" customWidth="1"/>
    <col min="2571" max="2571" width="3.77734375" style="902" customWidth="1"/>
    <col min="2572" max="2572" width="2.44140625" style="902" customWidth="1"/>
    <col min="2573" max="2819" width="9" style="902"/>
    <col min="2820" max="2820" width="1.109375" style="902" customWidth="1"/>
    <col min="2821" max="2822" width="15.6640625" style="902" customWidth="1"/>
    <col min="2823" max="2823" width="15.21875" style="902" customWidth="1"/>
    <col min="2824" max="2824" width="17.44140625" style="902" customWidth="1"/>
    <col min="2825" max="2825" width="15.109375" style="902" customWidth="1"/>
    <col min="2826" max="2826" width="15.21875" style="902" customWidth="1"/>
    <col min="2827" max="2827" width="3.77734375" style="902" customWidth="1"/>
    <col min="2828" max="2828" width="2.44140625" style="902" customWidth="1"/>
    <col min="2829" max="3075" width="9" style="902"/>
    <col min="3076" max="3076" width="1.109375" style="902" customWidth="1"/>
    <col min="3077" max="3078" width="15.6640625" style="902" customWidth="1"/>
    <col min="3079" max="3079" width="15.21875" style="902" customWidth="1"/>
    <col min="3080" max="3080" width="17.44140625" style="902" customWidth="1"/>
    <col min="3081" max="3081" width="15.109375" style="902" customWidth="1"/>
    <col min="3082" max="3082" width="15.21875" style="902" customWidth="1"/>
    <col min="3083" max="3083" width="3.77734375" style="902" customWidth="1"/>
    <col min="3084" max="3084" width="2.44140625" style="902" customWidth="1"/>
    <col min="3085" max="3331" width="9" style="902"/>
    <col min="3332" max="3332" width="1.109375" style="902" customWidth="1"/>
    <col min="3333" max="3334" width="15.6640625" style="902" customWidth="1"/>
    <col min="3335" max="3335" width="15.21875" style="902" customWidth="1"/>
    <col min="3336" max="3336" width="17.44140625" style="902" customWidth="1"/>
    <col min="3337" max="3337" width="15.109375" style="902" customWidth="1"/>
    <col min="3338" max="3338" width="15.21875" style="902" customWidth="1"/>
    <col min="3339" max="3339" width="3.77734375" style="902" customWidth="1"/>
    <col min="3340" max="3340" width="2.44140625" style="902" customWidth="1"/>
    <col min="3341" max="3587" width="9" style="902"/>
    <col min="3588" max="3588" width="1.109375" style="902" customWidth="1"/>
    <col min="3589" max="3590" width="15.6640625" style="902" customWidth="1"/>
    <col min="3591" max="3591" width="15.21875" style="902" customWidth="1"/>
    <col min="3592" max="3592" width="17.44140625" style="902" customWidth="1"/>
    <col min="3593" max="3593" width="15.109375" style="902" customWidth="1"/>
    <col min="3594" max="3594" width="15.21875" style="902" customWidth="1"/>
    <col min="3595" max="3595" width="3.77734375" style="902" customWidth="1"/>
    <col min="3596" max="3596" width="2.44140625" style="902" customWidth="1"/>
    <col min="3597" max="3843" width="9" style="902"/>
    <col min="3844" max="3844" width="1.109375" style="902" customWidth="1"/>
    <col min="3845" max="3846" width="15.6640625" style="902" customWidth="1"/>
    <col min="3847" max="3847" width="15.21875" style="902" customWidth="1"/>
    <col min="3848" max="3848" width="17.44140625" style="902" customWidth="1"/>
    <col min="3849" max="3849" width="15.109375" style="902" customWidth="1"/>
    <col min="3850" max="3850" width="15.21875" style="902" customWidth="1"/>
    <col min="3851" max="3851" width="3.77734375" style="902" customWidth="1"/>
    <col min="3852" max="3852" width="2.44140625" style="902" customWidth="1"/>
    <col min="3853" max="4099" width="9" style="902"/>
    <col min="4100" max="4100" width="1.109375" style="902" customWidth="1"/>
    <col min="4101" max="4102" width="15.6640625" style="902" customWidth="1"/>
    <col min="4103" max="4103" width="15.21875" style="902" customWidth="1"/>
    <col min="4104" max="4104" width="17.44140625" style="902" customWidth="1"/>
    <col min="4105" max="4105" width="15.109375" style="902" customWidth="1"/>
    <col min="4106" max="4106" width="15.21875" style="902" customWidth="1"/>
    <col min="4107" max="4107" width="3.77734375" style="902" customWidth="1"/>
    <col min="4108" max="4108" width="2.44140625" style="902" customWidth="1"/>
    <col min="4109" max="4355" width="9" style="902"/>
    <col min="4356" max="4356" width="1.109375" style="902" customWidth="1"/>
    <col min="4357" max="4358" width="15.6640625" style="902" customWidth="1"/>
    <col min="4359" max="4359" width="15.21875" style="902" customWidth="1"/>
    <col min="4360" max="4360" width="17.44140625" style="902" customWidth="1"/>
    <col min="4361" max="4361" width="15.109375" style="902" customWidth="1"/>
    <col min="4362" max="4362" width="15.21875" style="902" customWidth="1"/>
    <col min="4363" max="4363" width="3.77734375" style="902" customWidth="1"/>
    <col min="4364" max="4364" width="2.44140625" style="902" customWidth="1"/>
    <col min="4365" max="4611" width="9" style="902"/>
    <col min="4612" max="4612" width="1.109375" style="902" customWidth="1"/>
    <col min="4613" max="4614" width="15.6640625" style="902" customWidth="1"/>
    <col min="4615" max="4615" width="15.21875" style="902" customWidth="1"/>
    <col min="4616" max="4616" width="17.44140625" style="902" customWidth="1"/>
    <col min="4617" max="4617" width="15.109375" style="902" customWidth="1"/>
    <col min="4618" max="4618" width="15.21875" style="902" customWidth="1"/>
    <col min="4619" max="4619" width="3.77734375" style="902" customWidth="1"/>
    <col min="4620" max="4620" width="2.44140625" style="902" customWidth="1"/>
    <col min="4621" max="4867" width="9" style="902"/>
    <col min="4868" max="4868" width="1.109375" style="902" customWidth="1"/>
    <col min="4869" max="4870" width="15.6640625" style="902" customWidth="1"/>
    <col min="4871" max="4871" width="15.21875" style="902" customWidth="1"/>
    <col min="4872" max="4872" width="17.44140625" style="902" customWidth="1"/>
    <col min="4873" max="4873" width="15.109375" style="902" customWidth="1"/>
    <col min="4874" max="4874" width="15.21875" style="902" customWidth="1"/>
    <col min="4875" max="4875" width="3.77734375" style="902" customWidth="1"/>
    <col min="4876" max="4876" width="2.44140625" style="902" customWidth="1"/>
    <col min="4877" max="5123" width="9" style="902"/>
    <col min="5124" max="5124" width="1.109375" style="902" customWidth="1"/>
    <col min="5125" max="5126" width="15.6640625" style="902" customWidth="1"/>
    <col min="5127" max="5127" width="15.21875" style="902" customWidth="1"/>
    <col min="5128" max="5128" width="17.44140625" style="902" customWidth="1"/>
    <col min="5129" max="5129" width="15.109375" style="902" customWidth="1"/>
    <col min="5130" max="5130" width="15.21875" style="902" customWidth="1"/>
    <col min="5131" max="5131" width="3.77734375" style="902" customWidth="1"/>
    <col min="5132" max="5132" width="2.44140625" style="902" customWidth="1"/>
    <col min="5133" max="5379" width="9" style="902"/>
    <col min="5380" max="5380" width="1.109375" style="902" customWidth="1"/>
    <col min="5381" max="5382" width="15.6640625" style="902" customWidth="1"/>
    <col min="5383" max="5383" width="15.21875" style="902" customWidth="1"/>
    <col min="5384" max="5384" width="17.44140625" style="902" customWidth="1"/>
    <col min="5385" max="5385" width="15.109375" style="902" customWidth="1"/>
    <col min="5386" max="5386" width="15.21875" style="902" customWidth="1"/>
    <col min="5387" max="5387" width="3.77734375" style="902" customWidth="1"/>
    <col min="5388" max="5388" width="2.44140625" style="902" customWidth="1"/>
    <col min="5389" max="5635" width="9" style="902"/>
    <col min="5636" max="5636" width="1.109375" style="902" customWidth="1"/>
    <col min="5637" max="5638" width="15.6640625" style="902" customWidth="1"/>
    <col min="5639" max="5639" width="15.21875" style="902" customWidth="1"/>
    <col min="5640" max="5640" width="17.44140625" style="902" customWidth="1"/>
    <col min="5641" max="5641" width="15.109375" style="902" customWidth="1"/>
    <col min="5642" max="5642" width="15.21875" style="902" customWidth="1"/>
    <col min="5643" max="5643" width="3.77734375" style="902" customWidth="1"/>
    <col min="5644" max="5644" width="2.44140625" style="902" customWidth="1"/>
    <col min="5645" max="5891" width="9" style="902"/>
    <col min="5892" max="5892" width="1.109375" style="902" customWidth="1"/>
    <col min="5893" max="5894" width="15.6640625" style="902" customWidth="1"/>
    <col min="5895" max="5895" width="15.21875" style="902" customWidth="1"/>
    <col min="5896" max="5896" width="17.44140625" style="902" customWidth="1"/>
    <col min="5897" max="5897" width="15.109375" style="902" customWidth="1"/>
    <col min="5898" max="5898" width="15.21875" style="902" customWidth="1"/>
    <col min="5899" max="5899" width="3.77734375" style="902" customWidth="1"/>
    <col min="5900" max="5900" width="2.44140625" style="902" customWidth="1"/>
    <col min="5901" max="6147" width="9" style="902"/>
    <col min="6148" max="6148" width="1.109375" style="902" customWidth="1"/>
    <col min="6149" max="6150" width="15.6640625" style="902" customWidth="1"/>
    <col min="6151" max="6151" width="15.21875" style="902" customWidth="1"/>
    <col min="6152" max="6152" width="17.44140625" style="902" customWidth="1"/>
    <col min="6153" max="6153" width="15.109375" style="902" customWidth="1"/>
    <col min="6154" max="6154" width="15.21875" style="902" customWidth="1"/>
    <col min="6155" max="6155" width="3.77734375" style="902" customWidth="1"/>
    <col min="6156" max="6156" width="2.44140625" style="902" customWidth="1"/>
    <col min="6157" max="6403" width="9" style="902"/>
    <col min="6404" max="6404" width="1.109375" style="902" customWidth="1"/>
    <col min="6405" max="6406" width="15.6640625" style="902" customWidth="1"/>
    <col min="6407" max="6407" width="15.21875" style="902" customWidth="1"/>
    <col min="6408" max="6408" width="17.44140625" style="902" customWidth="1"/>
    <col min="6409" max="6409" width="15.109375" style="902" customWidth="1"/>
    <col min="6410" max="6410" width="15.21875" style="902" customWidth="1"/>
    <col min="6411" max="6411" width="3.77734375" style="902" customWidth="1"/>
    <col min="6412" max="6412" width="2.44140625" style="902" customWidth="1"/>
    <col min="6413" max="6659" width="9" style="902"/>
    <col min="6660" max="6660" width="1.109375" style="902" customWidth="1"/>
    <col min="6661" max="6662" width="15.6640625" style="902" customWidth="1"/>
    <col min="6663" max="6663" width="15.21875" style="902" customWidth="1"/>
    <col min="6664" max="6664" width="17.44140625" style="902" customWidth="1"/>
    <col min="6665" max="6665" width="15.109375" style="902" customWidth="1"/>
    <col min="6666" max="6666" width="15.21875" style="902" customWidth="1"/>
    <col min="6667" max="6667" width="3.77734375" style="902" customWidth="1"/>
    <col min="6668" max="6668" width="2.44140625" style="902" customWidth="1"/>
    <col min="6669" max="6915" width="9" style="902"/>
    <col min="6916" max="6916" width="1.109375" style="902" customWidth="1"/>
    <col min="6917" max="6918" width="15.6640625" style="902" customWidth="1"/>
    <col min="6919" max="6919" width="15.21875" style="902" customWidth="1"/>
    <col min="6920" max="6920" width="17.44140625" style="902" customWidth="1"/>
    <col min="6921" max="6921" width="15.109375" style="902" customWidth="1"/>
    <col min="6922" max="6922" width="15.21875" style="902" customWidth="1"/>
    <col min="6923" max="6923" width="3.77734375" style="902" customWidth="1"/>
    <col min="6924" max="6924" width="2.44140625" style="902" customWidth="1"/>
    <col min="6925" max="7171" width="9" style="902"/>
    <col min="7172" max="7172" width="1.109375" style="902" customWidth="1"/>
    <col min="7173" max="7174" width="15.6640625" style="902" customWidth="1"/>
    <col min="7175" max="7175" width="15.21875" style="902" customWidth="1"/>
    <col min="7176" max="7176" width="17.44140625" style="902" customWidth="1"/>
    <col min="7177" max="7177" width="15.109375" style="902" customWidth="1"/>
    <col min="7178" max="7178" width="15.21875" style="902" customWidth="1"/>
    <col min="7179" max="7179" width="3.77734375" style="902" customWidth="1"/>
    <col min="7180" max="7180" width="2.44140625" style="902" customWidth="1"/>
    <col min="7181" max="7427" width="9" style="902"/>
    <col min="7428" max="7428" width="1.109375" style="902" customWidth="1"/>
    <col min="7429" max="7430" width="15.6640625" style="902" customWidth="1"/>
    <col min="7431" max="7431" width="15.21875" style="902" customWidth="1"/>
    <col min="7432" max="7432" width="17.44140625" style="902" customWidth="1"/>
    <col min="7433" max="7433" width="15.109375" style="902" customWidth="1"/>
    <col min="7434" max="7434" width="15.21875" style="902" customWidth="1"/>
    <col min="7435" max="7435" width="3.77734375" style="902" customWidth="1"/>
    <col min="7436" max="7436" width="2.44140625" style="902" customWidth="1"/>
    <col min="7437" max="7683" width="9" style="902"/>
    <col min="7684" max="7684" width="1.109375" style="902" customWidth="1"/>
    <col min="7685" max="7686" width="15.6640625" style="902" customWidth="1"/>
    <col min="7687" max="7687" width="15.21875" style="902" customWidth="1"/>
    <col min="7688" max="7688" width="17.44140625" style="902" customWidth="1"/>
    <col min="7689" max="7689" width="15.109375" style="902" customWidth="1"/>
    <col min="7690" max="7690" width="15.21875" style="902" customWidth="1"/>
    <col min="7691" max="7691" width="3.77734375" style="902" customWidth="1"/>
    <col min="7692" max="7692" width="2.44140625" style="902" customWidth="1"/>
    <col min="7693" max="7939" width="9" style="902"/>
    <col min="7940" max="7940" width="1.109375" style="902" customWidth="1"/>
    <col min="7941" max="7942" width="15.6640625" style="902" customWidth="1"/>
    <col min="7943" max="7943" width="15.21875" style="902" customWidth="1"/>
    <col min="7944" max="7944" width="17.44140625" style="902" customWidth="1"/>
    <col min="7945" max="7945" width="15.109375" style="902" customWidth="1"/>
    <col min="7946" max="7946" width="15.21875" style="902" customWidth="1"/>
    <col min="7947" max="7947" width="3.77734375" style="902" customWidth="1"/>
    <col min="7948" max="7948" width="2.44140625" style="902" customWidth="1"/>
    <col min="7949" max="8195" width="9" style="902"/>
    <col min="8196" max="8196" width="1.109375" style="902" customWidth="1"/>
    <col min="8197" max="8198" width="15.6640625" style="902" customWidth="1"/>
    <col min="8199" max="8199" width="15.21875" style="902" customWidth="1"/>
    <col min="8200" max="8200" width="17.44140625" style="902" customWidth="1"/>
    <col min="8201" max="8201" width="15.109375" style="902" customWidth="1"/>
    <col min="8202" max="8202" width="15.21875" style="902" customWidth="1"/>
    <col min="8203" max="8203" width="3.77734375" style="902" customWidth="1"/>
    <col min="8204" max="8204" width="2.44140625" style="902" customWidth="1"/>
    <col min="8205" max="8451" width="9" style="902"/>
    <col min="8452" max="8452" width="1.109375" style="902" customWidth="1"/>
    <col min="8453" max="8454" width="15.6640625" style="902" customWidth="1"/>
    <col min="8455" max="8455" width="15.21875" style="902" customWidth="1"/>
    <col min="8456" max="8456" width="17.44140625" style="902" customWidth="1"/>
    <col min="8457" max="8457" width="15.109375" style="902" customWidth="1"/>
    <col min="8458" max="8458" width="15.21875" style="902" customWidth="1"/>
    <col min="8459" max="8459" width="3.77734375" style="902" customWidth="1"/>
    <col min="8460" max="8460" width="2.44140625" style="902" customWidth="1"/>
    <col min="8461" max="8707" width="9" style="902"/>
    <col min="8708" max="8708" width="1.109375" style="902" customWidth="1"/>
    <col min="8709" max="8710" width="15.6640625" style="902" customWidth="1"/>
    <col min="8711" max="8711" width="15.21875" style="902" customWidth="1"/>
    <col min="8712" max="8712" width="17.44140625" style="902" customWidth="1"/>
    <col min="8713" max="8713" width="15.109375" style="902" customWidth="1"/>
    <col min="8714" max="8714" width="15.21875" style="902" customWidth="1"/>
    <col min="8715" max="8715" width="3.77734375" style="902" customWidth="1"/>
    <col min="8716" max="8716" width="2.44140625" style="902" customWidth="1"/>
    <col min="8717" max="8963" width="9" style="902"/>
    <col min="8964" max="8964" width="1.109375" style="902" customWidth="1"/>
    <col min="8965" max="8966" width="15.6640625" style="902" customWidth="1"/>
    <col min="8967" max="8967" width="15.21875" style="902" customWidth="1"/>
    <col min="8968" max="8968" width="17.44140625" style="902" customWidth="1"/>
    <col min="8969" max="8969" width="15.109375" style="902" customWidth="1"/>
    <col min="8970" max="8970" width="15.21875" style="902" customWidth="1"/>
    <col min="8971" max="8971" width="3.77734375" style="902" customWidth="1"/>
    <col min="8972" max="8972" width="2.44140625" style="902" customWidth="1"/>
    <col min="8973" max="9219" width="9" style="902"/>
    <col min="9220" max="9220" width="1.109375" style="902" customWidth="1"/>
    <col min="9221" max="9222" width="15.6640625" style="902" customWidth="1"/>
    <col min="9223" max="9223" width="15.21875" style="902" customWidth="1"/>
    <col min="9224" max="9224" width="17.44140625" style="902" customWidth="1"/>
    <col min="9225" max="9225" width="15.109375" style="902" customWidth="1"/>
    <col min="9226" max="9226" width="15.21875" style="902" customWidth="1"/>
    <col min="9227" max="9227" width="3.77734375" style="902" customWidth="1"/>
    <col min="9228" max="9228" width="2.44140625" style="902" customWidth="1"/>
    <col min="9229" max="9475" width="9" style="902"/>
    <col min="9476" max="9476" width="1.109375" style="902" customWidth="1"/>
    <col min="9477" max="9478" width="15.6640625" style="902" customWidth="1"/>
    <col min="9479" max="9479" width="15.21875" style="902" customWidth="1"/>
    <col min="9480" max="9480" width="17.44140625" style="902" customWidth="1"/>
    <col min="9481" max="9481" width="15.109375" style="902" customWidth="1"/>
    <col min="9482" max="9482" width="15.21875" style="902" customWidth="1"/>
    <col min="9483" max="9483" width="3.77734375" style="902" customWidth="1"/>
    <col min="9484" max="9484" width="2.44140625" style="902" customWidth="1"/>
    <col min="9485" max="9731" width="9" style="902"/>
    <col min="9732" max="9732" width="1.109375" style="902" customWidth="1"/>
    <col min="9733" max="9734" width="15.6640625" style="902" customWidth="1"/>
    <col min="9735" max="9735" width="15.21875" style="902" customWidth="1"/>
    <col min="9736" max="9736" width="17.44140625" style="902" customWidth="1"/>
    <col min="9737" max="9737" width="15.109375" style="902" customWidth="1"/>
    <col min="9738" max="9738" width="15.21875" style="902" customWidth="1"/>
    <col min="9739" max="9739" width="3.77734375" style="902" customWidth="1"/>
    <col min="9740" max="9740" width="2.44140625" style="902" customWidth="1"/>
    <col min="9741" max="9987" width="9" style="902"/>
    <col min="9988" max="9988" width="1.109375" style="902" customWidth="1"/>
    <col min="9989" max="9990" width="15.6640625" style="902" customWidth="1"/>
    <col min="9991" max="9991" width="15.21875" style="902" customWidth="1"/>
    <col min="9992" max="9992" width="17.44140625" style="902" customWidth="1"/>
    <col min="9993" max="9993" width="15.109375" style="902" customWidth="1"/>
    <col min="9994" max="9994" width="15.21875" style="902" customWidth="1"/>
    <col min="9995" max="9995" width="3.77734375" style="902" customWidth="1"/>
    <col min="9996" max="9996" width="2.44140625" style="902" customWidth="1"/>
    <col min="9997" max="10243" width="9" style="902"/>
    <col min="10244" max="10244" width="1.109375" style="902" customWidth="1"/>
    <col min="10245" max="10246" width="15.6640625" style="902" customWidth="1"/>
    <col min="10247" max="10247" width="15.21875" style="902" customWidth="1"/>
    <col min="10248" max="10248" width="17.44140625" style="902" customWidth="1"/>
    <col min="10249" max="10249" width="15.109375" style="902" customWidth="1"/>
    <col min="10250" max="10250" width="15.21875" style="902" customWidth="1"/>
    <col min="10251" max="10251" width="3.77734375" style="902" customWidth="1"/>
    <col min="10252" max="10252" width="2.44140625" style="902" customWidth="1"/>
    <col min="10253" max="10499" width="9" style="902"/>
    <col min="10500" max="10500" width="1.109375" style="902" customWidth="1"/>
    <col min="10501" max="10502" width="15.6640625" style="902" customWidth="1"/>
    <col min="10503" max="10503" width="15.21875" style="902" customWidth="1"/>
    <col min="10504" max="10504" width="17.44140625" style="902" customWidth="1"/>
    <col min="10505" max="10505" width="15.109375" style="902" customWidth="1"/>
    <col min="10506" max="10506" width="15.21875" style="902" customWidth="1"/>
    <col min="10507" max="10507" width="3.77734375" style="902" customWidth="1"/>
    <col min="10508" max="10508" width="2.44140625" style="902" customWidth="1"/>
    <col min="10509" max="10755" width="9" style="902"/>
    <col min="10756" max="10756" width="1.109375" style="902" customWidth="1"/>
    <col min="10757" max="10758" width="15.6640625" style="902" customWidth="1"/>
    <col min="10759" max="10759" width="15.21875" style="902" customWidth="1"/>
    <col min="10760" max="10760" width="17.44140625" style="902" customWidth="1"/>
    <col min="10761" max="10761" width="15.109375" style="902" customWidth="1"/>
    <col min="10762" max="10762" width="15.21875" style="902" customWidth="1"/>
    <col min="10763" max="10763" width="3.77734375" style="902" customWidth="1"/>
    <col min="10764" max="10764" width="2.44140625" style="902" customWidth="1"/>
    <col min="10765" max="11011" width="9" style="902"/>
    <col min="11012" max="11012" width="1.109375" style="902" customWidth="1"/>
    <col min="11013" max="11014" width="15.6640625" style="902" customWidth="1"/>
    <col min="11015" max="11015" width="15.21875" style="902" customWidth="1"/>
    <col min="11016" max="11016" width="17.44140625" style="902" customWidth="1"/>
    <col min="11017" max="11017" width="15.109375" style="902" customWidth="1"/>
    <col min="11018" max="11018" width="15.21875" style="902" customWidth="1"/>
    <col min="11019" max="11019" width="3.77734375" style="902" customWidth="1"/>
    <col min="11020" max="11020" width="2.44140625" style="902" customWidth="1"/>
    <col min="11021" max="11267" width="9" style="902"/>
    <col min="11268" max="11268" width="1.109375" style="902" customWidth="1"/>
    <col min="11269" max="11270" width="15.6640625" style="902" customWidth="1"/>
    <col min="11271" max="11271" width="15.21875" style="902" customWidth="1"/>
    <col min="11272" max="11272" width="17.44140625" style="902" customWidth="1"/>
    <col min="11273" max="11273" width="15.109375" style="902" customWidth="1"/>
    <col min="11274" max="11274" width="15.21875" style="902" customWidth="1"/>
    <col min="11275" max="11275" width="3.77734375" style="902" customWidth="1"/>
    <col min="11276" max="11276" width="2.44140625" style="902" customWidth="1"/>
    <col min="11277" max="11523" width="9" style="902"/>
    <col min="11524" max="11524" width="1.109375" style="902" customWidth="1"/>
    <col min="11525" max="11526" width="15.6640625" style="902" customWidth="1"/>
    <col min="11527" max="11527" width="15.21875" style="902" customWidth="1"/>
    <col min="11528" max="11528" width="17.44140625" style="902" customWidth="1"/>
    <col min="11529" max="11529" width="15.109375" style="902" customWidth="1"/>
    <col min="11530" max="11530" width="15.21875" style="902" customWidth="1"/>
    <col min="11531" max="11531" width="3.77734375" style="902" customWidth="1"/>
    <col min="11532" max="11532" width="2.44140625" style="902" customWidth="1"/>
    <col min="11533" max="11779" width="9" style="902"/>
    <col min="11780" max="11780" width="1.109375" style="902" customWidth="1"/>
    <col min="11781" max="11782" width="15.6640625" style="902" customWidth="1"/>
    <col min="11783" max="11783" width="15.21875" style="902" customWidth="1"/>
    <col min="11784" max="11784" width="17.44140625" style="902" customWidth="1"/>
    <col min="11785" max="11785" width="15.109375" style="902" customWidth="1"/>
    <col min="11786" max="11786" width="15.21875" style="902" customWidth="1"/>
    <col min="11787" max="11787" width="3.77734375" style="902" customWidth="1"/>
    <col min="11788" max="11788" width="2.44140625" style="902" customWidth="1"/>
    <col min="11789" max="12035" width="9" style="902"/>
    <col min="12036" max="12036" width="1.109375" style="902" customWidth="1"/>
    <col min="12037" max="12038" width="15.6640625" style="902" customWidth="1"/>
    <col min="12039" max="12039" width="15.21875" style="902" customWidth="1"/>
    <col min="12040" max="12040" width="17.44140625" style="902" customWidth="1"/>
    <col min="12041" max="12041" width="15.109375" style="902" customWidth="1"/>
    <col min="12042" max="12042" width="15.21875" style="902" customWidth="1"/>
    <col min="12043" max="12043" width="3.77734375" style="902" customWidth="1"/>
    <col min="12044" max="12044" width="2.44140625" style="902" customWidth="1"/>
    <col min="12045" max="12291" width="9" style="902"/>
    <col min="12292" max="12292" width="1.109375" style="902" customWidth="1"/>
    <col min="12293" max="12294" width="15.6640625" style="902" customWidth="1"/>
    <col min="12295" max="12295" width="15.21875" style="902" customWidth="1"/>
    <col min="12296" max="12296" width="17.44140625" style="902" customWidth="1"/>
    <col min="12297" max="12297" width="15.109375" style="902" customWidth="1"/>
    <col min="12298" max="12298" width="15.21875" style="902" customWidth="1"/>
    <col min="12299" max="12299" width="3.77734375" style="902" customWidth="1"/>
    <col min="12300" max="12300" width="2.44140625" style="902" customWidth="1"/>
    <col min="12301" max="12547" width="9" style="902"/>
    <col min="12548" max="12548" width="1.109375" style="902" customWidth="1"/>
    <col min="12549" max="12550" width="15.6640625" style="902" customWidth="1"/>
    <col min="12551" max="12551" width="15.21875" style="902" customWidth="1"/>
    <col min="12552" max="12552" width="17.44140625" style="902" customWidth="1"/>
    <col min="12553" max="12553" width="15.109375" style="902" customWidth="1"/>
    <col min="12554" max="12554" width="15.21875" style="902" customWidth="1"/>
    <col min="12555" max="12555" width="3.77734375" style="902" customWidth="1"/>
    <col min="12556" max="12556" width="2.44140625" style="902" customWidth="1"/>
    <col min="12557" max="12803" width="9" style="902"/>
    <col min="12804" max="12804" width="1.109375" style="902" customWidth="1"/>
    <col min="12805" max="12806" width="15.6640625" style="902" customWidth="1"/>
    <col min="12807" max="12807" width="15.21875" style="902" customWidth="1"/>
    <col min="12808" max="12808" width="17.44140625" style="902" customWidth="1"/>
    <col min="12809" max="12809" width="15.109375" style="902" customWidth="1"/>
    <col min="12810" max="12810" width="15.21875" style="902" customWidth="1"/>
    <col min="12811" max="12811" width="3.77734375" style="902" customWidth="1"/>
    <col min="12812" max="12812" width="2.44140625" style="902" customWidth="1"/>
    <col min="12813" max="13059" width="9" style="902"/>
    <col min="13060" max="13060" width="1.109375" style="902" customWidth="1"/>
    <col min="13061" max="13062" width="15.6640625" style="902" customWidth="1"/>
    <col min="13063" max="13063" width="15.21875" style="902" customWidth="1"/>
    <col min="13064" max="13064" width="17.44140625" style="902" customWidth="1"/>
    <col min="13065" max="13065" width="15.109375" style="902" customWidth="1"/>
    <col min="13066" max="13066" width="15.21875" style="902" customWidth="1"/>
    <col min="13067" max="13067" width="3.77734375" style="902" customWidth="1"/>
    <col min="13068" max="13068" width="2.44140625" style="902" customWidth="1"/>
    <col min="13069" max="13315" width="9" style="902"/>
    <col min="13316" max="13316" width="1.109375" style="902" customWidth="1"/>
    <col min="13317" max="13318" width="15.6640625" style="902" customWidth="1"/>
    <col min="13319" max="13319" width="15.21875" style="902" customWidth="1"/>
    <col min="13320" max="13320" width="17.44140625" style="902" customWidth="1"/>
    <col min="13321" max="13321" width="15.109375" style="902" customWidth="1"/>
    <col min="13322" max="13322" width="15.21875" style="902" customWidth="1"/>
    <col min="13323" max="13323" width="3.77734375" style="902" customWidth="1"/>
    <col min="13324" max="13324" width="2.44140625" style="902" customWidth="1"/>
    <col min="13325" max="13571" width="9" style="902"/>
    <col min="13572" max="13572" width="1.109375" style="902" customWidth="1"/>
    <col min="13573" max="13574" width="15.6640625" style="902" customWidth="1"/>
    <col min="13575" max="13575" width="15.21875" style="902" customWidth="1"/>
    <col min="13576" max="13576" width="17.44140625" style="902" customWidth="1"/>
    <col min="13577" max="13577" width="15.109375" style="902" customWidth="1"/>
    <col min="13578" max="13578" width="15.21875" style="902" customWidth="1"/>
    <col min="13579" max="13579" width="3.77734375" style="902" customWidth="1"/>
    <col min="13580" max="13580" width="2.44140625" style="902" customWidth="1"/>
    <col min="13581" max="13827" width="9" style="902"/>
    <col min="13828" max="13828" width="1.109375" style="902" customWidth="1"/>
    <col min="13829" max="13830" width="15.6640625" style="902" customWidth="1"/>
    <col min="13831" max="13831" width="15.21875" style="902" customWidth="1"/>
    <col min="13832" max="13832" width="17.44140625" style="902" customWidth="1"/>
    <col min="13833" max="13833" width="15.109375" style="902" customWidth="1"/>
    <col min="13834" max="13834" width="15.21875" style="902" customWidth="1"/>
    <col min="13835" max="13835" width="3.77734375" style="902" customWidth="1"/>
    <col min="13836" max="13836" width="2.44140625" style="902" customWidth="1"/>
    <col min="13837" max="14083" width="9" style="902"/>
    <col min="14084" max="14084" width="1.109375" style="902" customWidth="1"/>
    <col min="14085" max="14086" width="15.6640625" style="902" customWidth="1"/>
    <col min="14087" max="14087" width="15.21875" style="902" customWidth="1"/>
    <col min="14088" max="14088" width="17.44140625" style="902" customWidth="1"/>
    <col min="14089" max="14089" width="15.109375" style="902" customWidth="1"/>
    <col min="14090" max="14090" width="15.21875" style="902" customWidth="1"/>
    <col min="14091" max="14091" width="3.77734375" style="902" customWidth="1"/>
    <col min="14092" max="14092" width="2.44140625" style="902" customWidth="1"/>
    <col min="14093" max="14339" width="9" style="902"/>
    <col min="14340" max="14340" width="1.109375" style="902" customWidth="1"/>
    <col min="14341" max="14342" width="15.6640625" style="902" customWidth="1"/>
    <col min="14343" max="14343" width="15.21875" style="902" customWidth="1"/>
    <col min="14344" max="14344" width="17.44140625" style="902" customWidth="1"/>
    <col min="14345" max="14345" width="15.109375" style="902" customWidth="1"/>
    <col min="14346" max="14346" width="15.21875" style="902" customWidth="1"/>
    <col min="14347" max="14347" width="3.77734375" style="902" customWidth="1"/>
    <col min="14348" max="14348" width="2.44140625" style="902" customWidth="1"/>
    <col min="14349" max="14595" width="9" style="902"/>
    <col min="14596" max="14596" width="1.109375" style="902" customWidth="1"/>
    <col min="14597" max="14598" width="15.6640625" style="902" customWidth="1"/>
    <col min="14599" max="14599" width="15.21875" style="902" customWidth="1"/>
    <col min="14600" max="14600" width="17.44140625" style="902" customWidth="1"/>
    <col min="14601" max="14601" width="15.109375" style="902" customWidth="1"/>
    <col min="14602" max="14602" width="15.21875" style="902" customWidth="1"/>
    <col min="14603" max="14603" width="3.77734375" style="902" customWidth="1"/>
    <col min="14604" max="14604" width="2.44140625" style="902" customWidth="1"/>
    <col min="14605" max="14851" width="9" style="902"/>
    <col min="14852" max="14852" width="1.109375" style="902" customWidth="1"/>
    <col min="14853" max="14854" width="15.6640625" style="902" customWidth="1"/>
    <col min="14855" max="14855" width="15.21875" style="902" customWidth="1"/>
    <col min="14856" max="14856" width="17.44140625" style="902" customWidth="1"/>
    <col min="14857" max="14857" width="15.109375" style="902" customWidth="1"/>
    <col min="14858" max="14858" width="15.21875" style="902" customWidth="1"/>
    <col min="14859" max="14859" width="3.77734375" style="902" customWidth="1"/>
    <col min="14860" max="14860" width="2.44140625" style="902" customWidth="1"/>
    <col min="14861" max="15107" width="9" style="902"/>
    <col min="15108" max="15108" width="1.109375" style="902" customWidth="1"/>
    <col min="15109" max="15110" width="15.6640625" style="902" customWidth="1"/>
    <col min="15111" max="15111" width="15.21875" style="902" customWidth="1"/>
    <col min="15112" max="15112" width="17.44140625" style="902" customWidth="1"/>
    <col min="15113" max="15113" width="15.109375" style="902" customWidth="1"/>
    <col min="15114" max="15114" width="15.21875" style="902" customWidth="1"/>
    <col min="15115" max="15115" width="3.77734375" style="902" customWidth="1"/>
    <col min="15116" max="15116" width="2.44140625" style="902" customWidth="1"/>
    <col min="15117" max="15363" width="9" style="902"/>
    <col min="15364" max="15364" width="1.109375" style="902" customWidth="1"/>
    <col min="15365" max="15366" width="15.6640625" style="902" customWidth="1"/>
    <col min="15367" max="15367" width="15.21875" style="902" customWidth="1"/>
    <col min="15368" max="15368" width="17.44140625" style="902" customWidth="1"/>
    <col min="15369" max="15369" width="15.109375" style="902" customWidth="1"/>
    <col min="15370" max="15370" width="15.21875" style="902" customWidth="1"/>
    <col min="15371" max="15371" width="3.77734375" style="902" customWidth="1"/>
    <col min="15372" max="15372" width="2.44140625" style="902" customWidth="1"/>
    <col min="15373" max="15619" width="9" style="902"/>
    <col min="15620" max="15620" width="1.109375" style="902" customWidth="1"/>
    <col min="15621" max="15622" width="15.6640625" style="902" customWidth="1"/>
    <col min="15623" max="15623" width="15.21875" style="902" customWidth="1"/>
    <col min="15624" max="15624" width="17.44140625" style="902" customWidth="1"/>
    <col min="15625" max="15625" width="15.109375" style="902" customWidth="1"/>
    <col min="15626" max="15626" width="15.21875" style="902" customWidth="1"/>
    <col min="15627" max="15627" width="3.77734375" style="902" customWidth="1"/>
    <col min="15628" max="15628" width="2.44140625" style="902" customWidth="1"/>
    <col min="15629" max="15875" width="9" style="902"/>
    <col min="15876" max="15876" width="1.109375" style="902" customWidth="1"/>
    <col min="15877" max="15878" width="15.6640625" style="902" customWidth="1"/>
    <col min="15879" max="15879" width="15.21875" style="902" customWidth="1"/>
    <col min="15880" max="15880" width="17.44140625" style="902" customWidth="1"/>
    <col min="15881" max="15881" width="15.109375" style="902" customWidth="1"/>
    <col min="15882" max="15882" width="15.21875" style="902" customWidth="1"/>
    <col min="15883" max="15883" width="3.77734375" style="902" customWidth="1"/>
    <col min="15884" max="15884" width="2.44140625" style="902" customWidth="1"/>
    <col min="15885" max="16131" width="9" style="902"/>
    <col min="16132" max="16132" width="1.109375" style="902" customWidth="1"/>
    <col min="16133" max="16134" width="15.6640625" style="902" customWidth="1"/>
    <col min="16135" max="16135" width="15.21875" style="902" customWidth="1"/>
    <col min="16136" max="16136" width="17.44140625" style="902" customWidth="1"/>
    <col min="16137" max="16137" width="15.109375" style="902" customWidth="1"/>
    <col min="16138" max="16138" width="15.21875" style="902" customWidth="1"/>
    <col min="16139" max="16139" width="3.77734375" style="902" customWidth="1"/>
    <col min="16140" max="16140" width="2.44140625" style="902" customWidth="1"/>
    <col min="16141" max="16384" width="9" style="902"/>
  </cols>
  <sheetData>
    <row r="1" spans="1:11" ht="27.75" customHeight="1">
      <c r="A1" s="899"/>
      <c r="B1" s="913"/>
      <c r="C1" s="913"/>
      <c r="D1" s="913"/>
      <c r="E1" s="913"/>
      <c r="F1" s="913"/>
      <c r="G1" s="913"/>
      <c r="H1" s="913"/>
      <c r="I1" s="913"/>
      <c r="J1" s="913"/>
    </row>
    <row r="2" spans="1:11" ht="15.75" customHeight="1">
      <c r="A2" s="899"/>
      <c r="B2" s="900" t="s">
        <v>1708</v>
      </c>
      <c r="C2" s="901"/>
      <c r="D2" s="901"/>
      <c r="E2" s="901"/>
      <c r="F2" s="901"/>
      <c r="G2" s="901"/>
      <c r="H2" s="901"/>
      <c r="I2" s="901"/>
      <c r="J2" s="903" t="s">
        <v>1709</v>
      </c>
    </row>
    <row r="3" spans="1:11" ht="15.75" customHeight="1">
      <c r="A3" s="899"/>
      <c r="B3" s="900"/>
      <c r="C3" s="901"/>
      <c r="D3" s="901"/>
      <c r="E3" s="901"/>
      <c r="F3" s="901"/>
      <c r="G3" s="901"/>
      <c r="H3" s="901"/>
      <c r="I3" s="901"/>
      <c r="J3" s="903"/>
    </row>
    <row r="4" spans="1:11" ht="18" customHeight="1">
      <c r="A4" s="4229" t="s">
        <v>1710</v>
      </c>
      <c r="B4" s="4229"/>
      <c r="C4" s="4229"/>
      <c r="D4" s="4229"/>
      <c r="E4" s="4229"/>
      <c r="F4" s="4229"/>
      <c r="G4" s="4229"/>
      <c r="H4" s="4229"/>
      <c r="I4" s="4229"/>
      <c r="J4" s="4229"/>
    </row>
    <row r="5" spans="1:11" ht="12" customHeight="1">
      <c r="A5" s="904"/>
      <c r="B5" s="904"/>
      <c r="C5" s="904"/>
      <c r="D5" s="904"/>
      <c r="E5" s="904"/>
      <c r="F5" s="904"/>
      <c r="G5" s="904"/>
      <c r="H5" s="904"/>
      <c r="I5" s="904"/>
      <c r="J5" s="904"/>
    </row>
    <row r="6" spans="1:11" ht="43.5" customHeight="1">
      <c r="A6" s="904"/>
      <c r="B6" s="914" t="s">
        <v>1687</v>
      </c>
      <c r="C6" s="4230"/>
      <c r="D6" s="4231"/>
      <c r="E6" s="4231"/>
      <c r="F6" s="4231"/>
      <c r="G6" s="4231"/>
      <c r="H6" s="4231"/>
      <c r="I6" s="4231"/>
      <c r="J6" s="4232"/>
    </row>
    <row r="7" spans="1:11" ht="43.5" customHeight="1">
      <c r="A7" s="901"/>
      <c r="B7" s="906" t="s">
        <v>523</v>
      </c>
      <c r="C7" s="4233" t="s">
        <v>1688</v>
      </c>
      <c r="D7" s="4233"/>
      <c r="E7" s="4233"/>
      <c r="F7" s="4233"/>
      <c r="G7" s="4233"/>
      <c r="H7" s="4233"/>
      <c r="I7" s="4233"/>
      <c r="J7" s="4233"/>
      <c r="K7" s="907"/>
    </row>
    <row r="8" spans="1:11" ht="43.5" customHeight="1">
      <c r="A8" s="901"/>
      <c r="B8" s="915" t="s">
        <v>1711</v>
      </c>
      <c r="C8" s="5301" t="s">
        <v>1712</v>
      </c>
      <c r="D8" s="5302"/>
      <c r="E8" s="5302"/>
      <c r="F8" s="5302"/>
      <c r="G8" s="5302"/>
      <c r="H8" s="5302"/>
      <c r="I8" s="5302"/>
      <c r="J8" s="5303"/>
      <c r="K8" s="907"/>
    </row>
    <row r="9" spans="1:11" ht="19.5" customHeight="1">
      <c r="A9" s="901"/>
      <c r="B9" s="4257" t="s">
        <v>1692</v>
      </c>
      <c r="C9" s="4236" t="s">
        <v>1693</v>
      </c>
      <c r="D9" s="4233"/>
      <c r="E9" s="4233"/>
      <c r="F9" s="4233"/>
      <c r="G9" s="4233"/>
      <c r="H9" s="4233"/>
      <c r="I9" s="4233"/>
      <c r="J9" s="4233"/>
      <c r="K9" s="907"/>
    </row>
    <row r="10" spans="1:11" ht="40.5" customHeight="1">
      <c r="A10" s="901"/>
      <c r="B10" s="4258"/>
      <c r="C10" s="908" t="s">
        <v>480</v>
      </c>
      <c r="D10" s="908" t="s">
        <v>430</v>
      </c>
      <c r="E10" s="4241" t="s">
        <v>1260</v>
      </c>
      <c r="F10" s="4241"/>
      <c r="G10" s="4241"/>
      <c r="H10" s="4242" t="s">
        <v>1694</v>
      </c>
      <c r="I10" s="4242"/>
      <c r="J10" s="909" t="s">
        <v>1695</v>
      </c>
    </row>
    <row r="11" spans="1:11" ht="19.5" customHeight="1">
      <c r="A11" s="901"/>
      <c r="B11" s="4258"/>
      <c r="C11" s="910"/>
      <c r="D11" s="910"/>
      <c r="E11" s="4241"/>
      <c r="F11" s="4241"/>
      <c r="G11" s="4241"/>
      <c r="H11" s="911"/>
      <c r="I11" s="912" t="s">
        <v>1696</v>
      </c>
      <c r="J11" s="911"/>
    </row>
    <row r="12" spans="1:11" ht="19.5" customHeight="1">
      <c r="A12" s="901"/>
      <c r="B12" s="4258"/>
      <c r="C12" s="910"/>
      <c r="D12" s="910"/>
      <c r="E12" s="4241"/>
      <c r="F12" s="4241"/>
      <c r="G12" s="4241"/>
      <c r="H12" s="911"/>
      <c r="I12" s="912" t="s">
        <v>1696</v>
      </c>
      <c r="J12" s="911"/>
    </row>
    <row r="13" spans="1:11" ht="19.5" customHeight="1">
      <c r="A13" s="901"/>
      <c r="B13" s="4258"/>
      <c r="C13" s="910"/>
      <c r="D13" s="910"/>
      <c r="E13" s="4241"/>
      <c r="F13" s="4241"/>
      <c r="G13" s="4241"/>
      <c r="H13" s="911"/>
      <c r="I13" s="912" t="s">
        <v>1696</v>
      </c>
      <c r="J13" s="911"/>
    </row>
    <row r="14" spans="1:11" ht="19.5" customHeight="1">
      <c r="A14" s="901"/>
      <c r="B14" s="4258"/>
      <c r="C14" s="4238" t="s">
        <v>1261</v>
      </c>
      <c r="D14" s="4239"/>
      <c r="E14" s="4239"/>
      <c r="F14" s="4239"/>
      <c r="G14" s="4239"/>
      <c r="H14" s="4239"/>
      <c r="I14" s="4239"/>
      <c r="J14" s="4240"/>
    </row>
    <row r="15" spans="1:11" ht="40.5" customHeight="1">
      <c r="A15" s="901"/>
      <c r="B15" s="4258"/>
      <c r="C15" s="908" t="s">
        <v>480</v>
      </c>
      <c r="D15" s="908" t="s">
        <v>430</v>
      </c>
      <c r="E15" s="4241" t="s">
        <v>1260</v>
      </c>
      <c r="F15" s="4241"/>
      <c r="G15" s="4241"/>
      <c r="H15" s="4242" t="s">
        <v>1694</v>
      </c>
      <c r="I15" s="4242"/>
      <c r="J15" s="909" t="s">
        <v>1695</v>
      </c>
    </row>
    <row r="16" spans="1:11" ht="19.5" customHeight="1">
      <c r="A16" s="901"/>
      <c r="B16" s="4258"/>
      <c r="C16" s="910"/>
      <c r="D16" s="910"/>
      <c r="E16" s="4241"/>
      <c r="F16" s="4241"/>
      <c r="G16" s="4241"/>
      <c r="H16" s="911"/>
      <c r="I16" s="912" t="s">
        <v>1696</v>
      </c>
      <c r="J16" s="911"/>
      <c r="K16" s="907"/>
    </row>
    <row r="17" spans="1:12" ht="19.5" customHeight="1">
      <c r="A17" s="901"/>
      <c r="B17" s="4258"/>
      <c r="C17" s="910"/>
      <c r="D17" s="910"/>
      <c r="E17" s="4241"/>
      <c r="F17" s="4241"/>
      <c r="G17" s="4241"/>
      <c r="H17" s="911"/>
      <c r="I17" s="912" t="s">
        <v>1696</v>
      </c>
      <c r="J17" s="911"/>
    </row>
    <row r="18" spans="1:12" ht="19.5" customHeight="1">
      <c r="A18" s="901"/>
      <c r="B18" s="4259"/>
      <c r="C18" s="910"/>
      <c r="D18" s="910"/>
      <c r="E18" s="4241"/>
      <c r="F18" s="4241"/>
      <c r="G18" s="4241"/>
      <c r="H18" s="911"/>
      <c r="I18" s="912" t="s">
        <v>1696</v>
      </c>
      <c r="J18" s="911"/>
    </row>
    <row r="19" spans="1:12" ht="19.5" customHeight="1">
      <c r="A19" s="901"/>
      <c r="B19" s="4246" t="s">
        <v>1697</v>
      </c>
      <c r="C19" s="4248" t="s">
        <v>1713</v>
      </c>
      <c r="D19" s="4249"/>
      <c r="E19" s="4249"/>
      <c r="F19" s="4249"/>
      <c r="G19" s="4250"/>
      <c r="H19" s="4230" t="s">
        <v>1699</v>
      </c>
      <c r="I19" s="4231"/>
      <c r="J19" s="4232"/>
    </row>
    <row r="20" spans="1:12" ht="35.25" customHeight="1">
      <c r="A20" s="901"/>
      <c r="B20" s="4247"/>
      <c r="C20" s="4251"/>
      <c r="D20" s="4252"/>
      <c r="E20" s="4252"/>
      <c r="F20" s="4252"/>
      <c r="G20" s="4253"/>
      <c r="H20" s="4254"/>
      <c r="I20" s="4255"/>
      <c r="J20" s="4256"/>
    </row>
    <row r="21" spans="1:12" ht="6" customHeight="1">
      <c r="A21" s="901"/>
      <c r="B21" s="901"/>
      <c r="C21" s="901"/>
      <c r="D21" s="901"/>
      <c r="E21" s="901"/>
      <c r="F21" s="901"/>
      <c r="G21" s="901"/>
      <c r="H21" s="901"/>
      <c r="I21" s="901"/>
      <c r="J21" s="901"/>
    </row>
    <row r="22" spans="1:12" ht="20.25" customHeight="1">
      <c r="A22" s="901"/>
      <c r="B22" s="901" t="s">
        <v>583</v>
      </c>
      <c r="C22" s="901"/>
      <c r="D22" s="901"/>
      <c r="E22" s="901"/>
      <c r="F22" s="901"/>
      <c r="G22" s="901"/>
      <c r="H22" s="901"/>
      <c r="I22" s="901"/>
      <c r="J22" s="901"/>
      <c r="K22" s="704"/>
      <c r="L22" s="704"/>
    </row>
    <row r="23" spans="1:12" ht="62.25" customHeight="1">
      <c r="A23" s="901"/>
      <c r="B23" s="4243" t="s">
        <v>1714</v>
      </c>
      <c r="C23" s="4243"/>
      <c r="D23" s="4243"/>
      <c r="E23" s="4243"/>
      <c r="F23" s="4243"/>
      <c r="G23" s="4243"/>
      <c r="H23" s="4243"/>
      <c r="I23" s="4243"/>
      <c r="J23" s="4243"/>
      <c r="K23" s="704"/>
      <c r="L23" s="704"/>
    </row>
    <row r="24" spans="1:12" ht="39" customHeight="1">
      <c r="A24" s="901"/>
      <c r="B24" s="4243" t="s">
        <v>1701</v>
      </c>
      <c r="C24" s="4243"/>
      <c r="D24" s="4243"/>
      <c r="E24" s="4243"/>
      <c r="F24" s="4243"/>
      <c r="G24" s="4243"/>
      <c r="H24" s="4243"/>
      <c r="I24" s="4243"/>
      <c r="J24" s="4243"/>
      <c r="K24" s="704"/>
      <c r="L24" s="704"/>
    </row>
    <row r="25" spans="1:12" ht="29.25" customHeight="1">
      <c r="A25" s="901"/>
      <c r="B25" s="4244" t="s">
        <v>1702</v>
      </c>
      <c r="C25" s="4244"/>
      <c r="D25" s="4244"/>
      <c r="E25" s="4244"/>
      <c r="F25" s="4244"/>
      <c r="G25" s="4244"/>
      <c r="H25" s="4244"/>
      <c r="I25" s="4244"/>
      <c r="J25" s="4244"/>
      <c r="K25" s="704"/>
      <c r="L25" s="704"/>
    </row>
    <row r="26" spans="1:12" ht="7.5" customHeight="1">
      <c r="A26" s="913"/>
      <c r="B26" s="4273"/>
      <c r="C26" s="4273"/>
      <c r="D26" s="4273"/>
      <c r="E26" s="4273"/>
      <c r="F26" s="4273"/>
      <c r="G26" s="4273"/>
      <c r="H26" s="4273"/>
      <c r="I26" s="4273"/>
      <c r="J26" s="4273"/>
    </row>
    <row r="27" spans="1:12" ht="52.2" customHeight="1">
      <c r="B27" s="1824" t="s">
        <v>3078</v>
      </c>
      <c r="C27" s="4227" t="s">
        <v>3080</v>
      </c>
      <c r="D27" s="4228"/>
      <c r="E27" s="4228"/>
      <c r="F27" s="4228"/>
      <c r="G27" s="4228"/>
      <c r="H27" s="4228"/>
      <c r="I27" s="4228"/>
      <c r="J27" s="4228"/>
    </row>
  </sheetData>
  <mergeCells count="26">
    <mergeCell ref="E16:G16"/>
    <mergeCell ref="B24:J24"/>
    <mergeCell ref="B25:J25"/>
    <mergeCell ref="B26:J26"/>
    <mergeCell ref="E18:G18"/>
    <mergeCell ref="B19:B20"/>
    <mergeCell ref="C19:G20"/>
    <mergeCell ref="H19:J19"/>
    <mergeCell ref="H20:J20"/>
    <mergeCell ref="B23:J23"/>
    <mergeCell ref="C27:J27"/>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54"/>
  <pageMargins left="0.7" right="0.7" top="0.75" bottom="0.75" header="0.3" footer="0.3"/>
  <pageSetup paperSize="9" scale="8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48988-9FB2-4305-8AC7-87089F6A84BE}">
  <sheetPr>
    <tabColor theme="4"/>
    <pageSetUpPr fitToPage="1"/>
  </sheetPr>
  <dimension ref="A1:U40"/>
  <sheetViews>
    <sheetView view="pageBreakPreview" topLeftCell="D9" zoomScale="115" zoomScaleNormal="70" zoomScaleSheetLayoutView="115" workbookViewId="0">
      <selection activeCell="B2" sqref="B2"/>
    </sheetView>
  </sheetViews>
  <sheetFormatPr defaultColWidth="8.88671875" defaultRowHeight="13.2"/>
  <cols>
    <col min="1" max="1" width="3.6640625" style="1838" customWidth="1"/>
    <col min="2" max="2" width="18.6640625" style="1838" customWidth="1"/>
    <col min="3" max="3" width="16.6640625" style="1838" customWidth="1"/>
    <col min="4" max="4" width="13.6640625" style="1838" customWidth="1"/>
    <col min="5" max="15" width="13.44140625" style="1838" customWidth="1"/>
    <col min="16" max="16" width="8.88671875" style="1838"/>
    <col min="17" max="17" width="14.6640625" style="1838" bestFit="1" customWidth="1"/>
    <col min="18" max="18" width="3.6640625" style="1838" customWidth="1"/>
    <col min="19" max="19" width="15.6640625" style="1838" customWidth="1"/>
    <col min="20" max="20" width="3.6640625" style="1838" customWidth="1"/>
    <col min="21" max="21" width="25.6640625" style="1838" customWidth="1"/>
    <col min="22" max="16384" width="8.88671875" style="1838"/>
  </cols>
  <sheetData>
    <row r="1" spans="1:21" ht="28.8" thickBot="1">
      <c r="A1" s="1830"/>
      <c r="B1" s="1831" t="s">
        <v>3101</v>
      </c>
      <c r="C1" s="1832"/>
      <c r="D1" s="1826"/>
      <c r="E1" s="1826"/>
      <c r="F1" s="1826"/>
      <c r="G1" s="1826"/>
      <c r="H1" s="1833"/>
      <c r="I1" s="1834"/>
      <c r="J1" s="1835"/>
      <c r="K1" s="1836"/>
      <c r="L1" s="1837" t="s">
        <v>3102</v>
      </c>
      <c r="N1" s="1839"/>
      <c r="O1" s="1839"/>
      <c r="P1" s="2708" t="s">
        <v>3103</v>
      </c>
      <c r="Q1" s="2708"/>
      <c r="R1" s="2709"/>
      <c r="S1" s="2709"/>
      <c r="T1" s="2709"/>
      <c r="U1" s="2709"/>
    </row>
    <row r="2" spans="1:21" ht="24" customHeight="1">
      <c r="A2" s="1826"/>
      <c r="B2" s="1840" t="s">
        <v>3104</v>
      </c>
      <c r="C2" s="1826"/>
      <c r="D2" s="1841"/>
      <c r="E2" s="1841"/>
      <c r="F2" s="1841"/>
      <c r="G2" s="1841"/>
      <c r="H2" s="1841"/>
      <c r="I2" s="1841"/>
      <c r="J2" s="1841"/>
      <c r="K2" s="1826"/>
      <c r="L2" s="1842"/>
      <c r="M2" s="1842"/>
      <c r="N2" s="1842"/>
      <c r="O2" s="1842"/>
      <c r="P2" s="1842"/>
      <c r="Q2" s="1842"/>
      <c r="R2" s="1841"/>
      <c r="S2" s="1841"/>
      <c r="T2" s="1841"/>
      <c r="U2" s="1843"/>
    </row>
    <row r="3" spans="1:21" ht="24" customHeight="1">
      <c r="A3" s="1826"/>
      <c r="B3" s="1844"/>
      <c r="C3" s="1826"/>
      <c r="D3" s="1826"/>
      <c r="E3" s="1826"/>
      <c r="F3" s="1826"/>
      <c r="G3" s="1826"/>
      <c r="H3" s="1826"/>
      <c r="I3" s="1826"/>
      <c r="J3" s="1826"/>
      <c r="K3" s="1826"/>
      <c r="L3" s="1845"/>
      <c r="M3" s="1845"/>
      <c r="N3" s="1845"/>
      <c r="O3" s="1845"/>
      <c r="P3" s="1845"/>
      <c r="Q3" s="1845"/>
      <c r="R3" s="1826"/>
      <c r="S3" s="1826"/>
      <c r="T3" s="1826"/>
      <c r="U3" s="1846"/>
    </row>
    <row r="4" spans="1:21" ht="24" customHeight="1" thickBot="1">
      <c r="A4" s="1826"/>
      <c r="B4" s="1847"/>
      <c r="C4" s="1826"/>
      <c r="D4" s="1826"/>
      <c r="E4" s="1826"/>
      <c r="F4" s="1826"/>
      <c r="G4" s="1826"/>
      <c r="H4" s="1826"/>
      <c r="I4" s="1848"/>
      <c r="J4" s="1826"/>
      <c r="K4" s="1826"/>
      <c r="L4" s="1826"/>
      <c r="M4" s="1826"/>
      <c r="N4" s="1826"/>
      <c r="O4" s="1826"/>
      <c r="P4" s="1826"/>
      <c r="Q4" s="1849"/>
      <c r="R4" s="1849"/>
      <c r="S4" s="1849"/>
      <c r="T4" s="1849"/>
      <c r="U4" s="1850" t="s">
        <v>3105</v>
      </c>
    </row>
    <row r="5" spans="1:21" ht="32.4">
      <c r="A5" s="1826"/>
      <c r="B5" s="2710"/>
      <c r="C5" s="2711"/>
      <c r="D5" s="1851" t="s">
        <v>3106</v>
      </c>
      <c r="E5" s="1852"/>
      <c r="F5" s="1852"/>
      <c r="G5" s="1851"/>
      <c r="H5" s="1852"/>
      <c r="I5" s="1853"/>
      <c r="J5" s="1851"/>
      <c r="K5" s="1852"/>
      <c r="L5" s="1852"/>
      <c r="M5" s="1851" t="s">
        <v>3106</v>
      </c>
      <c r="N5" s="1852"/>
      <c r="O5" s="1853"/>
      <c r="P5" s="2714" t="s">
        <v>3107</v>
      </c>
      <c r="Q5" s="2715"/>
      <c r="R5" s="1854"/>
      <c r="S5" s="1855" t="s">
        <v>3108</v>
      </c>
      <c r="T5" s="1854"/>
      <c r="U5" s="1855" t="s">
        <v>3109</v>
      </c>
    </row>
    <row r="6" spans="1:21" ht="13.8" thickBot="1">
      <c r="A6" s="1826"/>
      <c r="B6" s="2712"/>
      <c r="C6" s="2713"/>
      <c r="D6" s="1856" t="s">
        <v>3110</v>
      </c>
      <c r="E6" s="1857" t="s">
        <v>1517</v>
      </c>
      <c r="F6" s="1857" t="s">
        <v>3111</v>
      </c>
      <c r="G6" s="1857" t="s">
        <v>1519</v>
      </c>
      <c r="H6" s="1857" t="s">
        <v>1520</v>
      </c>
      <c r="I6" s="1858" t="s">
        <v>1521</v>
      </c>
      <c r="J6" s="1857" t="s">
        <v>1522</v>
      </c>
      <c r="K6" s="1857" t="s">
        <v>1523</v>
      </c>
      <c r="L6" s="1857" t="s">
        <v>1524</v>
      </c>
      <c r="M6" s="1857" t="s">
        <v>1525</v>
      </c>
      <c r="N6" s="1857" t="s">
        <v>1526</v>
      </c>
      <c r="O6" s="1858" t="s">
        <v>1527</v>
      </c>
      <c r="P6" s="2716" t="s">
        <v>3112</v>
      </c>
      <c r="Q6" s="2717"/>
      <c r="R6" s="1859"/>
      <c r="S6" s="1859" t="s">
        <v>3113</v>
      </c>
      <c r="T6" s="1860"/>
      <c r="U6" s="1861" t="s">
        <v>3114</v>
      </c>
    </row>
    <row r="7" spans="1:21" ht="24" customHeight="1">
      <c r="A7" s="2718"/>
      <c r="B7" s="2719" t="s">
        <v>3115</v>
      </c>
      <c r="C7" s="1862" t="s">
        <v>2150</v>
      </c>
      <c r="D7" s="1863"/>
      <c r="E7" s="1864"/>
      <c r="F7" s="1864"/>
      <c r="G7" s="1864"/>
      <c r="H7" s="1864"/>
      <c r="I7" s="1865"/>
      <c r="J7" s="1864"/>
      <c r="K7" s="1864"/>
      <c r="L7" s="1864"/>
      <c r="M7" s="1864"/>
      <c r="N7" s="1864"/>
      <c r="O7" s="1865"/>
      <c r="P7" s="1866" t="s">
        <v>3116</v>
      </c>
      <c r="Q7" s="1867">
        <f>SUM(D7:O7)</f>
        <v>0</v>
      </c>
      <c r="R7" s="1868"/>
      <c r="S7" s="2722"/>
      <c r="T7" s="1869"/>
      <c r="U7" s="2725" t="e">
        <f>ROUNDUP(+Q12/S7,1)</f>
        <v>#DIV/0!</v>
      </c>
    </row>
    <row r="8" spans="1:21" ht="24" customHeight="1">
      <c r="A8" s="2718"/>
      <c r="B8" s="2720"/>
      <c r="C8" s="1870" t="s">
        <v>2151</v>
      </c>
      <c r="D8" s="1871"/>
      <c r="E8" s="1872"/>
      <c r="F8" s="1872"/>
      <c r="G8" s="1872"/>
      <c r="H8" s="1872"/>
      <c r="I8" s="1873"/>
      <c r="J8" s="1872"/>
      <c r="K8" s="1872"/>
      <c r="L8" s="1872"/>
      <c r="M8" s="1872"/>
      <c r="N8" s="1872"/>
      <c r="O8" s="1873"/>
      <c r="P8" s="1874" t="s">
        <v>3117</v>
      </c>
      <c r="Q8" s="1875">
        <f t="shared" ref="Q8:Q11" si="0">SUM(D8:O8)</f>
        <v>0</v>
      </c>
      <c r="R8" s="1868"/>
      <c r="S8" s="2723"/>
      <c r="T8" s="1869"/>
      <c r="U8" s="2726"/>
    </row>
    <row r="9" spans="1:21" ht="24" customHeight="1">
      <c r="A9" s="2718"/>
      <c r="B9" s="2720"/>
      <c r="C9" s="1870" t="s">
        <v>2152</v>
      </c>
      <c r="D9" s="1871"/>
      <c r="E9" s="1872"/>
      <c r="F9" s="1872"/>
      <c r="G9" s="1872"/>
      <c r="H9" s="1872"/>
      <c r="I9" s="1873"/>
      <c r="J9" s="1872"/>
      <c r="K9" s="1872"/>
      <c r="L9" s="1872"/>
      <c r="M9" s="1872"/>
      <c r="N9" s="1872"/>
      <c r="O9" s="1873"/>
      <c r="P9" s="1874" t="s">
        <v>3118</v>
      </c>
      <c r="Q9" s="1875">
        <f t="shared" si="0"/>
        <v>0</v>
      </c>
      <c r="R9" s="1868"/>
      <c r="S9" s="2723"/>
      <c r="T9" s="1869"/>
      <c r="U9" s="2726"/>
    </row>
    <row r="10" spans="1:21" ht="24" customHeight="1">
      <c r="A10" s="2718"/>
      <c r="B10" s="2720"/>
      <c r="C10" s="1870" t="s">
        <v>2153</v>
      </c>
      <c r="D10" s="1876"/>
      <c r="E10" s="1872"/>
      <c r="F10" s="1872"/>
      <c r="G10" s="1872"/>
      <c r="H10" s="1872"/>
      <c r="I10" s="1873"/>
      <c r="J10" s="1872"/>
      <c r="K10" s="1872"/>
      <c r="L10" s="1872"/>
      <c r="M10" s="1872"/>
      <c r="N10" s="1872"/>
      <c r="O10" s="1873"/>
      <c r="P10" s="1874" t="s">
        <v>3119</v>
      </c>
      <c r="Q10" s="1875">
        <f t="shared" si="0"/>
        <v>0</v>
      </c>
      <c r="R10" s="1868"/>
      <c r="S10" s="2723"/>
      <c r="T10" s="1869"/>
      <c r="U10" s="2726"/>
    </row>
    <row r="11" spans="1:21" ht="24" customHeight="1">
      <c r="A11" s="2718"/>
      <c r="B11" s="2720"/>
      <c r="C11" s="1877" t="s">
        <v>2154</v>
      </c>
      <c r="D11" s="1876"/>
      <c r="E11" s="1872"/>
      <c r="F11" s="1872"/>
      <c r="G11" s="1872"/>
      <c r="H11" s="1872"/>
      <c r="I11" s="1873"/>
      <c r="J11" s="1872"/>
      <c r="K11" s="1872"/>
      <c r="L11" s="1872"/>
      <c r="M11" s="1872"/>
      <c r="N11" s="1872"/>
      <c r="O11" s="1873"/>
      <c r="P11" s="1874" t="s">
        <v>3120</v>
      </c>
      <c r="Q11" s="1875">
        <f t="shared" si="0"/>
        <v>0</v>
      </c>
      <c r="R11" s="1868"/>
      <c r="S11" s="2723"/>
      <c r="T11" s="1869"/>
      <c r="U11" s="2726"/>
    </row>
    <row r="12" spans="1:21" ht="24" customHeight="1" thickBot="1">
      <c r="A12" s="2718"/>
      <c r="B12" s="2721"/>
      <c r="C12" s="1878" t="s">
        <v>1252</v>
      </c>
      <c r="D12" s="1879">
        <f>SUM(D7:D11)</f>
        <v>0</v>
      </c>
      <c r="E12" s="1880">
        <f t="shared" ref="E12:O12" si="1">SUM(E7:E11)</f>
        <v>0</v>
      </c>
      <c r="F12" s="1880">
        <f t="shared" si="1"/>
        <v>0</v>
      </c>
      <c r="G12" s="1880">
        <f t="shared" si="1"/>
        <v>0</v>
      </c>
      <c r="H12" s="1880">
        <f>SUM(H7:H11)</f>
        <v>0</v>
      </c>
      <c r="I12" s="1881">
        <f t="shared" si="1"/>
        <v>0</v>
      </c>
      <c r="J12" s="1880">
        <f t="shared" si="1"/>
        <v>0</v>
      </c>
      <c r="K12" s="1880">
        <f t="shared" si="1"/>
        <v>0</v>
      </c>
      <c r="L12" s="1880">
        <f t="shared" si="1"/>
        <v>0</v>
      </c>
      <c r="M12" s="1880">
        <f t="shared" si="1"/>
        <v>0</v>
      </c>
      <c r="N12" s="1880">
        <f t="shared" si="1"/>
        <v>0</v>
      </c>
      <c r="O12" s="1881">
        <f t="shared" si="1"/>
        <v>0</v>
      </c>
      <c r="P12" s="1882" t="s">
        <v>3121</v>
      </c>
      <c r="Q12" s="1883">
        <f>SUM(Q7:Q11)</f>
        <v>0</v>
      </c>
      <c r="R12" s="1884"/>
      <c r="S12" s="2724"/>
      <c r="T12" s="1848"/>
      <c r="U12" s="2727"/>
    </row>
    <row r="13" spans="1:21" ht="24" customHeight="1" thickBot="1">
      <c r="A13" s="2718"/>
      <c r="B13" s="1885"/>
      <c r="C13" s="1886"/>
      <c r="D13" s="1887"/>
      <c r="E13" s="1888"/>
      <c r="F13" s="1888"/>
      <c r="G13" s="1888"/>
      <c r="H13" s="1888"/>
      <c r="I13" s="1888"/>
      <c r="J13" s="1888"/>
      <c r="K13" s="1888"/>
      <c r="L13" s="1888"/>
      <c r="M13" s="1888"/>
      <c r="N13" s="1888"/>
      <c r="O13" s="1887"/>
      <c r="P13" s="1889"/>
      <c r="Q13" s="1890"/>
      <c r="R13" s="1888"/>
      <c r="S13" s="1891"/>
      <c r="T13" s="1826"/>
      <c r="U13" s="1892"/>
    </row>
    <row r="14" spans="1:21" ht="24" customHeight="1" thickBot="1">
      <c r="A14" s="2718"/>
      <c r="B14" s="1893" t="s">
        <v>3122</v>
      </c>
      <c r="C14" s="2728" t="s">
        <v>3123</v>
      </c>
      <c r="D14" s="2728"/>
      <c r="E14" s="2728"/>
      <c r="F14" s="2728"/>
      <c r="G14" s="2728"/>
      <c r="H14" s="2728"/>
      <c r="I14" s="2728"/>
      <c r="J14" s="2728"/>
      <c r="K14" s="2728"/>
      <c r="L14" s="2728"/>
      <c r="M14" s="2728"/>
      <c r="N14" s="2728"/>
      <c r="O14" s="2729"/>
      <c r="P14" s="1894" t="s">
        <v>3124</v>
      </c>
      <c r="Q14" s="1895" t="e">
        <f>ROUND(+((2*Q7)+(3*Q8)+(4*Q9)+(5*Q10)+(6*Q11))/Q12,1)</f>
        <v>#DIV/0!</v>
      </c>
      <c r="R14" s="1896"/>
      <c r="S14" s="1897"/>
      <c r="T14" s="1898"/>
      <c r="U14" s="1899"/>
    </row>
    <row r="15" spans="1:21" ht="24" customHeight="1">
      <c r="A15" s="2718"/>
      <c r="B15" s="1900"/>
      <c r="C15" s="1901"/>
      <c r="D15" s="1902"/>
      <c r="E15" s="1902"/>
      <c r="F15" s="1902"/>
      <c r="G15" s="1902"/>
      <c r="H15" s="1902"/>
      <c r="I15" s="1902"/>
      <c r="J15" s="1902"/>
      <c r="K15" s="1902"/>
      <c r="L15" s="1902"/>
      <c r="M15" s="1902"/>
      <c r="N15" s="1902"/>
      <c r="O15" s="1902"/>
      <c r="P15" s="1903"/>
      <c r="Q15" s="1888"/>
      <c r="R15" s="1904"/>
      <c r="S15" s="1897"/>
      <c r="T15" s="1898"/>
      <c r="U15" s="1899"/>
    </row>
    <row r="16" spans="1:21" ht="24" customHeight="1" thickBot="1">
      <c r="A16" s="2718"/>
      <c r="B16" s="1900"/>
      <c r="C16" s="1905"/>
      <c r="D16" s="2734" t="s">
        <v>1491</v>
      </c>
      <c r="E16" s="2734"/>
      <c r="F16" s="1869" t="s">
        <v>1492</v>
      </c>
      <c r="G16" s="1904"/>
      <c r="H16" s="1906" t="s">
        <v>1499</v>
      </c>
      <c r="I16" s="1904"/>
      <c r="J16" s="1902"/>
      <c r="K16" s="1902"/>
      <c r="L16" s="1902"/>
      <c r="M16" s="1902"/>
      <c r="N16" s="1902"/>
      <c r="O16" s="1902"/>
      <c r="P16" s="1903"/>
      <c r="Q16" s="1888"/>
      <c r="R16" s="1904"/>
      <c r="S16" s="1897"/>
      <c r="T16" s="1898"/>
      <c r="U16" s="1899"/>
    </row>
    <row r="17" spans="1:21" ht="24" customHeight="1">
      <c r="A17" s="2718"/>
      <c r="B17" s="2735" t="s">
        <v>3122</v>
      </c>
      <c r="C17" s="1862" t="s">
        <v>3125</v>
      </c>
      <c r="D17" s="1907" t="e">
        <f>+U7</f>
        <v>#DIV/0!</v>
      </c>
      <c r="E17" s="1908" t="s">
        <v>1493</v>
      </c>
      <c r="F17" s="1909" t="s">
        <v>3126</v>
      </c>
      <c r="G17" s="1910" t="s">
        <v>1497</v>
      </c>
      <c r="H17" s="1911" t="e">
        <f>ROUNDUP(+D17/6,1)</f>
        <v>#DIV/0!</v>
      </c>
      <c r="I17" s="1912" t="s">
        <v>3127</v>
      </c>
      <c r="J17" s="1913"/>
      <c r="K17" s="1869" t="s">
        <v>3128</v>
      </c>
      <c r="L17" s="1869"/>
      <c r="M17" s="1869"/>
      <c r="N17" s="1869"/>
      <c r="O17" s="1869"/>
      <c r="P17" s="1903"/>
      <c r="Q17" s="1869"/>
      <c r="R17" s="1904"/>
      <c r="S17" s="1914"/>
      <c r="T17" s="1904"/>
      <c r="U17" s="1915"/>
    </row>
    <row r="18" spans="1:21" ht="24" customHeight="1">
      <c r="A18" s="2718"/>
      <c r="B18" s="2736"/>
      <c r="C18" s="1870" t="s">
        <v>3129</v>
      </c>
      <c r="D18" s="1916" t="e">
        <f>+U7</f>
        <v>#DIV/0!</v>
      </c>
      <c r="E18" s="1917" t="s">
        <v>1493</v>
      </c>
      <c r="F18" s="1918" t="s">
        <v>3130</v>
      </c>
      <c r="G18" s="1919" t="s">
        <v>1497</v>
      </c>
      <c r="H18" s="1920" t="e">
        <f>ROUNDUP(+D18/5,1)</f>
        <v>#DIV/0!</v>
      </c>
      <c r="I18" s="1921" t="s">
        <v>3127</v>
      </c>
      <c r="J18" s="1922" t="s">
        <v>3131</v>
      </c>
      <c r="K18" s="2738" t="s">
        <v>3132</v>
      </c>
      <c r="L18" s="2738"/>
      <c r="M18" s="2738"/>
      <c r="N18" s="2738"/>
      <c r="O18" s="2738"/>
      <c r="P18" s="2738"/>
      <c r="Q18" s="2738"/>
      <c r="R18" s="2738"/>
      <c r="S18" s="2738"/>
      <c r="T18" s="1904"/>
      <c r="U18" s="1915"/>
    </row>
    <row r="19" spans="1:21" ht="24" customHeight="1" thickBot="1">
      <c r="A19" s="2718"/>
      <c r="B19" s="2737"/>
      <c r="C19" s="1878" t="s">
        <v>3133</v>
      </c>
      <c r="D19" s="1923" t="e">
        <f>+U7</f>
        <v>#DIV/0!</v>
      </c>
      <c r="E19" s="1924" t="s">
        <v>1493</v>
      </c>
      <c r="F19" s="1925" t="s">
        <v>3134</v>
      </c>
      <c r="G19" s="1926" t="s">
        <v>1497</v>
      </c>
      <c r="H19" s="1927" t="e">
        <f>ROUNDUP(+D19/3,1)</f>
        <v>#DIV/0!</v>
      </c>
      <c r="I19" s="1928" t="s">
        <v>3127</v>
      </c>
      <c r="J19" s="1913"/>
      <c r="K19" s="2738" t="s">
        <v>3135</v>
      </c>
      <c r="L19" s="2738"/>
      <c r="M19" s="2738"/>
      <c r="N19" s="2738"/>
      <c r="O19" s="2738"/>
      <c r="P19" s="2738"/>
      <c r="Q19" s="2738"/>
      <c r="R19" s="2738"/>
      <c r="S19" s="2738"/>
      <c r="T19" s="1929"/>
      <c r="U19" s="1915"/>
    </row>
    <row r="20" spans="1:21" ht="24" customHeight="1">
      <c r="A20" s="2718"/>
      <c r="B20" s="2707" t="s">
        <v>3136</v>
      </c>
      <c r="C20" s="2707"/>
      <c r="D20" s="2707"/>
      <c r="E20" s="2707"/>
      <c r="F20" s="2707"/>
      <c r="G20" s="2707"/>
      <c r="H20" s="2707"/>
      <c r="I20" s="2707"/>
      <c r="J20" s="2707"/>
      <c r="K20" s="2707"/>
      <c r="L20" s="1869"/>
      <c r="M20" s="1869"/>
      <c r="N20" s="1869"/>
      <c r="O20" s="1869"/>
      <c r="P20" s="1903"/>
      <c r="Q20" s="1869"/>
      <c r="R20" s="1904"/>
      <c r="S20" s="1826"/>
      <c r="T20" s="1929"/>
      <c r="U20" s="1915"/>
    </row>
    <row r="21" spans="1:21" ht="24" customHeight="1">
      <c r="A21" s="2718"/>
      <c r="B21" s="1930"/>
      <c r="C21" s="1931"/>
      <c r="D21" s="1931"/>
      <c r="E21" s="1931"/>
      <c r="F21" s="1931"/>
      <c r="G21" s="1931"/>
      <c r="H21" s="1931"/>
      <c r="I21" s="1931"/>
      <c r="J21" s="1931"/>
      <c r="K21" s="1931"/>
      <c r="L21" s="1931"/>
      <c r="M21" s="1902"/>
      <c r="N21" s="1902"/>
      <c r="O21" s="1902"/>
      <c r="P21" s="1903"/>
      <c r="Q21" s="1888"/>
      <c r="R21" s="1932"/>
      <c r="S21" s="1933"/>
      <c r="T21" s="1898"/>
      <c r="U21" s="1934"/>
    </row>
    <row r="22" spans="1:21" ht="24" customHeight="1">
      <c r="A22" s="2718"/>
      <c r="B22" s="1900"/>
      <c r="C22" s="1902"/>
      <c r="D22" s="1902"/>
      <c r="E22" s="1902"/>
      <c r="F22" s="1902"/>
      <c r="G22" s="1902"/>
      <c r="H22" s="1902"/>
      <c r="I22" s="1902"/>
      <c r="J22" s="1902"/>
      <c r="K22" s="1902"/>
      <c r="L22" s="1902"/>
      <c r="M22" s="1935"/>
      <c r="N22" s="1935"/>
      <c r="O22" s="1935"/>
      <c r="P22" s="1936"/>
      <c r="Q22" s="1937"/>
      <c r="R22" s="1904"/>
      <c r="S22" s="1897"/>
      <c r="T22" s="1938"/>
      <c r="U22" s="1899"/>
    </row>
    <row r="23" spans="1:21" ht="24" customHeight="1">
      <c r="A23" s="2718"/>
      <c r="B23" s="1939" t="s">
        <v>3137</v>
      </c>
      <c r="C23" s="1902"/>
      <c r="D23" s="1902"/>
      <c r="E23" s="1902"/>
      <c r="F23" s="1902"/>
      <c r="G23" s="1902"/>
      <c r="H23" s="1902"/>
      <c r="I23" s="1902"/>
      <c r="J23" s="1902"/>
      <c r="K23" s="1902"/>
      <c r="L23" s="1902"/>
      <c r="M23" s="1902"/>
      <c r="N23" s="1902"/>
      <c r="O23" s="1902"/>
      <c r="P23" s="1903"/>
      <c r="Q23" s="1888"/>
      <c r="R23" s="1904"/>
      <c r="S23" s="1897"/>
      <c r="T23" s="1898"/>
      <c r="U23" s="1899"/>
    </row>
    <row r="24" spans="1:21" ht="24" customHeight="1">
      <c r="A24" s="2718"/>
      <c r="B24" s="1939"/>
      <c r="C24" s="1902"/>
      <c r="D24" s="1902"/>
      <c r="E24" s="1902"/>
      <c r="F24" s="1902"/>
      <c r="G24" s="1902"/>
      <c r="H24" s="1902"/>
      <c r="I24" s="1902"/>
      <c r="J24" s="1902"/>
      <c r="K24" s="1902"/>
      <c r="L24" s="1902"/>
      <c r="M24" s="1902"/>
      <c r="N24" s="1902"/>
      <c r="O24" s="1902"/>
      <c r="P24" s="1903"/>
      <c r="Q24" s="1888"/>
      <c r="R24" s="1904"/>
      <c r="S24" s="1897"/>
      <c r="T24" s="1898"/>
      <c r="U24" s="1899"/>
    </row>
    <row r="25" spans="1:21" ht="24" customHeight="1" thickBot="1">
      <c r="A25" s="2718"/>
      <c r="B25" s="1940"/>
      <c r="C25" s="1826" t="s">
        <v>3138</v>
      </c>
      <c r="D25" s="1941"/>
      <c r="E25" s="1941"/>
      <c r="F25" s="1941"/>
      <c r="G25" s="1941"/>
      <c r="H25" s="1941"/>
      <c r="I25" s="1941"/>
      <c r="J25" s="1941"/>
      <c r="K25" s="1941"/>
      <c r="L25" s="1941"/>
      <c r="M25" s="1941"/>
      <c r="N25" s="1941"/>
      <c r="O25" s="1941"/>
      <c r="P25" s="1942"/>
      <c r="Q25" s="1904"/>
      <c r="R25" s="1904"/>
      <c r="S25" s="1897"/>
      <c r="T25" s="1898"/>
      <c r="U25" s="1899"/>
    </row>
    <row r="26" spans="1:21" ht="15" thickBot="1">
      <c r="A26" s="2718"/>
      <c r="B26" s="2730"/>
      <c r="C26" s="2731"/>
      <c r="D26" s="1943" t="s">
        <v>3110</v>
      </c>
      <c r="E26" s="1944" t="s">
        <v>1517</v>
      </c>
      <c r="F26" s="1944" t="s">
        <v>1518</v>
      </c>
      <c r="G26" s="1944" t="s">
        <v>1519</v>
      </c>
      <c r="H26" s="1944" t="s">
        <v>1520</v>
      </c>
      <c r="I26" s="1945" t="s">
        <v>1521</v>
      </c>
      <c r="J26" s="1944" t="s">
        <v>1522</v>
      </c>
      <c r="K26" s="1944" t="s">
        <v>1523</v>
      </c>
      <c r="L26" s="1944" t="s">
        <v>1524</v>
      </c>
      <c r="M26" s="1944" t="s">
        <v>1525</v>
      </c>
      <c r="N26" s="1944" t="s">
        <v>1526</v>
      </c>
      <c r="O26" s="1945" t="s">
        <v>1527</v>
      </c>
      <c r="P26" s="2732"/>
      <c r="Q26" s="2733"/>
      <c r="R26" s="1946"/>
      <c r="S26" s="1947"/>
      <c r="T26" s="1948"/>
      <c r="U26" s="1949"/>
    </row>
    <row r="27" spans="1:21" ht="24" customHeight="1">
      <c r="A27" s="2718"/>
      <c r="B27" s="2739" t="s">
        <v>3139</v>
      </c>
      <c r="C27" s="1950" t="s">
        <v>3140</v>
      </c>
      <c r="D27" s="1951"/>
      <c r="E27" s="1952"/>
      <c r="F27" s="1952"/>
      <c r="G27" s="1952"/>
      <c r="H27" s="1952"/>
      <c r="I27" s="1953"/>
      <c r="J27" s="1952"/>
      <c r="K27" s="1952"/>
      <c r="L27" s="1952"/>
      <c r="M27" s="1952"/>
      <c r="N27" s="1952"/>
      <c r="O27" s="1954"/>
      <c r="P27" s="1955" t="s">
        <v>3141</v>
      </c>
      <c r="Q27" s="1956">
        <f>SUM(D27:O27)</f>
        <v>0</v>
      </c>
      <c r="R27" s="1957"/>
      <c r="S27" s="1958" t="s">
        <v>3142</v>
      </c>
      <c r="T27" s="1898"/>
      <c r="U27" s="2742" t="s">
        <v>3143</v>
      </c>
    </row>
    <row r="28" spans="1:21" ht="24" customHeight="1">
      <c r="A28" s="2718"/>
      <c r="B28" s="2740"/>
      <c r="C28" s="1959" t="s">
        <v>2153</v>
      </c>
      <c r="D28" s="1960">
        <f t="shared" ref="D28:O29" si="2">+D10</f>
        <v>0</v>
      </c>
      <c r="E28" s="1961">
        <f t="shared" si="2"/>
        <v>0</v>
      </c>
      <c r="F28" s="1961">
        <f t="shared" si="2"/>
        <v>0</v>
      </c>
      <c r="G28" s="1961">
        <f t="shared" si="2"/>
        <v>0</v>
      </c>
      <c r="H28" s="1961">
        <f t="shared" si="2"/>
        <v>0</v>
      </c>
      <c r="I28" s="1962">
        <f t="shared" si="2"/>
        <v>0</v>
      </c>
      <c r="J28" s="1961">
        <f t="shared" si="2"/>
        <v>0</v>
      </c>
      <c r="K28" s="1961">
        <f t="shared" si="2"/>
        <v>0</v>
      </c>
      <c r="L28" s="1961">
        <f t="shared" si="2"/>
        <v>0</v>
      </c>
      <c r="M28" s="1961">
        <f t="shared" si="2"/>
        <v>0</v>
      </c>
      <c r="N28" s="1961">
        <f t="shared" si="2"/>
        <v>0</v>
      </c>
      <c r="O28" s="1963">
        <f t="shared" si="2"/>
        <v>0</v>
      </c>
      <c r="P28" s="1922" t="s">
        <v>3144</v>
      </c>
      <c r="Q28" s="1964">
        <f t="shared" ref="Q28:Q30" si="3">SUM(D28:O28)</f>
        <v>0</v>
      </c>
      <c r="R28" s="1888"/>
      <c r="S28" s="1861" t="s">
        <v>3121</v>
      </c>
      <c r="T28" s="1898"/>
      <c r="U28" s="2743"/>
    </row>
    <row r="29" spans="1:21" ht="24" customHeight="1">
      <c r="A29" s="2718"/>
      <c r="B29" s="2740"/>
      <c r="C29" s="1965" t="s">
        <v>2154</v>
      </c>
      <c r="D29" s="1966">
        <f t="shared" si="2"/>
        <v>0</v>
      </c>
      <c r="E29" s="1967">
        <f t="shared" si="2"/>
        <v>0</v>
      </c>
      <c r="F29" s="1967">
        <f t="shared" si="2"/>
        <v>0</v>
      </c>
      <c r="G29" s="1967">
        <f t="shared" si="2"/>
        <v>0</v>
      </c>
      <c r="H29" s="1967">
        <f t="shared" si="2"/>
        <v>0</v>
      </c>
      <c r="I29" s="1968">
        <f t="shared" si="2"/>
        <v>0</v>
      </c>
      <c r="J29" s="1967">
        <f t="shared" si="2"/>
        <v>0</v>
      </c>
      <c r="K29" s="1967">
        <f t="shared" si="2"/>
        <v>0</v>
      </c>
      <c r="L29" s="1967">
        <f t="shared" si="2"/>
        <v>0</v>
      </c>
      <c r="M29" s="1967">
        <f t="shared" si="2"/>
        <v>0</v>
      </c>
      <c r="N29" s="1967">
        <f t="shared" si="2"/>
        <v>0</v>
      </c>
      <c r="O29" s="1969">
        <f t="shared" si="2"/>
        <v>0</v>
      </c>
      <c r="P29" s="1970" t="s">
        <v>3145</v>
      </c>
      <c r="Q29" s="1971">
        <f t="shared" si="3"/>
        <v>0</v>
      </c>
      <c r="R29" s="1888"/>
      <c r="S29" s="2744">
        <f>+Q12</f>
        <v>0</v>
      </c>
      <c r="T29" s="1898"/>
      <c r="U29" s="1972" t="s">
        <v>3146</v>
      </c>
    </row>
    <row r="30" spans="1:21" ht="24" customHeight="1" thickBot="1">
      <c r="A30" s="2718"/>
      <c r="B30" s="2741"/>
      <c r="C30" s="1973" t="s">
        <v>1252</v>
      </c>
      <c r="D30" s="1974">
        <f>SUM(D27:D29)</f>
        <v>0</v>
      </c>
      <c r="E30" s="1975">
        <f t="shared" ref="E30:O30" si="4">SUM(E27:E29)</f>
        <v>0</v>
      </c>
      <c r="F30" s="1975">
        <f t="shared" si="4"/>
        <v>0</v>
      </c>
      <c r="G30" s="1975">
        <f t="shared" si="4"/>
        <v>0</v>
      </c>
      <c r="H30" s="1975">
        <f t="shared" si="4"/>
        <v>0</v>
      </c>
      <c r="I30" s="1976">
        <f t="shared" si="4"/>
        <v>0</v>
      </c>
      <c r="J30" s="1975">
        <f t="shared" si="4"/>
        <v>0</v>
      </c>
      <c r="K30" s="1975">
        <f t="shared" si="4"/>
        <v>0</v>
      </c>
      <c r="L30" s="1975">
        <f t="shared" si="4"/>
        <v>0</v>
      </c>
      <c r="M30" s="1975">
        <f t="shared" si="4"/>
        <v>0</v>
      </c>
      <c r="N30" s="1975">
        <f t="shared" si="4"/>
        <v>0</v>
      </c>
      <c r="O30" s="1977">
        <f t="shared" si="4"/>
        <v>0</v>
      </c>
      <c r="P30" s="1978" t="s">
        <v>3147</v>
      </c>
      <c r="Q30" s="1979">
        <f t="shared" si="3"/>
        <v>0</v>
      </c>
      <c r="R30" s="1887"/>
      <c r="S30" s="2745"/>
      <c r="T30" s="1980"/>
      <c r="U30" s="2067" t="e">
        <f>ROUND(+Q30/S29*100,0)</f>
        <v>#DIV/0!</v>
      </c>
    </row>
    <row r="31" spans="1:21" ht="24" customHeight="1">
      <c r="A31" s="2718"/>
      <c r="B31" s="1869"/>
      <c r="C31" s="1886"/>
      <c r="D31" s="1904"/>
      <c r="E31" s="1904"/>
      <c r="F31" s="1904"/>
      <c r="G31" s="1904"/>
      <c r="H31" s="1904"/>
      <c r="I31" s="1904"/>
      <c r="J31" s="1904"/>
      <c r="K31" s="1904"/>
      <c r="L31" s="1904"/>
      <c r="M31" s="1904"/>
      <c r="N31" s="1904"/>
      <c r="O31" s="1940"/>
      <c r="P31" s="1942"/>
      <c r="Q31" s="1904"/>
      <c r="R31" s="1904"/>
      <c r="S31" s="1914"/>
      <c r="T31" s="1904"/>
      <c r="U31" s="1981" t="s">
        <v>3148</v>
      </c>
    </row>
    <row r="32" spans="1:21" ht="24" customHeight="1" thickBot="1">
      <c r="A32" s="2718"/>
      <c r="B32" s="1869"/>
      <c r="C32" s="1886"/>
      <c r="D32" s="2738" t="s">
        <v>1491</v>
      </c>
      <c r="E32" s="2738"/>
      <c r="F32" s="1869" t="s">
        <v>1492</v>
      </c>
      <c r="G32" s="1904"/>
      <c r="H32" s="1906" t="s">
        <v>1499</v>
      </c>
      <c r="I32" s="1904"/>
      <c r="J32" s="1904"/>
      <c r="K32" s="1904"/>
      <c r="L32" s="1904"/>
      <c r="M32" s="1904"/>
      <c r="N32" s="1904"/>
      <c r="O32" s="1940"/>
      <c r="P32" s="1942"/>
      <c r="Q32" s="1904"/>
      <c r="R32" s="1904"/>
      <c r="S32" s="1914"/>
      <c r="T32" s="1904"/>
      <c r="U32" s="2701" t="s">
        <v>3149</v>
      </c>
    </row>
    <row r="33" spans="1:21" ht="24" customHeight="1">
      <c r="A33" s="2718"/>
      <c r="B33" s="2702" t="s">
        <v>3150</v>
      </c>
      <c r="C33" s="1982" t="s">
        <v>3151</v>
      </c>
      <c r="D33" s="1983" t="e">
        <f>+U7</f>
        <v>#DIV/0!</v>
      </c>
      <c r="E33" s="1984" t="s">
        <v>1493</v>
      </c>
      <c r="F33" s="1985" t="s">
        <v>3152</v>
      </c>
      <c r="G33" s="1986" t="s">
        <v>1495</v>
      </c>
      <c r="H33" s="1987" t="e">
        <f>ROUNDUP(+D33/1.5,1)</f>
        <v>#DIV/0!</v>
      </c>
      <c r="I33" s="1988" t="s">
        <v>3127</v>
      </c>
      <c r="J33" s="1904"/>
      <c r="K33" s="1989" t="s">
        <v>3128</v>
      </c>
      <c r="L33" s="1989"/>
      <c r="M33" s="1989"/>
      <c r="N33" s="1989"/>
      <c r="O33" s="1989"/>
      <c r="P33" s="1989"/>
      <c r="Q33" s="1989"/>
      <c r="R33" s="1904"/>
      <c r="S33" s="1914"/>
      <c r="T33" s="1904"/>
      <c r="U33" s="2701"/>
    </row>
    <row r="34" spans="1:21" ht="24" customHeight="1">
      <c r="A34" s="2718"/>
      <c r="B34" s="2703"/>
      <c r="C34" s="1990" t="s">
        <v>3153</v>
      </c>
      <c r="D34" s="1991" t="e">
        <f>+U7</f>
        <v>#DIV/0!</v>
      </c>
      <c r="E34" s="1992" t="s">
        <v>1493</v>
      </c>
      <c r="F34" s="1993" t="s">
        <v>1494</v>
      </c>
      <c r="G34" s="1994" t="s">
        <v>1495</v>
      </c>
      <c r="H34" s="1995" t="e">
        <f>ROUNDUP(+D34/1.7,1)</f>
        <v>#DIV/0!</v>
      </c>
      <c r="I34" s="1996" t="s">
        <v>3127</v>
      </c>
      <c r="J34" s="1997"/>
      <c r="K34" s="1989" t="s">
        <v>3132</v>
      </c>
      <c r="L34" s="1989"/>
      <c r="M34" s="1989"/>
      <c r="N34" s="1989"/>
      <c r="O34" s="1989"/>
      <c r="P34" s="1989"/>
      <c r="Q34" s="1989"/>
      <c r="R34" s="1904"/>
      <c r="S34" s="1826"/>
      <c r="T34" s="1929"/>
      <c r="U34" s="2701"/>
    </row>
    <row r="35" spans="1:21" ht="24" customHeight="1">
      <c r="A35" s="2718"/>
      <c r="B35" s="2703"/>
      <c r="C35" s="1998" t="s">
        <v>3154</v>
      </c>
      <c r="D35" s="1916" t="e">
        <f>+U7</f>
        <v>#DIV/0!</v>
      </c>
      <c r="E35" s="1917" t="s">
        <v>1493</v>
      </c>
      <c r="F35" s="1918" t="s">
        <v>1496</v>
      </c>
      <c r="G35" s="1919" t="s">
        <v>1497</v>
      </c>
      <c r="H35" s="1920" t="e">
        <f>ROUNDUP(+D35/2,1)</f>
        <v>#DIV/0!</v>
      </c>
      <c r="I35" s="1921" t="s">
        <v>3127</v>
      </c>
      <c r="J35" s="1999"/>
      <c r="K35" s="2705" t="s">
        <v>3155</v>
      </c>
      <c r="L35" s="2705"/>
      <c r="M35" s="2705"/>
      <c r="N35" s="2705"/>
      <c r="O35" s="2705"/>
      <c r="P35" s="2705"/>
      <c r="Q35" s="2705"/>
      <c r="R35" s="1904"/>
      <c r="S35" s="2706" t="s">
        <v>3156</v>
      </c>
      <c r="T35" s="1929"/>
      <c r="U35" s="2000" t="s">
        <v>3157</v>
      </c>
    </row>
    <row r="36" spans="1:21" ht="24" customHeight="1" thickBot="1">
      <c r="A36" s="2718"/>
      <c r="B36" s="2704"/>
      <c r="C36" s="2001" t="s">
        <v>3158</v>
      </c>
      <c r="D36" s="2002" t="e">
        <f>+U7</f>
        <v>#DIV/0!</v>
      </c>
      <c r="E36" s="1924" t="s">
        <v>1493</v>
      </c>
      <c r="F36" s="1925" t="s">
        <v>1498</v>
      </c>
      <c r="G36" s="2003" t="s">
        <v>1497</v>
      </c>
      <c r="H36" s="2004" t="e">
        <f>ROUNDUP(+D36/2.5,1)</f>
        <v>#DIV/0!</v>
      </c>
      <c r="I36" s="2005" t="s">
        <v>3127</v>
      </c>
      <c r="J36" s="1997"/>
      <c r="R36" s="1904"/>
      <c r="S36" s="2706"/>
      <c r="T36" s="1914" t="s">
        <v>3159</v>
      </c>
      <c r="U36" s="2000" t="s">
        <v>3160</v>
      </c>
    </row>
    <row r="37" spans="1:21" ht="24" customHeight="1">
      <c r="A37" s="1826"/>
      <c r="B37" s="2707" t="s">
        <v>3136</v>
      </c>
      <c r="C37" s="2707"/>
      <c r="D37" s="2707"/>
      <c r="E37" s="2707"/>
      <c r="F37" s="2707"/>
      <c r="G37" s="2707"/>
      <c r="H37" s="2707"/>
      <c r="I37" s="2707"/>
      <c r="J37" s="2707"/>
      <c r="K37" s="2707"/>
      <c r="L37" s="1826"/>
      <c r="M37" s="1826"/>
      <c r="N37" s="1826"/>
      <c r="O37" s="1826"/>
      <c r="P37" s="1826"/>
      <c r="Q37" s="1826"/>
      <c r="R37" s="1826"/>
      <c r="S37" s="2706"/>
      <c r="T37" s="1826"/>
      <c r="U37" s="2000" t="s">
        <v>3161</v>
      </c>
    </row>
    <row r="38" spans="1:21">
      <c r="A38" s="1826"/>
      <c r="B38" s="1997"/>
      <c r="C38" s="1997"/>
      <c r="D38" s="1997"/>
      <c r="E38" s="1826"/>
      <c r="F38" s="1826"/>
      <c r="G38" s="1826"/>
      <c r="H38" s="1826"/>
      <c r="I38" s="1826"/>
      <c r="J38" s="1826"/>
      <c r="K38" s="1826"/>
      <c r="L38" s="1826"/>
      <c r="M38" s="1826"/>
      <c r="N38" s="1826"/>
      <c r="O38" s="1826"/>
      <c r="P38" s="1826"/>
      <c r="Q38" s="1826"/>
      <c r="R38" s="1826"/>
      <c r="S38" s="1826"/>
      <c r="T38" s="1826"/>
      <c r="U38" s="1826"/>
    </row>
    <row r="39" spans="1:21">
      <c r="A39" s="1826"/>
      <c r="B39" s="1997"/>
      <c r="C39" s="1997"/>
      <c r="D39" s="1997"/>
      <c r="E39" s="1826"/>
      <c r="F39" s="1826"/>
      <c r="G39" s="1826"/>
      <c r="H39" s="1826"/>
      <c r="I39" s="1826"/>
      <c r="J39" s="1826"/>
      <c r="K39" s="1826"/>
      <c r="L39" s="1826"/>
      <c r="M39" s="1826"/>
      <c r="N39" s="1826"/>
      <c r="O39" s="1826"/>
      <c r="P39" s="1826"/>
      <c r="Q39" s="1826"/>
      <c r="R39" s="1826"/>
      <c r="S39" s="1826"/>
      <c r="T39" s="1826"/>
      <c r="U39" s="1826"/>
    </row>
    <row r="40" spans="1:21">
      <c r="A40" s="1826"/>
      <c r="B40" s="1826"/>
      <c r="C40" s="1826"/>
      <c r="D40" s="1826"/>
      <c r="E40" s="1826"/>
      <c r="F40" s="1826"/>
      <c r="G40" s="1826"/>
      <c r="H40" s="1826"/>
      <c r="I40" s="1826"/>
      <c r="J40" s="1826"/>
      <c r="K40" s="1826"/>
      <c r="L40" s="1826"/>
      <c r="M40" s="1826"/>
      <c r="N40" s="1826"/>
      <c r="O40" s="1826"/>
      <c r="P40" s="1826"/>
      <c r="Q40" s="1826"/>
      <c r="R40" s="1826"/>
      <c r="S40" s="1826"/>
      <c r="T40" s="1826"/>
      <c r="U40" s="1826"/>
    </row>
  </sheetData>
  <mergeCells count="26">
    <mergeCell ref="A7:A36"/>
    <mergeCell ref="B7:B12"/>
    <mergeCell ref="S7:S12"/>
    <mergeCell ref="U7:U12"/>
    <mergeCell ref="C14:O14"/>
    <mergeCell ref="B26:C26"/>
    <mergeCell ref="P26:Q26"/>
    <mergeCell ref="D16:E16"/>
    <mergeCell ref="B17:B19"/>
    <mergeCell ref="K18:S18"/>
    <mergeCell ref="K19:S19"/>
    <mergeCell ref="B20:K20"/>
    <mergeCell ref="B27:B30"/>
    <mergeCell ref="U27:U28"/>
    <mergeCell ref="S29:S30"/>
    <mergeCell ref="D32:E32"/>
    <mergeCell ref="P1:Q1"/>
    <mergeCell ref="R1:U1"/>
    <mergeCell ref="B5:C6"/>
    <mergeCell ref="P5:Q5"/>
    <mergeCell ref="P6:Q6"/>
    <mergeCell ref="U32:U34"/>
    <mergeCell ref="B33:B36"/>
    <mergeCell ref="K35:Q35"/>
    <mergeCell ref="S35:S37"/>
    <mergeCell ref="B37:K37"/>
  </mergeCells>
  <phoneticPr fontId="54"/>
  <pageMargins left="0.7" right="0.7" top="0.75" bottom="0.75" header="0.3" footer="0.3"/>
  <pageSetup paperSize="9" scale="32"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F7189-B886-4AEC-AC97-A313322B1166}">
  <sheetPr codeName="Sheet85">
    <tabColor theme="8"/>
    <pageSetUpPr fitToPage="1"/>
  </sheetPr>
  <dimension ref="A1:AC50"/>
  <sheetViews>
    <sheetView view="pageBreakPreview" topLeftCell="K8" zoomScale="115" zoomScaleNormal="100" zoomScaleSheetLayoutView="115" workbookViewId="0">
      <selection activeCell="B2" sqref="B2"/>
    </sheetView>
  </sheetViews>
  <sheetFormatPr defaultColWidth="4" defaultRowHeight="13.2"/>
  <cols>
    <col min="1" max="1" width="2.109375" style="957" customWidth="1"/>
    <col min="2" max="2" width="2.33203125" style="957" customWidth="1"/>
    <col min="3" max="21" width="4" style="957" customWidth="1"/>
    <col min="22" max="25" width="2.33203125" style="957" customWidth="1"/>
    <col min="26" max="26" width="2.109375" style="957" customWidth="1"/>
    <col min="27" max="255" width="4" style="957"/>
    <col min="256" max="256" width="1.77734375" style="957" customWidth="1"/>
    <col min="257" max="257" width="2.109375" style="957" customWidth="1"/>
    <col min="258" max="258" width="2.33203125" style="957" customWidth="1"/>
    <col min="259" max="277" width="4" style="957" customWidth="1"/>
    <col min="278" max="281" width="2.33203125" style="957" customWidth="1"/>
    <col min="282" max="282" width="2.109375" style="957" customWidth="1"/>
    <col min="283" max="511" width="4" style="957"/>
    <col min="512" max="512" width="1.77734375" style="957" customWidth="1"/>
    <col min="513" max="513" width="2.109375" style="957" customWidth="1"/>
    <col min="514" max="514" width="2.33203125" style="957" customWidth="1"/>
    <col min="515" max="533" width="4" style="957" customWidth="1"/>
    <col min="534" max="537" width="2.33203125" style="957" customWidth="1"/>
    <col min="538" max="538" width="2.109375" style="957" customWidth="1"/>
    <col min="539" max="767" width="4" style="957"/>
    <col min="768" max="768" width="1.77734375" style="957" customWidth="1"/>
    <col min="769" max="769" width="2.109375" style="957" customWidth="1"/>
    <col min="770" max="770" width="2.33203125" style="957" customWidth="1"/>
    <col min="771" max="789" width="4" style="957" customWidth="1"/>
    <col min="790" max="793" width="2.33203125" style="957" customWidth="1"/>
    <col min="794" max="794" width="2.109375" style="957" customWidth="1"/>
    <col min="795" max="1023" width="4" style="957"/>
    <col min="1024" max="1024" width="1.77734375" style="957" customWidth="1"/>
    <col min="1025" max="1025" width="2.109375" style="957" customWidth="1"/>
    <col min="1026" max="1026" width="2.33203125" style="957" customWidth="1"/>
    <col min="1027" max="1045" width="4" style="957" customWidth="1"/>
    <col min="1046" max="1049" width="2.33203125" style="957" customWidth="1"/>
    <col min="1050" max="1050" width="2.109375" style="957" customWidth="1"/>
    <col min="1051" max="1279" width="4" style="957"/>
    <col min="1280" max="1280" width="1.77734375" style="957" customWidth="1"/>
    <col min="1281" max="1281" width="2.109375" style="957" customWidth="1"/>
    <col min="1282" max="1282" width="2.33203125" style="957" customWidth="1"/>
    <col min="1283" max="1301" width="4" style="957" customWidth="1"/>
    <col min="1302" max="1305" width="2.33203125" style="957" customWidth="1"/>
    <col min="1306" max="1306" width="2.109375" style="957" customWidth="1"/>
    <col min="1307" max="1535" width="4" style="957"/>
    <col min="1536" max="1536" width="1.77734375" style="957" customWidth="1"/>
    <col min="1537" max="1537" width="2.109375" style="957" customWidth="1"/>
    <col min="1538" max="1538" width="2.33203125" style="957" customWidth="1"/>
    <col min="1539" max="1557" width="4" style="957" customWidth="1"/>
    <col min="1558" max="1561" width="2.33203125" style="957" customWidth="1"/>
    <col min="1562" max="1562" width="2.109375" style="957" customWidth="1"/>
    <col min="1563" max="1791" width="4" style="957"/>
    <col min="1792" max="1792" width="1.77734375" style="957" customWidth="1"/>
    <col min="1793" max="1793" width="2.109375" style="957" customWidth="1"/>
    <col min="1794" max="1794" width="2.33203125" style="957" customWidth="1"/>
    <col min="1795" max="1813" width="4" style="957" customWidth="1"/>
    <col min="1814" max="1817" width="2.33203125" style="957" customWidth="1"/>
    <col min="1818" max="1818" width="2.109375" style="957" customWidth="1"/>
    <col min="1819" max="2047" width="4" style="957"/>
    <col min="2048" max="2048" width="1.77734375" style="957" customWidth="1"/>
    <col min="2049" max="2049" width="2.109375" style="957" customWidth="1"/>
    <col min="2050" max="2050" width="2.33203125" style="957" customWidth="1"/>
    <col min="2051" max="2069" width="4" style="957" customWidth="1"/>
    <col min="2070" max="2073" width="2.33203125" style="957" customWidth="1"/>
    <col min="2074" max="2074" width="2.109375" style="957" customWidth="1"/>
    <col min="2075" max="2303" width="4" style="957"/>
    <col min="2304" max="2304" width="1.77734375" style="957" customWidth="1"/>
    <col min="2305" max="2305" width="2.109375" style="957" customWidth="1"/>
    <col min="2306" max="2306" width="2.33203125" style="957" customWidth="1"/>
    <col min="2307" max="2325" width="4" style="957" customWidth="1"/>
    <col min="2326" max="2329" width="2.33203125" style="957" customWidth="1"/>
    <col min="2330" max="2330" width="2.109375" style="957" customWidth="1"/>
    <col min="2331" max="2559" width="4" style="957"/>
    <col min="2560" max="2560" width="1.77734375" style="957" customWidth="1"/>
    <col min="2561" max="2561" width="2.109375" style="957" customWidth="1"/>
    <col min="2562" max="2562" width="2.33203125" style="957" customWidth="1"/>
    <col min="2563" max="2581" width="4" style="957" customWidth="1"/>
    <col min="2582" max="2585" width="2.33203125" style="957" customWidth="1"/>
    <col min="2586" max="2586" width="2.109375" style="957" customWidth="1"/>
    <col min="2587" max="2815" width="4" style="957"/>
    <col min="2816" max="2816" width="1.77734375" style="957" customWidth="1"/>
    <col min="2817" max="2817" width="2.109375" style="957" customWidth="1"/>
    <col min="2818" max="2818" width="2.33203125" style="957" customWidth="1"/>
    <col min="2819" max="2837" width="4" style="957" customWidth="1"/>
    <col min="2838" max="2841" width="2.33203125" style="957" customWidth="1"/>
    <col min="2842" max="2842" width="2.109375" style="957" customWidth="1"/>
    <col min="2843" max="3071" width="4" style="957"/>
    <col min="3072" max="3072" width="1.77734375" style="957" customWidth="1"/>
    <col min="3073" max="3073" width="2.109375" style="957" customWidth="1"/>
    <col min="3074" max="3074" width="2.33203125" style="957" customWidth="1"/>
    <col min="3075" max="3093" width="4" style="957" customWidth="1"/>
    <col min="3094" max="3097" width="2.33203125" style="957" customWidth="1"/>
    <col min="3098" max="3098" width="2.109375" style="957" customWidth="1"/>
    <col min="3099" max="3327" width="4" style="957"/>
    <col min="3328" max="3328" width="1.77734375" style="957" customWidth="1"/>
    <col min="3329" max="3329" width="2.109375" style="957" customWidth="1"/>
    <col min="3330" max="3330" width="2.33203125" style="957" customWidth="1"/>
    <col min="3331" max="3349" width="4" style="957" customWidth="1"/>
    <col min="3350" max="3353" width="2.33203125" style="957" customWidth="1"/>
    <col min="3354" max="3354" width="2.109375" style="957" customWidth="1"/>
    <col min="3355" max="3583" width="4" style="957"/>
    <col min="3584" max="3584" width="1.77734375" style="957" customWidth="1"/>
    <col min="3585" max="3585" width="2.109375" style="957" customWidth="1"/>
    <col min="3586" max="3586" width="2.33203125" style="957" customWidth="1"/>
    <col min="3587" max="3605" width="4" style="957" customWidth="1"/>
    <col min="3606" max="3609" width="2.33203125" style="957" customWidth="1"/>
    <col min="3610" max="3610" width="2.109375" style="957" customWidth="1"/>
    <col min="3611" max="3839" width="4" style="957"/>
    <col min="3840" max="3840" width="1.77734375" style="957" customWidth="1"/>
    <col min="3841" max="3841" width="2.109375" style="957" customWidth="1"/>
    <col min="3842" max="3842" width="2.33203125" style="957" customWidth="1"/>
    <col min="3843" max="3861" width="4" style="957" customWidth="1"/>
    <col min="3862" max="3865" width="2.33203125" style="957" customWidth="1"/>
    <col min="3866" max="3866" width="2.109375" style="957" customWidth="1"/>
    <col min="3867" max="4095" width="4" style="957"/>
    <col min="4096" max="4096" width="1.77734375" style="957" customWidth="1"/>
    <col min="4097" max="4097" width="2.109375" style="957" customWidth="1"/>
    <col min="4098" max="4098" width="2.33203125" style="957" customWidth="1"/>
    <col min="4099" max="4117" width="4" style="957" customWidth="1"/>
    <col min="4118" max="4121" width="2.33203125" style="957" customWidth="1"/>
    <col min="4122" max="4122" width="2.109375" style="957" customWidth="1"/>
    <col min="4123" max="4351" width="4" style="957"/>
    <col min="4352" max="4352" width="1.77734375" style="957" customWidth="1"/>
    <col min="4353" max="4353" width="2.109375" style="957" customWidth="1"/>
    <col min="4354" max="4354" width="2.33203125" style="957" customWidth="1"/>
    <col min="4355" max="4373" width="4" style="957" customWidth="1"/>
    <col min="4374" max="4377" width="2.33203125" style="957" customWidth="1"/>
    <col min="4378" max="4378" width="2.109375" style="957" customWidth="1"/>
    <col min="4379" max="4607" width="4" style="957"/>
    <col min="4608" max="4608" width="1.77734375" style="957" customWidth="1"/>
    <col min="4609" max="4609" width="2.109375" style="957" customWidth="1"/>
    <col min="4610" max="4610" width="2.33203125" style="957" customWidth="1"/>
    <col min="4611" max="4629" width="4" style="957" customWidth="1"/>
    <col min="4630" max="4633" width="2.33203125" style="957" customWidth="1"/>
    <col min="4634" max="4634" width="2.109375" style="957" customWidth="1"/>
    <col min="4635" max="4863" width="4" style="957"/>
    <col min="4864" max="4864" width="1.77734375" style="957" customWidth="1"/>
    <col min="4865" max="4865" width="2.109375" style="957" customWidth="1"/>
    <col min="4866" max="4866" width="2.33203125" style="957" customWidth="1"/>
    <col min="4867" max="4885" width="4" style="957" customWidth="1"/>
    <col min="4886" max="4889" width="2.33203125" style="957" customWidth="1"/>
    <col min="4890" max="4890" width="2.109375" style="957" customWidth="1"/>
    <col min="4891" max="5119" width="4" style="957"/>
    <col min="5120" max="5120" width="1.77734375" style="957" customWidth="1"/>
    <col min="5121" max="5121" width="2.109375" style="957" customWidth="1"/>
    <col min="5122" max="5122" width="2.33203125" style="957" customWidth="1"/>
    <col min="5123" max="5141" width="4" style="957" customWidth="1"/>
    <col min="5142" max="5145" width="2.33203125" style="957" customWidth="1"/>
    <col min="5146" max="5146" width="2.109375" style="957" customWidth="1"/>
    <col min="5147" max="5375" width="4" style="957"/>
    <col min="5376" max="5376" width="1.77734375" style="957" customWidth="1"/>
    <col min="5377" max="5377" width="2.109375" style="957" customWidth="1"/>
    <col min="5378" max="5378" width="2.33203125" style="957" customWidth="1"/>
    <col min="5379" max="5397" width="4" style="957" customWidth="1"/>
    <col min="5398" max="5401" width="2.33203125" style="957" customWidth="1"/>
    <col min="5402" max="5402" width="2.109375" style="957" customWidth="1"/>
    <col min="5403" max="5631" width="4" style="957"/>
    <col min="5632" max="5632" width="1.77734375" style="957" customWidth="1"/>
    <col min="5633" max="5633" width="2.109375" style="957" customWidth="1"/>
    <col min="5634" max="5634" width="2.33203125" style="957" customWidth="1"/>
    <col min="5635" max="5653" width="4" style="957" customWidth="1"/>
    <col min="5654" max="5657" width="2.33203125" style="957" customWidth="1"/>
    <col min="5658" max="5658" width="2.109375" style="957" customWidth="1"/>
    <col min="5659" max="5887" width="4" style="957"/>
    <col min="5888" max="5888" width="1.77734375" style="957" customWidth="1"/>
    <col min="5889" max="5889" width="2.109375" style="957" customWidth="1"/>
    <col min="5890" max="5890" width="2.33203125" style="957" customWidth="1"/>
    <col min="5891" max="5909" width="4" style="957" customWidth="1"/>
    <col min="5910" max="5913" width="2.33203125" style="957" customWidth="1"/>
    <col min="5914" max="5914" width="2.109375" style="957" customWidth="1"/>
    <col min="5915" max="6143" width="4" style="957"/>
    <col min="6144" max="6144" width="1.77734375" style="957" customWidth="1"/>
    <col min="6145" max="6145" width="2.109375" style="957" customWidth="1"/>
    <col min="6146" max="6146" width="2.33203125" style="957" customWidth="1"/>
    <col min="6147" max="6165" width="4" style="957" customWidth="1"/>
    <col min="6166" max="6169" width="2.33203125" style="957" customWidth="1"/>
    <col min="6170" max="6170" width="2.109375" style="957" customWidth="1"/>
    <col min="6171" max="6399" width="4" style="957"/>
    <col min="6400" max="6400" width="1.77734375" style="957" customWidth="1"/>
    <col min="6401" max="6401" width="2.109375" style="957" customWidth="1"/>
    <col min="6402" max="6402" width="2.33203125" style="957" customWidth="1"/>
    <col min="6403" max="6421" width="4" style="957" customWidth="1"/>
    <col min="6422" max="6425" width="2.33203125" style="957" customWidth="1"/>
    <col min="6426" max="6426" width="2.109375" style="957" customWidth="1"/>
    <col min="6427" max="6655" width="4" style="957"/>
    <col min="6656" max="6656" width="1.77734375" style="957" customWidth="1"/>
    <col min="6657" max="6657" width="2.109375" style="957" customWidth="1"/>
    <col min="6658" max="6658" width="2.33203125" style="957" customWidth="1"/>
    <col min="6659" max="6677" width="4" style="957" customWidth="1"/>
    <col min="6678" max="6681" width="2.33203125" style="957" customWidth="1"/>
    <col min="6682" max="6682" width="2.109375" style="957" customWidth="1"/>
    <col min="6683" max="6911" width="4" style="957"/>
    <col min="6912" max="6912" width="1.77734375" style="957" customWidth="1"/>
    <col min="6913" max="6913" width="2.109375" style="957" customWidth="1"/>
    <col min="6914" max="6914" width="2.33203125" style="957" customWidth="1"/>
    <col min="6915" max="6933" width="4" style="957" customWidth="1"/>
    <col min="6934" max="6937" width="2.33203125" style="957" customWidth="1"/>
    <col min="6938" max="6938" width="2.109375" style="957" customWidth="1"/>
    <col min="6939" max="7167" width="4" style="957"/>
    <col min="7168" max="7168" width="1.77734375" style="957" customWidth="1"/>
    <col min="7169" max="7169" width="2.109375" style="957" customWidth="1"/>
    <col min="7170" max="7170" width="2.33203125" style="957" customWidth="1"/>
    <col min="7171" max="7189" width="4" style="957" customWidth="1"/>
    <col min="7190" max="7193" width="2.33203125" style="957" customWidth="1"/>
    <col min="7194" max="7194" width="2.109375" style="957" customWidth="1"/>
    <col min="7195" max="7423" width="4" style="957"/>
    <col min="7424" max="7424" width="1.77734375" style="957" customWidth="1"/>
    <col min="7425" max="7425" width="2.109375" style="957" customWidth="1"/>
    <col min="7426" max="7426" width="2.33203125" style="957" customWidth="1"/>
    <col min="7427" max="7445" width="4" style="957" customWidth="1"/>
    <col min="7446" max="7449" width="2.33203125" style="957" customWidth="1"/>
    <col min="7450" max="7450" width="2.109375" style="957" customWidth="1"/>
    <col min="7451" max="7679" width="4" style="957"/>
    <col min="7680" max="7680" width="1.77734375" style="957" customWidth="1"/>
    <col min="7681" max="7681" width="2.109375" style="957" customWidth="1"/>
    <col min="7682" max="7682" width="2.33203125" style="957" customWidth="1"/>
    <col min="7683" max="7701" width="4" style="957" customWidth="1"/>
    <col min="7702" max="7705" width="2.33203125" style="957" customWidth="1"/>
    <col min="7706" max="7706" width="2.109375" style="957" customWidth="1"/>
    <col min="7707" max="7935" width="4" style="957"/>
    <col min="7936" max="7936" width="1.77734375" style="957" customWidth="1"/>
    <col min="7937" max="7937" width="2.109375" style="957" customWidth="1"/>
    <col min="7938" max="7938" width="2.33203125" style="957" customWidth="1"/>
    <col min="7939" max="7957" width="4" style="957" customWidth="1"/>
    <col min="7958" max="7961" width="2.33203125" style="957" customWidth="1"/>
    <col min="7962" max="7962" width="2.109375" style="957" customWidth="1"/>
    <col min="7963" max="8191" width="4" style="957"/>
    <col min="8192" max="8192" width="1.77734375" style="957" customWidth="1"/>
    <col min="8193" max="8193" width="2.109375" style="957" customWidth="1"/>
    <col min="8194" max="8194" width="2.33203125" style="957" customWidth="1"/>
    <col min="8195" max="8213" width="4" style="957" customWidth="1"/>
    <col min="8214" max="8217" width="2.33203125" style="957" customWidth="1"/>
    <col min="8218" max="8218" width="2.109375" style="957" customWidth="1"/>
    <col min="8219" max="8447" width="4" style="957"/>
    <col min="8448" max="8448" width="1.77734375" style="957" customWidth="1"/>
    <col min="8449" max="8449" width="2.109375" style="957" customWidth="1"/>
    <col min="8450" max="8450" width="2.33203125" style="957" customWidth="1"/>
    <col min="8451" max="8469" width="4" style="957" customWidth="1"/>
    <col min="8470" max="8473" width="2.33203125" style="957" customWidth="1"/>
    <col min="8474" max="8474" width="2.109375" style="957" customWidth="1"/>
    <col min="8475" max="8703" width="4" style="957"/>
    <col min="8704" max="8704" width="1.77734375" style="957" customWidth="1"/>
    <col min="8705" max="8705" width="2.109375" style="957" customWidth="1"/>
    <col min="8706" max="8706" width="2.33203125" style="957" customWidth="1"/>
    <col min="8707" max="8725" width="4" style="957" customWidth="1"/>
    <col min="8726" max="8729" width="2.33203125" style="957" customWidth="1"/>
    <col min="8730" max="8730" width="2.109375" style="957" customWidth="1"/>
    <col min="8731" max="8959" width="4" style="957"/>
    <col min="8960" max="8960" width="1.77734375" style="957" customWidth="1"/>
    <col min="8961" max="8961" width="2.109375" style="957" customWidth="1"/>
    <col min="8962" max="8962" width="2.33203125" style="957" customWidth="1"/>
    <col min="8963" max="8981" width="4" style="957" customWidth="1"/>
    <col min="8982" max="8985" width="2.33203125" style="957" customWidth="1"/>
    <col min="8986" max="8986" width="2.109375" style="957" customWidth="1"/>
    <col min="8987" max="9215" width="4" style="957"/>
    <col min="9216" max="9216" width="1.77734375" style="957" customWidth="1"/>
    <col min="9217" max="9217" width="2.109375" style="957" customWidth="1"/>
    <col min="9218" max="9218" width="2.33203125" style="957" customWidth="1"/>
    <col min="9219" max="9237" width="4" style="957" customWidth="1"/>
    <col min="9238" max="9241" width="2.33203125" style="957" customWidth="1"/>
    <col min="9242" max="9242" width="2.109375" style="957" customWidth="1"/>
    <col min="9243" max="9471" width="4" style="957"/>
    <col min="9472" max="9472" width="1.77734375" style="957" customWidth="1"/>
    <col min="9473" max="9473" width="2.109375" style="957" customWidth="1"/>
    <col min="9474" max="9474" width="2.33203125" style="957" customWidth="1"/>
    <col min="9475" max="9493" width="4" style="957" customWidth="1"/>
    <col min="9494" max="9497" width="2.33203125" style="957" customWidth="1"/>
    <col min="9498" max="9498" width="2.109375" style="957" customWidth="1"/>
    <col min="9499" max="9727" width="4" style="957"/>
    <col min="9728" max="9728" width="1.77734375" style="957" customWidth="1"/>
    <col min="9729" max="9729" width="2.109375" style="957" customWidth="1"/>
    <col min="9730" max="9730" width="2.33203125" style="957" customWidth="1"/>
    <col min="9731" max="9749" width="4" style="957" customWidth="1"/>
    <col min="9750" max="9753" width="2.33203125" style="957" customWidth="1"/>
    <col min="9754" max="9754" width="2.109375" style="957" customWidth="1"/>
    <col min="9755" max="9983" width="4" style="957"/>
    <col min="9984" max="9984" width="1.77734375" style="957" customWidth="1"/>
    <col min="9985" max="9985" width="2.109375" style="957" customWidth="1"/>
    <col min="9986" max="9986" width="2.33203125" style="957" customWidth="1"/>
    <col min="9987" max="10005" width="4" style="957" customWidth="1"/>
    <col min="10006" max="10009" width="2.33203125" style="957" customWidth="1"/>
    <col min="10010" max="10010" width="2.109375" style="957" customWidth="1"/>
    <col min="10011" max="10239" width="4" style="957"/>
    <col min="10240" max="10240" width="1.77734375" style="957" customWidth="1"/>
    <col min="10241" max="10241" width="2.109375" style="957" customWidth="1"/>
    <col min="10242" max="10242" width="2.33203125" style="957" customWidth="1"/>
    <col min="10243" max="10261" width="4" style="957" customWidth="1"/>
    <col min="10262" max="10265" width="2.33203125" style="957" customWidth="1"/>
    <col min="10266" max="10266" width="2.109375" style="957" customWidth="1"/>
    <col min="10267" max="10495" width="4" style="957"/>
    <col min="10496" max="10496" width="1.77734375" style="957" customWidth="1"/>
    <col min="10497" max="10497" width="2.109375" style="957" customWidth="1"/>
    <col min="10498" max="10498" width="2.33203125" style="957" customWidth="1"/>
    <col min="10499" max="10517" width="4" style="957" customWidth="1"/>
    <col min="10518" max="10521" width="2.33203125" style="957" customWidth="1"/>
    <col min="10522" max="10522" width="2.109375" style="957" customWidth="1"/>
    <col min="10523" max="10751" width="4" style="957"/>
    <col min="10752" max="10752" width="1.77734375" style="957" customWidth="1"/>
    <col min="10753" max="10753" width="2.109375" style="957" customWidth="1"/>
    <col min="10754" max="10754" width="2.33203125" style="957" customWidth="1"/>
    <col min="10755" max="10773" width="4" style="957" customWidth="1"/>
    <col min="10774" max="10777" width="2.33203125" style="957" customWidth="1"/>
    <col min="10778" max="10778" width="2.109375" style="957" customWidth="1"/>
    <col min="10779" max="11007" width="4" style="957"/>
    <col min="11008" max="11008" width="1.77734375" style="957" customWidth="1"/>
    <col min="11009" max="11009" width="2.109375" style="957" customWidth="1"/>
    <col min="11010" max="11010" width="2.33203125" style="957" customWidth="1"/>
    <col min="11011" max="11029" width="4" style="957" customWidth="1"/>
    <col min="11030" max="11033" width="2.33203125" style="957" customWidth="1"/>
    <col min="11034" max="11034" width="2.109375" style="957" customWidth="1"/>
    <col min="11035" max="11263" width="4" style="957"/>
    <col min="11264" max="11264" width="1.77734375" style="957" customWidth="1"/>
    <col min="11265" max="11265" width="2.109375" style="957" customWidth="1"/>
    <col min="11266" max="11266" width="2.33203125" style="957" customWidth="1"/>
    <col min="11267" max="11285" width="4" style="957" customWidth="1"/>
    <col min="11286" max="11289" width="2.33203125" style="957" customWidth="1"/>
    <col min="11290" max="11290" width="2.109375" style="957" customWidth="1"/>
    <col min="11291" max="11519" width="4" style="957"/>
    <col min="11520" max="11520" width="1.77734375" style="957" customWidth="1"/>
    <col min="11521" max="11521" width="2.109375" style="957" customWidth="1"/>
    <col min="11522" max="11522" width="2.33203125" style="957" customWidth="1"/>
    <col min="11523" max="11541" width="4" style="957" customWidth="1"/>
    <col min="11542" max="11545" width="2.33203125" style="957" customWidth="1"/>
    <col min="11546" max="11546" width="2.109375" style="957" customWidth="1"/>
    <col min="11547" max="11775" width="4" style="957"/>
    <col min="11776" max="11776" width="1.77734375" style="957" customWidth="1"/>
    <col min="11777" max="11777" width="2.109375" style="957" customWidth="1"/>
    <col min="11778" max="11778" width="2.33203125" style="957" customWidth="1"/>
    <col min="11779" max="11797" width="4" style="957" customWidth="1"/>
    <col min="11798" max="11801" width="2.33203125" style="957" customWidth="1"/>
    <col min="11802" max="11802" width="2.109375" style="957" customWidth="1"/>
    <col min="11803" max="12031" width="4" style="957"/>
    <col min="12032" max="12032" width="1.77734375" style="957" customWidth="1"/>
    <col min="12033" max="12033" width="2.109375" style="957" customWidth="1"/>
    <col min="12034" max="12034" width="2.33203125" style="957" customWidth="1"/>
    <col min="12035" max="12053" width="4" style="957" customWidth="1"/>
    <col min="12054" max="12057" width="2.33203125" style="957" customWidth="1"/>
    <col min="12058" max="12058" width="2.109375" style="957" customWidth="1"/>
    <col min="12059" max="12287" width="4" style="957"/>
    <col min="12288" max="12288" width="1.77734375" style="957" customWidth="1"/>
    <col min="12289" max="12289" width="2.109375" style="957" customWidth="1"/>
    <col min="12290" max="12290" width="2.33203125" style="957" customWidth="1"/>
    <col min="12291" max="12309" width="4" style="957" customWidth="1"/>
    <col min="12310" max="12313" width="2.33203125" style="957" customWidth="1"/>
    <col min="12314" max="12314" width="2.109375" style="957" customWidth="1"/>
    <col min="12315" max="12543" width="4" style="957"/>
    <col min="12544" max="12544" width="1.77734375" style="957" customWidth="1"/>
    <col min="12545" max="12545" width="2.109375" style="957" customWidth="1"/>
    <col min="12546" max="12546" width="2.33203125" style="957" customWidth="1"/>
    <col min="12547" max="12565" width="4" style="957" customWidth="1"/>
    <col min="12566" max="12569" width="2.33203125" style="957" customWidth="1"/>
    <col min="12570" max="12570" width="2.109375" style="957" customWidth="1"/>
    <col min="12571" max="12799" width="4" style="957"/>
    <col min="12800" max="12800" width="1.77734375" style="957" customWidth="1"/>
    <col min="12801" max="12801" width="2.109375" style="957" customWidth="1"/>
    <col min="12802" max="12802" width="2.33203125" style="957" customWidth="1"/>
    <col min="12803" max="12821" width="4" style="957" customWidth="1"/>
    <col min="12822" max="12825" width="2.33203125" style="957" customWidth="1"/>
    <col min="12826" max="12826" width="2.109375" style="957" customWidth="1"/>
    <col min="12827" max="13055" width="4" style="957"/>
    <col min="13056" max="13056" width="1.77734375" style="957" customWidth="1"/>
    <col min="13057" max="13057" width="2.109375" style="957" customWidth="1"/>
    <col min="13058" max="13058" width="2.33203125" style="957" customWidth="1"/>
    <col min="13059" max="13077" width="4" style="957" customWidth="1"/>
    <col min="13078" max="13081" width="2.33203125" style="957" customWidth="1"/>
    <col min="13082" max="13082" width="2.109375" style="957" customWidth="1"/>
    <col min="13083" max="13311" width="4" style="957"/>
    <col min="13312" max="13312" width="1.77734375" style="957" customWidth="1"/>
    <col min="13313" max="13313" width="2.109375" style="957" customWidth="1"/>
    <col min="13314" max="13314" width="2.33203125" style="957" customWidth="1"/>
    <col min="13315" max="13333" width="4" style="957" customWidth="1"/>
    <col min="13334" max="13337" width="2.33203125" style="957" customWidth="1"/>
    <col min="13338" max="13338" width="2.109375" style="957" customWidth="1"/>
    <col min="13339" max="13567" width="4" style="957"/>
    <col min="13568" max="13568" width="1.77734375" style="957" customWidth="1"/>
    <col min="13569" max="13569" width="2.109375" style="957" customWidth="1"/>
    <col min="13570" max="13570" width="2.33203125" style="957" customWidth="1"/>
    <col min="13571" max="13589" width="4" style="957" customWidth="1"/>
    <col min="13590" max="13593" width="2.33203125" style="957" customWidth="1"/>
    <col min="13594" max="13594" width="2.109375" style="957" customWidth="1"/>
    <col min="13595" max="13823" width="4" style="957"/>
    <col min="13824" max="13824" width="1.77734375" style="957" customWidth="1"/>
    <col min="13825" max="13825" width="2.109375" style="957" customWidth="1"/>
    <col min="13826" max="13826" width="2.33203125" style="957" customWidth="1"/>
    <col min="13827" max="13845" width="4" style="957" customWidth="1"/>
    <col min="13846" max="13849" width="2.33203125" style="957" customWidth="1"/>
    <col min="13850" max="13850" width="2.109375" style="957" customWidth="1"/>
    <col min="13851" max="14079" width="4" style="957"/>
    <col min="14080" max="14080" width="1.77734375" style="957" customWidth="1"/>
    <col min="14081" max="14081" width="2.109375" style="957" customWidth="1"/>
    <col min="14082" max="14082" width="2.33203125" style="957" customWidth="1"/>
    <col min="14083" max="14101" width="4" style="957" customWidth="1"/>
    <col min="14102" max="14105" width="2.33203125" style="957" customWidth="1"/>
    <col min="14106" max="14106" width="2.109375" style="957" customWidth="1"/>
    <col min="14107" max="14335" width="4" style="957"/>
    <col min="14336" max="14336" width="1.77734375" style="957" customWidth="1"/>
    <col min="14337" max="14337" width="2.109375" style="957" customWidth="1"/>
    <col min="14338" max="14338" width="2.33203125" style="957" customWidth="1"/>
    <col min="14339" max="14357" width="4" style="957" customWidth="1"/>
    <col min="14358" max="14361" width="2.33203125" style="957" customWidth="1"/>
    <col min="14362" max="14362" width="2.109375" style="957" customWidth="1"/>
    <col min="14363" max="14591" width="4" style="957"/>
    <col min="14592" max="14592" width="1.77734375" style="957" customWidth="1"/>
    <col min="14593" max="14593" width="2.109375" style="957" customWidth="1"/>
    <col min="14594" max="14594" width="2.33203125" style="957" customWidth="1"/>
    <col min="14595" max="14613" width="4" style="957" customWidth="1"/>
    <col min="14614" max="14617" width="2.33203125" style="957" customWidth="1"/>
    <col min="14618" max="14618" width="2.109375" style="957" customWidth="1"/>
    <col min="14619" max="14847" width="4" style="957"/>
    <col min="14848" max="14848" width="1.77734375" style="957" customWidth="1"/>
    <col min="14849" max="14849" width="2.109375" style="957" customWidth="1"/>
    <col min="14850" max="14850" width="2.33203125" style="957" customWidth="1"/>
    <col min="14851" max="14869" width="4" style="957" customWidth="1"/>
    <col min="14870" max="14873" width="2.33203125" style="957" customWidth="1"/>
    <col min="14874" max="14874" width="2.109375" style="957" customWidth="1"/>
    <col min="14875" max="15103" width="4" style="957"/>
    <col min="15104" max="15104" width="1.77734375" style="957" customWidth="1"/>
    <col min="15105" max="15105" width="2.109375" style="957" customWidth="1"/>
    <col min="15106" max="15106" width="2.33203125" style="957" customWidth="1"/>
    <col min="15107" max="15125" width="4" style="957" customWidth="1"/>
    <col min="15126" max="15129" width="2.33203125" style="957" customWidth="1"/>
    <col min="15130" max="15130" width="2.109375" style="957" customWidth="1"/>
    <col min="15131" max="15359" width="4" style="957"/>
    <col min="15360" max="15360" width="1.77734375" style="957" customWidth="1"/>
    <col min="15361" max="15361" width="2.109375" style="957" customWidth="1"/>
    <col min="15362" max="15362" width="2.33203125" style="957" customWidth="1"/>
    <col min="15363" max="15381" width="4" style="957" customWidth="1"/>
    <col min="15382" max="15385" width="2.33203125" style="957" customWidth="1"/>
    <col min="15386" max="15386" width="2.109375" style="957" customWidth="1"/>
    <col min="15387" max="15615" width="4" style="957"/>
    <col min="15616" max="15616" width="1.77734375" style="957" customWidth="1"/>
    <col min="15617" max="15617" width="2.109375" style="957" customWidth="1"/>
    <col min="15618" max="15618" width="2.33203125" style="957" customWidth="1"/>
    <col min="15619" max="15637" width="4" style="957" customWidth="1"/>
    <col min="15638" max="15641" width="2.33203125" style="957" customWidth="1"/>
    <col min="15642" max="15642" width="2.109375" style="957" customWidth="1"/>
    <col min="15643" max="15871" width="4" style="957"/>
    <col min="15872" max="15872" width="1.77734375" style="957" customWidth="1"/>
    <col min="15873" max="15873" width="2.109375" style="957" customWidth="1"/>
    <col min="15874" max="15874" width="2.33203125" style="957" customWidth="1"/>
    <col min="15875" max="15893" width="4" style="957" customWidth="1"/>
    <col min="15894" max="15897" width="2.33203125" style="957" customWidth="1"/>
    <col min="15898" max="15898" width="2.109375" style="957" customWidth="1"/>
    <col min="15899" max="16127" width="4" style="957"/>
    <col min="16128" max="16128" width="1.77734375" style="957" customWidth="1"/>
    <col min="16129" max="16129" width="2.109375" style="957" customWidth="1"/>
    <col min="16130" max="16130" width="2.33203125" style="957" customWidth="1"/>
    <col min="16131" max="16149" width="4" style="957" customWidth="1"/>
    <col min="16150" max="16153" width="2.33203125" style="957" customWidth="1"/>
    <col min="16154" max="16154" width="2.109375" style="957" customWidth="1"/>
    <col min="16155" max="16384" width="4" style="957"/>
  </cols>
  <sheetData>
    <row r="1" spans="1:29" ht="20.100000000000001" customHeight="1">
      <c r="A1" s="956"/>
    </row>
    <row r="2" spans="1:29" ht="20.100000000000001" customHeight="1">
      <c r="A2" s="956"/>
      <c r="R2" s="5304" t="s">
        <v>1423</v>
      </c>
      <c r="S2" s="5304"/>
      <c r="T2" s="5304"/>
      <c r="U2" s="5304"/>
      <c r="V2" s="5304"/>
      <c r="W2" s="5304"/>
      <c r="X2" s="5304"/>
      <c r="Y2" s="5304"/>
    </row>
    <row r="3" spans="1:29" ht="20.100000000000001" customHeight="1">
      <c r="A3" s="956"/>
      <c r="T3" s="958"/>
    </row>
    <row r="4" spans="1:29" ht="20.100000000000001" customHeight="1">
      <c r="A4" s="956"/>
      <c r="B4" s="5305" t="s">
        <v>1757</v>
      </c>
      <c r="C4" s="5305"/>
      <c r="D4" s="5305"/>
      <c r="E4" s="5305"/>
      <c r="F4" s="5305"/>
      <c r="G4" s="5305"/>
      <c r="H4" s="5305"/>
      <c r="I4" s="5305"/>
      <c r="J4" s="5305"/>
      <c r="K4" s="5305"/>
      <c r="L4" s="5305"/>
      <c r="M4" s="5305"/>
      <c r="N4" s="5305"/>
      <c r="O4" s="5305"/>
      <c r="P4" s="5305"/>
      <c r="Q4" s="5305"/>
      <c r="R4" s="5305"/>
      <c r="S4" s="5305"/>
      <c r="T4" s="5305"/>
      <c r="U4" s="5305"/>
      <c r="V4" s="5305"/>
      <c r="W4" s="5305"/>
      <c r="X4" s="5305"/>
      <c r="Y4" s="5305"/>
    </row>
    <row r="5" spans="1:29" ht="20.100000000000001" customHeight="1">
      <c r="A5" s="956"/>
    </row>
    <row r="6" spans="1:29" ht="23.25" customHeight="1">
      <c r="A6" s="956"/>
      <c r="B6" s="5306" t="s">
        <v>1758</v>
      </c>
      <c r="C6" s="5307"/>
      <c r="D6" s="5307"/>
      <c r="E6" s="5307"/>
      <c r="F6" s="5308"/>
      <c r="G6" s="5307"/>
      <c r="H6" s="5307"/>
      <c r="I6" s="5307"/>
      <c r="J6" s="5307"/>
      <c r="K6" s="5307"/>
      <c r="L6" s="5307"/>
      <c r="M6" s="5307"/>
      <c r="N6" s="5307"/>
      <c r="O6" s="5307"/>
      <c r="P6" s="5307"/>
      <c r="Q6" s="5307"/>
      <c r="R6" s="5307"/>
      <c r="S6" s="5307"/>
      <c r="T6" s="5307"/>
      <c r="U6" s="5307"/>
      <c r="V6" s="5307"/>
      <c r="W6" s="5307"/>
      <c r="X6" s="5307"/>
      <c r="Y6" s="5308"/>
    </row>
    <row r="7" spans="1:29" ht="23.25" customHeight="1">
      <c r="A7" s="956"/>
      <c r="B7" s="5306" t="s">
        <v>1759</v>
      </c>
      <c r="C7" s="5307"/>
      <c r="D7" s="5307"/>
      <c r="E7" s="5307"/>
      <c r="F7" s="5308"/>
      <c r="G7" s="5309" t="s">
        <v>1760</v>
      </c>
      <c r="H7" s="5309"/>
      <c r="I7" s="5309"/>
      <c r="J7" s="5309"/>
      <c r="K7" s="5309"/>
      <c r="L7" s="5309"/>
      <c r="M7" s="5309"/>
      <c r="N7" s="5309"/>
      <c r="O7" s="5309"/>
      <c r="P7" s="5309"/>
      <c r="Q7" s="5309"/>
      <c r="R7" s="5309"/>
      <c r="S7" s="5309"/>
      <c r="T7" s="5309"/>
      <c r="U7" s="5309"/>
      <c r="V7" s="5309"/>
      <c r="W7" s="5309"/>
      <c r="X7" s="5309"/>
      <c r="Y7" s="5310"/>
    </row>
    <row r="8" spans="1:29" ht="23.25" customHeight="1">
      <c r="A8" s="956"/>
      <c r="B8" s="5306" t="s">
        <v>1761</v>
      </c>
      <c r="C8" s="5307"/>
      <c r="D8" s="5307"/>
      <c r="E8" s="5307"/>
      <c r="F8" s="5308"/>
      <c r="G8" s="5314" t="s">
        <v>1762</v>
      </c>
      <c r="H8" s="5315"/>
      <c r="I8" s="5315"/>
      <c r="J8" s="5315"/>
      <c r="K8" s="5315"/>
      <c r="L8" s="5315"/>
      <c r="M8" s="5315"/>
      <c r="N8" s="5315"/>
      <c r="O8" s="5315"/>
      <c r="P8" s="5315"/>
      <c r="Q8" s="5315"/>
      <c r="R8" s="5315"/>
      <c r="S8" s="5315"/>
      <c r="T8" s="5315"/>
      <c r="U8" s="5315"/>
      <c r="V8" s="5315"/>
      <c r="W8" s="5315"/>
      <c r="X8" s="5315"/>
      <c r="Y8" s="5316"/>
      <c r="AC8" s="958"/>
    </row>
    <row r="9" spans="1:29" ht="3" customHeight="1">
      <c r="A9" s="956"/>
      <c r="B9" s="959"/>
      <c r="C9" s="959"/>
      <c r="D9" s="959"/>
      <c r="E9" s="959"/>
      <c r="F9" s="959"/>
      <c r="G9" s="960"/>
      <c r="H9" s="960"/>
      <c r="I9" s="960"/>
      <c r="J9" s="960"/>
      <c r="K9" s="960"/>
      <c r="L9" s="960"/>
      <c r="M9" s="960"/>
      <c r="N9" s="960"/>
      <c r="O9" s="960"/>
      <c r="P9" s="960"/>
      <c r="Q9" s="960"/>
      <c r="R9" s="960"/>
      <c r="S9" s="960"/>
      <c r="T9" s="960"/>
      <c r="U9" s="960"/>
      <c r="V9" s="960"/>
      <c r="W9" s="960"/>
      <c r="X9" s="960"/>
      <c r="Y9" s="960"/>
      <c r="AC9" s="958"/>
    </row>
    <row r="10" spans="1:29" ht="13.5" customHeight="1">
      <c r="A10" s="956"/>
      <c r="B10" s="5317" t="s">
        <v>1763</v>
      </c>
      <c r="C10" s="5317"/>
      <c r="D10" s="5317"/>
      <c r="E10" s="5317"/>
      <c r="F10" s="5317"/>
      <c r="G10" s="5317"/>
      <c r="H10" s="5317"/>
      <c r="I10" s="5317"/>
      <c r="J10" s="5317"/>
      <c r="K10" s="5317"/>
      <c r="L10" s="5317"/>
      <c r="M10" s="5317"/>
      <c r="N10" s="5317"/>
      <c r="O10" s="5317"/>
      <c r="P10" s="5317"/>
      <c r="Q10" s="5317"/>
      <c r="R10" s="5317"/>
      <c r="S10" s="5317"/>
      <c r="T10" s="5317"/>
      <c r="U10" s="5317"/>
      <c r="V10" s="5317"/>
      <c r="W10" s="5317"/>
      <c r="X10" s="5317"/>
      <c r="Y10" s="5317"/>
      <c r="AC10" s="958"/>
    </row>
    <row r="11" spans="1:29" ht="6" customHeight="1">
      <c r="A11" s="956"/>
    </row>
    <row r="12" spans="1:29" ht="8.25" customHeight="1">
      <c r="A12" s="956"/>
      <c r="B12" s="961"/>
      <c r="C12" s="962"/>
      <c r="D12" s="962"/>
      <c r="E12" s="962"/>
      <c r="F12" s="962"/>
      <c r="G12" s="962"/>
      <c r="H12" s="962"/>
      <c r="I12" s="962"/>
      <c r="J12" s="962"/>
      <c r="K12" s="962"/>
      <c r="L12" s="962"/>
      <c r="M12" s="962"/>
      <c r="N12" s="962"/>
      <c r="O12" s="962"/>
      <c r="P12" s="962"/>
      <c r="Q12" s="962"/>
      <c r="R12" s="962"/>
      <c r="S12" s="962"/>
      <c r="T12" s="962"/>
      <c r="U12" s="962"/>
      <c r="V12" s="5311" t="s">
        <v>1764</v>
      </c>
      <c r="W12" s="5312"/>
      <c r="X12" s="5312"/>
      <c r="Y12" s="5313"/>
    </row>
    <row r="13" spans="1:29" ht="18.75" customHeight="1">
      <c r="A13" s="956"/>
      <c r="B13" s="956"/>
      <c r="C13" s="957" t="s">
        <v>492</v>
      </c>
      <c r="V13" s="5318"/>
      <c r="W13" s="5305"/>
      <c r="X13" s="5305"/>
      <c r="Y13" s="5319"/>
    </row>
    <row r="14" spans="1:29" ht="18.75" customHeight="1">
      <c r="A14" s="956"/>
      <c r="B14" s="956"/>
      <c r="C14" s="957" t="s">
        <v>493</v>
      </c>
      <c r="V14" s="5318"/>
      <c r="W14" s="5305"/>
      <c r="X14" s="5305"/>
      <c r="Y14" s="5319"/>
    </row>
    <row r="15" spans="1:29" ht="6.75" customHeight="1">
      <c r="A15" s="956"/>
      <c r="B15" s="956"/>
      <c r="V15" s="5318"/>
      <c r="W15" s="5305"/>
      <c r="X15" s="5305"/>
      <c r="Y15" s="5319"/>
    </row>
    <row r="16" spans="1:29" ht="18.75" customHeight="1">
      <c r="A16" s="956"/>
      <c r="B16" s="956"/>
      <c r="D16" s="5323" t="s">
        <v>494</v>
      </c>
      <c r="E16" s="5309"/>
      <c r="F16" s="5309"/>
      <c r="G16" s="5309"/>
      <c r="H16" s="5309"/>
      <c r="I16" s="5309"/>
      <c r="J16" s="5310"/>
      <c r="K16" s="963" t="s">
        <v>495</v>
      </c>
      <c r="L16" s="964"/>
      <c r="M16" s="964"/>
      <c r="N16" s="964"/>
      <c r="O16" s="965" t="s">
        <v>310</v>
      </c>
      <c r="P16" s="963" t="s">
        <v>520</v>
      </c>
      <c r="Q16" s="964"/>
      <c r="R16" s="964"/>
      <c r="S16" s="964"/>
      <c r="T16" s="965" t="s">
        <v>310</v>
      </c>
      <c r="V16" s="5318"/>
      <c r="W16" s="5305"/>
      <c r="X16" s="5305"/>
      <c r="Y16" s="5319"/>
    </row>
    <row r="17" spans="1:25" ht="7.5" customHeight="1">
      <c r="A17" s="956"/>
      <c r="B17" s="956"/>
      <c r="S17" s="966"/>
      <c r="T17" s="966"/>
      <c r="V17" s="5318"/>
      <c r="W17" s="5305"/>
      <c r="X17" s="5305"/>
      <c r="Y17" s="5319"/>
    </row>
    <row r="18" spans="1:25" ht="18.75" customHeight="1">
      <c r="A18" s="956"/>
      <c r="B18" s="956"/>
      <c r="D18" s="5324" t="s">
        <v>496</v>
      </c>
      <c r="E18" s="5325"/>
      <c r="F18" s="5325"/>
      <c r="G18" s="5325"/>
      <c r="H18" s="5325"/>
      <c r="I18" s="5325"/>
      <c r="J18" s="5326"/>
      <c r="K18" s="963" t="s">
        <v>495</v>
      </c>
      <c r="L18" s="964"/>
      <c r="M18" s="964"/>
      <c r="N18" s="964"/>
      <c r="O18" s="965" t="s">
        <v>310</v>
      </c>
      <c r="P18" s="963" t="s">
        <v>520</v>
      </c>
      <c r="Q18" s="964"/>
      <c r="R18" s="964"/>
      <c r="S18" s="964"/>
      <c r="T18" s="965" t="s">
        <v>310</v>
      </c>
      <c r="V18" s="5318"/>
      <c r="W18" s="5305"/>
      <c r="X18" s="5305"/>
      <c r="Y18" s="5319"/>
    </row>
    <row r="19" spans="1:25" ht="7.5" customHeight="1">
      <c r="A19" s="956"/>
      <c r="B19" s="956"/>
      <c r="V19" s="5318"/>
      <c r="W19" s="5305"/>
      <c r="X19" s="5305"/>
      <c r="Y19" s="5319"/>
    </row>
    <row r="20" spans="1:25" ht="18.75" customHeight="1">
      <c r="A20" s="956"/>
      <c r="B20" s="956"/>
      <c r="D20" s="957" t="s">
        <v>1765</v>
      </c>
      <c r="V20" s="5318"/>
      <c r="W20" s="5305"/>
      <c r="X20" s="5305"/>
      <c r="Y20" s="5319"/>
    </row>
    <row r="21" spans="1:25" ht="7.5" customHeight="1">
      <c r="A21" s="956"/>
      <c r="B21" s="967"/>
      <c r="C21" s="968"/>
      <c r="D21" s="968"/>
      <c r="E21" s="968"/>
      <c r="F21" s="968"/>
      <c r="G21" s="968"/>
      <c r="H21" s="968"/>
      <c r="I21" s="968"/>
      <c r="J21" s="968"/>
      <c r="K21" s="968"/>
      <c r="L21" s="968"/>
      <c r="M21" s="968"/>
      <c r="N21" s="968"/>
      <c r="O21" s="968"/>
      <c r="P21" s="968"/>
      <c r="Q21" s="968"/>
      <c r="R21" s="968"/>
      <c r="S21" s="968"/>
      <c r="T21" s="968"/>
      <c r="U21" s="969"/>
      <c r="V21" s="5320"/>
      <c r="W21" s="5321"/>
      <c r="X21" s="5321"/>
      <c r="Y21" s="5322"/>
    </row>
    <row r="22" spans="1:25" ht="18.75" customHeight="1">
      <c r="A22" s="956"/>
      <c r="B22" s="956"/>
      <c r="C22" s="957" t="s">
        <v>1766</v>
      </c>
      <c r="V22" s="5327" t="s">
        <v>1764</v>
      </c>
      <c r="W22" s="5328"/>
      <c r="X22" s="5328"/>
      <c r="Y22" s="5329"/>
    </row>
    <row r="23" spans="1:25" ht="18.75" customHeight="1">
      <c r="A23" s="956"/>
      <c r="B23" s="956"/>
      <c r="C23" s="957" t="s">
        <v>1767</v>
      </c>
      <c r="V23" s="5318"/>
      <c r="W23" s="5305"/>
      <c r="X23" s="5305"/>
      <c r="Y23" s="5319"/>
    </row>
    <row r="24" spans="1:25" ht="18.75" customHeight="1">
      <c r="A24" s="956"/>
      <c r="B24" s="956"/>
      <c r="C24" s="957" t="s">
        <v>1768</v>
      </c>
      <c r="V24" s="5318"/>
      <c r="W24" s="5305"/>
      <c r="X24" s="5305"/>
      <c r="Y24" s="5319"/>
    </row>
    <row r="25" spans="1:25" ht="18.75" customHeight="1">
      <c r="A25" s="956"/>
      <c r="B25" s="956"/>
      <c r="D25" s="957" t="s">
        <v>1769</v>
      </c>
      <c r="V25" s="5330"/>
      <c r="W25" s="5331"/>
      <c r="X25" s="5331"/>
      <c r="Y25" s="5332"/>
    </row>
    <row r="26" spans="1:25" ht="18.75" customHeight="1">
      <c r="A26" s="956"/>
      <c r="B26" s="961"/>
      <c r="C26" s="962" t="s">
        <v>497</v>
      </c>
      <c r="D26" s="962"/>
      <c r="E26" s="962"/>
      <c r="F26" s="962"/>
      <c r="G26" s="962"/>
      <c r="H26" s="962"/>
      <c r="I26" s="962"/>
      <c r="J26" s="962"/>
      <c r="K26" s="962"/>
      <c r="L26" s="962"/>
      <c r="M26" s="962"/>
      <c r="N26" s="962"/>
      <c r="O26" s="962"/>
      <c r="P26" s="962"/>
      <c r="Q26" s="962"/>
      <c r="R26" s="962"/>
      <c r="S26" s="962"/>
      <c r="T26" s="962"/>
      <c r="U26" s="962"/>
      <c r="V26" s="5311" t="s">
        <v>1764</v>
      </c>
      <c r="W26" s="5312"/>
      <c r="X26" s="5312"/>
      <c r="Y26" s="5313"/>
    </row>
    <row r="27" spans="1:25" ht="18.75" customHeight="1">
      <c r="A27" s="956"/>
      <c r="B27" s="970"/>
      <c r="C27" s="971" t="s">
        <v>498</v>
      </c>
      <c r="D27" s="971"/>
      <c r="E27" s="971"/>
      <c r="F27" s="971"/>
      <c r="G27" s="971"/>
      <c r="H27" s="971"/>
      <c r="I27" s="971"/>
      <c r="J27" s="971"/>
      <c r="K27" s="971"/>
      <c r="L27" s="971"/>
      <c r="M27" s="971"/>
      <c r="N27" s="971"/>
      <c r="O27" s="971"/>
      <c r="P27" s="971"/>
      <c r="Q27" s="971"/>
      <c r="R27" s="971"/>
      <c r="S27" s="971"/>
      <c r="T27" s="971"/>
      <c r="U27" s="971"/>
      <c r="V27" s="5330"/>
      <c r="W27" s="5331"/>
      <c r="X27" s="5331"/>
      <c r="Y27" s="5332"/>
    </row>
    <row r="28" spans="1:25" ht="18.75" customHeight="1">
      <c r="A28" s="956"/>
      <c r="B28" s="963"/>
      <c r="C28" s="964" t="s">
        <v>719</v>
      </c>
      <c r="D28" s="964"/>
      <c r="E28" s="964"/>
      <c r="F28" s="964"/>
      <c r="G28" s="964"/>
      <c r="H28" s="964"/>
      <c r="I28" s="964"/>
      <c r="J28" s="964"/>
      <c r="K28" s="964"/>
      <c r="L28" s="964"/>
      <c r="M28" s="964"/>
      <c r="N28" s="964"/>
      <c r="O28" s="964"/>
      <c r="P28" s="964"/>
      <c r="Q28" s="964"/>
      <c r="R28" s="964"/>
      <c r="S28" s="964"/>
      <c r="T28" s="964"/>
      <c r="U28" s="964"/>
      <c r="V28" s="5323" t="s">
        <v>1764</v>
      </c>
      <c r="W28" s="5309"/>
      <c r="X28" s="5309"/>
      <c r="Y28" s="5310"/>
    </row>
    <row r="29" spans="1:25" ht="18.75" customHeight="1">
      <c r="A29" s="956"/>
      <c r="B29" s="961"/>
      <c r="C29" s="962" t="s">
        <v>1770</v>
      </c>
      <c r="D29" s="962"/>
      <c r="E29" s="962"/>
      <c r="F29" s="962"/>
      <c r="G29" s="962"/>
      <c r="H29" s="962"/>
      <c r="I29" s="962"/>
      <c r="J29" s="962"/>
      <c r="K29" s="962"/>
      <c r="L29" s="962"/>
      <c r="M29" s="962"/>
      <c r="N29" s="962"/>
      <c r="O29" s="962"/>
      <c r="P29" s="962"/>
      <c r="Q29" s="962"/>
      <c r="R29" s="962"/>
      <c r="S29" s="962"/>
      <c r="T29" s="962"/>
      <c r="U29" s="962"/>
      <c r="V29" s="5311" t="s">
        <v>1764</v>
      </c>
      <c r="W29" s="5312"/>
      <c r="X29" s="5312"/>
      <c r="Y29" s="5313"/>
    </row>
    <row r="30" spans="1:25" ht="18.75" customHeight="1">
      <c r="A30" s="956"/>
      <c r="B30" s="970"/>
      <c r="C30" s="971" t="s">
        <v>1771</v>
      </c>
      <c r="D30" s="971"/>
      <c r="E30" s="971"/>
      <c r="F30" s="971"/>
      <c r="G30" s="971"/>
      <c r="H30" s="971"/>
      <c r="I30" s="971"/>
      <c r="J30" s="971"/>
      <c r="K30" s="971"/>
      <c r="L30" s="971"/>
      <c r="M30" s="971"/>
      <c r="N30" s="971"/>
      <c r="O30" s="971"/>
      <c r="P30" s="971"/>
      <c r="Q30" s="971"/>
      <c r="R30" s="971"/>
      <c r="S30" s="971"/>
      <c r="T30" s="971"/>
      <c r="U30" s="971"/>
      <c r="V30" s="5330"/>
      <c r="W30" s="5331"/>
      <c r="X30" s="5331"/>
      <c r="Y30" s="5332"/>
    </row>
    <row r="31" spans="1:25" ht="18.75" customHeight="1">
      <c r="A31" s="956"/>
      <c r="B31" s="961"/>
      <c r="C31" s="962" t="s">
        <v>1772</v>
      </c>
      <c r="D31" s="962"/>
      <c r="E31" s="962"/>
      <c r="F31" s="962"/>
      <c r="G31" s="962"/>
      <c r="H31" s="962"/>
      <c r="I31" s="962"/>
      <c r="J31" s="962"/>
      <c r="K31" s="962"/>
      <c r="L31" s="962"/>
      <c r="M31" s="962"/>
      <c r="N31" s="962"/>
      <c r="O31" s="962"/>
      <c r="P31" s="962"/>
      <c r="Q31" s="962"/>
      <c r="R31" s="962"/>
      <c r="S31" s="962"/>
      <c r="T31" s="962"/>
      <c r="U31" s="962"/>
      <c r="V31" s="5311" t="s">
        <v>1764</v>
      </c>
      <c r="W31" s="5312"/>
      <c r="X31" s="5312"/>
      <c r="Y31" s="5313"/>
    </row>
    <row r="32" spans="1:25" ht="18.75" customHeight="1">
      <c r="A32" s="956"/>
      <c r="B32" s="970"/>
      <c r="C32" s="971" t="s">
        <v>1773</v>
      </c>
      <c r="D32" s="971"/>
      <c r="E32" s="971"/>
      <c r="F32" s="971"/>
      <c r="G32" s="971"/>
      <c r="H32" s="971"/>
      <c r="I32" s="971"/>
      <c r="J32" s="971"/>
      <c r="K32" s="971"/>
      <c r="L32" s="971"/>
      <c r="M32" s="971"/>
      <c r="N32" s="971"/>
      <c r="O32" s="971"/>
      <c r="P32" s="971"/>
      <c r="Q32" s="971"/>
      <c r="R32" s="971"/>
      <c r="S32" s="971"/>
      <c r="T32" s="971"/>
      <c r="U32" s="971"/>
      <c r="V32" s="5330"/>
      <c r="W32" s="5331"/>
      <c r="X32" s="5331"/>
      <c r="Y32" s="5332"/>
    </row>
    <row r="33" spans="1:25" ht="18.75" customHeight="1">
      <c r="A33" s="956"/>
      <c r="B33" s="961"/>
      <c r="C33" s="962" t="s">
        <v>501</v>
      </c>
      <c r="D33" s="962"/>
      <c r="E33" s="962"/>
      <c r="F33" s="962"/>
      <c r="G33" s="962"/>
      <c r="H33" s="962"/>
      <c r="I33" s="962"/>
      <c r="J33" s="962"/>
      <c r="K33" s="962"/>
      <c r="L33" s="962"/>
      <c r="M33" s="962"/>
      <c r="N33" s="962"/>
      <c r="O33" s="962"/>
      <c r="P33" s="962"/>
      <c r="Q33" s="962"/>
      <c r="R33" s="962"/>
      <c r="S33" s="962"/>
      <c r="T33" s="962"/>
      <c r="U33" s="962"/>
      <c r="V33" s="5311" t="s">
        <v>1764</v>
      </c>
      <c r="W33" s="5312"/>
      <c r="X33" s="5312"/>
      <c r="Y33" s="5313"/>
    </row>
    <row r="34" spans="1:25" ht="18.75" customHeight="1">
      <c r="A34" s="956"/>
      <c r="B34" s="961"/>
      <c r="C34" s="962" t="s">
        <v>1774</v>
      </c>
      <c r="D34" s="962"/>
      <c r="E34" s="962"/>
      <c r="F34" s="962"/>
      <c r="G34" s="962"/>
      <c r="H34" s="962"/>
      <c r="I34" s="962"/>
      <c r="J34" s="962"/>
      <c r="K34" s="962"/>
      <c r="L34" s="962"/>
      <c r="M34" s="962"/>
      <c r="N34" s="962"/>
      <c r="O34" s="962"/>
      <c r="P34" s="962"/>
      <c r="Q34" s="962"/>
      <c r="R34" s="962"/>
      <c r="S34" s="962"/>
      <c r="T34" s="962"/>
      <c r="U34" s="972"/>
      <c r="V34" s="5311" t="s">
        <v>1764</v>
      </c>
      <c r="W34" s="5312"/>
      <c r="X34" s="5312"/>
      <c r="Y34" s="5313"/>
    </row>
    <row r="35" spans="1:25" ht="18.75" customHeight="1">
      <c r="A35" s="956"/>
      <c r="B35" s="970"/>
      <c r="C35" s="971" t="s">
        <v>1775</v>
      </c>
      <c r="D35" s="971"/>
      <c r="E35" s="971"/>
      <c r="F35" s="971"/>
      <c r="G35" s="971"/>
      <c r="H35" s="971"/>
      <c r="I35" s="971"/>
      <c r="J35" s="971"/>
      <c r="K35" s="971"/>
      <c r="L35" s="971"/>
      <c r="M35" s="971"/>
      <c r="N35" s="971"/>
      <c r="O35" s="971"/>
      <c r="P35" s="971"/>
      <c r="Q35" s="971"/>
      <c r="R35" s="971"/>
      <c r="S35" s="971"/>
      <c r="T35" s="971"/>
      <c r="U35" s="973"/>
      <c r="V35" s="5330"/>
      <c r="W35" s="5331"/>
      <c r="X35" s="5331"/>
      <c r="Y35" s="5332"/>
    </row>
    <row r="36" spans="1:25" ht="18.75" customHeight="1">
      <c r="A36" s="956"/>
      <c r="B36" s="961"/>
      <c r="C36" s="962" t="s">
        <v>1776</v>
      </c>
      <c r="D36" s="962"/>
      <c r="E36" s="962"/>
      <c r="F36" s="962"/>
      <c r="G36" s="962"/>
      <c r="H36" s="962"/>
      <c r="I36" s="962"/>
      <c r="J36" s="962"/>
      <c r="K36" s="962"/>
      <c r="L36" s="962"/>
      <c r="M36" s="962"/>
      <c r="N36" s="962"/>
      <c r="O36" s="962"/>
      <c r="P36" s="962"/>
      <c r="Q36" s="962"/>
      <c r="R36" s="962"/>
      <c r="S36" s="962"/>
      <c r="T36" s="962"/>
      <c r="U36" s="972"/>
      <c r="V36" s="5311" t="s">
        <v>1764</v>
      </c>
      <c r="W36" s="5312"/>
      <c r="X36" s="5312"/>
      <c r="Y36" s="5313"/>
    </row>
    <row r="37" spans="1:25" ht="18.75" customHeight="1">
      <c r="A37" s="956"/>
      <c r="B37" s="956"/>
      <c r="C37" s="957" t="s">
        <v>1777</v>
      </c>
      <c r="U37" s="974"/>
      <c r="V37" s="5318"/>
      <c r="W37" s="5305"/>
      <c r="X37" s="5305"/>
      <c r="Y37" s="5319"/>
    </row>
    <row r="38" spans="1:25" ht="18.75" customHeight="1">
      <c r="A38" s="956"/>
      <c r="B38" s="956"/>
      <c r="C38" s="957" t="s">
        <v>1778</v>
      </c>
      <c r="U38" s="974"/>
      <c r="V38" s="5318"/>
      <c r="W38" s="5305"/>
      <c r="X38" s="5305"/>
      <c r="Y38" s="5319"/>
    </row>
    <row r="39" spans="1:25" ht="18.75" customHeight="1">
      <c r="A39" s="956"/>
      <c r="B39" s="970"/>
      <c r="C39" s="971" t="s">
        <v>1779</v>
      </c>
      <c r="D39" s="971"/>
      <c r="E39" s="971"/>
      <c r="F39" s="971"/>
      <c r="G39" s="971"/>
      <c r="H39" s="971"/>
      <c r="I39" s="971"/>
      <c r="J39" s="971"/>
      <c r="K39" s="971"/>
      <c r="L39" s="971"/>
      <c r="M39" s="971"/>
      <c r="N39" s="971"/>
      <c r="O39" s="971"/>
      <c r="P39" s="971"/>
      <c r="Q39" s="971"/>
      <c r="R39" s="971"/>
      <c r="S39" s="971"/>
      <c r="T39" s="971"/>
      <c r="U39" s="973"/>
      <c r="V39" s="5330"/>
      <c r="W39" s="5331"/>
      <c r="X39" s="5331"/>
      <c r="Y39" s="5332"/>
    </row>
    <row r="40" spans="1:25" ht="18.75" customHeight="1">
      <c r="A40" s="956"/>
      <c r="B40" s="963"/>
      <c r="C40" s="964" t="s">
        <v>1780</v>
      </c>
      <c r="D40" s="964"/>
      <c r="E40" s="964"/>
      <c r="F40" s="964"/>
      <c r="G40" s="964"/>
      <c r="H40" s="964"/>
      <c r="I40" s="964"/>
      <c r="J40" s="964"/>
      <c r="K40" s="964"/>
      <c r="L40" s="964"/>
      <c r="M40" s="964"/>
      <c r="N40" s="964"/>
      <c r="O40" s="964"/>
      <c r="P40" s="964"/>
      <c r="Q40" s="964"/>
      <c r="R40" s="964"/>
      <c r="S40" s="964"/>
      <c r="T40" s="964"/>
      <c r="U40" s="964"/>
      <c r="V40" s="5323" t="s">
        <v>1764</v>
      </c>
      <c r="W40" s="5309"/>
      <c r="X40" s="5309"/>
      <c r="Y40" s="5310"/>
    </row>
    <row r="41" spans="1:25" ht="9.75" customHeight="1">
      <c r="A41" s="956"/>
      <c r="V41" s="975"/>
      <c r="W41" s="975"/>
      <c r="X41" s="975"/>
      <c r="Y41" s="975"/>
    </row>
    <row r="42" spans="1:25" ht="27.75" customHeight="1">
      <c r="A42" s="956"/>
      <c r="B42" s="5333" t="s">
        <v>3202</v>
      </c>
      <c r="C42" s="5334"/>
      <c r="D42" s="5334"/>
      <c r="E42" s="5334"/>
      <c r="F42" s="5334"/>
      <c r="G42" s="5334"/>
      <c r="H42" s="5334"/>
      <c r="I42" s="5334"/>
      <c r="J42" s="5334"/>
      <c r="K42" s="5334"/>
      <c r="L42" s="5334"/>
      <c r="M42" s="5334"/>
      <c r="N42" s="5334"/>
      <c r="O42" s="5334"/>
      <c r="P42" s="5334"/>
      <c r="Q42" s="5334"/>
      <c r="R42" s="5334"/>
      <c r="S42" s="5334"/>
      <c r="T42" s="5334"/>
      <c r="U42" s="5334"/>
      <c r="V42" s="5334"/>
      <c r="W42" s="5334"/>
      <c r="X42" s="5334"/>
      <c r="Y42" s="5335"/>
    </row>
    <row r="43" spans="1:25" ht="30" customHeight="1">
      <c r="A43" s="956"/>
      <c r="B43" s="5336" t="s">
        <v>1781</v>
      </c>
      <c r="C43" s="5317"/>
      <c r="D43" s="5317"/>
      <c r="E43" s="5317"/>
      <c r="F43" s="5317"/>
      <c r="G43" s="5317"/>
      <c r="H43" s="5317"/>
      <c r="I43" s="5317"/>
      <c r="J43" s="5317"/>
      <c r="K43" s="5317"/>
      <c r="L43" s="5317"/>
      <c r="M43" s="5317"/>
      <c r="N43" s="5317"/>
      <c r="O43" s="5317"/>
      <c r="P43" s="5317"/>
      <c r="Q43" s="5317"/>
      <c r="R43" s="5317"/>
      <c r="S43" s="5317"/>
      <c r="T43" s="5317"/>
      <c r="U43" s="5317"/>
      <c r="V43" s="5317"/>
      <c r="W43" s="5317"/>
      <c r="X43" s="5317"/>
      <c r="Y43" s="5317"/>
    </row>
    <row r="45" spans="1:25">
      <c r="B45" s="957" t="s">
        <v>1782</v>
      </c>
    </row>
    <row r="46" spans="1:25">
      <c r="C46" s="957" t="s">
        <v>1783</v>
      </c>
    </row>
    <row r="47" spans="1:25">
      <c r="C47" s="957" t="s">
        <v>1784</v>
      </c>
    </row>
    <row r="48" spans="1:25">
      <c r="C48" s="957" t="s">
        <v>1785</v>
      </c>
    </row>
    <row r="49" spans="3:3">
      <c r="C49" s="957" t="s">
        <v>1784</v>
      </c>
    </row>
    <row r="50" spans="3:3">
      <c r="C50" s="957" t="s">
        <v>1786</v>
      </c>
    </row>
  </sheetData>
  <mergeCells count="23">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R2:Y2"/>
    <mergeCell ref="B4:Y4"/>
    <mergeCell ref="B6:F6"/>
    <mergeCell ref="G6:Y6"/>
    <mergeCell ref="B7:F7"/>
    <mergeCell ref="G7:Y7"/>
  </mergeCells>
  <phoneticPr fontId="54"/>
  <pageMargins left="0.7" right="0.7" top="0.75" bottom="0.75" header="0.3" footer="0.3"/>
  <pageSetup paperSize="9" scale="94"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90B9C-4027-4AAC-9B35-D5EE70900A48}">
  <sheetPr codeName="Sheet86">
    <tabColor theme="8"/>
    <pageSetUpPr fitToPage="1"/>
  </sheetPr>
  <dimension ref="A1:AC65"/>
  <sheetViews>
    <sheetView view="pageBreakPreview" topLeftCell="I26" zoomScale="115" zoomScaleNormal="100" zoomScaleSheetLayoutView="115" workbookViewId="0">
      <selection activeCell="B2" sqref="B2"/>
    </sheetView>
  </sheetViews>
  <sheetFormatPr defaultColWidth="4" defaultRowHeight="13.2"/>
  <cols>
    <col min="1" max="1" width="2.109375" style="957" customWidth="1"/>
    <col min="2" max="2" width="3.6640625" style="957" customWidth="1"/>
    <col min="3" max="21" width="5.6640625" style="957" customWidth="1"/>
    <col min="22" max="25" width="3.6640625" style="957" customWidth="1"/>
    <col min="26" max="26" width="2.109375" style="957" customWidth="1"/>
    <col min="27" max="255" width="4" style="957"/>
    <col min="256" max="256" width="1.77734375" style="957" customWidth="1"/>
    <col min="257" max="257" width="2.109375" style="957" customWidth="1"/>
    <col min="258" max="258" width="2.33203125" style="957" customWidth="1"/>
    <col min="259" max="277" width="4" style="957" customWidth="1"/>
    <col min="278" max="281" width="2.33203125" style="957" customWidth="1"/>
    <col min="282" max="282" width="2.109375" style="957" customWidth="1"/>
    <col min="283" max="511" width="4" style="957"/>
    <col min="512" max="512" width="1.77734375" style="957" customWidth="1"/>
    <col min="513" max="513" width="2.109375" style="957" customWidth="1"/>
    <col min="514" max="514" width="2.33203125" style="957" customWidth="1"/>
    <col min="515" max="533" width="4" style="957" customWidth="1"/>
    <col min="534" max="537" width="2.33203125" style="957" customWidth="1"/>
    <col min="538" max="538" width="2.109375" style="957" customWidth="1"/>
    <col min="539" max="767" width="4" style="957"/>
    <col min="768" max="768" width="1.77734375" style="957" customWidth="1"/>
    <col min="769" max="769" width="2.109375" style="957" customWidth="1"/>
    <col min="770" max="770" width="2.33203125" style="957" customWidth="1"/>
    <col min="771" max="789" width="4" style="957" customWidth="1"/>
    <col min="790" max="793" width="2.33203125" style="957" customWidth="1"/>
    <col min="794" max="794" width="2.109375" style="957" customWidth="1"/>
    <col min="795" max="1023" width="4" style="957"/>
    <col min="1024" max="1024" width="1.77734375" style="957" customWidth="1"/>
    <col min="1025" max="1025" width="2.109375" style="957" customWidth="1"/>
    <col min="1026" max="1026" width="2.33203125" style="957" customWidth="1"/>
    <col min="1027" max="1045" width="4" style="957" customWidth="1"/>
    <col min="1046" max="1049" width="2.33203125" style="957" customWidth="1"/>
    <col min="1050" max="1050" width="2.109375" style="957" customWidth="1"/>
    <col min="1051" max="1279" width="4" style="957"/>
    <col min="1280" max="1280" width="1.77734375" style="957" customWidth="1"/>
    <col min="1281" max="1281" width="2.109375" style="957" customWidth="1"/>
    <col min="1282" max="1282" width="2.33203125" style="957" customWidth="1"/>
    <col min="1283" max="1301" width="4" style="957" customWidth="1"/>
    <col min="1302" max="1305" width="2.33203125" style="957" customWidth="1"/>
    <col min="1306" max="1306" width="2.109375" style="957" customWidth="1"/>
    <col min="1307" max="1535" width="4" style="957"/>
    <col min="1536" max="1536" width="1.77734375" style="957" customWidth="1"/>
    <col min="1537" max="1537" width="2.109375" style="957" customWidth="1"/>
    <col min="1538" max="1538" width="2.33203125" style="957" customWidth="1"/>
    <col min="1539" max="1557" width="4" style="957" customWidth="1"/>
    <col min="1558" max="1561" width="2.33203125" style="957" customWidth="1"/>
    <col min="1562" max="1562" width="2.109375" style="957" customWidth="1"/>
    <col min="1563" max="1791" width="4" style="957"/>
    <col min="1792" max="1792" width="1.77734375" style="957" customWidth="1"/>
    <col min="1793" max="1793" width="2.109375" style="957" customWidth="1"/>
    <col min="1794" max="1794" width="2.33203125" style="957" customWidth="1"/>
    <col min="1795" max="1813" width="4" style="957" customWidth="1"/>
    <col min="1814" max="1817" width="2.33203125" style="957" customWidth="1"/>
    <col min="1818" max="1818" width="2.109375" style="957" customWidth="1"/>
    <col min="1819" max="2047" width="4" style="957"/>
    <col min="2048" max="2048" width="1.77734375" style="957" customWidth="1"/>
    <col min="2049" max="2049" width="2.109375" style="957" customWidth="1"/>
    <col min="2050" max="2050" width="2.33203125" style="957" customWidth="1"/>
    <col min="2051" max="2069" width="4" style="957" customWidth="1"/>
    <col min="2070" max="2073" width="2.33203125" style="957" customWidth="1"/>
    <col min="2074" max="2074" width="2.109375" style="957" customWidth="1"/>
    <col min="2075" max="2303" width="4" style="957"/>
    <col min="2304" max="2304" width="1.77734375" style="957" customWidth="1"/>
    <col min="2305" max="2305" width="2.109375" style="957" customWidth="1"/>
    <col min="2306" max="2306" width="2.33203125" style="957" customWidth="1"/>
    <col min="2307" max="2325" width="4" style="957" customWidth="1"/>
    <col min="2326" max="2329" width="2.33203125" style="957" customWidth="1"/>
    <col min="2330" max="2330" width="2.109375" style="957" customWidth="1"/>
    <col min="2331" max="2559" width="4" style="957"/>
    <col min="2560" max="2560" width="1.77734375" style="957" customWidth="1"/>
    <col min="2561" max="2561" width="2.109375" style="957" customWidth="1"/>
    <col min="2562" max="2562" width="2.33203125" style="957" customWidth="1"/>
    <col min="2563" max="2581" width="4" style="957" customWidth="1"/>
    <col min="2582" max="2585" width="2.33203125" style="957" customWidth="1"/>
    <col min="2586" max="2586" width="2.109375" style="957" customWidth="1"/>
    <col min="2587" max="2815" width="4" style="957"/>
    <col min="2816" max="2816" width="1.77734375" style="957" customWidth="1"/>
    <col min="2817" max="2817" width="2.109375" style="957" customWidth="1"/>
    <col min="2818" max="2818" width="2.33203125" style="957" customWidth="1"/>
    <col min="2819" max="2837" width="4" style="957" customWidth="1"/>
    <col min="2838" max="2841" width="2.33203125" style="957" customWidth="1"/>
    <col min="2842" max="2842" width="2.109375" style="957" customWidth="1"/>
    <col min="2843" max="3071" width="4" style="957"/>
    <col min="3072" max="3072" width="1.77734375" style="957" customWidth="1"/>
    <col min="3073" max="3073" width="2.109375" style="957" customWidth="1"/>
    <col min="3074" max="3074" width="2.33203125" style="957" customWidth="1"/>
    <col min="3075" max="3093" width="4" style="957" customWidth="1"/>
    <col min="3094" max="3097" width="2.33203125" style="957" customWidth="1"/>
    <col min="3098" max="3098" width="2.109375" style="957" customWidth="1"/>
    <col min="3099" max="3327" width="4" style="957"/>
    <col min="3328" max="3328" width="1.77734375" style="957" customWidth="1"/>
    <col min="3329" max="3329" width="2.109375" style="957" customWidth="1"/>
    <col min="3330" max="3330" width="2.33203125" style="957" customWidth="1"/>
    <col min="3331" max="3349" width="4" style="957" customWidth="1"/>
    <col min="3350" max="3353" width="2.33203125" style="957" customWidth="1"/>
    <col min="3354" max="3354" width="2.109375" style="957" customWidth="1"/>
    <col min="3355" max="3583" width="4" style="957"/>
    <col min="3584" max="3584" width="1.77734375" style="957" customWidth="1"/>
    <col min="3585" max="3585" width="2.109375" style="957" customWidth="1"/>
    <col min="3586" max="3586" width="2.33203125" style="957" customWidth="1"/>
    <col min="3587" max="3605" width="4" style="957" customWidth="1"/>
    <col min="3606" max="3609" width="2.33203125" style="957" customWidth="1"/>
    <col min="3610" max="3610" width="2.109375" style="957" customWidth="1"/>
    <col min="3611" max="3839" width="4" style="957"/>
    <col min="3840" max="3840" width="1.77734375" style="957" customWidth="1"/>
    <col min="3841" max="3841" width="2.109375" style="957" customWidth="1"/>
    <col min="3842" max="3842" width="2.33203125" style="957" customWidth="1"/>
    <col min="3843" max="3861" width="4" style="957" customWidth="1"/>
    <col min="3862" max="3865" width="2.33203125" style="957" customWidth="1"/>
    <col min="3866" max="3866" width="2.109375" style="957" customWidth="1"/>
    <col min="3867" max="4095" width="4" style="957"/>
    <col min="4096" max="4096" width="1.77734375" style="957" customWidth="1"/>
    <col min="4097" max="4097" width="2.109375" style="957" customWidth="1"/>
    <col min="4098" max="4098" width="2.33203125" style="957" customWidth="1"/>
    <col min="4099" max="4117" width="4" style="957" customWidth="1"/>
    <col min="4118" max="4121" width="2.33203125" style="957" customWidth="1"/>
    <col min="4122" max="4122" width="2.109375" style="957" customWidth="1"/>
    <col min="4123" max="4351" width="4" style="957"/>
    <col min="4352" max="4352" width="1.77734375" style="957" customWidth="1"/>
    <col min="4353" max="4353" width="2.109375" style="957" customWidth="1"/>
    <col min="4354" max="4354" width="2.33203125" style="957" customWidth="1"/>
    <col min="4355" max="4373" width="4" style="957" customWidth="1"/>
    <col min="4374" max="4377" width="2.33203125" style="957" customWidth="1"/>
    <col min="4378" max="4378" width="2.109375" style="957" customWidth="1"/>
    <col min="4379" max="4607" width="4" style="957"/>
    <col min="4608" max="4608" width="1.77734375" style="957" customWidth="1"/>
    <col min="4609" max="4609" width="2.109375" style="957" customWidth="1"/>
    <col min="4610" max="4610" width="2.33203125" style="957" customWidth="1"/>
    <col min="4611" max="4629" width="4" style="957" customWidth="1"/>
    <col min="4630" max="4633" width="2.33203125" style="957" customWidth="1"/>
    <col min="4634" max="4634" width="2.109375" style="957" customWidth="1"/>
    <col min="4635" max="4863" width="4" style="957"/>
    <col min="4864" max="4864" width="1.77734375" style="957" customWidth="1"/>
    <col min="4865" max="4865" width="2.109375" style="957" customWidth="1"/>
    <col min="4866" max="4866" width="2.33203125" style="957" customWidth="1"/>
    <col min="4867" max="4885" width="4" style="957" customWidth="1"/>
    <col min="4886" max="4889" width="2.33203125" style="957" customWidth="1"/>
    <col min="4890" max="4890" width="2.109375" style="957" customWidth="1"/>
    <col min="4891" max="5119" width="4" style="957"/>
    <col min="5120" max="5120" width="1.77734375" style="957" customWidth="1"/>
    <col min="5121" max="5121" width="2.109375" style="957" customWidth="1"/>
    <col min="5122" max="5122" width="2.33203125" style="957" customWidth="1"/>
    <col min="5123" max="5141" width="4" style="957" customWidth="1"/>
    <col min="5142" max="5145" width="2.33203125" style="957" customWidth="1"/>
    <col min="5146" max="5146" width="2.109375" style="957" customWidth="1"/>
    <col min="5147" max="5375" width="4" style="957"/>
    <col min="5376" max="5376" width="1.77734375" style="957" customWidth="1"/>
    <col min="5377" max="5377" width="2.109375" style="957" customWidth="1"/>
    <col min="5378" max="5378" width="2.33203125" style="957" customWidth="1"/>
    <col min="5379" max="5397" width="4" style="957" customWidth="1"/>
    <col min="5398" max="5401" width="2.33203125" style="957" customWidth="1"/>
    <col min="5402" max="5402" width="2.109375" style="957" customWidth="1"/>
    <col min="5403" max="5631" width="4" style="957"/>
    <col min="5632" max="5632" width="1.77734375" style="957" customWidth="1"/>
    <col min="5633" max="5633" width="2.109375" style="957" customWidth="1"/>
    <col min="5634" max="5634" width="2.33203125" style="957" customWidth="1"/>
    <col min="5635" max="5653" width="4" style="957" customWidth="1"/>
    <col min="5654" max="5657" width="2.33203125" style="957" customWidth="1"/>
    <col min="5658" max="5658" width="2.109375" style="957" customWidth="1"/>
    <col min="5659" max="5887" width="4" style="957"/>
    <col min="5888" max="5888" width="1.77734375" style="957" customWidth="1"/>
    <col min="5889" max="5889" width="2.109375" style="957" customWidth="1"/>
    <col min="5890" max="5890" width="2.33203125" style="957" customWidth="1"/>
    <col min="5891" max="5909" width="4" style="957" customWidth="1"/>
    <col min="5910" max="5913" width="2.33203125" style="957" customWidth="1"/>
    <col min="5914" max="5914" width="2.109375" style="957" customWidth="1"/>
    <col min="5915" max="6143" width="4" style="957"/>
    <col min="6144" max="6144" width="1.77734375" style="957" customWidth="1"/>
    <col min="6145" max="6145" width="2.109375" style="957" customWidth="1"/>
    <col min="6146" max="6146" width="2.33203125" style="957" customWidth="1"/>
    <col min="6147" max="6165" width="4" style="957" customWidth="1"/>
    <col min="6166" max="6169" width="2.33203125" style="957" customWidth="1"/>
    <col min="6170" max="6170" width="2.109375" style="957" customWidth="1"/>
    <col min="6171" max="6399" width="4" style="957"/>
    <col min="6400" max="6400" width="1.77734375" style="957" customWidth="1"/>
    <col min="6401" max="6401" width="2.109375" style="957" customWidth="1"/>
    <col min="6402" max="6402" width="2.33203125" style="957" customWidth="1"/>
    <col min="6403" max="6421" width="4" style="957" customWidth="1"/>
    <col min="6422" max="6425" width="2.33203125" style="957" customWidth="1"/>
    <col min="6426" max="6426" width="2.109375" style="957" customWidth="1"/>
    <col min="6427" max="6655" width="4" style="957"/>
    <col min="6656" max="6656" width="1.77734375" style="957" customWidth="1"/>
    <col min="6657" max="6657" width="2.109375" style="957" customWidth="1"/>
    <col min="6658" max="6658" width="2.33203125" style="957" customWidth="1"/>
    <col min="6659" max="6677" width="4" style="957" customWidth="1"/>
    <col min="6678" max="6681" width="2.33203125" style="957" customWidth="1"/>
    <col min="6682" max="6682" width="2.109375" style="957" customWidth="1"/>
    <col min="6683" max="6911" width="4" style="957"/>
    <col min="6912" max="6912" width="1.77734375" style="957" customWidth="1"/>
    <col min="6913" max="6913" width="2.109375" style="957" customWidth="1"/>
    <col min="6914" max="6914" width="2.33203125" style="957" customWidth="1"/>
    <col min="6915" max="6933" width="4" style="957" customWidth="1"/>
    <col min="6934" max="6937" width="2.33203125" style="957" customWidth="1"/>
    <col min="6938" max="6938" width="2.109375" style="957" customWidth="1"/>
    <col min="6939" max="7167" width="4" style="957"/>
    <col min="7168" max="7168" width="1.77734375" style="957" customWidth="1"/>
    <col min="7169" max="7169" width="2.109375" style="957" customWidth="1"/>
    <col min="7170" max="7170" width="2.33203125" style="957" customWidth="1"/>
    <col min="7171" max="7189" width="4" style="957" customWidth="1"/>
    <col min="7190" max="7193" width="2.33203125" style="957" customWidth="1"/>
    <col min="7194" max="7194" width="2.109375" style="957" customWidth="1"/>
    <col min="7195" max="7423" width="4" style="957"/>
    <col min="7424" max="7424" width="1.77734375" style="957" customWidth="1"/>
    <col min="7425" max="7425" width="2.109375" style="957" customWidth="1"/>
    <col min="7426" max="7426" width="2.33203125" style="957" customWidth="1"/>
    <col min="7427" max="7445" width="4" style="957" customWidth="1"/>
    <col min="7446" max="7449" width="2.33203125" style="957" customWidth="1"/>
    <col min="7450" max="7450" width="2.109375" style="957" customWidth="1"/>
    <col min="7451" max="7679" width="4" style="957"/>
    <col min="7680" max="7680" width="1.77734375" style="957" customWidth="1"/>
    <col min="7681" max="7681" width="2.109375" style="957" customWidth="1"/>
    <col min="7682" max="7682" width="2.33203125" style="957" customWidth="1"/>
    <col min="7683" max="7701" width="4" style="957" customWidth="1"/>
    <col min="7702" max="7705" width="2.33203125" style="957" customWidth="1"/>
    <col min="7706" max="7706" width="2.109375" style="957" customWidth="1"/>
    <col min="7707" max="7935" width="4" style="957"/>
    <col min="7936" max="7936" width="1.77734375" style="957" customWidth="1"/>
    <col min="7937" max="7937" width="2.109375" style="957" customWidth="1"/>
    <col min="7938" max="7938" width="2.33203125" style="957" customWidth="1"/>
    <col min="7939" max="7957" width="4" style="957" customWidth="1"/>
    <col min="7958" max="7961" width="2.33203125" style="957" customWidth="1"/>
    <col min="7962" max="7962" width="2.109375" style="957" customWidth="1"/>
    <col min="7963" max="8191" width="4" style="957"/>
    <col min="8192" max="8192" width="1.77734375" style="957" customWidth="1"/>
    <col min="8193" max="8193" width="2.109375" style="957" customWidth="1"/>
    <col min="8194" max="8194" width="2.33203125" style="957" customWidth="1"/>
    <col min="8195" max="8213" width="4" style="957" customWidth="1"/>
    <col min="8214" max="8217" width="2.33203125" style="957" customWidth="1"/>
    <col min="8218" max="8218" width="2.109375" style="957" customWidth="1"/>
    <col min="8219" max="8447" width="4" style="957"/>
    <col min="8448" max="8448" width="1.77734375" style="957" customWidth="1"/>
    <col min="8449" max="8449" width="2.109375" style="957" customWidth="1"/>
    <col min="8450" max="8450" width="2.33203125" style="957" customWidth="1"/>
    <col min="8451" max="8469" width="4" style="957" customWidth="1"/>
    <col min="8470" max="8473" width="2.33203125" style="957" customWidth="1"/>
    <col min="8474" max="8474" width="2.109375" style="957" customWidth="1"/>
    <col min="8475" max="8703" width="4" style="957"/>
    <col min="8704" max="8704" width="1.77734375" style="957" customWidth="1"/>
    <col min="8705" max="8705" width="2.109375" style="957" customWidth="1"/>
    <col min="8706" max="8706" width="2.33203125" style="957" customWidth="1"/>
    <col min="8707" max="8725" width="4" style="957" customWidth="1"/>
    <col min="8726" max="8729" width="2.33203125" style="957" customWidth="1"/>
    <col min="8730" max="8730" width="2.109375" style="957" customWidth="1"/>
    <col min="8731" max="8959" width="4" style="957"/>
    <col min="8960" max="8960" width="1.77734375" style="957" customWidth="1"/>
    <col min="8961" max="8961" width="2.109375" style="957" customWidth="1"/>
    <col min="8962" max="8962" width="2.33203125" style="957" customWidth="1"/>
    <col min="8963" max="8981" width="4" style="957" customWidth="1"/>
    <col min="8982" max="8985" width="2.33203125" style="957" customWidth="1"/>
    <col min="8986" max="8986" width="2.109375" style="957" customWidth="1"/>
    <col min="8987" max="9215" width="4" style="957"/>
    <col min="9216" max="9216" width="1.77734375" style="957" customWidth="1"/>
    <col min="9217" max="9217" width="2.109375" style="957" customWidth="1"/>
    <col min="9218" max="9218" width="2.33203125" style="957" customWidth="1"/>
    <col min="9219" max="9237" width="4" style="957" customWidth="1"/>
    <col min="9238" max="9241" width="2.33203125" style="957" customWidth="1"/>
    <col min="9242" max="9242" width="2.109375" style="957" customWidth="1"/>
    <col min="9243" max="9471" width="4" style="957"/>
    <col min="9472" max="9472" width="1.77734375" style="957" customWidth="1"/>
    <col min="9473" max="9473" width="2.109375" style="957" customWidth="1"/>
    <col min="9474" max="9474" width="2.33203125" style="957" customWidth="1"/>
    <col min="9475" max="9493" width="4" style="957" customWidth="1"/>
    <col min="9494" max="9497" width="2.33203125" style="957" customWidth="1"/>
    <col min="9498" max="9498" width="2.109375" style="957" customWidth="1"/>
    <col min="9499" max="9727" width="4" style="957"/>
    <col min="9728" max="9728" width="1.77734375" style="957" customWidth="1"/>
    <col min="9729" max="9729" width="2.109375" style="957" customWidth="1"/>
    <col min="9730" max="9730" width="2.33203125" style="957" customWidth="1"/>
    <col min="9731" max="9749" width="4" style="957" customWidth="1"/>
    <col min="9750" max="9753" width="2.33203125" style="957" customWidth="1"/>
    <col min="9754" max="9754" width="2.109375" style="957" customWidth="1"/>
    <col min="9755" max="9983" width="4" style="957"/>
    <col min="9984" max="9984" width="1.77734375" style="957" customWidth="1"/>
    <col min="9985" max="9985" width="2.109375" style="957" customWidth="1"/>
    <col min="9986" max="9986" width="2.33203125" style="957" customWidth="1"/>
    <col min="9987" max="10005" width="4" style="957" customWidth="1"/>
    <col min="10006" max="10009" width="2.33203125" style="957" customWidth="1"/>
    <col min="10010" max="10010" width="2.109375" style="957" customWidth="1"/>
    <col min="10011" max="10239" width="4" style="957"/>
    <col min="10240" max="10240" width="1.77734375" style="957" customWidth="1"/>
    <col min="10241" max="10241" width="2.109375" style="957" customWidth="1"/>
    <col min="10242" max="10242" width="2.33203125" style="957" customWidth="1"/>
    <col min="10243" max="10261" width="4" style="957" customWidth="1"/>
    <col min="10262" max="10265" width="2.33203125" style="957" customWidth="1"/>
    <col min="10266" max="10266" width="2.109375" style="957" customWidth="1"/>
    <col min="10267" max="10495" width="4" style="957"/>
    <col min="10496" max="10496" width="1.77734375" style="957" customWidth="1"/>
    <col min="10497" max="10497" width="2.109375" style="957" customWidth="1"/>
    <col min="10498" max="10498" width="2.33203125" style="957" customWidth="1"/>
    <col min="10499" max="10517" width="4" style="957" customWidth="1"/>
    <col min="10518" max="10521" width="2.33203125" style="957" customWidth="1"/>
    <col min="10522" max="10522" width="2.109375" style="957" customWidth="1"/>
    <col min="10523" max="10751" width="4" style="957"/>
    <col min="10752" max="10752" width="1.77734375" style="957" customWidth="1"/>
    <col min="10753" max="10753" width="2.109375" style="957" customWidth="1"/>
    <col min="10754" max="10754" width="2.33203125" style="957" customWidth="1"/>
    <col min="10755" max="10773" width="4" style="957" customWidth="1"/>
    <col min="10774" max="10777" width="2.33203125" style="957" customWidth="1"/>
    <col min="10778" max="10778" width="2.109375" style="957" customWidth="1"/>
    <col min="10779" max="11007" width="4" style="957"/>
    <col min="11008" max="11008" width="1.77734375" style="957" customWidth="1"/>
    <col min="11009" max="11009" width="2.109375" style="957" customWidth="1"/>
    <col min="11010" max="11010" width="2.33203125" style="957" customWidth="1"/>
    <col min="11011" max="11029" width="4" style="957" customWidth="1"/>
    <col min="11030" max="11033" width="2.33203125" style="957" customWidth="1"/>
    <col min="11034" max="11034" width="2.109375" style="957" customWidth="1"/>
    <col min="11035" max="11263" width="4" style="957"/>
    <col min="11264" max="11264" width="1.77734375" style="957" customWidth="1"/>
    <col min="11265" max="11265" width="2.109375" style="957" customWidth="1"/>
    <col min="11266" max="11266" width="2.33203125" style="957" customWidth="1"/>
    <col min="11267" max="11285" width="4" style="957" customWidth="1"/>
    <col min="11286" max="11289" width="2.33203125" style="957" customWidth="1"/>
    <col min="11290" max="11290" width="2.109375" style="957" customWidth="1"/>
    <col min="11291" max="11519" width="4" style="957"/>
    <col min="11520" max="11520" width="1.77734375" style="957" customWidth="1"/>
    <col min="11521" max="11521" width="2.109375" style="957" customWidth="1"/>
    <col min="11522" max="11522" width="2.33203125" style="957" customWidth="1"/>
    <col min="11523" max="11541" width="4" style="957" customWidth="1"/>
    <col min="11542" max="11545" width="2.33203125" style="957" customWidth="1"/>
    <col min="11546" max="11546" width="2.109375" style="957" customWidth="1"/>
    <col min="11547" max="11775" width="4" style="957"/>
    <col min="11776" max="11776" width="1.77734375" style="957" customWidth="1"/>
    <col min="11777" max="11777" width="2.109375" style="957" customWidth="1"/>
    <col min="11778" max="11778" width="2.33203125" style="957" customWidth="1"/>
    <col min="11779" max="11797" width="4" style="957" customWidth="1"/>
    <col min="11798" max="11801" width="2.33203125" style="957" customWidth="1"/>
    <col min="11802" max="11802" width="2.109375" style="957" customWidth="1"/>
    <col min="11803" max="12031" width="4" style="957"/>
    <col min="12032" max="12032" width="1.77734375" style="957" customWidth="1"/>
    <col min="12033" max="12033" width="2.109375" style="957" customWidth="1"/>
    <col min="12034" max="12034" width="2.33203125" style="957" customWidth="1"/>
    <col min="12035" max="12053" width="4" style="957" customWidth="1"/>
    <col min="12054" max="12057" width="2.33203125" style="957" customWidth="1"/>
    <col min="12058" max="12058" width="2.109375" style="957" customWidth="1"/>
    <col min="12059" max="12287" width="4" style="957"/>
    <col min="12288" max="12288" width="1.77734375" style="957" customWidth="1"/>
    <col min="12289" max="12289" width="2.109375" style="957" customWidth="1"/>
    <col min="12290" max="12290" width="2.33203125" style="957" customWidth="1"/>
    <col min="12291" max="12309" width="4" style="957" customWidth="1"/>
    <col min="12310" max="12313" width="2.33203125" style="957" customWidth="1"/>
    <col min="12314" max="12314" width="2.109375" style="957" customWidth="1"/>
    <col min="12315" max="12543" width="4" style="957"/>
    <col min="12544" max="12544" width="1.77734375" style="957" customWidth="1"/>
    <col min="12545" max="12545" width="2.109375" style="957" customWidth="1"/>
    <col min="12546" max="12546" width="2.33203125" style="957" customWidth="1"/>
    <col min="12547" max="12565" width="4" style="957" customWidth="1"/>
    <col min="12566" max="12569" width="2.33203125" style="957" customWidth="1"/>
    <col min="12570" max="12570" width="2.109375" style="957" customWidth="1"/>
    <col min="12571" max="12799" width="4" style="957"/>
    <col min="12800" max="12800" width="1.77734375" style="957" customWidth="1"/>
    <col min="12801" max="12801" width="2.109375" style="957" customWidth="1"/>
    <col min="12802" max="12802" width="2.33203125" style="957" customWidth="1"/>
    <col min="12803" max="12821" width="4" style="957" customWidth="1"/>
    <col min="12822" max="12825" width="2.33203125" style="957" customWidth="1"/>
    <col min="12826" max="12826" width="2.109375" style="957" customWidth="1"/>
    <col min="12827" max="13055" width="4" style="957"/>
    <col min="13056" max="13056" width="1.77734375" style="957" customWidth="1"/>
    <col min="13057" max="13057" width="2.109375" style="957" customWidth="1"/>
    <col min="13058" max="13058" width="2.33203125" style="957" customWidth="1"/>
    <col min="13059" max="13077" width="4" style="957" customWidth="1"/>
    <col min="13078" max="13081" width="2.33203125" style="957" customWidth="1"/>
    <col min="13082" max="13082" width="2.109375" style="957" customWidth="1"/>
    <col min="13083" max="13311" width="4" style="957"/>
    <col min="13312" max="13312" width="1.77734375" style="957" customWidth="1"/>
    <col min="13313" max="13313" width="2.109375" style="957" customWidth="1"/>
    <col min="13314" max="13314" width="2.33203125" style="957" customWidth="1"/>
    <col min="13315" max="13333" width="4" style="957" customWidth="1"/>
    <col min="13334" max="13337" width="2.33203125" style="957" customWidth="1"/>
    <col min="13338" max="13338" width="2.109375" style="957" customWidth="1"/>
    <col min="13339" max="13567" width="4" style="957"/>
    <col min="13568" max="13568" width="1.77734375" style="957" customWidth="1"/>
    <col min="13569" max="13569" width="2.109375" style="957" customWidth="1"/>
    <col min="13570" max="13570" width="2.33203125" style="957" customWidth="1"/>
    <col min="13571" max="13589" width="4" style="957" customWidth="1"/>
    <col min="13590" max="13593" width="2.33203125" style="957" customWidth="1"/>
    <col min="13594" max="13594" width="2.109375" style="957" customWidth="1"/>
    <col min="13595" max="13823" width="4" style="957"/>
    <col min="13824" max="13824" width="1.77734375" style="957" customWidth="1"/>
    <col min="13825" max="13825" width="2.109375" style="957" customWidth="1"/>
    <col min="13826" max="13826" width="2.33203125" style="957" customWidth="1"/>
    <col min="13827" max="13845" width="4" style="957" customWidth="1"/>
    <col min="13846" max="13849" width="2.33203125" style="957" customWidth="1"/>
    <col min="13850" max="13850" width="2.109375" style="957" customWidth="1"/>
    <col min="13851" max="14079" width="4" style="957"/>
    <col min="14080" max="14080" width="1.77734375" style="957" customWidth="1"/>
    <col min="14081" max="14081" width="2.109375" style="957" customWidth="1"/>
    <col min="14082" max="14082" width="2.33203125" style="957" customWidth="1"/>
    <col min="14083" max="14101" width="4" style="957" customWidth="1"/>
    <col min="14102" max="14105" width="2.33203125" style="957" customWidth="1"/>
    <col min="14106" max="14106" width="2.109375" style="957" customWidth="1"/>
    <col min="14107" max="14335" width="4" style="957"/>
    <col min="14336" max="14336" width="1.77734375" style="957" customWidth="1"/>
    <col min="14337" max="14337" width="2.109375" style="957" customWidth="1"/>
    <col min="14338" max="14338" width="2.33203125" style="957" customWidth="1"/>
    <col min="14339" max="14357" width="4" style="957" customWidth="1"/>
    <col min="14358" max="14361" width="2.33203125" style="957" customWidth="1"/>
    <col min="14362" max="14362" width="2.109375" style="957" customWidth="1"/>
    <col min="14363" max="14591" width="4" style="957"/>
    <col min="14592" max="14592" width="1.77734375" style="957" customWidth="1"/>
    <col min="14593" max="14593" width="2.109375" style="957" customWidth="1"/>
    <col min="14594" max="14594" width="2.33203125" style="957" customWidth="1"/>
    <col min="14595" max="14613" width="4" style="957" customWidth="1"/>
    <col min="14614" max="14617" width="2.33203125" style="957" customWidth="1"/>
    <col min="14618" max="14618" width="2.109375" style="957" customWidth="1"/>
    <col min="14619" max="14847" width="4" style="957"/>
    <col min="14848" max="14848" width="1.77734375" style="957" customWidth="1"/>
    <col min="14849" max="14849" width="2.109375" style="957" customWidth="1"/>
    <col min="14850" max="14850" width="2.33203125" style="957" customWidth="1"/>
    <col min="14851" max="14869" width="4" style="957" customWidth="1"/>
    <col min="14870" max="14873" width="2.33203125" style="957" customWidth="1"/>
    <col min="14874" max="14874" width="2.109375" style="957" customWidth="1"/>
    <col min="14875" max="15103" width="4" style="957"/>
    <col min="15104" max="15104" width="1.77734375" style="957" customWidth="1"/>
    <col min="15105" max="15105" width="2.109375" style="957" customWidth="1"/>
    <col min="15106" max="15106" width="2.33203125" style="957" customWidth="1"/>
    <col min="15107" max="15125" width="4" style="957" customWidth="1"/>
    <col min="15126" max="15129" width="2.33203125" style="957" customWidth="1"/>
    <col min="15130" max="15130" width="2.109375" style="957" customWidth="1"/>
    <col min="15131" max="15359" width="4" style="957"/>
    <col min="15360" max="15360" width="1.77734375" style="957" customWidth="1"/>
    <col min="15361" max="15361" width="2.109375" style="957" customWidth="1"/>
    <col min="15362" max="15362" width="2.33203125" style="957" customWidth="1"/>
    <col min="15363" max="15381" width="4" style="957" customWidth="1"/>
    <col min="15382" max="15385" width="2.33203125" style="957" customWidth="1"/>
    <col min="15386" max="15386" width="2.109375" style="957" customWidth="1"/>
    <col min="15387" max="15615" width="4" style="957"/>
    <col min="15616" max="15616" width="1.77734375" style="957" customWidth="1"/>
    <col min="15617" max="15617" width="2.109375" style="957" customWidth="1"/>
    <col min="15618" max="15618" width="2.33203125" style="957" customWidth="1"/>
    <col min="15619" max="15637" width="4" style="957" customWidth="1"/>
    <col min="15638" max="15641" width="2.33203125" style="957" customWidth="1"/>
    <col min="15642" max="15642" width="2.109375" style="957" customWidth="1"/>
    <col min="15643" max="15871" width="4" style="957"/>
    <col min="15872" max="15872" width="1.77734375" style="957" customWidth="1"/>
    <col min="15873" max="15873" width="2.109375" style="957" customWidth="1"/>
    <col min="15874" max="15874" width="2.33203125" style="957" customWidth="1"/>
    <col min="15875" max="15893" width="4" style="957" customWidth="1"/>
    <col min="15894" max="15897" width="2.33203125" style="957" customWidth="1"/>
    <col min="15898" max="15898" width="2.109375" style="957" customWidth="1"/>
    <col min="15899" max="16127" width="4" style="957"/>
    <col min="16128" max="16128" width="1.77734375" style="957" customWidth="1"/>
    <col min="16129" max="16129" width="2.109375" style="957" customWidth="1"/>
    <col min="16130" max="16130" width="2.33203125" style="957" customWidth="1"/>
    <col min="16131" max="16149" width="4" style="957" customWidth="1"/>
    <col min="16150" max="16153" width="2.33203125" style="957" customWidth="1"/>
    <col min="16154" max="16154" width="2.109375" style="957" customWidth="1"/>
    <col min="16155" max="16384" width="4" style="957"/>
  </cols>
  <sheetData>
    <row r="1" spans="2:29" ht="20.100000000000001" customHeight="1"/>
    <row r="2" spans="2:29" ht="20.100000000000001" customHeight="1">
      <c r="R2" s="5337" t="s">
        <v>1423</v>
      </c>
      <c r="S2" s="5337"/>
      <c r="T2" s="5337"/>
      <c r="U2" s="5337"/>
      <c r="V2" s="5337"/>
      <c r="W2" s="5337"/>
      <c r="X2" s="5337"/>
      <c r="Y2" s="5337"/>
    </row>
    <row r="3" spans="2:29" ht="20.100000000000001" customHeight="1">
      <c r="T3" s="976"/>
    </row>
    <row r="4" spans="2:29" ht="20.100000000000001" customHeight="1">
      <c r="B4" s="5305" t="s">
        <v>1425</v>
      </c>
      <c r="C4" s="5305"/>
      <c r="D4" s="5305"/>
      <c r="E4" s="5305"/>
      <c r="F4" s="5305"/>
      <c r="G4" s="5305"/>
      <c r="H4" s="5305"/>
      <c r="I4" s="5305"/>
      <c r="J4" s="5305"/>
      <c r="K4" s="5305"/>
      <c r="L4" s="5305"/>
      <c r="M4" s="5305"/>
      <c r="N4" s="5305"/>
      <c r="O4" s="5305"/>
      <c r="P4" s="5305"/>
      <c r="Q4" s="5305"/>
      <c r="R4" s="5305"/>
      <c r="S4" s="5305"/>
      <c r="T4" s="5305"/>
      <c r="U4" s="5305"/>
      <c r="V4" s="5305"/>
      <c r="W4" s="5305"/>
      <c r="X4" s="5305"/>
      <c r="Y4" s="5305"/>
    </row>
    <row r="5" spans="2:29" ht="20.100000000000001" customHeight="1">
      <c r="B5" s="5305" t="s">
        <v>1787</v>
      </c>
      <c r="C5" s="5305"/>
      <c r="D5" s="5305"/>
      <c r="E5" s="5305"/>
      <c r="F5" s="5305"/>
      <c r="G5" s="5305"/>
      <c r="H5" s="5305"/>
      <c r="I5" s="5305"/>
      <c r="J5" s="5305"/>
      <c r="K5" s="5305"/>
      <c r="L5" s="5305"/>
      <c r="M5" s="5305"/>
      <c r="N5" s="5305"/>
      <c r="O5" s="5305"/>
      <c r="P5" s="5305"/>
      <c r="Q5" s="5305"/>
      <c r="R5" s="5305"/>
      <c r="S5" s="5305"/>
      <c r="T5" s="5305"/>
      <c r="U5" s="5305"/>
      <c r="V5" s="5305"/>
      <c r="W5" s="5305"/>
      <c r="X5" s="5305"/>
      <c r="Y5" s="5305"/>
    </row>
    <row r="6" spans="2:29" ht="20.100000000000001" customHeight="1"/>
    <row r="7" spans="2:29" ht="23.25" customHeight="1">
      <c r="B7" s="5306" t="s">
        <v>1758</v>
      </c>
      <c r="C7" s="5307"/>
      <c r="D7" s="5307"/>
      <c r="E7" s="5307"/>
      <c r="F7" s="5308"/>
      <c r="G7" s="5307"/>
      <c r="H7" s="5307"/>
      <c r="I7" s="5307"/>
      <c r="J7" s="5307"/>
      <c r="K7" s="5307"/>
      <c r="L7" s="5307"/>
      <c r="M7" s="5307"/>
      <c r="N7" s="5307"/>
      <c r="O7" s="5307"/>
      <c r="P7" s="5307"/>
      <c r="Q7" s="5307"/>
      <c r="R7" s="5307"/>
      <c r="S7" s="5307"/>
      <c r="T7" s="5307"/>
      <c r="U7" s="5307"/>
      <c r="V7" s="5307"/>
      <c r="W7" s="5307"/>
      <c r="X7" s="5307"/>
      <c r="Y7" s="5308"/>
    </row>
    <row r="8" spans="2:29" ht="23.25" customHeight="1">
      <c r="B8" s="5306" t="s">
        <v>1759</v>
      </c>
      <c r="C8" s="5307"/>
      <c r="D8" s="5307"/>
      <c r="E8" s="5307"/>
      <c r="F8" s="5308"/>
      <c r="G8" s="5309" t="s">
        <v>723</v>
      </c>
      <c r="H8" s="5309"/>
      <c r="I8" s="5309"/>
      <c r="J8" s="5309"/>
      <c r="K8" s="5309"/>
      <c r="L8" s="5309"/>
      <c r="M8" s="5309"/>
      <c r="N8" s="5309"/>
      <c r="O8" s="5309"/>
      <c r="P8" s="5309"/>
      <c r="Q8" s="5309"/>
      <c r="R8" s="5309"/>
      <c r="S8" s="5309"/>
      <c r="T8" s="5309"/>
      <c r="U8" s="5309"/>
      <c r="V8" s="5309"/>
      <c r="W8" s="5309"/>
      <c r="X8" s="5309"/>
      <c r="Y8" s="5310"/>
    </row>
    <row r="9" spans="2:29" ht="23.25" customHeight="1">
      <c r="B9" s="5306" t="s">
        <v>1761</v>
      </c>
      <c r="C9" s="5307"/>
      <c r="D9" s="5307"/>
      <c r="E9" s="5307"/>
      <c r="F9" s="5308"/>
      <c r="G9" s="5314" t="s">
        <v>1788</v>
      </c>
      <c r="H9" s="5315"/>
      <c r="I9" s="5315"/>
      <c r="J9" s="5315"/>
      <c r="K9" s="5315"/>
      <c r="L9" s="5315"/>
      <c r="M9" s="5315"/>
      <c r="N9" s="5315"/>
      <c r="O9" s="5315"/>
      <c r="P9" s="5315"/>
      <c r="Q9" s="5315"/>
      <c r="R9" s="5315"/>
      <c r="S9" s="5315"/>
      <c r="T9" s="5315"/>
      <c r="U9" s="5315"/>
      <c r="V9" s="5315"/>
      <c r="W9" s="5315"/>
      <c r="X9" s="5315"/>
      <c r="Y9" s="5316"/>
      <c r="AC9" s="958"/>
    </row>
    <row r="10" spans="2:29" ht="3" customHeight="1">
      <c r="B10" s="959"/>
      <c r="C10" s="959"/>
      <c r="D10" s="959"/>
      <c r="E10" s="959"/>
      <c r="F10" s="959"/>
      <c r="G10" s="960"/>
      <c r="H10" s="960"/>
      <c r="I10" s="960"/>
      <c r="J10" s="960"/>
      <c r="K10" s="960"/>
      <c r="L10" s="960"/>
      <c r="M10" s="960"/>
      <c r="N10" s="960"/>
      <c r="O10" s="960"/>
      <c r="P10" s="960"/>
      <c r="Q10" s="960"/>
      <c r="R10" s="960"/>
      <c r="S10" s="960"/>
      <c r="T10" s="960"/>
      <c r="U10" s="960"/>
      <c r="V10" s="960"/>
      <c r="W10" s="960"/>
      <c r="X10" s="960"/>
      <c r="Y10" s="960"/>
      <c r="AC10" s="958"/>
    </row>
    <row r="11" spans="2:29" ht="13.5" customHeight="1">
      <c r="B11" s="5317" t="s">
        <v>1763</v>
      </c>
      <c r="C11" s="5317"/>
      <c r="D11" s="5317"/>
      <c r="E11" s="5317"/>
      <c r="F11" s="5317"/>
      <c r="G11" s="5317"/>
      <c r="H11" s="5317"/>
      <c r="I11" s="5317"/>
      <c r="J11" s="5317"/>
      <c r="K11" s="5317"/>
      <c r="L11" s="5317"/>
      <c r="M11" s="5317"/>
      <c r="N11" s="5317"/>
      <c r="O11" s="5317"/>
      <c r="P11" s="5317"/>
      <c r="Q11" s="5317"/>
      <c r="R11" s="5317"/>
      <c r="S11" s="5317"/>
      <c r="T11" s="5317"/>
      <c r="U11" s="5317"/>
      <c r="V11" s="5317"/>
      <c r="W11" s="5317"/>
      <c r="X11" s="5317"/>
      <c r="Y11" s="5317"/>
      <c r="AC11" s="958"/>
    </row>
    <row r="12" spans="2:29" ht="6" customHeight="1"/>
    <row r="13" spans="2:29" ht="18.75" customHeight="1">
      <c r="B13" s="961"/>
      <c r="C13" s="962" t="s">
        <v>492</v>
      </c>
      <c r="D13" s="962"/>
      <c r="E13" s="962"/>
      <c r="F13" s="962"/>
      <c r="G13" s="962"/>
      <c r="H13" s="962"/>
      <c r="I13" s="962"/>
      <c r="J13" s="962"/>
      <c r="K13" s="962"/>
      <c r="L13" s="962"/>
      <c r="M13" s="962"/>
      <c r="N13" s="962"/>
      <c r="O13" s="962"/>
      <c r="P13" s="962"/>
      <c r="Q13" s="962"/>
      <c r="R13" s="962"/>
      <c r="S13" s="962"/>
      <c r="T13" s="962"/>
      <c r="U13" s="962"/>
      <c r="V13" s="5311" t="s">
        <v>1764</v>
      </c>
      <c r="W13" s="5312"/>
      <c r="X13" s="5312"/>
      <c r="Y13" s="5313"/>
    </row>
    <row r="14" spans="2:29" ht="18.75" customHeight="1">
      <c r="B14" s="956"/>
      <c r="C14" s="957" t="s">
        <v>1789</v>
      </c>
      <c r="V14" s="5318"/>
      <c r="W14" s="5305"/>
      <c r="X14" s="5305"/>
      <c r="Y14" s="5319"/>
    </row>
    <row r="15" spans="2:29" ht="18.75" customHeight="1">
      <c r="B15" s="956"/>
      <c r="D15" s="5323" t="s">
        <v>494</v>
      </c>
      <c r="E15" s="5309"/>
      <c r="F15" s="5309"/>
      <c r="G15" s="5309"/>
      <c r="H15" s="5309"/>
      <c r="I15" s="5309"/>
      <c r="J15" s="5310"/>
      <c r="K15" s="963" t="s">
        <v>495</v>
      </c>
      <c r="L15" s="964"/>
      <c r="M15" s="964"/>
      <c r="N15" s="964"/>
      <c r="O15" s="965" t="s">
        <v>310</v>
      </c>
      <c r="P15" s="963" t="s">
        <v>520</v>
      </c>
      <c r="Q15" s="964"/>
      <c r="R15" s="964"/>
      <c r="S15" s="964"/>
      <c r="T15" s="965" t="s">
        <v>310</v>
      </c>
      <c r="V15" s="5318"/>
      <c r="W15" s="5305"/>
      <c r="X15" s="5305"/>
      <c r="Y15" s="5319"/>
    </row>
    <row r="16" spans="2:29" ht="7.5" customHeight="1">
      <c r="B16" s="956"/>
      <c r="S16" s="966"/>
      <c r="T16" s="966"/>
      <c r="V16" s="5318"/>
      <c r="W16" s="5305"/>
      <c r="X16" s="5305"/>
      <c r="Y16" s="5319"/>
    </row>
    <row r="17" spans="2:25" ht="18.75" customHeight="1">
      <c r="B17" s="956"/>
      <c r="D17" s="5324" t="s">
        <v>496</v>
      </c>
      <c r="E17" s="5325"/>
      <c r="F17" s="5325"/>
      <c r="G17" s="5325"/>
      <c r="H17" s="5325"/>
      <c r="I17" s="5325"/>
      <c r="J17" s="5326"/>
      <c r="K17" s="963" t="s">
        <v>495</v>
      </c>
      <c r="L17" s="964"/>
      <c r="M17" s="964"/>
      <c r="N17" s="964"/>
      <c r="O17" s="965" t="s">
        <v>310</v>
      </c>
      <c r="P17" s="963" t="s">
        <v>520</v>
      </c>
      <c r="Q17" s="964"/>
      <c r="R17" s="964"/>
      <c r="S17" s="964"/>
      <c r="T17" s="965" t="s">
        <v>310</v>
      </c>
      <c r="V17" s="5318"/>
      <c r="W17" s="5305"/>
      <c r="X17" s="5305"/>
      <c r="Y17" s="5319"/>
    </row>
    <row r="18" spans="2:25" ht="18.75" customHeight="1">
      <c r="B18" s="956"/>
      <c r="C18" s="957" t="s">
        <v>1790</v>
      </c>
      <c r="V18" s="5318"/>
      <c r="W18" s="5305"/>
      <c r="X18" s="5305"/>
      <c r="Y18" s="5319"/>
    </row>
    <row r="19" spans="2:25" ht="18.75" customHeight="1">
      <c r="B19" s="956"/>
      <c r="D19" s="977" t="s">
        <v>1791</v>
      </c>
      <c r="E19" s="971"/>
      <c r="F19" s="971"/>
      <c r="G19" s="971"/>
      <c r="H19" s="971"/>
      <c r="I19" s="971"/>
      <c r="J19" s="971"/>
      <c r="K19" s="971"/>
      <c r="L19" s="971"/>
      <c r="M19" s="971"/>
      <c r="N19" s="971" t="s">
        <v>1792</v>
      </c>
      <c r="O19" s="971"/>
      <c r="P19" s="971"/>
      <c r="V19" s="5318"/>
      <c r="W19" s="5305"/>
      <c r="X19" s="5305"/>
      <c r="Y19" s="5319"/>
    </row>
    <row r="20" spans="2:25" ht="3" customHeight="1">
      <c r="B20" s="956"/>
      <c r="V20" s="5318"/>
      <c r="W20" s="5305"/>
      <c r="X20" s="5305"/>
      <c r="Y20" s="5319"/>
    </row>
    <row r="21" spans="2:25" ht="18.75" customHeight="1">
      <c r="B21" s="956"/>
      <c r="D21" s="5323" t="s">
        <v>494</v>
      </c>
      <c r="E21" s="5309"/>
      <c r="F21" s="5309"/>
      <c r="G21" s="5309"/>
      <c r="H21" s="5309"/>
      <c r="I21" s="5309"/>
      <c r="J21" s="5310"/>
      <c r="K21" s="963" t="s">
        <v>495</v>
      </c>
      <c r="L21" s="964"/>
      <c r="M21" s="964"/>
      <c r="N21" s="964"/>
      <c r="O21" s="965" t="s">
        <v>310</v>
      </c>
      <c r="P21" s="963" t="s">
        <v>520</v>
      </c>
      <c r="Q21" s="964"/>
      <c r="R21" s="964"/>
      <c r="S21" s="964"/>
      <c r="T21" s="965" t="s">
        <v>310</v>
      </c>
      <c r="V21" s="5318"/>
      <c r="W21" s="5305"/>
      <c r="X21" s="5305"/>
      <c r="Y21" s="5319"/>
    </row>
    <row r="22" spans="2:25" ht="7.5" customHeight="1">
      <c r="B22" s="956"/>
      <c r="S22" s="966"/>
      <c r="T22" s="966"/>
      <c r="V22" s="5318"/>
      <c r="W22" s="5305"/>
      <c r="X22" s="5305"/>
      <c r="Y22" s="5319"/>
    </row>
    <row r="23" spans="2:25" ht="18.75" customHeight="1">
      <c r="B23" s="956"/>
      <c r="D23" s="5324" t="s">
        <v>496</v>
      </c>
      <c r="E23" s="5325"/>
      <c r="F23" s="5325"/>
      <c r="G23" s="5325"/>
      <c r="H23" s="5325"/>
      <c r="I23" s="5325"/>
      <c r="J23" s="5326"/>
      <c r="K23" s="963" t="s">
        <v>495</v>
      </c>
      <c r="L23" s="964"/>
      <c r="M23" s="964"/>
      <c r="N23" s="964"/>
      <c r="O23" s="965" t="s">
        <v>310</v>
      </c>
      <c r="P23" s="963" t="s">
        <v>520</v>
      </c>
      <c r="Q23" s="964"/>
      <c r="R23" s="964"/>
      <c r="S23" s="964"/>
      <c r="T23" s="965" t="s">
        <v>310</v>
      </c>
      <c r="V23" s="5318"/>
      <c r="W23" s="5305"/>
      <c r="X23" s="5305"/>
      <c r="Y23" s="5319"/>
    </row>
    <row r="24" spans="2:25" ht="7.5" customHeight="1">
      <c r="B24" s="956"/>
      <c r="V24" s="5318"/>
      <c r="W24" s="5305"/>
      <c r="X24" s="5305"/>
      <c r="Y24" s="5319"/>
    </row>
    <row r="25" spans="2:25" ht="18.75" customHeight="1">
      <c r="B25" s="956"/>
      <c r="D25" s="971" t="s">
        <v>1793</v>
      </c>
      <c r="E25" s="971"/>
      <c r="F25" s="971"/>
      <c r="G25" s="971"/>
      <c r="H25" s="971"/>
      <c r="I25" s="971"/>
      <c r="J25" s="971"/>
      <c r="K25" s="971"/>
      <c r="L25" s="971"/>
      <c r="M25" s="971"/>
      <c r="N25" s="971" t="s">
        <v>1794</v>
      </c>
      <c r="O25" s="971"/>
      <c r="P25" s="971"/>
      <c r="V25" s="5318"/>
      <c r="W25" s="5305"/>
      <c r="X25" s="5305"/>
      <c r="Y25" s="5319"/>
    </row>
    <row r="26" spans="2:25" ht="3" customHeight="1">
      <c r="B26" s="956"/>
      <c r="V26" s="5318"/>
      <c r="W26" s="5305"/>
      <c r="X26" s="5305"/>
      <c r="Y26" s="5319"/>
    </row>
    <row r="27" spans="2:25" ht="18.75" customHeight="1">
      <c r="B27" s="956"/>
      <c r="D27" s="5323" t="s">
        <v>494</v>
      </c>
      <c r="E27" s="5309"/>
      <c r="F27" s="5309"/>
      <c r="G27" s="5309"/>
      <c r="H27" s="5309"/>
      <c r="I27" s="5309"/>
      <c r="J27" s="5310"/>
      <c r="K27" s="963" t="s">
        <v>495</v>
      </c>
      <c r="L27" s="964"/>
      <c r="M27" s="964"/>
      <c r="N27" s="964"/>
      <c r="O27" s="965" t="s">
        <v>310</v>
      </c>
      <c r="P27" s="963" t="s">
        <v>520</v>
      </c>
      <c r="Q27" s="964"/>
      <c r="R27" s="964"/>
      <c r="S27" s="964"/>
      <c r="T27" s="965" t="s">
        <v>310</v>
      </c>
      <c r="V27" s="5318"/>
      <c r="W27" s="5305"/>
      <c r="X27" s="5305"/>
      <c r="Y27" s="5319"/>
    </row>
    <row r="28" spans="2:25" ht="7.5" customHeight="1">
      <c r="B28" s="956"/>
      <c r="S28" s="966"/>
      <c r="T28" s="966"/>
      <c r="V28" s="5318"/>
      <c r="W28" s="5305"/>
      <c r="X28" s="5305"/>
      <c r="Y28" s="5319"/>
    </row>
    <row r="29" spans="2:25" ht="18.75" customHeight="1">
      <c r="B29" s="956"/>
      <c r="D29" s="5324" t="s">
        <v>496</v>
      </c>
      <c r="E29" s="5325"/>
      <c r="F29" s="5325"/>
      <c r="G29" s="5325"/>
      <c r="H29" s="5325"/>
      <c r="I29" s="5325"/>
      <c r="J29" s="5326"/>
      <c r="K29" s="963" t="s">
        <v>495</v>
      </c>
      <c r="L29" s="964"/>
      <c r="M29" s="964"/>
      <c r="N29" s="964"/>
      <c r="O29" s="965" t="s">
        <v>310</v>
      </c>
      <c r="P29" s="963" t="s">
        <v>520</v>
      </c>
      <c r="Q29" s="964"/>
      <c r="R29" s="964"/>
      <c r="S29" s="964"/>
      <c r="T29" s="965" t="s">
        <v>310</v>
      </c>
      <c r="V29" s="5318"/>
      <c r="W29" s="5305"/>
      <c r="X29" s="5305"/>
      <c r="Y29" s="5319"/>
    </row>
    <row r="30" spans="2:25" ht="18.75" customHeight="1">
      <c r="B30" s="956"/>
      <c r="D30" s="957" t="s">
        <v>1765</v>
      </c>
      <c r="V30" s="5318"/>
      <c r="W30" s="5305"/>
      <c r="X30" s="5305"/>
      <c r="Y30" s="5319"/>
    </row>
    <row r="31" spans="2:25" ht="18.75" customHeight="1">
      <c r="B31" s="967"/>
      <c r="C31" s="968"/>
      <c r="D31" s="968" t="s">
        <v>1795</v>
      </c>
      <c r="E31" s="968"/>
      <c r="F31" s="968"/>
      <c r="G31" s="968"/>
      <c r="H31" s="968"/>
      <c r="I31" s="968"/>
      <c r="J31" s="968"/>
      <c r="K31" s="968"/>
      <c r="L31" s="968"/>
      <c r="M31" s="968"/>
      <c r="N31" s="968"/>
      <c r="O31" s="968"/>
      <c r="P31" s="968"/>
      <c r="Q31" s="968"/>
      <c r="R31" s="968"/>
      <c r="S31" s="968"/>
      <c r="T31" s="968"/>
      <c r="U31" s="968"/>
      <c r="V31" s="5320"/>
      <c r="W31" s="5321"/>
      <c r="X31" s="5321"/>
      <c r="Y31" s="5322"/>
    </row>
    <row r="32" spans="2:25" ht="18.75" customHeight="1">
      <c r="B32" s="956"/>
      <c r="C32" s="957" t="s">
        <v>1766</v>
      </c>
      <c r="V32" s="5327" t="s">
        <v>1764</v>
      </c>
      <c r="W32" s="5328"/>
      <c r="X32" s="5328"/>
      <c r="Y32" s="5329"/>
    </row>
    <row r="33" spans="2:25" ht="18.75" customHeight="1">
      <c r="B33" s="956"/>
      <c r="C33" s="957" t="s">
        <v>1796</v>
      </c>
      <c r="V33" s="5318"/>
      <c r="W33" s="5305"/>
      <c r="X33" s="5305"/>
      <c r="Y33" s="5319"/>
    </row>
    <row r="34" spans="2:25" ht="18.75" customHeight="1">
      <c r="B34" s="956"/>
      <c r="D34" s="957" t="s">
        <v>1797</v>
      </c>
      <c r="V34" s="5330"/>
      <c r="W34" s="5331"/>
      <c r="X34" s="5331"/>
      <c r="Y34" s="5332"/>
    </row>
    <row r="35" spans="2:25" ht="18.75" customHeight="1">
      <c r="B35" s="961"/>
      <c r="C35" s="962" t="s">
        <v>1798</v>
      </c>
      <c r="D35" s="962"/>
      <c r="E35" s="962"/>
      <c r="F35" s="962"/>
      <c r="G35" s="962"/>
      <c r="H35" s="962"/>
      <c r="I35" s="962"/>
      <c r="J35" s="962"/>
      <c r="K35" s="962"/>
      <c r="L35" s="962"/>
      <c r="M35" s="962"/>
      <c r="N35" s="962"/>
      <c r="O35" s="962"/>
      <c r="P35" s="962"/>
      <c r="Q35" s="962"/>
      <c r="R35" s="962"/>
      <c r="S35" s="962"/>
      <c r="T35" s="962"/>
      <c r="U35" s="962"/>
      <c r="V35" s="5311" t="s">
        <v>734</v>
      </c>
      <c r="W35" s="5312"/>
      <c r="X35" s="5312"/>
      <c r="Y35" s="5313"/>
    </row>
    <row r="36" spans="2:25" ht="18.75" customHeight="1">
      <c r="B36" s="963"/>
      <c r="C36" s="964" t="s">
        <v>1799</v>
      </c>
      <c r="D36" s="964"/>
      <c r="E36" s="964"/>
      <c r="F36" s="964"/>
      <c r="G36" s="964"/>
      <c r="H36" s="964"/>
      <c r="I36" s="964"/>
      <c r="J36" s="964"/>
      <c r="K36" s="964"/>
      <c r="L36" s="964"/>
      <c r="M36" s="964"/>
      <c r="N36" s="964"/>
      <c r="O36" s="964"/>
      <c r="P36" s="964"/>
      <c r="Q36" s="964"/>
      <c r="R36" s="964"/>
      <c r="S36" s="964"/>
      <c r="T36" s="964"/>
      <c r="U36" s="964"/>
      <c r="V36" s="5323" t="s">
        <v>734</v>
      </c>
      <c r="W36" s="5309"/>
      <c r="X36" s="5309"/>
      <c r="Y36" s="5310"/>
    </row>
    <row r="37" spans="2:25" ht="18.75" customHeight="1">
      <c r="B37" s="956"/>
      <c r="C37" s="957" t="s">
        <v>1800</v>
      </c>
      <c r="V37" s="5330" t="s">
        <v>734</v>
      </c>
      <c r="W37" s="5331"/>
      <c r="X37" s="5331"/>
      <c r="Y37" s="5332"/>
    </row>
    <row r="38" spans="2:25" ht="18.75" customHeight="1">
      <c r="B38" s="961"/>
      <c r="C38" s="962" t="s">
        <v>1801</v>
      </c>
      <c r="D38" s="962"/>
      <c r="E38" s="962"/>
      <c r="F38" s="962"/>
      <c r="G38" s="962"/>
      <c r="H38" s="962"/>
      <c r="I38" s="962"/>
      <c r="J38" s="962"/>
      <c r="K38" s="962"/>
      <c r="L38" s="962"/>
      <c r="M38" s="962"/>
      <c r="N38" s="962"/>
      <c r="O38" s="962"/>
      <c r="P38" s="962"/>
      <c r="Q38" s="962"/>
      <c r="R38" s="962"/>
      <c r="S38" s="962"/>
      <c r="T38" s="962"/>
      <c r="U38" s="962"/>
      <c r="V38" s="5311" t="s">
        <v>1764</v>
      </c>
      <c r="W38" s="5312"/>
      <c r="X38" s="5312"/>
      <c r="Y38" s="5313"/>
    </row>
    <row r="39" spans="2:25" ht="18.75" customHeight="1">
      <c r="B39" s="963"/>
      <c r="C39" s="964" t="s">
        <v>1802</v>
      </c>
      <c r="D39" s="964"/>
      <c r="E39" s="964"/>
      <c r="F39" s="964"/>
      <c r="G39" s="964"/>
      <c r="H39" s="964"/>
      <c r="I39" s="964"/>
      <c r="J39" s="964"/>
      <c r="K39" s="964"/>
      <c r="L39" s="964"/>
      <c r="M39" s="964"/>
      <c r="N39" s="964"/>
      <c r="O39" s="964"/>
      <c r="P39" s="964"/>
      <c r="Q39" s="964"/>
      <c r="R39" s="964"/>
      <c r="S39" s="964"/>
      <c r="T39" s="964"/>
      <c r="U39" s="964"/>
      <c r="V39" s="5323" t="s">
        <v>1764</v>
      </c>
      <c r="W39" s="5309"/>
      <c r="X39" s="5309"/>
      <c r="Y39" s="5310"/>
    </row>
    <row r="40" spans="2:25" ht="18.75" customHeight="1">
      <c r="B40" s="961"/>
      <c r="C40" s="962" t="s">
        <v>1803</v>
      </c>
      <c r="D40" s="962"/>
      <c r="E40" s="962"/>
      <c r="F40" s="962"/>
      <c r="G40" s="962"/>
      <c r="H40" s="962"/>
      <c r="I40" s="962"/>
      <c r="J40" s="962"/>
      <c r="K40" s="962"/>
      <c r="L40" s="962"/>
      <c r="M40" s="962"/>
      <c r="N40" s="962"/>
      <c r="O40" s="962"/>
      <c r="P40" s="962"/>
      <c r="Q40" s="962"/>
      <c r="R40" s="962"/>
      <c r="S40" s="962"/>
      <c r="T40" s="962"/>
      <c r="U40" s="962"/>
      <c r="V40" s="5311" t="s">
        <v>1764</v>
      </c>
      <c r="W40" s="5312"/>
      <c r="X40" s="5312"/>
      <c r="Y40" s="5313"/>
    </row>
    <row r="41" spans="2:25" ht="18.75" customHeight="1">
      <c r="B41" s="970"/>
      <c r="C41" s="971" t="s">
        <v>1430</v>
      </c>
      <c r="D41" s="971"/>
      <c r="E41" s="971"/>
      <c r="F41" s="971"/>
      <c r="G41" s="971"/>
      <c r="H41" s="971"/>
      <c r="I41" s="971"/>
      <c r="J41" s="971"/>
      <c r="K41" s="971"/>
      <c r="L41" s="971"/>
      <c r="M41" s="971"/>
      <c r="N41" s="971"/>
      <c r="O41" s="971"/>
      <c r="P41" s="971"/>
      <c r="Q41" s="971"/>
      <c r="R41" s="971"/>
      <c r="S41" s="971"/>
      <c r="T41" s="971"/>
      <c r="U41" s="971"/>
      <c r="V41" s="5330"/>
      <c r="W41" s="5331"/>
      <c r="X41" s="5331"/>
      <c r="Y41" s="5332"/>
    </row>
    <row r="42" spans="2:25" ht="18.75" customHeight="1">
      <c r="B42" s="961"/>
      <c r="C42" s="962" t="s">
        <v>1804</v>
      </c>
      <c r="D42" s="962"/>
      <c r="E42" s="962"/>
      <c r="F42" s="962"/>
      <c r="G42" s="962"/>
      <c r="H42" s="962"/>
      <c r="I42" s="962"/>
      <c r="J42" s="962"/>
      <c r="K42" s="962"/>
      <c r="L42" s="962"/>
      <c r="M42" s="962"/>
      <c r="N42" s="962"/>
      <c r="O42" s="962"/>
      <c r="P42" s="962"/>
      <c r="Q42" s="962"/>
      <c r="R42" s="962"/>
      <c r="S42" s="962"/>
      <c r="T42" s="962"/>
      <c r="U42" s="962"/>
      <c r="V42" s="5311" t="s">
        <v>1764</v>
      </c>
      <c r="W42" s="5312"/>
      <c r="X42" s="5312"/>
      <c r="Y42" s="5313"/>
    </row>
    <row r="43" spans="2:25" ht="18.75" customHeight="1">
      <c r="B43" s="961"/>
      <c r="C43" s="962" t="s">
        <v>1805</v>
      </c>
      <c r="D43" s="962"/>
      <c r="E43" s="962"/>
      <c r="F43" s="962"/>
      <c r="G43" s="962"/>
      <c r="H43" s="962"/>
      <c r="I43" s="962"/>
      <c r="J43" s="962"/>
      <c r="K43" s="962"/>
      <c r="L43" s="962"/>
      <c r="M43" s="962"/>
      <c r="N43" s="962"/>
      <c r="O43" s="962"/>
      <c r="P43" s="962"/>
      <c r="Q43" s="962"/>
      <c r="R43" s="962"/>
      <c r="S43" s="962"/>
      <c r="T43" s="962"/>
      <c r="U43" s="962"/>
      <c r="V43" s="5311" t="s">
        <v>1764</v>
      </c>
      <c r="W43" s="5312"/>
      <c r="X43" s="5312"/>
      <c r="Y43" s="5313"/>
    </row>
    <row r="44" spans="2:25" ht="18.75" customHeight="1">
      <c r="B44" s="961"/>
      <c r="C44" s="962" t="s">
        <v>1806</v>
      </c>
      <c r="D44" s="962"/>
      <c r="E44" s="962"/>
      <c r="F44" s="962"/>
      <c r="G44" s="962"/>
      <c r="H44" s="962"/>
      <c r="I44" s="962"/>
      <c r="J44" s="962"/>
      <c r="K44" s="962"/>
      <c r="L44" s="962"/>
      <c r="M44" s="962"/>
      <c r="N44" s="962"/>
      <c r="O44" s="962"/>
      <c r="P44" s="962"/>
      <c r="Q44" s="962"/>
      <c r="R44" s="962"/>
      <c r="S44" s="962"/>
      <c r="T44" s="962"/>
      <c r="U44" s="972"/>
      <c r="V44" s="5311" t="s">
        <v>1764</v>
      </c>
      <c r="W44" s="5312"/>
      <c r="X44" s="5312"/>
      <c r="Y44" s="5313"/>
    </row>
    <row r="45" spans="2:25" ht="18.75" customHeight="1">
      <c r="B45" s="961"/>
      <c r="C45" s="962" t="s">
        <v>1807</v>
      </c>
      <c r="D45" s="962"/>
      <c r="E45" s="962"/>
      <c r="F45" s="962"/>
      <c r="G45" s="962"/>
      <c r="H45" s="962"/>
      <c r="I45" s="962"/>
      <c r="J45" s="962"/>
      <c r="K45" s="962"/>
      <c r="L45" s="962"/>
      <c r="M45" s="962"/>
      <c r="N45" s="962"/>
      <c r="O45" s="962"/>
      <c r="P45" s="962"/>
      <c r="Q45" s="962"/>
      <c r="R45" s="962"/>
      <c r="S45" s="962"/>
      <c r="T45" s="962"/>
      <c r="U45" s="972"/>
      <c r="V45" s="5311" t="s">
        <v>1764</v>
      </c>
      <c r="W45" s="5312"/>
      <c r="X45" s="5312"/>
      <c r="Y45" s="5313"/>
    </row>
    <row r="46" spans="2:25" ht="18.75" customHeight="1">
      <c r="B46" s="956"/>
      <c r="C46" s="957" t="s">
        <v>1808</v>
      </c>
      <c r="U46" s="974"/>
      <c r="V46" s="5318"/>
      <c r="W46" s="5305"/>
      <c r="X46" s="5305"/>
      <c r="Y46" s="5319"/>
    </row>
    <row r="47" spans="2:25" ht="18.75" customHeight="1">
      <c r="B47" s="956"/>
      <c r="C47" s="957" t="s">
        <v>1809</v>
      </c>
      <c r="U47" s="974"/>
      <c r="V47" s="5318"/>
      <c r="W47" s="5305"/>
      <c r="X47" s="5305"/>
      <c r="Y47" s="5319"/>
    </row>
    <row r="48" spans="2:25" ht="18.75" customHeight="1">
      <c r="B48" s="963"/>
      <c r="C48" s="964" t="s">
        <v>1810</v>
      </c>
      <c r="D48" s="964"/>
      <c r="E48" s="964"/>
      <c r="F48" s="964"/>
      <c r="G48" s="964"/>
      <c r="H48" s="964"/>
      <c r="I48" s="964"/>
      <c r="J48" s="964"/>
      <c r="K48" s="964"/>
      <c r="L48" s="964"/>
      <c r="M48" s="964"/>
      <c r="N48" s="964"/>
      <c r="O48" s="964"/>
      <c r="P48" s="964"/>
      <c r="Q48" s="964"/>
      <c r="R48" s="964"/>
      <c r="S48" s="964"/>
      <c r="T48" s="964"/>
      <c r="U48" s="964"/>
      <c r="V48" s="5323" t="s">
        <v>1764</v>
      </c>
      <c r="W48" s="5309"/>
      <c r="X48" s="5309"/>
      <c r="Y48" s="5310"/>
    </row>
    <row r="49" spans="1:25" ht="18.75" customHeight="1">
      <c r="A49" s="974"/>
      <c r="B49" s="956"/>
      <c r="C49" s="957" t="s">
        <v>1811</v>
      </c>
      <c r="U49" s="974"/>
      <c r="V49" s="5311" t="s">
        <v>1764</v>
      </c>
      <c r="W49" s="5312"/>
      <c r="X49" s="5312"/>
      <c r="Y49" s="5313"/>
    </row>
    <row r="50" spans="1:25" ht="18.75" customHeight="1">
      <c r="A50" s="974"/>
      <c r="B50" s="956"/>
      <c r="C50" s="957" t="s">
        <v>1812</v>
      </c>
      <c r="U50" s="974"/>
      <c r="V50" s="5318"/>
      <c r="W50" s="5305"/>
      <c r="X50" s="5305"/>
      <c r="Y50" s="5319"/>
    </row>
    <row r="51" spans="1:25" ht="18.75" customHeight="1">
      <c r="A51" s="974"/>
      <c r="B51" s="956"/>
      <c r="C51" s="957" t="s">
        <v>1813</v>
      </c>
      <c r="U51" s="974"/>
      <c r="V51" s="5318"/>
      <c r="W51" s="5305"/>
      <c r="X51" s="5305"/>
      <c r="Y51" s="5319"/>
    </row>
    <row r="52" spans="1:25" ht="18.75" customHeight="1">
      <c r="A52" s="974"/>
      <c r="B52" s="956"/>
      <c r="C52" s="957" t="s">
        <v>1814</v>
      </c>
      <c r="U52" s="974"/>
      <c r="V52" s="5318"/>
      <c r="W52" s="5305"/>
      <c r="X52" s="5305"/>
      <c r="Y52" s="5319"/>
    </row>
    <row r="53" spans="1:25" ht="18.75" customHeight="1">
      <c r="A53" s="974"/>
      <c r="B53" s="956"/>
      <c r="C53" s="957" t="s">
        <v>1815</v>
      </c>
      <c r="V53" s="5318"/>
      <c r="W53" s="5305"/>
      <c r="X53" s="5305"/>
      <c r="Y53" s="5319"/>
    </row>
    <row r="54" spans="1:25" ht="18.75" customHeight="1">
      <c r="A54" s="974"/>
      <c r="B54" s="971"/>
      <c r="D54" s="957" t="s">
        <v>1816</v>
      </c>
      <c r="V54" s="5330"/>
      <c r="W54" s="5331"/>
      <c r="X54" s="5331"/>
      <c r="Y54" s="5332"/>
    </row>
    <row r="55" spans="1:25" ht="18.75" customHeight="1">
      <c r="A55" s="974"/>
      <c r="B55" s="963"/>
      <c r="C55" s="964" t="s">
        <v>1817</v>
      </c>
      <c r="D55" s="964"/>
      <c r="E55" s="964"/>
      <c r="F55" s="964"/>
      <c r="G55" s="964"/>
      <c r="H55" s="964"/>
      <c r="I55" s="964"/>
      <c r="J55" s="964"/>
      <c r="K55" s="964"/>
      <c r="L55" s="964"/>
      <c r="M55" s="964"/>
      <c r="N55" s="964"/>
      <c r="O55" s="964"/>
      <c r="P55" s="964"/>
      <c r="Q55" s="964"/>
      <c r="R55" s="964"/>
      <c r="S55" s="964"/>
      <c r="T55" s="964"/>
      <c r="U55" s="964"/>
      <c r="V55" s="5323" t="s">
        <v>1764</v>
      </c>
      <c r="W55" s="5309"/>
      <c r="X55" s="5309"/>
      <c r="Y55" s="5310"/>
    </row>
    <row r="56" spans="1:25" ht="4.5" customHeight="1"/>
    <row r="57" spans="1:25" ht="4.5" customHeight="1"/>
    <row r="58" spans="1:25" ht="28.5" customHeight="1">
      <c r="B58" s="5338" t="s">
        <v>1818</v>
      </c>
      <c r="C58" s="5339"/>
      <c r="D58" s="5339"/>
      <c r="E58" s="5339"/>
      <c r="F58" s="5339"/>
      <c r="G58" s="5339"/>
      <c r="H58" s="5339"/>
      <c r="I58" s="5339"/>
      <c r="J58" s="5339"/>
      <c r="K58" s="5339"/>
      <c r="L58" s="5339"/>
      <c r="M58" s="5339"/>
      <c r="N58" s="5339"/>
      <c r="O58" s="5339"/>
      <c r="P58" s="5339"/>
      <c r="Q58" s="5339"/>
      <c r="R58" s="5339"/>
      <c r="S58" s="5339"/>
      <c r="T58" s="5339"/>
      <c r="U58" s="5339"/>
      <c r="V58" s="5339"/>
      <c r="W58" s="5339"/>
      <c r="X58" s="5339"/>
      <c r="Y58" s="5339"/>
    </row>
    <row r="59" spans="1:25" ht="30" customHeight="1">
      <c r="B59" s="5336" t="s">
        <v>1819</v>
      </c>
      <c r="C59" s="5317"/>
      <c r="D59" s="5317"/>
      <c r="E59" s="5317"/>
      <c r="F59" s="5317"/>
      <c r="G59" s="5317"/>
      <c r="H59" s="5317"/>
      <c r="I59" s="5317"/>
      <c r="J59" s="5317"/>
      <c r="K59" s="5317"/>
      <c r="L59" s="5317"/>
      <c r="M59" s="5317"/>
      <c r="N59" s="5317"/>
      <c r="O59" s="5317"/>
      <c r="P59" s="5317"/>
      <c r="Q59" s="5317"/>
      <c r="R59" s="5317"/>
      <c r="S59" s="5317"/>
      <c r="T59" s="5317"/>
      <c r="U59" s="5317"/>
      <c r="V59" s="5317"/>
      <c r="W59" s="5317"/>
      <c r="X59" s="5317"/>
      <c r="Y59" s="5317"/>
    </row>
    <row r="61" spans="1:25">
      <c r="B61" s="957" t="s">
        <v>1782</v>
      </c>
    </row>
    <row r="62" spans="1:25">
      <c r="C62" s="957" t="s">
        <v>1820</v>
      </c>
    </row>
    <row r="63" spans="1:25">
      <c r="C63" s="957" t="s">
        <v>1821</v>
      </c>
    </row>
    <row r="64" spans="1:25">
      <c r="C64" s="957" t="s">
        <v>1822</v>
      </c>
    </row>
    <row r="65" spans="3:3">
      <c r="C65" s="957" t="s">
        <v>1823</v>
      </c>
    </row>
  </sheetData>
  <mergeCells count="33">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s>
  <phoneticPr fontId="54"/>
  <pageMargins left="0.7" right="0.7" top="0.75" bottom="0.75" header="0.3" footer="0.3"/>
  <pageSetup paperSize="9" scale="6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theme="8" tint="0.59999389629810485"/>
  </sheetPr>
  <dimension ref="B1:U134"/>
  <sheetViews>
    <sheetView view="pageBreakPreview" zoomScale="60" zoomScaleNormal="60" workbookViewId="0">
      <selection activeCell="B5" sqref="B5:U5"/>
    </sheetView>
  </sheetViews>
  <sheetFormatPr defaultRowHeight="21"/>
  <cols>
    <col min="1" max="1" width="3.44140625" style="654" customWidth="1"/>
    <col min="2" max="3" width="11.21875" style="654" customWidth="1"/>
    <col min="4" max="7" width="15.44140625" style="654" customWidth="1"/>
    <col min="8" max="9" width="11.21875" style="654" customWidth="1"/>
    <col min="10" max="10" width="4.77734375" style="654" customWidth="1"/>
    <col min="11" max="12" width="11.21875" style="654" customWidth="1"/>
    <col min="13" max="19" width="9.88671875" style="654" customWidth="1"/>
    <col min="20" max="20" width="11.33203125" style="654" customWidth="1"/>
    <col min="21" max="21" width="10.77734375" style="654" customWidth="1"/>
    <col min="22" max="22" width="2" style="654" customWidth="1"/>
    <col min="23" max="256" width="9" style="654"/>
    <col min="257" max="257" width="3.44140625" style="654" customWidth="1"/>
    <col min="258" max="259" width="11.21875" style="654" customWidth="1"/>
    <col min="260" max="263" width="15.44140625" style="654" customWidth="1"/>
    <col min="264" max="265" width="11.21875" style="654" customWidth="1"/>
    <col min="266" max="266" width="4.77734375" style="654" customWidth="1"/>
    <col min="267" max="268" width="11.21875" style="654" customWidth="1"/>
    <col min="269" max="275" width="9.88671875" style="654" customWidth="1"/>
    <col min="276" max="276" width="11.33203125" style="654" customWidth="1"/>
    <col min="277" max="277" width="10.77734375" style="654" customWidth="1"/>
    <col min="278" max="278" width="2" style="654" customWidth="1"/>
    <col min="279" max="512" width="9" style="654"/>
    <col min="513" max="513" width="3.44140625" style="654" customWidth="1"/>
    <col min="514" max="515" width="11.21875" style="654" customWidth="1"/>
    <col min="516" max="519" width="15.44140625" style="654" customWidth="1"/>
    <col min="520" max="521" width="11.21875" style="654" customWidth="1"/>
    <col min="522" max="522" width="4.77734375" style="654" customWidth="1"/>
    <col min="523" max="524" width="11.21875" style="654" customWidth="1"/>
    <col min="525" max="531" width="9.88671875" style="654" customWidth="1"/>
    <col min="532" max="532" width="11.33203125" style="654" customWidth="1"/>
    <col min="533" max="533" width="10.77734375" style="654" customWidth="1"/>
    <col min="534" max="534" width="2" style="654" customWidth="1"/>
    <col min="535" max="768" width="9" style="654"/>
    <col min="769" max="769" width="3.44140625" style="654" customWidth="1"/>
    <col min="770" max="771" width="11.21875" style="654" customWidth="1"/>
    <col min="772" max="775" width="15.44140625" style="654" customWidth="1"/>
    <col min="776" max="777" width="11.21875" style="654" customWidth="1"/>
    <col min="778" max="778" width="4.77734375" style="654" customWidth="1"/>
    <col min="779" max="780" width="11.21875" style="654" customWidth="1"/>
    <col min="781" max="787" width="9.88671875" style="654" customWidth="1"/>
    <col min="788" max="788" width="11.33203125" style="654" customWidth="1"/>
    <col min="789" max="789" width="10.77734375" style="654" customWidth="1"/>
    <col min="790" max="790" width="2" style="654" customWidth="1"/>
    <col min="791" max="1024" width="9" style="654"/>
    <col min="1025" max="1025" width="3.44140625" style="654" customWidth="1"/>
    <col min="1026" max="1027" width="11.21875" style="654" customWidth="1"/>
    <col min="1028" max="1031" width="15.44140625" style="654" customWidth="1"/>
    <col min="1032" max="1033" width="11.21875" style="654" customWidth="1"/>
    <col min="1034" max="1034" width="4.77734375" style="654" customWidth="1"/>
    <col min="1035" max="1036" width="11.21875" style="654" customWidth="1"/>
    <col min="1037" max="1043" width="9.88671875" style="654" customWidth="1"/>
    <col min="1044" max="1044" width="11.33203125" style="654" customWidth="1"/>
    <col min="1045" max="1045" width="10.77734375" style="654" customWidth="1"/>
    <col min="1046" max="1046" width="2" style="654" customWidth="1"/>
    <col min="1047" max="1280" width="9" style="654"/>
    <col min="1281" max="1281" width="3.44140625" style="654" customWidth="1"/>
    <col min="1282" max="1283" width="11.21875" style="654" customWidth="1"/>
    <col min="1284" max="1287" width="15.44140625" style="654" customWidth="1"/>
    <col min="1288" max="1289" width="11.21875" style="654" customWidth="1"/>
    <col min="1290" max="1290" width="4.77734375" style="654" customWidth="1"/>
    <col min="1291" max="1292" width="11.21875" style="654" customWidth="1"/>
    <col min="1293" max="1299" width="9.88671875" style="654" customWidth="1"/>
    <col min="1300" max="1300" width="11.33203125" style="654" customWidth="1"/>
    <col min="1301" max="1301" width="10.77734375" style="654" customWidth="1"/>
    <col min="1302" max="1302" width="2" style="654" customWidth="1"/>
    <col min="1303" max="1536" width="9" style="654"/>
    <col min="1537" max="1537" width="3.44140625" style="654" customWidth="1"/>
    <col min="1538" max="1539" width="11.21875" style="654" customWidth="1"/>
    <col min="1540" max="1543" width="15.44140625" style="654" customWidth="1"/>
    <col min="1544" max="1545" width="11.21875" style="654" customWidth="1"/>
    <col min="1546" max="1546" width="4.77734375" style="654" customWidth="1"/>
    <col min="1547" max="1548" width="11.21875" style="654" customWidth="1"/>
    <col min="1549" max="1555" width="9.88671875" style="654" customWidth="1"/>
    <col min="1556" max="1556" width="11.33203125" style="654" customWidth="1"/>
    <col min="1557" max="1557" width="10.77734375" style="654" customWidth="1"/>
    <col min="1558" max="1558" width="2" style="654" customWidth="1"/>
    <col min="1559" max="1792" width="9" style="654"/>
    <col min="1793" max="1793" width="3.44140625" style="654" customWidth="1"/>
    <col min="1794" max="1795" width="11.21875" style="654" customWidth="1"/>
    <col min="1796" max="1799" width="15.44140625" style="654" customWidth="1"/>
    <col min="1800" max="1801" width="11.21875" style="654" customWidth="1"/>
    <col min="1802" max="1802" width="4.77734375" style="654" customWidth="1"/>
    <col min="1803" max="1804" width="11.21875" style="654" customWidth="1"/>
    <col min="1805" max="1811" width="9.88671875" style="654" customWidth="1"/>
    <col min="1812" max="1812" width="11.33203125" style="654" customWidth="1"/>
    <col min="1813" max="1813" width="10.77734375" style="654" customWidth="1"/>
    <col min="1814" max="1814" width="2" style="654" customWidth="1"/>
    <col min="1815" max="2048" width="9" style="654"/>
    <col min="2049" max="2049" width="3.44140625" style="654" customWidth="1"/>
    <col min="2050" max="2051" width="11.21875" style="654" customWidth="1"/>
    <col min="2052" max="2055" width="15.44140625" style="654" customWidth="1"/>
    <col min="2056" max="2057" width="11.21875" style="654" customWidth="1"/>
    <col min="2058" max="2058" width="4.77734375" style="654" customWidth="1"/>
    <col min="2059" max="2060" width="11.21875" style="654" customWidth="1"/>
    <col min="2061" max="2067" width="9.88671875" style="654" customWidth="1"/>
    <col min="2068" max="2068" width="11.33203125" style="654" customWidth="1"/>
    <col min="2069" max="2069" width="10.77734375" style="654" customWidth="1"/>
    <col min="2070" max="2070" width="2" style="654" customWidth="1"/>
    <col min="2071" max="2304" width="9" style="654"/>
    <col min="2305" max="2305" width="3.44140625" style="654" customWidth="1"/>
    <col min="2306" max="2307" width="11.21875" style="654" customWidth="1"/>
    <col min="2308" max="2311" width="15.44140625" style="654" customWidth="1"/>
    <col min="2312" max="2313" width="11.21875" style="654" customWidth="1"/>
    <col min="2314" max="2314" width="4.77734375" style="654" customWidth="1"/>
    <col min="2315" max="2316" width="11.21875" style="654" customWidth="1"/>
    <col min="2317" max="2323" width="9.88671875" style="654" customWidth="1"/>
    <col min="2324" max="2324" width="11.33203125" style="654" customWidth="1"/>
    <col min="2325" max="2325" width="10.77734375" style="654" customWidth="1"/>
    <col min="2326" max="2326" width="2" style="654" customWidth="1"/>
    <col min="2327" max="2560" width="9" style="654"/>
    <col min="2561" max="2561" width="3.44140625" style="654" customWidth="1"/>
    <col min="2562" max="2563" width="11.21875" style="654" customWidth="1"/>
    <col min="2564" max="2567" width="15.44140625" style="654" customWidth="1"/>
    <col min="2568" max="2569" width="11.21875" style="654" customWidth="1"/>
    <col min="2570" max="2570" width="4.77734375" style="654" customWidth="1"/>
    <col min="2571" max="2572" width="11.21875" style="654" customWidth="1"/>
    <col min="2573" max="2579" width="9.88671875" style="654" customWidth="1"/>
    <col min="2580" max="2580" width="11.33203125" style="654" customWidth="1"/>
    <col min="2581" max="2581" width="10.77734375" style="654" customWidth="1"/>
    <col min="2582" max="2582" width="2" style="654" customWidth="1"/>
    <col min="2583" max="2816" width="9" style="654"/>
    <col min="2817" max="2817" width="3.44140625" style="654" customWidth="1"/>
    <col min="2818" max="2819" width="11.21875" style="654" customWidth="1"/>
    <col min="2820" max="2823" width="15.44140625" style="654" customWidth="1"/>
    <col min="2824" max="2825" width="11.21875" style="654" customWidth="1"/>
    <col min="2826" max="2826" width="4.77734375" style="654" customWidth="1"/>
    <col min="2827" max="2828" width="11.21875" style="654" customWidth="1"/>
    <col min="2829" max="2835" width="9.88671875" style="654" customWidth="1"/>
    <col min="2836" max="2836" width="11.33203125" style="654" customWidth="1"/>
    <col min="2837" max="2837" width="10.77734375" style="654" customWidth="1"/>
    <col min="2838" max="2838" width="2" style="654" customWidth="1"/>
    <col min="2839" max="3072" width="9" style="654"/>
    <col min="3073" max="3073" width="3.44140625" style="654" customWidth="1"/>
    <col min="3074" max="3075" width="11.21875" style="654" customWidth="1"/>
    <col min="3076" max="3079" width="15.44140625" style="654" customWidth="1"/>
    <col min="3080" max="3081" width="11.21875" style="654" customWidth="1"/>
    <col min="3082" max="3082" width="4.77734375" style="654" customWidth="1"/>
    <col min="3083" max="3084" width="11.21875" style="654" customWidth="1"/>
    <col min="3085" max="3091" width="9.88671875" style="654" customWidth="1"/>
    <col min="3092" max="3092" width="11.33203125" style="654" customWidth="1"/>
    <col min="3093" max="3093" width="10.77734375" style="654" customWidth="1"/>
    <col min="3094" max="3094" width="2" style="654" customWidth="1"/>
    <col min="3095" max="3328" width="9" style="654"/>
    <col min="3329" max="3329" width="3.44140625" style="654" customWidth="1"/>
    <col min="3330" max="3331" width="11.21875" style="654" customWidth="1"/>
    <col min="3332" max="3335" width="15.44140625" style="654" customWidth="1"/>
    <col min="3336" max="3337" width="11.21875" style="654" customWidth="1"/>
    <col min="3338" max="3338" width="4.77734375" style="654" customWidth="1"/>
    <col min="3339" max="3340" width="11.21875" style="654" customWidth="1"/>
    <col min="3341" max="3347" width="9.88671875" style="654" customWidth="1"/>
    <col min="3348" max="3348" width="11.33203125" style="654" customWidth="1"/>
    <col min="3349" max="3349" width="10.77734375" style="654" customWidth="1"/>
    <col min="3350" max="3350" width="2" style="654" customWidth="1"/>
    <col min="3351" max="3584" width="9" style="654"/>
    <col min="3585" max="3585" width="3.44140625" style="654" customWidth="1"/>
    <col min="3586" max="3587" width="11.21875" style="654" customWidth="1"/>
    <col min="3588" max="3591" width="15.44140625" style="654" customWidth="1"/>
    <col min="3592" max="3593" width="11.21875" style="654" customWidth="1"/>
    <col min="3594" max="3594" width="4.77734375" style="654" customWidth="1"/>
    <col min="3595" max="3596" width="11.21875" style="654" customWidth="1"/>
    <col min="3597" max="3603" width="9.88671875" style="654" customWidth="1"/>
    <col min="3604" max="3604" width="11.33203125" style="654" customWidth="1"/>
    <col min="3605" max="3605" width="10.77734375" style="654" customWidth="1"/>
    <col min="3606" max="3606" width="2" style="654" customWidth="1"/>
    <col min="3607" max="3840" width="9" style="654"/>
    <col min="3841" max="3841" width="3.44140625" style="654" customWidth="1"/>
    <col min="3842" max="3843" width="11.21875" style="654" customWidth="1"/>
    <col min="3844" max="3847" width="15.44140625" style="654" customWidth="1"/>
    <col min="3848" max="3849" width="11.21875" style="654" customWidth="1"/>
    <col min="3850" max="3850" width="4.77734375" style="654" customWidth="1"/>
    <col min="3851" max="3852" width="11.21875" style="654" customWidth="1"/>
    <col min="3853" max="3859" width="9.88671875" style="654" customWidth="1"/>
    <col min="3860" max="3860" width="11.33203125" style="654" customWidth="1"/>
    <col min="3861" max="3861" width="10.77734375" style="654" customWidth="1"/>
    <col min="3862" max="3862" width="2" style="654" customWidth="1"/>
    <col min="3863" max="4096" width="9" style="654"/>
    <col min="4097" max="4097" width="3.44140625" style="654" customWidth="1"/>
    <col min="4098" max="4099" width="11.21875" style="654" customWidth="1"/>
    <col min="4100" max="4103" width="15.44140625" style="654" customWidth="1"/>
    <col min="4104" max="4105" width="11.21875" style="654" customWidth="1"/>
    <col min="4106" max="4106" width="4.77734375" style="654" customWidth="1"/>
    <col min="4107" max="4108" width="11.21875" style="654" customWidth="1"/>
    <col min="4109" max="4115" width="9.88671875" style="654" customWidth="1"/>
    <col min="4116" max="4116" width="11.33203125" style="654" customWidth="1"/>
    <col min="4117" max="4117" width="10.77734375" style="654" customWidth="1"/>
    <col min="4118" max="4118" width="2" style="654" customWidth="1"/>
    <col min="4119" max="4352" width="9" style="654"/>
    <col min="4353" max="4353" width="3.44140625" style="654" customWidth="1"/>
    <col min="4354" max="4355" width="11.21875" style="654" customWidth="1"/>
    <col min="4356" max="4359" width="15.44140625" style="654" customWidth="1"/>
    <col min="4360" max="4361" width="11.21875" style="654" customWidth="1"/>
    <col min="4362" max="4362" width="4.77734375" style="654" customWidth="1"/>
    <col min="4363" max="4364" width="11.21875" style="654" customWidth="1"/>
    <col min="4365" max="4371" width="9.88671875" style="654" customWidth="1"/>
    <col min="4372" max="4372" width="11.33203125" style="654" customWidth="1"/>
    <col min="4373" max="4373" width="10.77734375" style="654" customWidth="1"/>
    <col min="4374" max="4374" width="2" style="654" customWidth="1"/>
    <col min="4375" max="4608" width="9" style="654"/>
    <col min="4609" max="4609" width="3.44140625" style="654" customWidth="1"/>
    <col min="4610" max="4611" width="11.21875" style="654" customWidth="1"/>
    <col min="4612" max="4615" width="15.44140625" style="654" customWidth="1"/>
    <col min="4616" max="4617" width="11.21875" style="654" customWidth="1"/>
    <col min="4618" max="4618" width="4.77734375" style="654" customWidth="1"/>
    <col min="4619" max="4620" width="11.21875" style="654" customWidth="1"/>
    <col min="4621" max="4627" width="9.88671875" style="654" customWidth="1"/>
    <col min="4628" max="4628" width="11.33203125" style="654" customWidth="1"/>
    <col min="4629" max="4629" width="10.77734375" style="654" customWidth="1"/>
    <col min="4630" max="4630" width="2" style="654" customWidth="1"/>
    <col min="4631" max="4864" width="9" style="654"/>
    <col min="4865" max="4865" width="3.44140625" style="654" customWidth="1"/>
    <col min="4866" max="4867" width="11.21875" style="654" customWidth="1"/>
    <col min="4868" max="4871" width="15.44140625" style="654" customWidth="1"/>
    <col min="4872" max="4873" width="11.21875" style="654" customWidth="1"/>
    <col min="4874" max="4874" width="4.77734375" style="654" customWidth="1"/>
    <col min="4875" max="4876" width="11.21875" style="654" customWidth="1"/>
    <col min="4877" max="4883" width="9.88671875" style="654" customWidth="1"/>
    <col min="4884" max="4884" width="11.33203125" style="654" customWidth="1"/>
    <col min="4885" max="4885" width="10.77734375" style="654" customWidth="1"/>
    <col min="4886" max="4886" width="2" style="654" customWidth="1"/>
    <col min="4887" max="5120" width="9" style="654"/>
    <col min="5121" max="5121" width="3.44140625" style="654" customWidth="1"/>
    <col min="5122" max="5123" width="11.21875" style="654" customWidth="1"/>
    <col min="5124" max="5127" width="15.44140625" style="654" customWidth="1"/>
    <col min="5128" max="5129" width="11.21875" style="654" customWidth="1"/>
    <col min="5130" max="5130" width="4.77734375" style="654" customWidth="1"/>
    <col min="5131" max="5132" width="11.21875" style="654" customWidth="1"/>
    <col min="5133" max="5139" width="9.88671875" style="654" customWidth="1"/>
    <col min="5140" max="5140" width="11.33203125" style="654" customWidth="1"/>
    <col min="5141" max="5141" width="10.77734375" style="654" customWidth="1"/>
    <col min="5142" max="5142" width="2" style="654" customWidth="1"/>
    <col min="5143" max="5376" width="9" style="654"/>
    <col min="5377" max="5377" width="3.44140625" style="654" customWidth="1"/>
    <col min="5378" max="5379" width="11.21875" style="654" customWidth="1"/>
    <col min="5380" max="5383" width="15.44140625" style="654" customWidth="1"/>
    <col min="5384" max="5385" width="11.21875" style="654" customWidth="1"/>
    <col min="5386" max="5386" width="4.77734375" style="654" customWidth="1"/>
    <col min="5387" max="5388" width="11.21875" style="654" customWidth="1"/>
    <col min="5389" max="5395" width="9.88671875" style="654" customWidth="1"/>
    <col min="5396" max="5396" width="11.33203125" style="654" customWidth="1"/>
    <col min="5397" max="5397" width="10.77734375" style="654" customWidth="1"/>
    <col min="5398" max="5398" width="2" style="654" customWidth="1"/>
    <col min="5399" max="5632" width="9" style="654"/>
    <col min="5633" max="5633" width="3.44140625" style="654" customWidth="1"/>
    <col min="5634" max="5635" width="11.21875" style="654" customWidth="1"/>
    <col min="5636" max="5639" width="15.44140625" style="654" customWidth="1"/>
    <col min="5640" max="5641" width="11.21875" style="654" customWidth="1"/>
    <col min="5642" max="5642" width="4.77734375" style="654" customWidth="1"/>
    <col min="5643" max="5644" width="11.21875" style="654" customWidth="1"/>
    <col min="5645" max="5651" width="9.88671875" style="654" customWidth="1"/>
    <col min="5652" max="5652" width="11.33203125" style="654" customWidth="1"/>
    <col min="5653" max="5653" width="10.77734375" style="654" customWidth="1"/>
    <col min="5654" max="5654" width="2" style="654" customWidth="1"/>
    <col min="5655" max="5888" width="9" style="654"/>
    <col min="5889" max="5889" width="3.44140625" style="654" customWidth="1"/>
    <col min="5890" max="5891" width="11.21875" style="654" customWidth="1"/>
    <col min="5892" max="5895" width="15.44140625" style="654" customWidth="1"/>
    <col min="5896" max="5897" width="11.21875" style="654" customWidth="1"/>
    <col min="5898" max="5898" width="4.77734375" style="654" customWidth="1"/>
    <col min="5899" max="5900" width="11.21875" style="654" customWidth="1"/>
    <col min="5901" max="5907" width="9.88671875" style="654" customWidth="1"/>
    <col min="5908" max="5908" width="11.33203125" style="654" customWidth="1"/>
    <col min="5909" max="5909" width="10.77734375" style="654" customWidth="1"/>
    <col min="5910" max="5910" width="2" style="654" customWidth="1"/>
    <col min="5911" max="6144" width="9" style="654"/>
    <col min="6145" max="6145" width="3.44140625" style="654" customWidth="1"/>
    <col min="6146" max="6147" width="11.21875" style="654" customWidth="1"/>
    <col min="6148" max="6151" width="15.44140625" style="654" customWidth="1"/>
    <col min="6152" max="6153" width="11.21875" style="654" customWidth="1"/>
    <col min="6154" max="6154" width="4.77734375" style="654" customWidth="1"/>
    <col min="6155" max="6156" width="11.21875" style="654" customWidth="1"/>
    <col min="6157" max="6163" width="9.88671875" style="654" customWidth="1"/>
    <col min="6164" max="6164" width="11.33203125" style="654" customWidth="1"/>
    <col min="6165" max="6165" width="10.77734375" style="654" customWidth="1"/>
    <col min="6166" max="6166" width="2" style="654" customWidth="1"/>
    <col min="6167" max="6400" width="9" style="654"/>
    <col min="6401" max="6401" width="3.44140625" style="654" customWidth="1"/>
    <col min="6402" max="6403" width="11.21875" style="654" customWidth="1"/>
    <col min="6404" max="6407" width="15.44140625" style="654" customWidth="1"/>
    <col min="6408" max="6409" width="11.21875" style="654" customWidth="1"/>
    <col min="6410" max="6410" width="4.77734375" style="654" customWidth="1"/>
    <col min="6411" max="6412" width="11.21875" style="654" customWidth="1"/>
    <col min="6413" max="6419" width="9.88671875" style="654" customWidth="1"/>
    <col min="6420" max="6420" width="11.33203125" style="654" customWidth="1"/>
    <col min="6421" max="6421" width="10.77734375" style="654" customWidth="1"/>
    <col min="6422" max="6422" width="2" style="654" customWidth="1"/>
    <col min="6423" max="6656" width="9" style="654"/>
    <col min="6657" max="6657" width="3.44140625" style="654" customWidth="1"/>
    <col min="6658" max="6659" width="11.21875" style="654" customWidth="1"/>
    <col min="6660" max="6663" width="15.44140625" style="654" customWidth="1"/>
    <col min="6664" max="6665" width="11.21875" style="654" customWidth="1"/>
    <col min="6666" max="6666" width="4.77734375" style="654" customWidth="1"/>
    <col min="6667" max="6668" width="11.21875" style="654" customWidth="1"/>
    <col min="6669" max="6675" width="9.88671875" style="654" customWidth="1"/>
    <col min="6676" max="6676" width="11.33203125" style="654" customWidth="1"/>
    <col min="6677" max="6677" width="10.77734375" style="654" customWidth="1"/>
    <col min="6678" max="6678" width="2" style="654" customWidth="1"/>
    <col min="6679" max="6912" width="9" style="654"/>
    <col min="6913" max="6913" width="3.44140625" style="654" customWidth="1"/>
    <col min="6914" max="6915" width="11.21875" style="654" customWidth="1"/>
    <col min="6916" max="6919" width="15.44140625" style="654" customWidth="1"/>
    <col min="6920" max="6921" width="11.21875" style="654" customWidth="1"/>
    <col min="6922" max="6922" width="4.77734375" style="654" customWidth="1"/>
    <col min="6923" max="6924" width="11.21875" style="654" customWidth="1"/>
    <col min="6925" max="6931" width="9.88671875" style="654" customWidth="1"/>
    <col min="6932" max="6932" width="11.33203125" style="654" customWidth="1"/>
    <col min="6933" max="6933" width="10.77734375" style="654" customWidth="1"/>
    <col min="6934" max="6934" width="2" style="654" customWidth="1"/>
    <col min="6935" max="7168" width="9" style="654"/>
    <col min="7169" max="7169" width="3.44140625" style="654" customWidth="1"/>
    <col min="7170" max="7171" width="11.21875" style="654" customWidth="1"/>
    <col min="7172" max="7175" width="15.44140625" style="654" customWidth="1"/>
    <col min="7176" max="7177" width="11.21875" style="654" customWidth="1"/>
    <col min="7178" max="7178" width="4.77734375" style="654" customWidth="1"/>
    <col min="7179" max="7180" width="11.21875" style="654" customWidth="1"/>
    <col min="7181" max="7187" width="9.88671875" style="654" customWidth="1"/>
    <col min="7188" max="7188" width="11.33203125" style="654" customWidth="1"/>
    <col min="7189" max="7189" width="10.77734375" style="654" customWidth="1"/>
    <col min="7190" max="7190" width="2" style="654" customWidth="1"/>
    <col min="7191" max="7424" width="9" style="654"/>
    <col min="7425" max="7425" width="3.44140625" style="654" customWidth="1"/>
    <col min="7426" max="7427" width="11.21875" style="654" customWidth="1"/>
    <col min="7428" max="7431" width="15.44140625" style="654" customWidth="1"/>
    <col min="7432" max="7433" width="11.21875" style="654" customWidth="1"/>
    <col min="7434" max="7434" width="4.77734375" style="654" customWidth="1"/>
    <col min="7435" max="7436" width="11.21875" style="654" customWidth="1"/>
    <col min="7437" max="7443" width="9.88671875" style="654" customWidth="1"/>
    <col min="7444" max="7444" width="11.33203125" style="654" customWidth="1"/>
    <col min="7445" max="7445" width="10.77734375" style="654" customWidth="1"/>
    <col min="7446" max="7446" width="2" style="654" customWidth="1"/>
    <col min="7447" max="7680" width="9" style="654"/>
    <col min="7681" max="7681" width="3.44140625" style="654" customWidth="1"/>
    <col min="7682" max="7683" width="11.21875" style="654" customWidth="1"/>
    <col min="7684" max="7687" width="15.44140625" style="654" customWidth="1"/>
    <col min="7688" max="7689" width="11.21875" style="654" customWidth="1"/>
    <col min="7690" max="7690" width="4.77734375" style="654" customWidth="1"/>
    <col min="7691" max="7692" width="11.21875" style="654" customWidth="1"/>
    <col min="7693" max="7699" width="9.88671875" style="654" customWidth="1"/>
    <col min="7700" max="7700" width="11.33203125" style="654" customWidth="1"/>
    <col min="7701" max="7701" width="10.77734375" style="654" customWidth="1"/>
    <col min="7702" max="7702" width="2" style="654" customWidth="1"/>
    <col min="7703" max="7936" width="9" style="654"/>
    <col min="7937" max="7937" width="3.44140625" style="654" customWidth="1"/>
    <col min="7938" max="7939" width="11.21875" style="654" customWidth="1"/>
    <col min="7940" max="7943" width="15.44140625" style="654" customWidth="1"/>
    <col min="7944" max="7945" width="11.21875" style="654" customWidth="1"/>
    <col min="7946" max="7946" width="4.77734375" style="654" customWidth="1"/>
    <col min="7947" max="7948" width="11.21875" style="654" customWidth="1"/>
    <col min="7949" max="7955" width="9.88671875" style="654" customWidth="1"/>
    <col min="7956" max="7956" width="11.33203125" style="654" customWidth="1"/>
    <col min="7957" max="7957" width="10.77734375" style="654" customWidth="1"/>
    <col min="7958" max="7958" width="2" style="654" customWidth="1"/>
    <col min="7959" max="8192" width="9" style="654"/>
    <col min="8193" max="8193" width="3.44140625" style="654" customWidth="1"/>
    <col min="8194" max="8195" width="11.21875" style="654" customWidth="1"/>
    <col min="8196" max="8199" width="15.44140625" style="654" customWidth="1"/>
    <col min="8200" max="8201" width="11.21875" style="654" customWidth="1"/>
    <col min="8202" max="8202" width="4.77734375" style="654" customWidth="1"/>
    <col min="8203" max="8204" width="11.21875" style="654" customWidth="1"/>
    <col min="8205" max="8211" width="9.88671875" style="654" customWidth="1"/>
    <col min="8212" max="8212" width="11.33203125" style="654" customWidth="1"/>
    <col min="8213" max="8213" width="10.77734375" style="654" customWidth="1"/>
    <col min="8214" max="8214" width="2" style="654" customWidth="1"/>
    <col min="8215" max="8448" width="9" style="654"/>
    <col min="8449" max="8449" width="3.44140625" style="654" customWidth="1"/>
    <col min="8450" max="8451" width="11.21875" style="654" customWidth="1"/>
    <col min="8452" max="8455" width="15.44140625" style="654" customWidth="1"/>
    <col min="8456" max="8457" width="11.21875" style="654" customWidth="1"/>
    <col min="8458" max="8458" width="4.77734375" style="654" customWidth="1"/>
    <col min="8459" max="8460" width="11.21875" style="654" customWidth="1"/>
    <col min="8461" max="8467" width="9.88671875" style="654" customWidth="1"/>
    <col min="8468" max="8468" width="11.33203125" style="654" customWidth="1"/>
    <col min="8469" max="8469" width="10.77734375" style="654" customWidth="1"/>
    <col min="8470" max="8470" width="2" style="654" customWidth="1"/>
    <col min="8471" max="8704" width="9" style="654"/>
    <col min="8705" max="8705" width="3.44140625" style="654" customWidth="1"/>
    <col min="8706" max="8707" width="11.21875" style="654" customWidth="1"/>
    <col min="8708" max="8711" width="15.44140625" style="654" customWidth="1"/>
    <col min="8712" max="8713" width="11.21875" style="654" customWidth="1"/>
    <col min="8714" max="8714" width="4.77734375" style="654" customWidth="1"/>
    <col min="8715" max="8716" width="11.21875" style="654" customWidth="1"/>
    <col min="8717" max="8723" width="9.88671875" style="654" customWidth="1"/>
    <col min="8724" max="8724" width="11.33203125" style="654" customWidth="1"/>
    <col min="8725" max="8725" width="10.77734375" style="654" customWidth="1"/>
    <col min="8726" max="8726" width="2" style="654" customWidth="1"/>
    <col min="8727" max="8960" width="9" style="654"/>
    <col min="8961" max="8961" width="3.44140625" style="654" customWidth="1"/>
    <col min="8962" max="8963" width="11.21875" style="654" customWidth="1"/>
    <col min="8964" max="8967" width="15.44140625" style="654" customWidth="1"/>
    <col min="8968" max="8969" width="11.21875" style="654" customWidth="1"/>
    <col min="8970" max="8970" width="4.77734375" style="654" customWidth="1"/>
    <col min="8971" max="8972" width="11.21875" style="654" customWidth="1"/>
    <col min="8973" max="8979" width="9.88671875" style="654" customWidth="1"/>
    <col min="8980" max="8980" width="11.33203125" style="654" customWidth="1"/>
    <col min="8981" max="8981" width="10.77734375" style="654" customWidth="1"/>
    <col min="8982" max="8982" width="2" style="654" customWidth="1"/>
    <col min="8983" max="9216" width="9" style="654"/>
    <col min="9217" max="9217" width="3.44140625" style="654" customWidth="1"/>
    <col min="9218" max="9219" width="11.21875" style="654" customWidth="1"/>
    <col min="9220" max="9223" width="15.44140625" style="654" customWidth="1"/>
    <col min="9224" max="9225" width="11.21875" style="654" customWidth="1"/>
    <col min="9226" max="9226" width="4.77734375" style="654" customWidth="1"/>
    <col min="9227" max="9228" width="11.21875" style="654" customWidth="1"/>
    <col min="9229" max="9235" width="9.88671875" style="654" customWidth="1"/>
    <col min="9236" max="9236" width="11.33203125" style="654" customWidth="1"/>
    <col min="9237" max="9237" width="10.77734375" style="654" customWidth="1"/>
    <col min="9238" max="9238" width="2" style="654" customWidth="1"/>
    <col min="9239" max="9472" width="9" style="654"/>
    <col min="9473" max="9473" width="3.44140625" style="654" customWidth="1"/>
    <col min="9474" max="9475" width="11.21875" style="654" customWidth="1"/>
    <col min="9476" max="9479" width="15.44140625" style="654" customWidth="1"/>
    <col min="9480" max="9481" width="11.21875" style="654" customWidth="1"/>
    <col min="9482" max="9482" width="4.77734375" style="654" customWidth="1"/>
    <col min="9483" max="9484" width="11.21875" style="654" customWidth="1"/>
    <col min="9485" max="9491" width="9.88671875" style="654" customWidth="1"/>
    <col min="9492" max="9492" width="11.33203125" style="654" customWidth="1"/>
    <col min="9493" max="9493" width="10.77734375" style="654" customWidth="1"/>
    <col min="9494" max="9494" width="2" style="654" customWidth="1"/>
    <col min="9495" max="9728" width="9" style="654"/>
    <col min="9729" max="9729" width="3.44140625" style="654" customWidth="1"/>
    <col min="9730" max="9731" width="11.21875" style="654" customWidth="1"/>
    <col min="9732" max="9735" width="15.44140625" style="654" customWidth="1"/>
    <col min="9736" max="9737" width="11.21875" style="654" customWidth="1"/>
    <col min="9738" max="9738" width="4.77734375" style="654" customWidth="1"/>
    <col min="9739" max="9740" width="11.21875" style="654" customWidth="1"/>
    <col min="9741" max="9747" width="9.88671875" style="654" customWidth="1"/>
    <col min="9748" max="9748" width="11.33203125" style="654" customWidth="1"/>
    <col min="9749" max="9749" width="10.77734375" style="654" customWidth="1"/>
    <col min="9750" max="9750" width="2" style="654" customWidth="1"/>
    <col min="9751" max="9984" width="9" style="654"/>
    <col min="9985" max="9985" width="3.44140625" style="654" customWidth="1"/>
    <col min="9986" max="9987" width="11.21875" style="654" customWidth="1"/>
    <col min="9988" max="9991" width="15.44140625" style="654" customWidth="1"/>
    <col min="9992" max="9993" width="11.21875" style="654" customWidth="1"/>
    <col min="9994" max="9994" width="4.77734375" style="654" customWidth="1"/>
    <col min="9995" max="9996" width="11.21875" style="654" customWidth="1"/>
    <col min="9997" max="10003" width="9.88671875" style="654" customWidth="1"/>
    <col min="10004" max="10004" width="11.33203125" style="654" customWidth="1"/>
    <col min="10005" max="10005" width="10.77734375" style="654" customWidth="1"/>
    <col min="10006" max="10006" width="2" style="654" customWidth="1"/>
    <col min="10007" max="10240" width="9" style="654"/>
    <col min="10241" max="10241" width="3.44140625" style="654" customWidth="1"/>
    <col min="10242" max="10243" width="11.21875" style="654" customWidth="1"/>
    <col min="10244" max="10247" width="15.44140625" style="654" customWidth="1"/>
    <col min="10248" max="10249" width="11.21875" style="654" customWidth="1"/>
    <col min="10250" max="10250" width="4.77734375" style="654" customWidth="1"/>
    <col min="10251" max="10252" width="11.21875" style="654" customWidth="1"/>
    <col min="10253" max="10259" width="9.88671875" style="654" customWidth="1"/>
    <col min="10260" max="10260" width="11.33203125" style="654" customWidth="1"/>
    <col min="10261" max="10261" width="10.77734375" style="654" customWidth="1"/>
    <col min="10262" max="10262" width="2" style="654" customWidth="1"/>
    <col min="10263" max="10496" width="9" style="654"/>
    <col min="10497" max="10497" width="3.44140625" style="654" customWidth="1"/>
    <col min="10498" max="10499" width="11.21875" style="654" customWidth="1"/>
    <col min="10500" max="10503" width="15.44140625" style="654" customWidth="1"/>
    <col min="10504" max="10505" width="11.21875" style="654" customWidth="1"/>
    <col min="10506" max="10506" width="4.77734375" style="654" customWidth="1"/>
    <col min="10507" max="10508" width="11.21875" style="654" customWidth="1"/>
    <col min="10509" max="10515" width="9.88671875" style="654" customWidth="1"/>
    <col min="10516" max="10516" width="11.33203125" style="654" customWidth="1"/>
    <col min="10517" max="10517" width="10.77734375" style="654" customWidth="1"/>
    <col min="10518" max="10518" width="2" style="654" customWidth="1"/>
    <col min="10519" max="10752" width="9" style="654"/>
    <col min="10753" max="10753" width="3.44140625" style="654" customWidth="1"/>
    <col min="10754" max="10755" width="11.21875" style="654" customWidth="1"/>
    <col min="10756" max="10759" width="15.44140625" style="654" customWidth="1"/>
    <col min="10760" max="10761" width="11.21875" style="654" customWidth="1"/>
    <col min="10762" max="10762" width="4.77734375" style="654" customWidth="1"/>
    <col min="10763" max="10764" width="11.21875" style="654" customWidth="1"/>
    <col min="10765" max="10771" width="9.88671875" style="654" customWidth="1"/>
    <col min="10772" max="10772" width="11.33203125" style="654" customWidth="1"/>
    <col min="10773" max="10773" width="10.77734375" style="654" customWidth="1"/>
    <col min="10774" max="10774" width="2" style="654" customWidth="1"/>
    <col min="10775" max="11008" width="9" style="654"/>
    <col min="11009" max="11009" width="3.44140625" style="654" customWidth="1"/>
    <col min="11010" max="11011" width="11.21875" style="654" customWidth="1"/>
    <col min="11012" max="11015" width="15.44140625" style="654" customWidth="1"/>
    <col min="11016" max="11017" width="11.21875" style="654" customWidth="1"/>
    <col min="11018" max="11018" width="4.77734375" style="654" customWidth="1"/>
    <col min="11019" max="11020" width="11.21875" style="654" customWidth="1"/>
    <col min="11021" max="11027" width="9.88671875" style="654" customWidth="1"/>
    <col min="11028" max="11028" width="11.33203125" style="654" customWidth="1"/>
    <col min="11029" max="11029" width="10.77734375" style="654" customWidth="1"/>
    <col min="11030" max="11030" width="2" style="654" customWidth="1"/>
    <col min="11031" max="11264" width="9" style="654"/>
    <col min="11265" max="11265" width="3.44140625" style="654" customWidth="1"/>
    <col min="11266" max="11267" width="11.21875" style="654" customWidth="1"/>
    <col min="11268" max="11271" width="15.44140625" style="654" customWidth="1"/>
    <col min="11272" max="11273" width="11.21875" style="654" customWidth="1"/>
    <col min="11274" max="11274" width="4.77734375" style="654" customWidth="1"/>
    <col min="11275" max="11276" width="11.21875" style="654" customWidth="1"/>
    <col min="11277" max="11283" width="9.88671875" style="654" customWidth="1"/>
    <col min="11284" max="11284" width="11.33203125" style="654" customWidth="1"/>
    <col min="11285" max="11285" width="10.77734375" style="654" customWidth="1"/>
    <col min="11286" max="11286" width="2" style="654" customWidth="1"/>
    <col min="11287" max="11520" width="9" style="654"/>
    <col min="11521" max="11521" width="3.44140625" style="654" customWidth="1"/>
    <col min="11522" max="11523" width="11.21875" style="654" customWidth="1"/>
    <col min="11524" max="11527" width="15.44140625" style="654" customWidth="1"/>
    <col min="11528" max="11529" width="11.21875" style="654" customWidth="1"/>
    <col min="11530" max="11530" width="4.77734375" style="654" customWidth="1"/>
    <col min="11531" max="11532" width="11.21875" style="654" customWidth="1"/>
    <col min="11533" max="11539" width="9.88671875" style="654" customWidth="1"/>
    <col min="11540" max="11540" width="11.33203125" style="654" customWidth="1"/>
    <col min="11541" max="11541" width="10.77734375" style="654" customWidth="1"/>
    <col min="11542" max="11542" width="2" style="654" customWidth="1"/>
    <col min="11543" max="11776" width="9" style="654"/>
    <col min="11777" max="11777" width="3.44140625" style="654" customWidth="1"/>
    <col min="11778" max="11779" width="11.21875" style="654" customWidth="1"/>
    <col min="11780" max="11783" width="15.44140625" style="654" customWidth="1"/>
    <col min="11784" max="11785" width="11.21875" style="654" customWidth="1"/>
    <col min="11786" max="11786" width="4.77734375" style="654" customWidth="1"/>
    <col min="11787" max="11788" width="11.21875" style="654" customWidth="1"/>
    <col min="11789" max="11795" width="9.88671875" style="654" customWidth="1"/>
    <col min="11796" max="11796" width="11.33203125" style="654" customWidth="1"/>
    <col min="11797" max="11797" width="10.77734375" style="654" customWidth="1"/>
    <col min="11798" max="11798" width="2" style="654" customWidth="1"/>
    <col min="11799" max="12032" width="9" style="654"/>
    <col min="12033" max="12033" width="3.44140625" style="654" customWidth="1"/>
    <col min="12034" max="12035" width="11.21875" style="654" customWidth="1"/>
    <col min="12036" max="12039" width="15.44140625" style="654" customWidth="1"/>
    <col min="12040" max="12041" width="11.21875" style="654" customWidth="1"/>
    <col min="12042" max="12042" width="4.77734375" style="654" customWidth="1"/>
    <col min="12043" max="12044" width="11.21875" style="654" customWidth="1"/>
    <col min="12045" max="12051" width="9.88671875" style="654" customWidth="1"/>
    <col min="12052" max="12052" width="11.33203125" style="654" customWidth="1"/>
    <col min="12053" max="12053" width="10.77734375" style="654" customWidth="1"/>
    <col min="12054" max="12054" width="2" style="654" customWidth="1"/>
    <col min="12055" max="12288" width="9" style="654"/>
    <col min="12289" max="12289" width="3.44140625" style="654" customWidth="1"/>
    <col min="12290" max="12291" width="11.21875" style="654" customWidth="1"/>
    <col min="12292" max="12295" width="15.44140625" style="654" customWidth="1"/>
    <col min="12296" max="12297" width="11.21875" style="654" customWidth="1"/>
    <col min="12298" max="12298" width="4.77734375" style="654" customWidth="1"/>
    <col min="12299" max="12300" width="11.21875" style="654" customWidth="1"/>
    <col min="12301" max="12307" width="9.88671875" style="654" customWidth="1"/>
    <col min="12308" max="12308" width="11.33203125" style="654" customWidth="1"/>
    <col min="12309" max="12309" width="10.77734375" style="654" customWidth="1"/>
    <col min="12310" max="12310" width="2" style="654" customWidth="1"/>
    <col min="12311" max="12544" width="9" style="654"/>
    <col min="12545" max="12545" width="3.44140625" style="654" customWidth="1"/>
    <col min="12546" max="12547" width="11.21875" style="654" customWidth="1"/>
    <col min="12548" max="12551" width="15.44140625" style="654" customWidth="1"/>
    <col min="12552" max="12553" width="11.21875" style="654" customWidth="1"/>
    <col min="12554" max="12554" width="4.77734375" style="654" customWidth="1"/>
    <col min="12555" max="12556" width="11.21875" style="654" customWidth="1"/>
    <col min="12557" max="12563" width="9.88671875" style="654" customWidth="1"/>
    <col min="12564" max="12564" width="11.33203125" style="654" customWidth="1"/>
    <col min="12565" max="12565" width="10.77734375" style="654" customWidth="1"/>
    <col min="12566" max="12566" width="2" style="654" customWidth="1"/>
    <col min="12567" max="12800" width="9" style="654"/>
    <col min="12801" max="12801" width="3.44140625" style="654" customWidth="1"/>
    <col min="12802" max="12803" width="11.21875" style="654" customWidth="1"/>
    <col min="12804" max="12807" width="15.44140625" style="654" customWidth="1"/>
    <col min="12808" max="12809" width="11.21875" style="654" customWidth="1"/>
    <col min="12810" max="12810" width="4.77734375" style="654" customWidth="1"/>
    <col min="12811" max="12812" width="11.21875" style="654" customWidth="1"/>
    <col min="12813" max="12819" width="9.88671875" style="654" customWidth="1"/>
    <col min="12820" max="12820" width="11.33203125" style="654" customWidth="1"/>
    <col min="12821" max="12821" width="10.77734375" style="654" customWidth="1"/>
    <col min="12822" max="12822" width="2" style="654" customWidth="1"/>
    <col min="12823" max="13056" width="9" style="654"/>
    <col min="13057" max="13057" width="3.44140625" style="654" customWidth="1"/>
    <col min="13058" max="13059" width="11.21875" style="654" customWidth="1"/>
    <col min="13060" max="13063" width="15.44140625" style="654" customWidth="1"/>
    <col min="13064" max="13065" width="11.21875" style="654" customWidth="1"/>
    <col min="13066" max="13066" width="4.77734375" style="654" customWidth="1"/>
    <col min="13067" max="13068" width="11.21875" style="654" customWidth="1"/>
    <col min="13069" max="13075" width="9.88671875" style="654" customWidth="1"/>
    <col min="13076" max="13076" width="11.33203125" style="654" customWidth="1"/>
    <col min="13077" max="13077" width="10.77734375" style="654" customWidth="1"/>
    <col min="13078" max="13078" width="2" style="654" customWidth="1"/>
    <col min="13079" max="13312" width="9" style="654"/>
    <col min="13313" max="13313" width="3.44140625" style="654" customWidth="1"/>
    <col min="13314" max="13315" width="11.21875" style="654" customWidth="1"/>
    <col min="13316" max="13319" width="15.44140625" style="654" customWidth="1"/>
    <col min="13320" max="13321" width="11.21875" style="654" customWidth="1"/>
    <col min="13322" max="13322" width="4.77734375" style="654" customWidth="1"/>
    <col min="13323" max="13324" width="11.21875" style="654" customWidth="1"/>
    <col min="13325" max="13331" width="9.88671875" style="654" customWidth="1"/>
    <col min="13332" max="13332" width="11.33203125" style="654" customWidth="1"/>
    <col min="13333" max="13333" width="10.77734375" style="654" customWidth="1"/>
    <col min="13334" max="13334" width="2" style="654" customWidth="1"/>
    <col min="13335" max="13568" width="9" style="654"/>
    <col min="13569" max="13569" width="3.44140625" style="654" customWidth="1"/>
    <col min="13570" max="13571" width="11.21875" style="654" customWidth="1"/>
    <col min="13572" max="13575" width="15.44140625" style="654" customWidth="1"/>
    <col min="13576" max="13577" width="11.21875" style="654" customWidth="1"/>
    <col min="13578" max="13578" width="4.77734375" style="654" customWidth="1"/>
    <col min="13579" max="13580" width="11.21875" style="654" customWidth="1"/>
    <col min="13581" max="13587" width="9.88671875" style="654" customWidth="1"/>
    <col min="13588" max="13588" width="11.33203125" style="654" customWidth="1"/>
    <col min="13589" max="13589" width="10.77734375" style="654" customWidth="1"/>
    <col min="13590" max="13590" width="2" style="654" customWidth="1"/>
    <col min="13591" max="13824" width="9" style="654"/>
    <col min="13825" max="13825" width="3.44140625" style="654" customWidth="1"/>
    <col min="13826" max="13827" width="11.21875" style="654" customWidth="1"/>
    <col min="13828" max="13831" width="15.44140625" style="654" customWidth="1"/>
    <col min="13832" max="13833" width="11.21875" style="654" customWidth="1"/>
    <col min="13834" max="13834" width="4.77734375" style="654" customWidth="1"/>
    <col min="13835" max="13836" width="11.21875" style="654" customWidth="1"/>
    <col min="13837" max="13843" width="9.88671875" style="654" customWidth="1"/>
    <col min="13844" max="13844" width="11.33203125" style="654" customWidth="1"/>
    <col min="13845" max="13845" width="10.77734375" style="654" customWidth="1"/>
    <col min="13846" max="13846" width="2" style="654" customWidth="1"/>
    <col min="13847" max="14080" width="9" style="654"/>
    <col min="14081" max="14081" width="3.44140625" style="654" customWidth="1"/>
    <col min="14082" max="14083" width="11.21875" style="654" customWidth="1"/>
    <col min="14084" max="14087" width="15.44140625" style="654" customWidth="1"/>
    <col min="14088" max="14089" width="11.21875" style="654" customWidth="1"/>
    <col min="14090" max="14090" width="4.77734375" style="654" customWidth="1"/>
    <col min="14091" max="14092" width="11.21875" style="654" customWidth="1"/>
    <col min="14093" max="14099" width="9.88671875" style="654" customWidth="1"/>
    <col min="14100" max="14100" width="11.33203125" style="654" customWidth="1"/>
    <col min="14101" max="14101" width="10.77734375" style="654" customWidth="1"/>
    <col min="14102" max="14102" width="2" style="654" customWidth="1"/>
    <col min="14103" max="14336" width="9" style="654"/>
    <col min="14337" max="14337" width="3.44140625" style="654" customWidth="1"/>
    <col min="14338" max="14339" width="11.21875" style="654" customWidth="1"/>
    <col min="14340" max="14343" width="15.44140625" style="654" customWidth="1"/>
    <col min="14344" max="14345" width="11.21875" style="654" customWidth="1"/>
    <col min="14346" max="14346" width="4.77734375" style="654" customWidth="1"/>
    <col min="14347" max="14348" width="11.21875" style="654" customWidth="1"/>
    <col min="14349" max="14355" width="9.88671875" style="654" customWidth="1"/>
    <col min="14356" max="14356" width="11.33203125" style="654" customWidth="1"/>
    <col min="14357" max="14357" width="10.77734375" style="654" customWidth="1"/>
    <col min="14358" max="14358" width="2" style="654" customWidth="1"/>
    <col min="14359" max="14592" width="9" style="654"/>
    <col min="14593" max="14593" width="3.44140625" style="654" customWidth="1"/>
    <col min="14594" max="14595" width="11.21875" style="654" customWidth="1"/>
    <col min="14596" max="14599" width="15.44140625" style="654" customWidth="1"/>
    <col min="14600" max="14601" width="11.21875" style="654" customWidth="1"/>
    <col min="14602" max="14602" width="4.77734375" style="654" customWidth="1"/>
    <col min="14603" max="14604" width="11.21875" style="654" customWidth="1"/>
    <col min="14605" max="14611" width="9.88671875" style="654" customWidth="1"/>
    <col min="14612" max="14612" width="11.33203125" style="654" customWidth="1"/>
    <col min="14613" max="14613" width="10.77734375" style="654" customWidth="1"/>
    <col min="14614" max="14614" width="2" style="654" customWidth="1"/>
    <col min="14615" max="14848" width="9" style="654"/>
    <col min="14849" max="14849" width="3.44140625" style="654" customWidth="1"/>
    <col min="14850" max="14851" width="11.21875" style="654" customWidth="1"/>
    <col min="14852" max="14855" width="15.44140625" style="654" customWidth="1"/>
    <col min="14856" max="14857" width="11.21875" style="654" customWidth="1"/>
    <col min="14858" max="14858" width="4.77734375" style="654" customWidth="1"/>
    <col min="14859" max="14860" width="11.21875" style="654" customWidth="1"/>
    <col min="14861" max="14867" width="9.88671875" style="654" customWidth="1"/>
    <col min="14868" max="14868" width="11.33203125" style="654" customWidth="1"/>
    <col min="14869" max="14869" width="10.77734375" style="654" customWidth="1"/>
    <col min="14870" max="14870" width="2" style="654" customWidth="1"/>
    <col min="14871" max="15104" width="9" style="654"/>
    <col min="15105" max="15105" width="3.44140625" style="654" customWidth="1"/>
    <col min="15106" max="15107" width="11.21875" style="654" customWidth="1"/>
    <col min="15108" max="15111" width="15.44140625" style="654" customWidth="1"/>
    <col min="15112" max="15113" width="11.21875" style="654" customWidth="1"/>
    <col min="15114" max="15114" width="4.77734375" style="654" customWidth="1"/>
    <col min="15115" max="15116" width="11.21875" style="654" customWidth="1"/>
    <col min="15117" max="15123" width="9.88671875" style="654" customWidth="1"/>
    <col min="15124" max="15124" width="11.33203125" style="654" customWidth="1"/>
    <col min="15125" max="15125" width="10.77734375" style="654" customWidth="1"/>
    <col min="15126" max="15126" width="2" style="654" customWidth="1"/>
    <col min="15127" max="15360" width="9" style="654"/>
    <col min="15361" max="15361" width="3.44140625" style="654" customWidth="1"/>
    <col min="15362" max="15363" width="11.21875" style="654" customWidth="1"/>
    <col min="15364" max="15367" width="15.44140625" style="654" customWidth="1"/>
    <col min="15368" max="15369" width="11.21875" style="654" customWidth="1"/>
    <col min="15370" max="15370" width="4.77734375" style="654" customWidth="1"/>
    <col min="15371" max="15372" width="11.21875" style="654" customWidth="1"/>
    <col min="15373" max="15379" width="9.88671875" style="654" customWidth="1"/>
    <col min="15380" max="15380" width="11.33203125" style="654" customWidth="1"/>
    <col min="15381" max="15381" width="10.77734375" style="654" customWidth="1"/>
    <col min="15382" max="15382" width="2" style="654" customWidth="1"/>
    <col min="15383" max="15616" width="9" style="654"/>
    <col min="15617" max="15617" width="3.44140625" style="654" customWidth="1"/>
    <col min="15618" max="15619" width="11.21875" style="654" customWidth="1"/>
    <col min="15620" max="15623" width="15.44140625" style="654" customWidth="1"/>
    <col min="15624" max="15625" width="11.21875" style="654" customWidth="1"/>
    <col min="15626" max="15626" width="4.77734375" style="654" customWidth="1"/>
    <col min="15627" max="15628" width="11.21875" style="654" customWidth="1"/>
    <col min="15629" max="15635" width="9.88671875" style="654" customWidth="1"/>
    <col min="15636" max="15636" width="11.33203125" style="654" customWidth="1"/>
    <col min="15637" max="15637" width="10.77734375" style="654" customWidth="1"/>
    <col min="15638" max="15638" width="2" style="654" customWidth="1"/>
    <col min="15639" max="15872" width="9" style="654"/>
    <col min="15873" max="15873" width="3.44140625" style="654" customWidth="1"/>
    <col min="15874" max="15875" width="11.21875" style="654" customWidth="1"/>
    <col min="15876" max="15879" width="15.44140625" style="654" customWidth="1"/>
    <col min="15880" max="15881" width="11.21875" style="654" customWidth="1"/>
    <col min="15882" max="15882" width="4.77734375" style="654" customWidth="1"/>
    <col min="15883" max="15884" width="11.21875" style="654" customWidth="1"/>
    <col min="15885" max="15891" width="9.88671875" style="654" customWidth="1"/>
    <col min="15892" max="15892" width="11.33203125" style="654" customWidth="1"/>
    <col min="15893" max="15893" width="10.77734375" style="654" customWidth="1"/>
    <col min="15894" max="15894" width="2" style="654" customWidth="1"/>
    <col min="15895" max="16128" width="9" style="654"/>
    <col min="16129" max="16129" width="3.44140625" style="654" customWidth="1"/>
    <col min="16130" max="16131" width="11.21875" style="654" customWidth="1"/>
    <col min="16132" max="16135" width="15.44140625" style="654" customWidth="1"/>
    <col min="16136" max="16137" width="11.21875" style="654" customWidth="1"/>
    <col min="16138" max="16138" width="4.77734375" style="654" customWidth="1"/>
    <col min="16139" max="16140" width="11.21875" style="654" customWidth="1"/>
    <col min="16141" max="16147" width="9.88671875" style="654" customWidth="1"/>
    <col min="16148" max="16148" width="11.33203125" style="654" customWidth="1"/>
    <col min="16149" max="16149" width="10.77734375" style="654" customWidth="1"/>
    <col min="16150" max="16150" width="2" style="654" customWidth="1"/>
    <col min="16151" max="16384" width="9" style="654"/>
  </cols>
  <sheetData>
    <row r="1" spans="2:21" ht="21.6" thickBot="1">
      <c r="B1" s="4975" t="s">
        <v>615</v>
      </c>
      <c r="C1" s="4976"/>
      <c r="T1" s="5411"/>
      <c r="U1" s="5411"/>
    </row>
    <row r="2" spans="2:21" ht="6.75" customHeight="1">
      <c r="T2" s="655"/>
      <c r="U2" s="655"/>
    </row>
    <row r="3" spans="2:21" ht="20.25" customHeight="1">
      <c r="O3" s="5412"/>
      <c r="P3" s="5412"/>
      <c r="Q3" s="656" t="s">
        <v>1146</v>
      </c>
      <c r="R3" s="656"/>
      <c r="S3" s="656" t="s">
        <v>1147</v>
      </c>
      <c r="T3" s="656"/>
      <c r="U3" s="656" t="s">
        <v>1148</v>
      </c>
    </row>
    <row r="4" spans="2:21" ht="7.5" customHeight="1"/>
    <row r="5" spans="2:21" ht="46.5" customHeight="1">
      <c r="B5" s="5413" t="s">
        <v>1149</v>
      </c>
      <c r="C5" s="5413"/>
      <c r="D5" s="5413"/>
      <c r="E5" s="5413"/>
      <c r="F5" s="5413"/>
      <c r="G5" s="5413"/>
      <c r="H5" s="5413"/>
      <c r="I5" s="5413"/>
      <c r="J5" s="5413"/>
      <c r="K5" s="5413"/>
      <c r="L5" s="5413"/>
      <c r="M5" s="5413"/>
      <c r="N5" s="5413"/>
      <c r="O5" s="5413"/>
      <c r="P5" s="5413"/>
      <c r="Q5" s="5413"/>
      <c r="R5" s="5413"/>
      <c r="S5" s="5413"/>
      <c r="T5" s="5413"/>
      <c r="U5" s="5413"/>
    </row>
    <row r="6" spans="2:21" ht="19.5" customHeight="1"/>
    <row r="7" spans="2:21" ht="54" customHeight="1">
      <c r="B7" s="5409" t="s">
        <v>612</v>
      </c>
      <c r="C7" s="5409"/>
      <c r="D7" s="5410" t="s">
        <v>1150</v>
      </c>
      <c r="E7" s="5410"/>
      <c r="F7" s="5410"/>
      <c r="G7" s="5410"/>
      <c r="H7" s="5410"/>
      <c r="I7" s="5410"/>
      <c r="K7" s="5409" t="s">
        <v>1151</v>
      </c>
      <c r="L7" s="5409"/>
      <c r="M7" s="5410" t="s">
        <v>1152</v>
      </c>
      <c r="N7" s="5410"/>
      <c r="O7" s="5410"/>
      <c r="P7" s="5410"/>
      <c r="Q7" s="5410"/>
      <c r="R7" s="5410"/>
      <c r="S7" s="5410"/>
      <c r="T7" s="5410"/>
      <c r="U7" s="5410"/>
    </row>
    <row r="8" spans="2:21" ht="54" customHeight="1">
      <c r="B8" s="5409" t="s">
        <v>1153</v>
      </c>
      <c r="C8" s="5409"/>
      <c r="D8" s="5410" t="s">
        <v>1150</v>
      </c>
      <c r="E8" s="5410"/>
      <c r="F8" s="5410"/>
      <c r="G8" s="5410"/>
      <c r="H8" s="5410"/>
      <c r="I8" s="5410"/>
      <c r="K8" s="5409" t="s">
        <v>1154</v>
      </c>
      <c r="L8" s="5409"/>
      <c r="M8" s="5410" t="s">
        <v>1155</v>
      </c>
      <c r="N8" s="5410"/>
      <c r="O8" s="5410"/>
      <c r="P8" s="5410"/>
      <c r="Q8" s="5410"/>
      <c r="R8" s="5410"/>
      <c r="S8" s="5410"/>
      <c r="T8" s="5410"/>
      <c r="U8" s="5410"/>
    </row>
    <row r="9" spans="2:21" ht="54" customHeight="1">
      <c r="B9" s="5409" t="s">
        <v>376</v>
      </c>
      <c r="C9" s="5409"/>
      <c r="D9" s="5410" t="s">
        <v>1156</v>
      </c>
      <c r="E9" s="5410"/>
      <c r="F9" s="5410"/>
      <c r="G9" s="5410"/>
      <c r="H9" s="5410"/>
      <c r="I9" s="5410"/>
      <c r="K9" s="5409" t="s">
        <v>1157</v>
      </c>
      <c r="L9" s="5409"/>
      <c r="M9" s="5410" t="s">
        <v>1158</v>
      </c>
      <c r="N9" s="5410"/>
      <c r="O9" s="5410"/>
      <c r="P9" s="5410"/>
      <c r="Q9" s="5410"/>
      <c r="R9" s="5410"/>
      <c r="S9" s="5410"/>
      <c r="T9" s="5410"/>
      <c r="U9" s="5410"/>
    </row>
    <row r="10" spans="2:21" ht="19.5" customHeight="1"/>
    <row r="11" spans="2:21" ht="35.25" customHeight="1" thickBot="1">
      <c r="B11" s="5393" t="s">
        <v>1159</v>
      </c>
      <c r="C11" s="5394"/>
      <c r="D11" s="5394"/>
      <c r="E11" s="5394"/>
      <c r="F11" s="5394"/>
      <c r="G11" s="5394"/>
      <c r="H11" s="5394"/>
      <c r="I11" s="5395"/>
      <c r="K11" s="5393" t="s">
        <v>1160</v>
      </c>
      <c r="L11" s="5394"/>
      <c r="M11" s="5394"/>
      <c r="N11" s="5394"/>
      <c r="O11" s="5394"/>
      <c r="P11" s="5394"/>
      <c r="Q11" s="5394"/>
      <c r="R11" s="5394"/>
      <c r="S11" s="5394"/>
      <c r="T11" s="5394"/>
      <c r="U11" s="5395"/>
    </row>
    <row r="12" spans="2:21" ht="35.25" customHeight="1" thickBot="1">
      <c r="B12" s="5405" t="s">
        <v>1161</v>
      </c>
      <c r="C12" s="5405"/>
      <c r="D12" s="5405"/>
      <c r="E12" s="5405"/>
      <c r="F12" s="5405"/>
      <c r="G12" s="5405"/>
      <c r="H12" s="657" t="s">
        <v>1162</v>
      </c>
      <c r="I12" s="5389">
        <f>IF(H12="○",80,IF(H13="○",70,IF(H14="○",55,IF(H15="○",45,IF(H16="○",40,IF(H17="○",30,IF(H18="○",20,IF(H19="○",5,0))))))))</f>
        <v>0</v>
      </c>
      <c r="K12" s="658" t="s">
        <v>1162</v>
      </c>
      <c r="L12" s="5343" t="s">
        <v>1163</v>
      </c>
      <c r="M12" s="5344"/>
      <c r="N12" s="5344"/>
      <c r="O12" s="5344"/>
      <c r="P12" s="5344"/>
      <c r="Q12" s="5344"/>
      <c r="R12" s="5344"/>
      <c r="S12" s="5344"/>
      <c r="T12" s="5345"/>
      <c r="U12" s="5388">
        <f>IF(T36&gt;=8,35,IF(AND(T36&gt;=6,T36&lt;=7),25,IF(AND(T36&gt;=1,T36&lt;=5),15,0)))</f>
        <v>0</v>
      </c>
    </row>
    <row r="13" spans="2:21" ht="35.25" customHeight="1">
      <c r="B13" s="5405" t="s">
        <v>1164</v>
      </c>
      <c r="C13" s="5405"/>
      <c r="D13" s="5405"/>
      <c r="E13" s="5405"/>
      <c r="F13" s="5405"/>
      <c r="G13" s="5405"/>
      <c r="H13" s="657" t="s">
        <v>1162</v>
      </c>
      <c r="I13" s="5398"/>
      <c r="K13" s="5406" t="s">
        <v>1165</v>
      </c>
      <c r="L13" s="5407"/>
      <c r="M13" s="5407"/>
      <c r="N13" s="5407"/>
      <c r="O13" s="5407"/>
      <c r="P13" s="5407"/>
      <c r="Q13" s="5407"/>
      <c r="R13" s="5407"/>
      <c r="S13" s="5408"/>
      <c r="T13" s="659" t="s">
        <v>1162</v>
      </c>
      <c r="U13" s="5388"/>
    </row>
    <row r="14" spans="2:21" ht="35.25" customHeight="1" thickBot="1">
      <c r="B14" s="5405" t="s">
        <v>1166</v>
      </c>
      <c r="C14" s="5405"/>
      <c r="D14" s="5405"/>
      <c r="E14" s="5405"/>
      <c r="F14" s="5405"/>
      <c r="G14" s="5405"/>
      <c r="H14" s="657" t="s">
        <v>1162</v>
      </c>
      <c r="I14" s="5398"/>
      <c r="K14" s="5402" t="s">
        <v>1167</v>
      </c>
      <c r="L14" s="5403"/>
      <c r="M14" s="5403"/>
      <c r="N14" s="5403"/>
      <c r="O14" s="5403"/>
      <c r="P14" s="5403"/>
      <c r="Q14" s="5403"/>
      <c r="R14" s="5403"/>
      <c r="S14" s="5404"/>
      <c r="T14" s="660"/>
      <c r="U14" s="5388"/>
    </row>
    <row r="15" spans="2:21" ht="35.25" customHeight="1" thickBot="1">
      <c r="B15" s="5405" t="s">
        <v>1168</v>
      </c>
      <c r="C15" s="5405"/>
      <c r="D15" s="5405"/>
      <c r="E15" s="5405"/>
      <c r="F15" s="5405"/>
      <c r="G15" s="5405"/>
      <c r="H15" s="657" t="s">
        <v>1162</v>
      </c>
      <c r="I15" s="5398"/>
      <c r="K15" s="658" t="s">
        <v>1162</v>
      </c>
      <c r="L15" s="5343" t="s">
        <v>1169</v>
      </c>
      <c r="M15" s="5344"/>
      <c r="N15" s="5344"/>
      <c r="O15" s="5344"/>
      <c r="P15" s="5344"/>
      <c r="Q15" s="5344"/>
      <c r="R15" s="5344"/>
      <c r="S15" s="5344"/>
      <c r="T15" s="5345"/>
      <c r="U15" s="5388"/>
    </row>
    <row r="16" spans="2:21" ht="35.25" customHeight="1">
      <c r="B16" s="5405" t="s">
        <v>1170</v>
      </c>
      <c r="C16" s="5405"/>
      <c r="D16" s="5405"/>
      <c r="E16" s="5405"/>
      <c r="F16" s="5405"/>
      <c r="G16" s="5405"/>
      <c r="H16" s="657" t="s">
        <v>1162</v>
      </c>
      <c r="I16" s="5398"/>
      <c r="K16" s="5406" t="s">
        <v>1171</v>
      </c>
      <c r="L16" s="5407"/>
      <c r="M16" s="5407"/>
      <c r="N16" s="5407"/>
      <c r="O16" s="5407"/>
      <c r="P16" s="5407"/>
      <c r="Q16" s="5407"/>
      <c r="R16" s="5407"/>
      <c r="S16" s="5408"/>
      <c r="T16" s="659"/>
      <c r="U16" s="5388"/>
    </row>
    <row r="17" spans="2:21" ht="35.25" customHeight="1" thickBot="1">
      <c r="B17" s="5405" t="s">
        <v>1172</v>
      </c>
      <c r="C17" s="5405"/>
      <c r="D17" s="5405"/>
      <c r="E17" s="5405"/>
      <c r="F17" s="5405"/>
      <c r="G17" s="5405"/>
      <c r="H17" s="657" t="s">
        <v>1162</v>
      </c>
      <c r="I17" s="5398"/>
      <c r="K17" s="5402" t="s">
        <v>1173</v>
      </c>
      <c r="L17" s="5403"/>
      <c r="M17" s="5403"/>
      <c r="N17" s="5403"/>
      <c r="O17" s="5403"/>
      <c r="P17" s="5403"/>
      <c r="Q17" s="5403"/>
      <c r="R17" s="5403"/>
      <c r="S17" s="5404"/>
      <c r="T17" s="660" t="s">
        <v>1162</v>
      </c>
      <c r="U17" s="5388"/>
    </row>
    <row r="18" spans="2:21" ht="35.25" customHeight="1" thickBot="1">
      <c r="B18" s="5405" t="s">
        <v>1174</v>
      </c>
      <c r="C18" s="5405"/>
      <c r="D18" s="5405"/>
      <c r="E18" s="5405"/>
      <c r="F18" s="5405"/>
      <c r="G18" s="5405"/>
      <c r="H18" s="657" t="s">
        <v>1162</v>
      </c>
      <c r="I18" s="5398"/>
      <c r="K18" s="658" t="s">
        <v>1162</v>
      </c>
      <c r="L18" s="5343" t="s">
        <v>1175</v>
      </c>
      <c r="M18" s="5344"/>
      <c r="N18" s="5344"/>
      <c r="O18" s="5344"/>
      <c r="P18" s="5344"/>
      <c r="Q18" s="5344"/>
      <c r="R18" s="5344"/>
      <c r="S18" s="5344"/>
      <c r="T18" s="5345"/>
      <c r="U18" s="5388"/>
    </row>
    <row r="19" spans="2:21" ht="35.25" customHeight="1">
      <c r="B19" s="5405" t="s">
        <v>1176</v>
      </c>
      <c r="C19" s="5405"/>
      <c r="D19" s="5405"/>
      <c r="E19" s="5405"/>
      <c r="F19" s="5405"/>
      <c r="G19" s="5405"/>
      <c r="H19" s="657" t="s">
        <v>1162</v>
      </c>
      <c r="I19" s="661" t="s">
        <v>1177</v>
      </c>
      <c r="K19" s="5406" t="s">
        <v>1178</v>
      </c>
      <c r="L19" s="5407"/>
      <c r="M19" s="5407"/>
      <c r="N19" s="5407"/>
      <c r="O19" s="5407"/>
      <c r="P19" s="5407"/>
      <c r="Q19" s="5407"/>
      <c r="R19" s="5407"/>
      <c r="S19" s="5408"/>
      <c r="T19" s="659" t="s">
        <v>1162</v>
      </c>
      <c r="U19" s="5388"/>
    </row>
    <row r="20" spans="2:21" ht="35.25" customHeight="1" thickBot="1">
      <c r="B20" s="5385" t="s">
        <v>1179</v>
      </c>
      <c r="C20" s="5385"/>
      <c r="D20" s="5385"/>
      <c r="E20" s="5385"/>
      <c r="F20" s="5385"/>
      <c r="G20" s="5385"/>
      <c r="H20" s="5385"/>
      <c r="I20" s="5385"/>
      <c r="K20" s="5402" t="s">
        <v>1180</v>
      </c>
      <c r="L20" s="5403"/>
      <c r="M20" s="5403"/>
      <c r="N20" s="5403"/>
      <c r="O20" s="5403"/>
      <c r="P20" s="5403"/>
      <c r="Q20" s="5403"/>
      <c r="R20" s="5403"/>
      <c r="S20" s="5404"/>
      <c r="T20" s="660" t="s">
        <v>1162</v>
      </c>
      <c r="U20" s="5388"/>
    </row>
    <row r="21" spans="2:21" ht="35.25" customHeight="1" thickBot="1">
      <c r="B21" s="5393" t="s">
        <v>1181</v>
      </c>
      <c r="C21" s="5394"/>
      <c r="D21" s="5394"/>
      <c r="E21" s="5394"/>
      <c r="F21" s="5394"/>
      <c r="G21" s="5394"/>
      <c r="H21" s="5394"/>
      <c r="I21" s="5395"/>
      <c r="K21" s="658" t="s">
        <v>1162</v>
      </c>
      <c r="L21" s="5343" t="s">
        <v>1182</v>
      </c>
      <c r="M21" s="5344"/>
      <c r="N21" s="5344"/>
      <c r="O21" s="5344"/>
      <c r="P21" s="5344"/>
      <c r="Q21" s="5344"/>
      <c r="R21" s="5344"/>
      <c r="S21" s="5344"/>
      <c r="T21" s="5345"/>
      <c r="U21" s="5388"/>
    </row>
    <row r="22" spans="2:21" ht="35.25" customHeight="1">
      <c r="B22" s="5396" t="s">
        <v>1183</v>
      </c>
      <c r="C22" s="5396"/>
      <c r="D22" s="5396"/>
      <c r="E22" s="5396"/>
      <c r="F22" s="5396"/>
      <c r="G22" s="5396"/>
      <c r="H22" s="5397" t="s">
        <v>1162</v>
      </c>
      <c r="I22" s="5389">
        <f>IF(H22="○",40,IF(H24="○",25,IF(H26="○",20,IF(H28="○",5,0))))</f>
        <v>0</v>
      </c>
      <c r="K22" s="5399" t="s">
        <v>1171</v>
      </c>
      <c r="L22" s="5400"/>
      <c r="M22" s="5400"/>
      <c r="N22" s="5400"/>
      <c r="O22" s="5400"/>
      <c r="P22" s="5400"/>
      <c r="Q22" s="5400"/>
      <c r="R22" s="5400"/>
      <c r="S22" s="5401"/>
      <c r="T22" s="662"/>
      <c r="U22" s="5388"/>
    </row>
    <row r="23" spans="2:21" ht="35.25" customHeight="1" thickBot="1">
      <c r="B23" s="5396"/>
      <c r="C23" s="5396"/>
      <c r="D23" s="5396"/>
      <c r="E23" s="5396"/>
      <c r="F23" s="5396"/>
      <c r="G23" s="5396"/>
      <c r="H23" s="5397"/>
      <c r="I23" s="5398"/>
      <c r="K23" s="5402" t="s">
        <v>1173</v>
      </c>
      <c r="L23" s="5403"/>
      <c r="M23" s="5403"/>
      <c r="N23" s="5403"/>
      <c r="O23" s="5403"/>
      <c r="P23" s="5403"/>
      <c r="Q23" s="5403"/>
      <c r="R23" s="5403"/>
      <c r="S23" s="5404"/>
      <c r="T23" s="663" t="s">
        <v>1162</v>
      </c>
      <c r="U23" s="5388"/>
    </row>
    <row r="24" spans="2:21" ht="35.25" customHeight="1" thickBot="1">
      <c r="B24" s="5396" t="s">
        <v>1184</v>
      </c>
      <c r="C24" s="5396"/>
      <c r="D24" s="5396"/>
      <c r="E24" s="5396"/>
      <c r="F24" s="5396"/>
      <c r="G24" s="5396"/>
      <c r="H24" s="5397" t="s">
        <v>1162</v>
      </c>
      <c r="I24" s="5398"/>
      <c r="K24" s="658" t="s">
        <v>1162</v>
      </c>
      <c r="L24" s="5343" t="s">
        <v>1185</v>
      </c>
      <c r="M24" s="5344"/>
      <c r="N24" s="5344"/>
      <c r="O24" s="5344"/>
      <c r="P24" s="5344"/>
      <c r="Q24" s="5344"/>
      <c r="R24" s="5344"/>
      <c r="S24" s="5344"/>
      <c r="T24" s="5345"/>
      <c r="U24" s="5388"/>
    </row>
    <row r="25" spans="2:21" ht="35.25" customHeight="1">
      <c r="B25" s="5396"/>
      <c r="C25" s="5396"/>
      <c r="D25" s="5396"/>
      <c r="E25" s="5396"/>
      <c r="F25" s="5396"/>
      <c r="G25" s="5396"/>
      <c r="H25" s="5397"/>
      <c r="I25" s="5398"/>
      <c r="K25" s="5370" t="s">
        <v>1186</v>
      </c>
      <c r="L25" s="5371"/>
      <c r="M25" s="5371"/>
      <c r="N25" s="5371"/>
      <c r="O25" s="5371"/>
      <c r="P25" s="5371"/>
      <c r="Q25" s="5371"/>
      <c r="R25" s="5371"/>
      <c r="S25" s="5372"/>
      <c r="T25" s="5376" t="s">
        <v>1162</v>
      </c>
      <c r="U25" s="5388"/>
    </row>
    <row r="26" spans="2:21" ht="35.25" customHeight="1" thickBot="1">
      <c r="B26" s="5396" t="s">
        <v>1187</v>
      </c>
      <c r="C26" s="5396"/>
      <c r="D26" s="5396"/>
      <c r="E26" s="5396"/>
      <c r="F26" s="5396"/>
      <c r="G26" s="5396"/>
      <c r="H26" s="5397" t="s">
        <v>1162</v>
      </c>
      <c r="I26" s="5398"/>
      <c r="K26" s="5370"/>
      <c r="L26" s="5371"/>
      <c r="M26" s="5371"/>
      <c r="N26" s="5371"/>
      <c r="O26" s="5371"/>
      <c r="P26" s="5371"/>
      <c r="Q26" s="5371"/>
      <c r="R26" s="5371"/>
      <c r="S26" s="5372"/>
      <c r="T26" s="5378"/>
      <c r="U26" s="5388"/>
    </row>
    <row r="27" spans="2:21" ht="35.25" customHeight="1" thickBot="1">
      <c r="B27" s="5396"/>
      <c r="C27" s="5396"/>
      <c r="D27" s="5396"/>
      <c r="E27" s="5396"/>
      <c r="F27" s="5396"/>
      <c r="G27" s="5396"/>
      <c r="H27" s="5397"/>
      <c r="I27" s="5398"/>
      <c r="K27" s="658" t="s">
        <v>1162</v>
      </c>
      <c r="L27" s="5343" t="s">
        <v>1188</v>
      </c>
      <c r="M27" s="5344"/>
      <c r="N27" s="5344"/>
      <c r="O27" s="5344"/>
      <c r="P27" s="5344"/>
      <c r="Q27" s="5344"/>
      <c r="R27" s="5344"/>
      <c r="S27" s="5344"/>
      <c r="T27" s="5345"/>
      <c r="U27" s="5388"/>
    </row>
    <row r="28" spans="2:21" ht="35.25" customHeight="1">
      <c r="B28" s="5396" t="s">
        <v>1189</v>
      </c>
      <c r="C28" s="5396"/>
      <c r="D28" s="5396"/>
      <c r="E28" s="5396"/>
      <c r="F28" s="5396"/>
      <c r="G28" s="5396"/>
      <c r="H28" s="5397" t="s">
        <v>1162</v>
      </c>
      <c r="I28" s="5398"/>
      <c r="K28" s="5370" t="s">
        <v>1190</v>
      </c>
      <c r="L28" s="5371"/>
      <c r="M28" s="5371"/>
      <c r="N28" s="5371"/>
      <c r="O28" s="5371"/>
      <c r="P28" s="5371"/>
      <c r="Q28" s="5371"/>
      <c r="R28" s="5371"/>
      <c r="S28" s="5372"/>
      <c r="T28" s="5376"/>
      <c r="U28" s="5388"/>
    </row>
    <row r="29" spans="2:21" ht="35.25" customHeight="1" thickBot="1">
      <c r="B29" s="5396"/>
      <c r="C29" s="5396"/>
      <c r="D29" s="5396"/>
      <c r="E29" s="5396"/>
      <c r="F29" s="5396"/>
      <c r="G29" s="5396"/>
      <c r="H29" s="5397"/>
      <c r="I29" s="661" t="s">
        <v>1177</v>
      </c>
      <c r="K29" s="5370"/>
      <c r="L29" s="5371"/>
      <c r="M29" s="5371"/>
      <c r="N29" s="5371"/>
      <c r="O29" s="5371"/>
      <c r="P29" s="5371"/>
      <c r="Q29" s="5371"/>
      <c r="R29" s="5371"/>
      <c r="S29" s="5372"/>
      <c r="T29" s="5378"/>
      <c r="U29" s="5388"/>
    </row>
    <row r="30" spans="2:21" ht="35.25" customHeight="1" thickBot="1">
      <c r="B30" s="5385" t="s">
        <v>1191</v>
      </c>
      <c r="C30" s="5385"/>
      <c r="D30" s="5385"/>
      <c r="E30" s="5385"/>
      <c r="F30" s="5385"/>
      <c r="G30" s="5385"/>
      <c r="H30" s="5385"/>
      <c r="I30" s="5385"/>
      <c r="K30" s="658" t="s">
        <v>1162</v>
      </c>
      <c r="L30" s="5343" t="s">
        <v>1192</v>
      </c>
      <c r="M30" s="5344"/>
      <c r="N30" s="5344"/>
      <c r="O30" s="5344"/>
      <c r="P30" s="5344"/>
      <c r="Q30" s="5344"/>
      <c r="R30" s="5344"/>
      <c r="S30" s="5344"/>
      <c r="T30" s="5345"/>
      <c r="U30" s="5388"/>
    </row>
    <row r="31" spans="2:21" ht="35.25" customHeight="1" thickBot="1">
      <c r="B31" s="5386" t="s">
        <v>1193</v>
      </c>
      <c r="C31" s="5386"/>
      <c r="D31" s="5386"/>
      <c r="E31" s="5386"/>
      <c r="F31" s="5386"/>
      <c r="G31" s="5386"/>
      <c r="H31" s="5387"/>
      <c r="I31" s="5386"/>
      <c r="K31" s="5370" t="s">
        <v>1194</v>
      </c>
      <c r="L31" s="5371"/>
      <c r="M31" s="5371"/>
      <c r="N31" s="5371"/>
      <c r="O31" s="5371"/>
      <c r="P31" s="5371"/>
      <c r="Q31" s="5371"/>
      <c r="R31" s="5371"/>
      <c r="S31" s="5372"/>
      <c r="T31" s="5376" t="s">
        <v>1162</v>
      </c>
      <c r="U31" s="5388"/>
    </row>
    <row r="32" spans="2:21" ht="35.25" customHeight="1" thickBot="1">
      <c r="B32" s="658" t="s">
        <v>1162</v>
      </c>
      <c r="C32" s="5343" t="s">
        <v>1195</v>
      </c>
      <c r="D32" s="5344"/>
      <c r="E32" s="5344"/>
      <c r="F32" s="5344"/>
      <c r="G32" s="5344"/>
      <c r="H32" s="5345"/>
      <c r="I32" s="5388">
        <f>IF(H56&gt;=8,35,IF(AND(H56&gt;=6,H56&lt;=7),25,IF(AND(H56&gt;=1,H56&lt;=5),15,0)))</f>
        <v>0</v>
      </c>
      <c r="K32" s="5370"/>
      <c r="L32" s="5371"/>
      <c r="M32" s="5371"/>
      <c r="N32" s="5371"/>
      <c r="O32" s="5371"/>
      <c r="P32" s="5371"/>
      <c r="Q32" s="5371"/>
      <c r="R32" s="5371"/>
      <c r="S32" s="5372"/>
      <c r="T32" s="5378"/>
      <c r="U32" s="5388"/>
    </row>
    <row r="33" spans="2:21" ht="35.25" customHeight="1" thickBot="1">
      <c r="B33" s="5346" t="s">
        <v>1196</v>
      </c>
      <c r="C33" s="5346"/>
      <c r="D33" s="5346"/>
      <c r="E33" s="5346"/>
      <c r="F33" s="5346"/>
      <c r="G33" s="5346"/>
      <c r="H33" s="664" t="s">
        <v>1162</v>
      </c>
      <c r="I33" s="5388"/>
      <c r="K33" s="658" t="s">
        <v>1162</v>
      </c>
      <c r="L33" s="5343" t="s">
        <v>1197</v>
      </c>
      <c r="M33" s="5344"/>
      <c r="N33" s="5344"/>
      <c r="O33" s="5344"/>
      <c r="P33" s="5344"/>
      <c r="Q33" s="5344"/>
      <c r="R33" s="5344"/>
      <c r="S33" s="5344"/>
      <c r="T33" s="5345"/>
      <c r="U33" s="5388"/>
    </row>
    <row r="34" spans="2:21" ht="35.25" customHeight="1" thickBot="1">
      <c r="B34" s="5340" t="s">
        <v>1198</v>
      </c>
      <c r="C34" s="5340"/>
      <c r="D34" s="5340"/>
      <c r="E34" s="5340"/>
      <c r="F34" s="5340"/>
      <c r="G34" s="5340"/>
      <c r="H34" s="665" t="s">
        <v>1162</v>
      </c>
      <c r="I34" s="5388"/>
      <c r="K34" s="5370" t="s">
        <v>1199</v>
      </c>
      <c r="L34" s="5371"/>
      <c r="M34" s="5371"/>
      <c r="N34" s="5371"/>
      <c r="O34" s="5371"/>
      <c r="P34" s="5371"/>
      <c r="Q34" s="5371"/>
      <c r="R34" s="5371"/>
      <c r="S34" s="5372"/>
      <c r="T34" s="5376" t="s">
        <v>1162</v>
      </c>
      <c r="U34" s="5388"/>
    </row>
    <row r="35" spans="2:21" ht="35.25" customHeight="1" thickBot="1">
      <c r="B35" s="658" t="s">
        <v>1162</v>
      </c>
      <c r="C35" s="5343" t="s">
        <v>1200</v>
      </c>
      <c r="D35" s="5344"/>
      <c r="E35" s="5344"/>
      <c r="F35" s="5344"/>
      <c r="G35" s="5344"/>
      <c r="H35" s="5345"/>
      <c r="I35" s="5388"/>
      <c r="K35" s="5373"/>
      <c r="L35" s="5374"/>
      <c r="M35" s="5374"/>
      <c r="N35" s="5374"/>
      <c r="O35" s="5374"/>
      <c r="P35" s="5374"/>
      <c r="Q35" s="5374"/>
      <c r="R35" s="5374"/>
      <c r="S35" s="5375"/>
      <c r="T35" s="5378"/>
      <c r="U35" s="5389"/>
    </row>
    <row r="36" spans="2:21" ht="35.25" customHeight="1">
      <c r="B36" s="5346" t="s">
        <v>1196</v>
      </c>
      <c r="C36" s="5346"/>
      <c r="D36" s="5346"/>
      <c r="E36" s="5346"/>
      <c r="F36" s="5346"/>
      <c r="G36" s="5346"/>
      <c r="H36" s="666" t="s">
        <v>1162</v>
      </c>
      <c r="I36" s="5388"/>
      <c r="K36" s="5381" t="s">
        <v>1201</v>
      </c>
      <c r="L36" s="5382"/>
      <c r="M36" s="5382"/>
      <c r="N36" s="5382"/>
      <c r="O36" s="5382"/>
      <c r="P36" s="5382"/>
      <c r="Q36" s="5382"/>
      <c r="R36" s="5382"/>
      <c r="S36" s="5383"/>
      <c r="T36" s="667">
        <f>((COUNTIF(T13,"○")+COUNTIF(T16,"○")+COUNTIF(T19,"○")+COUNTIF(T22,"○"))+((COUNTIF(T14,"○")+COUNTIF(T17,"○")+COUNTIF(T20,"○")+COUNTIF(T23,"○")+COUNTIF(T25,"○")+COUNTIF(T28,"○")+COUNTIF(T31,"○")+COUNTIF(T34,"○"))*2))</f>
        <v>0</v>
      </c>
      <c r="U36" s="661" t="s">
        <v>1177</v>
      </c>
    </row>
    <row r="37" spans="2:21" ht="35.25" customHeight="1" thickBot="1">
      <c r="B37" s="5340" t="s">
        <v>1198</v>
      </c>
      <c r="C37" s="5340"/>
      <c r="D37" s="5340"/>
      <c r="E37" s="5340"/>
      <c r="F37" s="5340"/>
      <c r="G37" s="5340"/>
      <c r="H37" s="668" t="s">
        <v>1162</v>
      </c>
      <c r="I37" s="5388"/>
      <c r="K37" s="669" t="s">
        <v>1202</v>
      </c>
      <c r="P37" s="5384" t="s">
        <v>1203</v>
      </c>
      <c r="Q37" s="5384"/>
      <c r="R37" s="5384"/>
      <c r="S37" s="5384"/>
      <c r="T37" s="5384"/>
      <c r="U37" s="5384"/>
    </row>
    <row r="38" spans="2:21" ht="35.25" customHeight="1" thickBot="1">
      <c r="B38" s="658" t="s">
        <v>1162</v>
      </c>
      <c r="C38" s="5343" t="s">
        <v>1204</v>
      </c>
      <c r="D38" s="5344"/>
      <c r="E38" s="5344"/>
      <c r="F38" s="5344"/>
      <c r="G38" s="5344"/>
      <c r="H38" s="5345"/>
      <c r="I38" s="5388"/>
      <c r="K38" s="670" t="str">
        <f>IF(COUNTIF(K12:K35,"◎")&gt;5,"NG！５項目以上選択されています。","")</f>
        <v/>
      </c>
      <c r="P38" s="656"/>
      <c r="Q38" s="656"/>
      <c r="R38" s="656"/>
      <c r="S38" s="670" t="str">
        <f>IF(COUNTIF(T13:T35,"○")&gt;5,"NG！５項目以上選択されています。","")</f>
        <v/>
      </c>
      <c r="T38" s="656"/>
      <c r="U38" s="656"/>
    </row>
    <row r="39" spans="2:21" ht="35.25" customHeight="1">
      <c r="B39" s="5346" t="s">
        <v>1196</v>
      </c>
      <c r="C39" s="5346"/>
      <c r="D39" s="5346"/>
      <c r="E39" s="5346"/>
      <c r="F39" s="5346"/>
      <c r="G39" s="5346"/>
      <c r="H39" s="664" t="s">
        <v>1162</v>
      </c>
      <c r="I39" s="5388"/>
      <c r="K39" s="5393" t="s">
        <v>1205</v>
      </c>
      <c r="L39" s="5394"/>
      <c r="M39" s="5394"/>
      <c r="N39" s="5394"/>
      <c r="O39" s="5394"/>
      <c r="P39" s="5394"/>
      <c r="Q39" s="5394"/>
      <c r="R39" s="5394"/>
      <c r="S39" s="5394"/>
      <c r="T39" s="5394"/>
      <c r="U39" s="5395"/>
    </row>
    <row r="40" spans="2:21" ht="35.25" customHeight="1" thickBot="1">
      <c r="B40" s="5340" t="s">
        <v>1198</v>
      </c>
      <c r="C40" s="5340"/>
      <c r="D40" s="5340"/>
      <c r="E40" s="5340"/>
      <c r="F40" s="5340"/>
      <c r="G40" s="5340"/>
      <c r="H40" s="668" t="s">
        <v>1162</v>
      </c>
      <c r="I40" s="5388"/>
      <c r="K40" s="5367" t="s">
        <v>1206</v>
      </c>
      <c r="L40" s="5368"/>
      <c r="M40" s="5368"/>
      <c r="N40" s="5368"/>
      <c r="O40" s="5368"/>
      <c r="P40" s="5368"/>
      <c r="Q40" s="5368"/>
      <c r="R40" s="5368"/>
      <c r="S40" s="5369"/>
      <c r="T40" s="5376" t="s">
        <v>1162</v>
      </c>
      <c r="U40" s="5379">
        <f>IF(T40="○",10,0)</f>
        <v>0</v>
      </c>
    </row>
    <row r="41" spans="2:21" ht="35.25" customHeight="1" thickBot="1">
      <c r="B41" s="658" t="s">
        <v>1162</v>
      </c>
      <c r="C41" s="5343" t="s">
        <v>1207</v>
      </c>
      <c r="D41" s="5344"/>
      <c r="E41" s="5344"/>
      <c r="F41" s="5344"/>
      <c r="G41" s="5344"/>
      <c r="H41" s="5345"/>
      <c r="I41" s="5388"/>
      <c r="K41" s="5370"/>
      <c r="L41" s="5371"/>
      <c r="M41" s="5371"/>
      <c r="N41" s="5371"/>
      <c r="O41" s="5371"/>
      <c r="P41" s="5371"/>
      <c r="Q41" s="5371"/>
      <c r="R41" s="5371"/>
      <c r="S41" s="5372"/>
      <c r="T41" s="5377"/>
      <c r="U41" s="5380"/>
    </row>
    <row r="42" spans="2:21" ht="35.25" customHeight="1">
      <c r="B42" s="5346" t="s">
        <v>1196</v>
      </c>
      <c r="C42" s="5346"/>
      <c r="D42" s="5346"/>
      <c r="E42" s="5346"/>
      <c r="F42" s="5346"/>
      <c r="G42" s="5346"/>
      <c r="H42" s="664" t="s">
        <v>1162</v>
      </c>
      <c r="I42" s="5388"/>
      <c r="K42" s="5373"/>
      <c r="L42" s="5374"/>
      <c r="M42" s="5374"/>
      <c r="N42" s="5374"/>
      <c r="O42" s="5374"/>
      <c r="P42" s="5374"/>
      <c r="Q42" s="5374"/>
      <c r="R42" s="5374"/>
      <c r="S42" s="5375"/>
      <c r="T42" s="5378"/>
      <c r="U42" s="661" t="s">
        <v>1177</v>
      </c>
    </row>
    <row r="43" spans="2:21" ht="35.25" customHeight="1" thickBot="1">
      <c r="B43" s="5340" t="s">
        <v>1198</v>
      </c>
      <c r="C43" s="5340"/>
      <c r="D43" s="5340"/>
      <c r="E43" s="5340"/>
      <c r="F43" s="5340"/>
      <c r="G43" s="5340"/>
      <c r="H43" s="668" t="s">
        <v>1162</v>
      </c>
      <c r="I43" s="5388"/>
      <c r="K43" s="669"/>
      <c r="Q43" s="671"/>
      <c r="R43" s="671"/>
      <c r="S43" s="671"/>
      <c r="T43" s="671"/>
      <c r="U43" s="671" t="s">
        <v>1208</v>
      </c>
    </row>
    <row r="44" spans="2:21" ht="35.25" customHeight="1" thickBot="1">
      <c r="B44" s="658" t="s">
        <v>1162</v>
      </c>
      <c r="C44" s="5343" t="s">
        <v>1209</v>
      </c>
      <c r="D44" s="5344"/>
      <c r="E44" s="5344"/>
      <c r="F44" s="5344"/>
      <c r="G44" s="5344"/>
      <c r="H44" s="5345"/>
      <c r="I44" s="5388"/>
    </row>
    <row r="45" spans="2:21" ht="35.25" customHeight="1">
      <c r="B45" s="5346" t="s">
        <v>1196</v>
      </c>
      <c r="C45" s="5346"/>
      <c r="D45" s="5346"/>
      <c r="E45" s="5346"/>
      <c r="F45" s="5346"/>
      <c r="G45" s="5346"/>
      <c r="H45" s="664" t="s">
        <v>1162</v>
      </c>
      <c r="I45" s="5388"/>
      <c r="K45" s="5347" t="s">
        <v>1210</v>
      </c>
      <c r="L45" s="5348"/>
      <c r="M45" s="5347" t="s">
        <v>1211</v>
      </c>
      <c r="N45" s="5390"/>
      <c r="O45" s="5390"/>
      <c r="P45" s="5390"/>
      <c r="Q45" s="5390"/>
      <c r="R45" s="5390"/>
      <c r="S45" s="5390"/>
      <c r="T45" s="5390"/>
      <c r="U45" s="5348"/>
    </row>
    <row r="46" spans="2:21" ht="35.25" customHeight="1" thickBot="1">
      <c r="B46" s="5340" t="s">
        <v>1198</v>
      </c>
      <c r="C46" s="5340"/>
      <c r="D46" s="5340"/>
      <c r="E46" s="5340"/>
      <c r="F46" s="5340"/>
      <c r="G46" s="5340"/>
      <c r="H46" s="668" t="s">
        <v>1162</v>
      </c>
      <c r="I46" s="5388"/>
      <c r="K46" s="5391" t="s">
        <v>1212</v>
      </c>
      <c r="L46" s="5392"/>
      <c r="M46" s="672" t="s">
        <v>1213</v>
      </c>
      <c r="N46" s="672" t="s">
        <v>1214</v>
      </c>
      <c r="O46" s="672" t="s">
        <v>1215</v>
      </c>
      <c r="P46" s="672" t="s">
        <v>1216</v>
      </c>
      <c r="Q46" s="672" t="s">
        <v>1217</v>
      </c>
      <c r="R46" s="672" t="s">
        <v>1218</v>
      </c>
      <c r="S46" s="672" t="s">
        <v>1219</v>
      </c>
      <c r="T46" s="672" t="s">
        <v>1220</v>
      </c>
      <c r="U46" s="673">
        <f>I12</f>
        <v>0</v>
      </c>
    </row>
    <row r="47" spans="2:21" ht="35.25" customHeight="1" thickBot="1">
      <c r="B47" s="658" t="s">
        <v>1162</v>
      </c>
      <c r="C47" s="5343" t="s">
        <v>1221</v>
      </c>
      <c r="D47" s="5344"/>
      <c r="E47" s="5344"/>
      <c r="F47" s="5344"/>
      <c r="G47" s="5344"/>
      <c r="H47" s="5345"/>
      <c r="I47" s="5388"/>
      <c r="K47" s="5341" t="s">
        <v>1222</v>
      </c>
      <c r="L47" s="5342"/>
      <c r="M47" s="674" t="s">
        <v>1213</v>
      </c>
      <c r="N47" s="675"/>
      <c r="O47" s="675" t="s">
        <v>1214</v>
      </c>
      <c r="P47" s="675"/>
      <c r="Q47" s="675" t="s">
        <v>1223</v>
      </c>
      <c r="R47" s="675"/>
      <c r="S47" s="675" t="s">
        <v>1216</v>
      </c>
      <c r="T47" s="675"/>
      <c r="U47" s="676">
        <f>I22</f>
        <v>0</v>
      </c>
    </row>
    <row r="48" spans="2:21" ht="35.25" customHeight="1">
      <c r="B48" s="5346" t="s">
        <v>1196</v>
      </c>
      <c r="C48" s="5346"/>
      <c r="D48" s="5346"/>
      <c r="E48" s="5346"/>
      <c r="F48" s="5346"/>
      <c r="G48" s="5346"/>
      <c r="H48" s="664" t="s">
        <v>1162</v>
      </c>
      <c r="I48" s="5388"/>
      <c r="K48" s="5341" t="s">
        <v>1224</v>
      </c>
      <c r="L48" s="5342"/>
      <c r="M48" s="674" t="s">
        <v>1225</v>
      </c>
      <c r="N48" s="675"/>
      <c r="O48" s="675" t="s">
        <v>1226</v>
      </c>
      <c r="P48" s="675"/>
      <c r="Q48" s="675" t="s">
        <v>1223</v>
      </c>
      <c r="R48" s="675"/>
      <c r="S48" s="675" t="s">
        <v>1227</v>
      </c>
      <c r="T48" s="675"/>
      <c r="U48" s="676">
        <f>I32</f>
        <v>0</v>
      </c>
    </row>
    <row r="49" spans="2:21" ht="35.25" customHeight="1" thickBot="1">
      <c r="B49" s="5340" t="s">
        <v>1198</v>
      </c>
      <c r="C49" s="5340"/>
      <c r="D49" s="5340"/>
      <c r="E49" s="5340"/>
      <c r="F49" s="5340"/>
      <c r="G49" s="5340"/>
      <c r="H49" s="668" t="s">
        <v>1162</v>
      </c>
      <c r="I49" s="5388"/>
      <c r="K49" s="5341" t="s">
        <v>1228</v>
      </c>
      <c r="L49" s="5342"/>
      <c r="M49" s="674" t="s">
        <v>1225</v>
      </c>
      <c r="N49" s="675"/>
      <c r="O49" s="675" t="s">
        <v>1226</v>
      </c>
      <c r="P49" s="675"/>
      <c r="Q49" s="675" t="s">
        <v>1223</v>
      </c>
      <c r="R49" s="675"/>
      <c r="S49" s="675" t="s">
        <v>1227</v>
      </c>
      <c r="T49" s="675"/>
      <c r="U49" s="676">
        <f>U12</f>
        <v>0</v>
      </c>
    </row>
    <row r="50" spans="2:21" ht="35.25" customHeight="1" thickBot="1">
      <c r="B50" s="658" t="s">
        <v>1162</v>
      </c>
      <c r="C50" s="5343" t="s">
        <v>1229</v>
      </c>
      <c r="D50" s="5344"/>
      <c r="E50" s="5344"/>
      <c r="F50" s="5344"/>
      <c r="G50" s="5344"/>
      <c r="H50" s="5345"/>
      <c r="I50" s="5388"/>
      <c r="K50" s="5362" t="s">
        <v>1230</v>
      </c>
      <c r="L50" s="5363"/>
      <c r="M50" s="677" t="s">
        <v>1225</v>
      </c>
      <c r="N50" s="678"/>
      <c r="O50" s="678"/>
      <c r="P50" s="678"/>
      <c r="Q50" s="678" t="s">
        <v>1231</v>
      </c>
      <c r="R50" s="678"/>
      <c r="S50" s="678"/>
      <c r="T50" s="678"/>
      <c r="U50" s="679">
        <f>U40</f>
        <v>0</v>
      </c>
    </row>
    <row r="51" spans="2:21" ht="35.25" customHeight="1">
      <c r="B51" s="5346" t="s">
        <v>1196</v>
      </c>
      <c r="C51" s="5346"/>
      <c r="D51" s="5346"/>
      <c r="E51" s="5346"/>
      <c r="F51" s="5346"/>
      <c r="G51" s="5346"/>
      <c r="H51" s="664" t="s">
        <v>1162</v>
      </c>
      <c r="I51" s="5388"/>
    </row>
    <row r="52" spans="2:21" ht="35.25" customHeight="1" thickBot="1">
      <c r="B52" s="5340" t="s">
        <v>1198</v>
      </c>
      <c r="C52" s="5340"/>
      <c r="D52" s="5340"/>
      <c r="E52" s="5340"/>
      <c r="F52" s="5340"/>
      <c r="G52" s="5340"/>
      <c r="H52" s="668" t="s">
        <v>1162</v>
      </c>
      <c r="I52" s="5388"/>
    </row>
    <row r="53" spans="2:21" ht="35.25" customHeight="1" thickTop="1" thickBot="1">
      <c r="B53" s="658" t="s">
        <v>1162</v>
      </c>
      <c r="C53" s="5343" t="s">
        <v>1232</v>
      </c>
      <c r="D53" s="5344"/>
      <c r="E53" s="5344"/>
      <c r="F53" s="5344"/>
      <c r="G53" s="5344"/>
      <c r="H53" s="5345"/>
      <c r="I53" s="5388"/>
      <c r="K53" s="5364" t="s">
        <v>429</v>
      </c>
      <c r="L53" s="5365"/>
      <c r="M53" s="5365"/>
      <c r="N53" s="5365"/>
      <c r="O53" s="5365"/>
      <c r="P53" s="5365"/>
      <c r="Q53" s="5365"/>
      <c r="R53" s="5365"/>
      <c r="S53" s="5365"/>
      <c r="T53" s="5365"/>
      <c r="U53" s="5366"/>
    </row>
    <row r="54" spans="2:21" ht="35.25" customHeight="1">
      <c r="B54" s="5346" t="s">
        <v>1196</v>
      </c>
      <c r="C54" s="5346"/>
      <c r="D54" s="5346"/>
      <c r="E54" s="5346"/>
      <c r="F54" s="5346"/>
      <c r="G54" s="5346"/>
      <c r="H54" s="664" t="s">
        <v>1162</v>
      </c>
      <c r="I54" s="5388"/>
      <c r="K54" s="5349">
        <f>SUM(U46:U50)</f>
        <v>0</v>
      </c>
      <c r="L54" s="5350"/>
      <c r="M54" s="5350"/>
      <c r="N54" s="5350"/>
      <c r="O54" s="5350"/>
      <c r="P54" s="5350"/>
      <c r="Q54" s="5350"/>
      <c r="R54" s="680"/>
      <c r="S54" s="5355" t="s">
        <v>1233</v>
      </c>
      <c r="T54" s="5355"/>
      <c r="U54" s="5356"/>
    </row>
    <row r="55" spans="2:21" ht="35.25" customHeight="1">
      <c r="B55" s="5340" t="s">
        <v>1198</v>
      </c>
      <c r="C55" s="5340"/>
      <c r="D55" s="5340"/>
      <c r="E55" s="5340"/>
      <c r="F55" s="5340"/>
      <c r="G55" s="5340"/>
      <c r="H55" s="668" t="s">
        <v>1162</v>
      </c>
      <c r="I55" s="5389"/>
      <c r="K55" s="5351"/>
      <c r="L55" s="5352"/>
      <c r="M55" s="5352"/>
      <c r="N55" s="5352"/>
      <c r="O55" s="5352"/>
      <c r="P55" s="5352"/>
      <c r="Q55" s="5352"/>
      <c r="R55" s="681"/>
      <c r="S55" s="5357"/>
      <c r="T55" s="5357"/>
      <c r="U55" s="5358"/>
    </row>
    <row r="56" spans="2:21" ht="35.25" customHeight="1" thickBot="1">
      <c r="B56" s="5361" t="s">
        <v>1234</v>
      </c>
      <c r="C56" s="5361"/>
      <c r="D56" s="5361"/>
      <c r="E56" s="5361"/>
      <c r="F56" s="5361"/>
      <c r="G56" s="5361"/>
      <c r="H56" s="667">
        <f>((COUNTIF(H33,"○")+COUNTIF(H36,"○")+COUNTIF(H39,"○")+COUNTIF(H42,"○")+COUNTIF(H45,"○")+COUNTIF(H48,"○")+COUNTIF(H51,"○")+COUNTIF(H54,"○"))+((COUNTIF(H34,"○")+COUNTIF(H37,"○")+COUNTIF(H40,"○")+COUNTIF(H43,"○")+COUNTIF(H46,"○")+COUNTIF(H49,"○")+COUNTIF(H52,"○")+COUNTIF(H55,"○"))*2))</f>
        <v>0</v>
      </c>
      <c r="I56" s="661" t="s">
        <v>1177</v>
      </c>
      <c r="K56" s="5353"/>
      <c r="L56" s="5354"/>
      <c r="M56" s="5354"/>
      <c r="N56" s="5354"/>
      <c r="O56" s="5354"/>
      <c r="P56" s="5354"/>
      <c r="Q56" s="5354"/>
      <c r="R56" s="682" t="s">
        <v>1177</v>
      </c>
      <c r="S56" s="5359"/>
      <c r="T56" s="5359"/>
      <c r="U56" s="5360"/>
    </row>
    <row r="57" spans="2:21" ht="19.5" customHeight="1" thickTop="1">
      <c r="B57" s="669" t="s">
        <v>1202</v>
      </c>
      <c r="G57" s="671"/>
      <c r="H57" s="671"/>
      <c r="I57" s="671" t="s">
        <v>1235</v>
      </c>
    </row>
    <row r="58" spans="2:21" ht="41.25" customHeight="1">
      <c r="B58" s="670" t="str">
        <f>IF(COUNTIF(B33:B55,"◎")&gt;5,"NG！５項目以上選択されています。","")</f>
        <v/>
      </c>
      <c r="G58" s="670" t="str">
        <f>IF(COUNTIF(H33:H55,"○")&gt;5,"NG！５項目以上選択されています。","")</f>
        <v/>
      </c>
      <c r="I58" s="683"/>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7">
    <mergeCell ref="B8:C8"/>
    <mergeCell ref="D8:I8"/>
    <mergeCell ref="K8:L8"/>
    <mergeCell ref="M8:U8"/>
    <mergeCell ref="B9:C9"/>
    <mergeCell ref="D9:I9"/>
    <mergeCell ref="K9:L9"/>
    <mergeCell ref="M9:U9"/>
    <mergeCell ref="B1:C1"/>
    <mergeCell ref="T1:U1"/>
    <mergeCell ref="O3:P3"/>
    <mergeCell ref="B5:U5"/>
    <mergeCell ref="B7:C7"/>
    <mergeCell ref="D7:I7"/>
    <mergeCell ref="K7:L7"/>
    <mergeCell ref="M7:U7"/>
    <mergeCell ref="B11:I11"/>
    <mergeCell ref="K11:U11"/>
    <mergeCell ref="B12:G12"/>
    <mergeCell ref="I12:I18"/>
    <mergeCell ref="L12:T12"/>
    <mergeCell ref="U12:U35"/>
    <mergeCell ref="B13:G13"/>
    <mergeCell ref="K13:S13"/>
    <mergeCell ref="B14:G14"/>
    <mergeCell ref="K14:S14"/>
    <mergeCell ref="B18:G18"/>
    <mergeCell ref="L18:T18"/>
    <mergeCell ref="B19:G19"/>
    <mergeCell ref="K19:S19"/>
    <mergeCell ref="B20:I20"/>
    <mergeCell ref="K20:S20"/>
    <mergeCell ref="B15:G15"/>
    <mergeCell ref="L15:T15"/>
    <mergeCell ref="B16:G16"/>
    <mergeCell ref="K16:S16"/>
    <mergeCell ref="B17:G17"/>
    <mergeCell ref="K17:S17"/>
    <mergeCell ref="B21:I21"/>
    <mergeCell ref="L21:T21"/>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K34:S35"/>
    <mergeCell ref="T34:T35"/>
    <mergeCell ref="C35:H35"/>
    <mergeCell ref="B36:G36"/>
    <mergeCell ref="K36:S36"/>
    <mergeCell ref="B37:G37"/>
    <mergeCell ref="P37:U37"/>
    <mergeCell ref="B30:I30"/>
    <mergeCell ref="L30:T30"/>
    <mergeCell ref="B31:I31"/>
    <mergeCell ref="K31:S32"/>
    <mergeCell ref="T31:T32"/>
    <mergeCell ref="C32:H32"/>
    <mergeCell ref="I32:I55"/>
    <mergeCell ref="B33:G33"/>
    <mergeCell ref="L33:T33"/>
    <mergeCell ref="B34:G34"/>
    <mergeCell ref="M45:U45"/>
    <mergeCell ref="B46:G46"/>
    <mergeCell ref="K46:L46"/>
    <mergeCell ref="C38:H38"/>
    <mergeCell ref="B39:G39"/>
    <mergeCell ref="K39:U39"/>
    <mergeCell ref="B40:G40"/>
    <mergeCell ref="K40:S42"/>
    <mergeCell ref="T40:T42"/>
    <mergeCell ref="U40:U41"/>
    <mergeCell ref="C41:H41"/>
    <mergeCell ref="B42:G42"/>
    <mergeCell ref="C47:H47"/>
    <mergeCell ref="K47:L47"/>
    <mergeCell ref="B48:G48"/>
    <mergeCell ref="K48:L48"/>
    <mergeCell ref="B49:G49"/>
    <mergeCell ref="K49:L49"/>
    <mergeCell ref="B43:G43"/>
    <mergeCell ref="C44:H44"/>
    <mergeCell ref="B45:G45"/>
    <mergeCell ref="K45:L45"/>
    <mergeCell ref="B54:G54"/>
    <mergeCell ref="K54:Q56"/>
    <mergeCell ref="S54:U56"/>
    <mergeCell ref="B55:G55"/>
    <mergeCell ref="B56:G56"/>
    <mergeCell ref="C50:H50"/>
    <mergeCell ref="K50:L50"/>
    <mergeCell ref="B51:G51"/>
    <mergeCell ref="B52:G52"/>
    <mergeCell ref="C53:H53"/>
    <mergeCell ref="K53:U53"/>
  </mergeCells>
  <phoneticPr fontId="54"/>
  <conditionalFormatting sqref="M46">
    <cfRule type="expression" dxfId="21" priority="22">
      <formula>$I$12=5</formula>
    </cfRule>
  </conditionalFormatting>
  <conditionalFormatting sqref="M47">
    <cfRule type="expression" dxfId="20" priority="14">
      <formula>$I$22=5</formula>
    </cfRule>
  </conditionalFormatting>
  <conditionalFormatting sqref="M48">
    <cfRule type="expression" dxfId="19" priority="10">
      <formula>$I$32=0</formula>
    </cfRule>
  </conditionalFormatting>
  <conditionalFormatting sqref="M49">
    <cfRule type="expression" dxfId="18" priority="6">
      <formula>$U$12=0</formula>
    </cfRule>
  </conditionalFormatting>
  <conditionalFormatting sqref="M50">
    <cfRule type="expression" dxfId="17" priority="2">
      <formula>$U$40=0</formula>
    </cfRule>
  </conditionalFormatting>
  <conditionalFormatting sqref="N46">
    <cfRule type="expression" dxfId="16" priority="21">
      <formula>$I$12=20</formula>
    </cfRule>
  </conditionalFormatting>
  <conditionalFormatting sqref="O46">
    <cfRule type="expression" dxfId="15" priority="20">
      <formula>$I$12=30</formula>
    </cfRule>
  </conditionalFormatting>
  <conditionalFormatting sqref="O47">
    <cfRule type="expression" dxfId="14" priority="13">
      <formula>$I$22=20</formula>
    </cfRule>
  </conditionalFormatting>
  <conditionalFormatting sqref="O48">
    <cfRule type="expression" dxfId="13" priority="9">
      <formula>$I$32=15</formula>
    </cfRule>
  </conditionalFormatting>
  <conditionalFormatting sqref="O49">
    <cfRule type="expression" dxfId="12" priority="5">
      <formula>$U$12=15</formula>
    </cfRule>
  </conditionalFormatting>
  <conditionalFormatting sqref="P46">
    <cfRule type="expression" dxfId="11" priority="19">
      <formula>$I$12=40</formula>
    </cfRule>
  </conditionalFormatting>
  <conditionalFormatting sqref="Q46">
    <cfRule type="expression" dxfId="10" priority="18">
      <formula>$I$12=45</formula>
    </cfRule>
  </conditionalFormatting>
  <conditionalFormatting sqref="Q47">
    <cfRule type="expression" dxfId="9" priority="12">
      <formula>$I$22=25</formula>
    </cfRule>
  </conditionalFormatting>
  <conditionalFormatting sqref="Q48">
    <cfRule type="expression" dxfId="8" priority="8">
      <formula>$I$32=25</formula>
    </cfRule>
  </conditionalFormatting>
  <conditionalFormatting sqref="Q49">
    <cfRule type="expression" dxfId="7" priority="4">
      <formula>$U$12=25</formula>
    </cfRule>
  </conditionalFormatting>
  <conditionalFormatting sqref="Q50">
    <cfRule type="expression" dxfId="6" priority="1">
      <formula>$U$40=10</formula>
    </cfRule>
  </conditionalFormatting>
  <conditionalFormatting sqref="R46">
    <cfRule type="expression" dxfId="5" priority="17">
      <formula>$I$12=55</formula>
    </cfRule>
  </conditionalFormatting>
  <conditionalFormatting sqref="S46">
    <cfRule type="expression" dxfId="4" priority="16">
      <formula>$I$12=70</formula>
    </cfRule>
  </conditionalFormatting>
  <conditionalFormatting sqref="S47">
    <cfRule type="expression" dxfId="3" priority="11">
      <formula>$I$22=40</formula>
    </cfRule>
  </conditionalFormatting>
  <conditionalFormatting sqref="S48">
    <cfRule type="expression" dxfId="2" priority="7">
      <formula>$I$32=35</formula>
    </cfRule>
  </conditionalFormatting>
  <conditionalFormatting sqref="S49">
    <cfRule type="expression" dxfId="1" priority="3">
      <formula>$U$12=35</formula>
    </cfRule>
  </conditionalFormatting>
  <conditionalFormatting sqref="T46">
    <cfRule type="expression" dxfId="0" priority="15">
      <formula>$I$12=80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xr:uid="{00000000-0002-0000-4600-000000000000}">
      <formula1>COUNTIF(H33:H55,"○")&gt;5</formula1>
    </dataValidation>
  </dataValidations>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600-000001000000}">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r:uid="{00000000-0002-0000-4600-000002000000}">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5" tint="0.59999389629810485"/>
  </sheetPr>
  <dimension ref="A1:AO45"/>
  <sheetViews>
    <sheetView view="pageBreakPreview" topLeftCell="A27" zoomScaleNormal="100" zoomScaleSheetLayoutView="100" workbookViewId="0"/>
  </sheetViews>
  <sheetFormatPr defaultColWidth="9" defaultRowHeight="13.2"/>
  <cols>
    <col min="1" max="1" width="1.77734375" style="268" customWidth="1"/>
    <col min="2" max="2" width="2.109375" style="317" customWidth="1"/>
    <col min="3" max="3" width="2.33203125" style="317" customWidth="1"/>
    <col min="4" max="22" width="4" style="317" customWidth="1"/>
    <col min="23" max="26" width="2.33203125" style="317" customWidth="1"/>
    <col min="27" max="27" width="2.109375" style="317" customWidth="1"/>
    <col min="28" max="28" width="4" style="317"/>
    <col min="29" max="41" width="9" style="268"/>
    <col min="42" max="16384" width="9" style="309"/>
  </cols>
  <sheetData>
    <row r="1" spans="2:28" s="268" customFormat="1">
      <c r="B1" s="327"/>
      <c r="C1" s="328"/>
      <c r="D1" s="328"/>
      <c r="E1" s="328"/>
      <c r="F1" s="328"/>
      <c r="G1" s="328"/>
      <c r="H1" s="328"/>
      <c r="I1" s="328"/>
      <c r="J1" s="328"/>
      <c r="K1" s="328"/>
      <c r="L1" s="328"/>
      <c r="M1" s="328"/>
      <c r="N1" s="328"/>
      <c r="O1" s="328"/>
      <c r="P1" s="328"/>
      <c r="Q1" s="328"/>
      <c r="R1" s="554"/>
      <c r="S1" s="328"/>
      <c r="T1" s="328"/>
      <c r="U1" s="328"/>
      <c r="V1" s="328"/>
      <c r="W1" s="328"/>
      <c r="X1" s="328"/>
      <c r="Y1" s="328"/>
      <c r="Z1" s="328"/>
      <c r="AA1" s="329"/>
      <c r="AB1" s="317"/>
    </row>
    <row r="2" spans="2:28" s="268" customFormat="1">
      <c r="B2" s="370"/>
      <c r="C2" s="317" t="s">
        <v>1065</v>
      </c>
      <c r="D2" s="317"/>
      <c r="E2" s="317"/>
      <c r="F2" s="317"/>
      <c r="G2" s="317"/>
      <c r="H2" s="317"/>
      <c r="I2" s="317"/>
      <c r="J2" s="317"/>
      <c r="K2" s="317"/>
      <c r="L2" s="317"/>
      <c r="M2" s="317"/>
      <c r="N2" s="317"/>
      <c r="O2" s="317"/>
      <c r="P2" s="317"/>
      <c r="Q2" s="317"/>
      <c r="R2" s="317"/>
      <c r="S2" s="317"/>
      <c r="T2" s="317"/>
      <c r="U2" s="317"/>
      <c r="V2" s="317"/>
      <c r="W2" s="317"/>
      <c r="X2" s="317"/>
      <c r="Y2" s="317"/>
      <c r="Z2" s="317"/>
      <c r="AA2" s="310"/>
      <c r="AB2" s="317"/>
    </row>
    <row r="3" spans="2:28" s="268" customFormat="1">
      <c r="B3" s="370"/>
      <c r="C3" s="317"/>
      <c r="D3" s="317"/>
      <c r="E3" s="317"/>
      <c r="F3" s="317"/>
      <c r="G3" s="317"/>
      <c r="H3" s="317"/>
      <c r="I3" s="317"/>
      <c r="J3" s="317"/>
      <c r="K3" s="317"/>
      <c r="L3" s="317"/>
      <c r="M3" s="317"/>
      <c r="N3" s="317"/>
      <c r="O3" s="317"/>
      <c r="P3" s="317"/>
      <c r="Q3" s="317"/>
      <c r="R3" s="317"/>
      <c r="S3" s="5420" t="s">
        <v>790</v>
      </c>
      <c r="T3" s="5420"/>
      <c r="U3" s="5420"/>
      <c r="V3" s="5420"/>
      <c r="W3" s="5420"/>
      <c r="X3" s="5420"/>
      <c r="Y3" s="5420"/>
      <c r="Z3" s="5420"/>
      <c r="AA3" s="310"/>
      <c r="AB3" s="317"/>
    </row>
    <row r="4" spans="2:28" s="268" customFormat="1">
      <c r="B4" s="370"/>
      <c r="C4" s="317"/>
      <c r="D4" s="317"/>
      <c r="E4" s="317"/>
      <c r="F4" s="317"/>
      <c r="G4" s="317"/>
      <c r="H4" s="317"/>
      <c r="I4" s="317"/>
      <c r="J4" s="317"/>
      <c r="K4" s="317"/>
      <c r="L4" s="317"/>
      <c r="M4" s="317"/>
      <c r="N4" s="317"/>
      <c r="O4" s="317"/>
      <c r="P4" s="317"/>
      <c r="Q4" s="317"/>
      <c r="R4" s="317"/>
      <c r="S4" s="317"/>
      <c r="T4" s="317"/>
      <c r="U4" s="314"/>
      <c r="V4" s="317"/>
      <c r="W4" s="317"/>
      <c r="X4" s="317"/>
      <c r="Y4" s="317"/>
      <c r="Z4" s="317"/>
      <c r="AA4" s="310"/>
      <c r="AB4" s="317"/>
    </row>
    <row r="5" spans="2:28" s="268" customFormat="1">
      <c r="B5" s="370"/>
      <c r="C5" s="4028" t="s">
        <v>724</v>
      </c>
      <c r="D5" s="4028"/>
      <c r="E5" s="4028"/>
      <c r="F5" s="4028"/>
      <c r="G5" s="4028"/>
      <c r="H5" s="4028"/>
      <c r="I5" s="4028"/>
      <c r="J5" s="4028"/>
      <c r="K5" s="4028"/>
      <c r="L5" s="4028"/>
      <c r="M5" s="4028"/>
      <c r="N5" s="4028"/>
      <c r="O5" s="4028"/>
      <c r="P5" s="4028"/>
      <c r="Q5" s="4028"/>
      <c r="R5" s="4028"/>
      <c r="S5" s="4028"/>
      <c r="T5" s="4028"/>
      <c r="U5" s="4028"/>
      <c r="V5" s="4028"/>
      <c r="W5" s="4028"/>
      <c r="X5" s="4028"/>
      <c r="Y5" s="4028"/>
      <c r="Z5" s="4028"/>
      <c r="AA5" s="310"/>
      <c r="AB5" s="317"/>
    </row>
    <row r="6" spans="2:28" s="268" customFormat="1">
      <c r="B6" s="370"/>
      <c r="C6" s="317"/>
      <c r="D6" s="317"/>
      <c r="E6" s="317"/>
      <c r="F6" s="317"/>
      <c r="G6" s="317"/>
      <c r="H6" s="317"/>
      <c r="I6" s="317"/>
      <c r="J6" s="317"/>
      <c r="K6" s="317"/>
      <c r="L6" s="317"/>
      <c r="M6" s="317"/>
      <c r="N6" s="317"/>
      <c r="O6" s="317"/>
      <c r="P6" s="317"/>
      <c r="Q6" s="317"/>
      <c r="R6" s="317"/>
      <c r="S6" s="317"/>
      <c r="T6" s="317"/>
      <c r="U6" s="317"/>
      <c r="V6" s="317"/>
      <c r="W6" s="317"/>
      <c r="X6" s="317"/>
      <c r="Y6" s="317"/>
      <c r="Z6" s="317"/>
      <c r="AA6" s="310"/>
      <c r="AB6" s="317"/>
    </row>
    <row r="7" spans="2:28" s="268" customFormat="1" ht="23.25" customHeight="1">
      <c r="B7" s="370"/>
      <c r="C7" s="3988" t="s">
        <v>721</v>
      </c>
      <c r="D7" s="3989"/>
      <c r="E7" s="3989"/>
      <c r="F7" s="3989"/>
      <c r="G7" s="3990"/>
      <c r="H7" s="3975"/>
      <c r="I7" s="3975"/>
      <c r="J7" s="3975"/>
      <c r="K7" s="3975"/>
      <c r="L7" s="3975"/>
      <c r="M7" s="3975"/>
      <c r="N7" s="3975"/>
      <c r="O7" s="3975"/>
      <c r="P7" s="3975"/>
      <c r="Q7" s="3975"/>
      <c r="R7" s="3975"/>
      <c r="S7" s="3975"/>
      <c r="T7" s="3975"/>
      <c r="U7" s="3975"/>
      <c r="V7" s="3975"/>
      <c r="W7" s="3975"/>
      <c r="X7" s="3975"/>
      <c r="Y7" s="3975"/>
      <c r="Z7" s="3976"/>
      <c r="AA7" s="310"/>
      <c r="AB7" s="317"/>
    </row>
    <row r="8" spans="2:28" s="268" customFormat="1" ht="23.25" customHeight="1">
      <c r="B8" s="370"/>
      <c r="C8" s="3988" t="s">
        <v>722</v>
      </c>
      <c r="D8" s="3989"/>
      <c r="E8" s="3989"/>
      <c r="F8" s="3989"/>
      <c r="G8" s="3990"/>
      <c r="H8" s="5421" t="s">
        <v>723</v>
      </c>
      <c r="I8" s="5421"/>
      <c r="J8" s="5421"/>
      <c r="K8" s="5421"/>
      <c r="L8" s="5421"/>
      <c r="M8" s="5421"/>
      <c r="N8" s="5421"/>
      <c r="O8" s="5421"/>
      <c r="P8" s="5421"/>
      <c r="Q8" s="5421"/>
      <c r="R8" s="5421"/>
      <c r="S8" s="5421"/>
      <c r="T8" s="5421"/>
      <c r="U8" s="5421"/>
      <c r="V8" s="5421"/>
      <c r="W8" s="5421"/>
      <c r="X8" s="5421"/>
      <c r="Y8" s="5421"/>
      <c r="Z8" s="5422"/>
      <c r="AA8" s="310"/>
      <c r="AB8" s="317"/>
    </row>
    <row r="9" spans="2:28" s="268" customFormat="1">
      <c r="B9" s="370"/>
      <c r="C9" s="317"/>
      <c r="D9" s="317"/>
      <c r="E9" s="317"/>
      <c r="F9" s="317"/>
      <c r="G9" s="317"/>
      <c r="H9" s="317"/>
      <c r="I9" s="317"/>
      <c r="J9" s="317"/>
      <c r="K9" s="317"/>
      <c r="L9" s="317"/>
      <c r="M9" s="317"/>
      <c r="N9" s="317"/>
      <c r="O9" s="317"/>
      <c r="P9" s="317"/>
      <c r="Q9" s="317"/>
      <c r="R9" s="317"/>
      <c r="S9" s="317"/>
      <c r="T9" s="317"/>
      <c r="U9" s="317"/>
      <c r="V9" s="317"/>
      <c r="W9" s="317"/>
      <c r="X9" s="317"/>
      <c r="Y9" s="317"/>
      <c r="Z9" s="317"/>
      <c r="AA9" s="310"/>
      <c r="AB9" s="317"/>
    </row>
    <row r="10" spans="2:28" s="268" customFormat="1">
      <c r="B10" s="370"/>
      <c r="C10" s="327"/>
      <c r="D10" s="328"/>
      <c r="E10" s="328"/>
      <c r="F10" s="328"/>
      <c r="G10" s="328"/>
      <c r="H10" s="328"/>
      <c r="I10" s="328"/>
      <c r="J10" s="328"/>
      <c r="K10" s="328"/>
      <c r="L10" s="328"/>
      <c r="M10" s="328"/>
      <c r="N10" s="328"/>
      <c r="O10" s="328"/>
      <c r="P10" s="328"/>
      <c r="Q10" s="328"/>
      <c r="R10" s="328"/>
      <c r="S10" s="328"/>
      <c r="T10" s="328"/>
      <c r="U10" s="328"/>
      <c r="V10" s="328"/>
      <c r="W10" s="327"/>
      <c r="X10" s="328"/>
      <c r="Y10" s="328"/>
      <c r="Z10" s="329"/>
      <c r="AA10" s="310"/>
      <c r="AB10" s="317"/>
    </row>
    <row r="11" spans="2:28" s="268" customFormat="1" ht="18.75" customHeight="1">
      <c r="B11" s="370"/>
      <c r="C11" s="370"/>
      <c r="D11" s="317" t="s">
        <v>733</v>
      </c>
      <c r="E11" s="317"/>
      <c r="F11" s="317"/>
      <c r="G11" s="317"/>
      <c r="H11" s="317"/>
      <c r="I11" s="317"/>
      <c r="J11" s="317"/>
      <c r="K11" s="317"/>
      <c r="L11" s="317"/>
      <c r="M11" s="317"/>
      <c r="N11" s="317"/>
      <c r="O11" s="317"/>
      <c r="P11" s="317"/>
      <c r="Q11" s="317"/>
      <c r="R11" s="317"/>
      <c r="S11" s="317"/>
      <c r="T11" s="317"/>
      <c r="U11" s="317"/>
      <c r="V11" s="317"/>
      <c r="W11" s="5414"/>
      <c r="X11" s="4028"/>
      <c r="Y11" s="4028"/>
      <c r="Z11" s="5415"/>
      <c r="AA11" s="310"/>
      <c r="AB11" s="317"/>
    </row>
    <row r="12" spans="2:28" s="268" customFormat="1" ht="18.75" customHeight="1">
      <c r="B12" s="370"/>
      <c r="C12" s="370"/>
      <c r="D12" s="317" t="s">
        <v>725</v>
      </c>
      <c r="E12" s="317"/>
      <c r="F12" s="317"/>
      <c r="G12" s="317"/>
      <c r="H12" s="317"/>
      <c r="I12" s="317"/>
      <c r="J12" s="317"/>
      <c r="K12" s="317"/>
      <c r="L12" s="317"/>
      <c r="M12" s="317"/>
      <c r="N12" s="317"/>
      <c r="O12" s="317"/>
      <c r="P12" s="317"/>
      <c r="Q12" s="317"/>
      <c r="R12" s="317"/>
      <c r="S12" s="317"/>
      <c r="T12" s="317"/>
      <c r="U12" s="317"/>
      <c r="V12" s="317"/>
      <c r="W12" s="5414" t="s">
        <v>718</v>
      </c>
      <c r="X12" s="4028"/>
      <c r="Y12" s="4028"/>
      <c r="Z12" s="5415"/>
      <c r="AA12" s="310"/>
      <c r="AB12" s="317"/>
    </row>
    <row r="13" spans="2:28" s="268" customFormat="1" ht="18.75" customHeight="1">
      <c r="B13" s="370"/>
      <c r="C13" s="370"/>
      <c r="D13" s="317" t="s">
        <v>726</v>
      </c>
      <c r="E13" s="317"/>
      <c r="F13" s="317"/>
      <c r="G13" s="317"/>
      <c r="H13" s="317"/>
      <c r="I13" s="317"/>
      <c r="J13" s="317"/>
      <c r="K13" s="317"/>
      <c r="L13" s="317"/>
      <c r="M13" s="317"/>
      <c r="N13" s="317"/>
      <c r="O13" s="317"/>
      <c r="P13" s="317"/>
      <c r="Q13" s="317"/>
      <c r="R13" s="317"/>
      <c r="S13" s="317"/>
      <c r="T13" s="317"/>
      <c r="U13" s="317"/>
      <c r="V13" s="317"/>
      <c r="W13" s="5414"/>
      <c r="X13" s="4028"/>
      <c r="Y13" s="4028"/>
      <c r="Z13" s="5415"/>
      <c r="AA13" s="310"/>
      <c r="AB13" s="317"/>
    </row>
    <row r="14" spans="2:28" s="268" customFormat="1" ht="22.5" customHeight="1">
      <c r="B14" s="370"/>
      <c r="C14" s="370"/>
      <c r="D14" s="317"/>
      <c r="E14" s="5416" t="s">
        <v>727</v>
      </c>
      <c r="F14" s="5417"/>
      <c r="G14" s="5417"/>
      <c r="H14" s="5418"/>
      <c r="I14" s="3987"/>
      <c r="J14" s="3987"/>
      <c r="K14" s="3987"/>
      <c r="L14" s="3987"/>
      <c r="M14" s="3987"/>
      <c r="N14" s="3987"/>
      <c r="O14" s="3987"/>
      <c r="P14" s="3987"/>
      <c r="Q14" s="3987"/>
      <c r="R14" s="3987"/>
      <c r="S14" s="3987"/>
      <c r="T14" s="317"/>
      <c r="U14" s="317"/>
      <c r="V14" s="317"/>
      <c r="W14" s="552"/>
      <c r="X14" s="316"/>
      <c r="Y14" s="316"/>
      <c r="Z14" s="553"/>
      <c r="AA14" s="310"/>
      <c r="AB14" s="317"/>
    </row>
    <row r="15" spans="2:28" s="268" customFormat="1" ht="22.5" customHeight="1">
      <c r="B15" s="370"/>
      <c r="C15" s="370"/>
      <c r="D15" s="317"/>
      <c r="E15" s="5416" t="s">
        <v>728</v>
      </c>
      <c r="F15" s="5417"/>
      <c r="G15" s="5417"/>
      <c r="H15" s="5418"/>
      <c r="I15" s="3987"/>
      <c r="J15" s="3987"/>
      <c r="K15" s="3987"/>
      <c r="L15" s="3987"/>
      <c r="M15" s="3987"/>
      <c r="N15" s="3987"/>
      <c r="O15" s="3987"/>
      <c r="P15" s="3987"/>
      <c r="Q15" s="3987"/>
      <c r="R15" s="3987"/>
      <c r="S15" s="3987"/>
      <c r="T15" s="317"/>
      <c r="U15" s="317"/>
      <c r="V15" s="317"/>
      <c r="W15" s="552"/>
      <c r="X15" s="316"/>
      <c r="Y15" s="316"/>
      <c r="Z15" s="553"/>
      <c r="AA15" s="310"/>
      <c r="AB15" s="317"/>
    </row>
    <row r="16" spans="2:28" s="268" customFormat="1" ht="6.75" customHeight="1">
      <c r="B16" s="370"/>
      <c r="C16" s="370"/>
      <c r="D16" s="317"/>
      <c r="E16" s="317"/>
      <c r="F16" s="317"/>
      <c r="G16" s="317"/>
      <c r="H16" s="317"/>
      <c r="O16" s="317"/>
      <c r="P16" s="317"/>
      <c r="Q16" s="317"/>
      <c r="R16" s="317"/>
      <c r="S16" s="317"/>
      <c r="T16" s="317"/>
      <c r="U16" s="317"/>
      <c r="V16" s="317"/>
      <c r="W16" s="552"/>
      <c r="X16" s="316"/>
      <c r="Y16" s="316"/>
      <c r="Z16" s="553"/>
      <c r="AA16" s="310"/>
      <c r="AB16" s="317"/>
    </row>
    <row r="17" spans="2:28" s="268" customFormat="1" ht="22.5" customHeight="1">
      <c r="B17" s="370"/>
      <c r="C17" s="370"/>
      <c r="D17" s="317" t="s">
        <v>729</v>
      </c>
      <c r="E17" s="316"/>
      <c r="F17" s="316"/>
      <c r="G17" s="316"/>
      <c r="H17" s="316"/>
      <c r="I17" s="316"/>
      <c r="J17" s="316"/>
      <c r="K17" s="316"/>
      <c r="L17" s="316"/>
      <c r="M17" s="316"/>
      <c r="N17" s="316"/>
      <c r="O17" s="316"/>
      <c r="P17" s="316"/>
      <c r="Q17" s="316"/>
      <c r="R17" s="316"/>
      <c r="S17" s="317"/>
      <c r="T17" s="317"/>
      <c r="U17" s="317"/>
      <c r="V17" s="317"/>
      <c r="W17" s="5414" t="s">
        <v>734</v>
      </c>
      <c r="X17" s="4028"/>
      <c r="Y17" s="4028"/>
      <c r="Z17" s="5415"/>
      <c r="AA17" s="310"/>
      <c r="AB17" s="317"/>
    </row>
    <row r="18" spans="2:28" s="268" customFormat="1" ht="22.5" customHeight="1">
      <c r="B18" s="370"/>
      <c r="C18" s="370"/>
      <c r="D18" s="317"/>
      <c r="E18" s="5416" t="s">
        <v>730</v>
      </c>
      <c r="F18" s="5417"/>
      <c r="G18" s="5417"/>
      <c r="H18" s="5418"/>
      <c r="I18" s="3988"/>
      <c r="J18" s="3989"/>
      <c r="K18" s="3989"/>
      <c r="L18" s="3989"/>
      <c r="M18" s="3989"/>
      <c r="N18" s="3989"/>
      <c r="O18" s="3989"/>
      <c r="P18" s="3989"/>
      <c r="Q18" s="3989"/>
      <c r="R18" s="3989"/>
      <c r="S18" s="3990"/>
      <c r="T18" s="317"/>
      <c r="U18" s="317"/>
      <c r="V18" s="317"/>
      <c r="W18" s="552"/>
      <c r="X18" s="316"/>
      <c r="Y18" s="316"/>
      <c r="Z18" s="553"/>
      <c r="AA18" s="310"/>
      <c r="AB18" s="317"/>
    </row>
    <row r="19" spans="2:28" s="268" customFormat="1" ht="7.5" customHeight="1">
      <c r="B19" s="370"/>
      <c r="C19" s="370"/>
      <c r="D19" s="317"/>
      <c r="E19" s="317"/>
      <c r="F19" s="317"/>
      <c r="G19" s="317"/>
      <c r="H19" s="317"/>
      <c r="I19" s="317"/>
      <c r="J19" s="317"/>
      <c r="K19" s="317"/>
      <c r="L19" s="317"/>
      <c r="M19" s="317"/>
      <c r="N19" s="317"/>
      <c r="O19" s="317"/>
      <c r="P19" s="317"/>
      <c r="Q19" s="317"/>
      <c r="R19" s="317"/>
      <c r="S19" s="317"/>
      <c r="T19" s="317"/>
      <c r="U19" s="317"/>
      <c r="V19" s="317"/>
      <c r="W19" s="5414"/>
      <c r="X19" s="4028"/>
      <c r="Y19" s="4028"/>
      <c r="Z19" s="5415"/>
      <c r="AA19" s="310"/>
      <c r="AB19" s="317"/>
    </row>
    <row r="20" spans="2:28" s="268" customFormat="1" ht="18.75" customHeight="1">
      <c r="B20" s="370"/>
      <c r="C20" s="370"/>
      <c r="D20" s="317" t="s">
        <v>735</v>
      </c>
      <c r="E20" s="317"/>
      <c r="F20" s="317"/>
      <c r="G20" s="317"/>
      <c r="H20" s="317"/>
      <c r="I20" s="317"/>
      <c r="J20" s="317"/>
      <c r="K20" s="317"/>
      <c r="L20" s="317"/>
      <c r="M20" s="317"/>
      <c r="N20" s="317"/>
      <c r="O20" s="317"/>
      <c r="P20" s="317"/>
      <c r="Q20" s="317"/>
      <c r="R20" s="317"/>
      <c r="S20" s="317"/>
      <c r="T20" s="317"/>
      <c r="U20" s="317"/>
      <c r="V20" s="317"/>
      <c r="W20" s="5414"/>
      <c r="X20" s="4028"/>
      <c r="Y20" s="4028"/>
      <c r="Z20" s="5415"/>
      <c r="AA20" s="310"/>
      <c r="AB20" s="317"/>
    </row>
    <row r="21" spans="2:28" s="268" customFormat="1" ht="18.75" customHeight="1">
      <c r="B21" s="370"/>
      <c r="C21" s="370"/>
      <c r="D21" s="317" t="s">
        <v>731</v>
      </c>
      <c r="E21" s="317"/>
      <c r="F21" s="317"/>
      <c r="G21" s="317"/>
      <c r="H21" s="317"/>
      <c r="I21" s="317"/>
      <c r="J21" s="317"/>
      <c r="K21" s="317"/>
      <c r="L21" s="317"/>
      <c r="M21" s="317"/>
      <c r="N21" s="317"/>
      <c r="O21" s="317"/>
      <c r="P21" s="317"/>
      <c r="Q21" s="317"/>
      <c r="R21" s="317"/>
      <c r="S21" s="317"/>
      <c r="T21" s="317"/>
      <c r="U21" s="317"/>
      <c r="V21" s="317"/>
      <c r="W21" s="5414" t="s">
        <v>718</v>
      </c>
      <c r="X21" s="4028"/>
      <c r="Y21" s="4028"/>
      <c r="Z21" s="5415"/>
      <c r="AA21" s="310"/>
      <c r="AB21" s="317"/>
    </row>
    <row r="22" spans="2:28" s="268" customFormat="1" ht="18.75" customHeight="1">
      <c r="B22" s="370"/>
      <c r="C22" s="370"/>
      <c r="D22" s="317" t="s">
        <v>726</v>
      </c>
      <c r="E22" s="317"/>
      <c r="F22" s="317"/>
      <c r="G22" s="317"/>
      <c r="H22" s="317"/>
      <c r="I22" s="317"/>
      <c r="J22" s="317"/>
      <c r="K22" s="317"/>
      <c r="L22" s="317"/>
      <c r="M22" s="317"/>
      <c r="N22" s="317"/>
      <c r="O22" s="317"/>
      <c r="P22" s="317"/>
      <c r="Q22" s="317"/>
      <c r="R22" s="317"/>
      <c r="S22" s="317"/>
      <c r="T22" s="317"/>
      <c r="U22" s="317"/>
      <c r="V22" s="317"/>
      <c r="W22" s="5414"/>
      <c r="X22" s="4028"/>
      <c r="Y22" s="4028"/>
      <c r="Z22" s="5415"/>
      <c r="AA22" s="310"/>
      <c r="AB22" s="317"/>
    </row>
    <row r="23" spans="2:28" s="268" customFormat="1" ht="22.5" customHeight="1">
      <c r="B23" s="370"/>
      <c r="C23" s="370"/>
      <c r="D23" s="317"/>
      <c r="E23" s="5416" t="s">
        <v>727</v>
      </c>
      <c r="F23" s="5417"/>
      <c r="G23" s="5417"/>
      <c r="H23" s="5418"/>
      <c r="I23" s="3987"/>
      <c r="J23" s="3987"/>
      <c r="K23" s="3987"/>
      <c r="L23" s="3987"/>
      <c r="M23" s="3987"/>
      <c r="N23" s="3987"/>
      <c r="O23" s="3987"/>
      <c r="P23" s="3987"/>
      <c r="Q23" s="3987"/>
      <c r="R23" s="3987"/>
      <c r="S23" s="3987"/>
      <c r="T23" s="317"/>
      <c r="U23" s="317"/>
      <c r="V23" s="317"/>
      <c r="W23" s="552"/>
      <c r="X23" s="316"/>
      <c r="Y23" s="316"/>
      <c r="Z23" s="553"/>
      <c r="AA23" s="310"/>
      <c r="AB23" s="317"/>
    </row>
    <row r="24" spans="2:28" s="268" customFormat="1" ht="22.5" customHeight="1">
      <c r="B24" s="370"/>
      <c r="C24" s="370"/>
      <c r="D24" s="317"/>
      <c r="E24" s="5416" t="s">
        <v>728</v>
      </c>
      <c r="F24" s="5417"/>
      <c r="G24" s="5417"/>
      <c r="H24" s="5418"/>
      <c r="I24" s="3987"/>
      <c r="J24" s="3987"/>
      <c r="K24" s="3987"/>
      <c r="L24" s="3987"/>
      <c r="M24" s="3987"/>
      <c r="N24" s="3987"/>
      <c r="O24" s="3987"/>
      <c r="P24" s="3987"/>
      <c r="Q24" s="3987"/>
      <c r="R24" s="3987"/>
      <c r="S24" s="3987"/>
      <c r="T24" s="317"/>
      <c r="U24" s="317"/>
      <c r="V24" s="317"/>
      <c r="W24" s="552"/>
      <c r="X24" s="316"/>
      <c r="Y24" s="316"/>
      <c r="Z24" s="553"/>
      <c r="AA24" s="310"/>
      <c r="AB24" s="317"/>
    </row>
    <row r="25" spans="2:28" s="268" customFormat="1" ht="6.75" customHeight="1">
      <c r="B25" s="370"/>
      <c r="C25" s="370"/>
      <c r="D25" s="317"/>
      <c r="E25" s="317"/>
      <c r="F25" s="317"/>
      <c r="G25" s="317"/>
      <c r="H25" s="317"/>
      <c r="O25" s="317"/>
      <c r="P25" s="317"/>
      <c r="Q25" s="317"/>
      <c r="R25" s="317"/>
      <c r="S25" s="317"/>
      <c r="T25" s="317"/>
      <c r="U25" s="317"/>
      <c r="V25" s="317"/>
      <c r="W25" s="552"/>
      <c r="X25" s="316"/>
      <c r="Y25" s="316"/>
      <c r="Z25" s="553"/>
      <c r="AA25" s="310"/>
      <c r="AB25" s="317"/>
    </row>
    <row r="26" spans="2:28" s="268" customFormat="1" ht="22.5" customHeight="1">
      <c r="B26" s="370"/>
      <c r="C26" s="370"/>
      <c r="D26" s="317" t="s">
        <v>729</v>
      </c>
      <c r="E26" s="316"/>
      <c r="F26" s="316"/>
      <c r="G26" s="316"/>
      <c r="H26" s="316"/>
      <c r="I26" s="316"/>
      <c r="J26" s="316"/>
      <c r="K26" s="316"/>
      <c r="L26" s="316"/>
      <c r="M26" s="316"/>
      <c r="N26" s="316"/>
      <c r="O26" s="316"/>
      <c r="P26" s="316"/>
      <c r="Q26" s="316"/>
      <c r="R26" s="316"/>
      <c r="S26" s="317"/>
      <c r="T26" s="317"/>
      <c r="U26" s="317"/>
      <c r="V26" s="317"/>
      <c r="W26" s="5414" t="s">
        <v>734</v>
      </c>
      <c r="X26" s="4028"/>
      <c r="Y26" s="4028"/>
      <c r="Z26" s="5415"/>
      <c r="AA26" s="310"/>
      <c r="AB26" s="317"/>
    </row>
    <row r="27" spans="2:28" s="268" customFormat="1" ht="22.5" customHeight="1">
      <c r="B27" s="370"/>
      <c r="C27" s="370"/>
      <c r="D27" s="317"/>
      <c r="E27" s="5416" t="s">
        <v>730</v>
      </c>
      <c r="F27" s="5417"/>
      <c r="G27" s="5417"/>
      <c r="H27" s="5418"/>
      <c r="I27" s="3987"/>
      <c r="J27" s="3987"/>
      <c r="K27" s="3987"/>
      <c r="L27" s="3987"/>
      <c r="M27" s="3987"/>
      <c r="N27" s="3987"/>
      <c r="O27" s="3987"/>
      <c r="P27" s="3987"/>
      <c r="Q27" s="3987"/>
      <c r="R27" s="3987"/>
      <c r="S27" s="3987"/>
      <c r="T27" s="317"/>
      <c r="U27" s="317"/>
      <c r="V27" s="317"/>
      <c r="W27" s="552"/>
      <c r="X27" s="316"/>
      <c r="Y27" s="316"/>
      <c r="Z27" s="553"/>
      <c r="AA27" s="310"/>
      <c r="AB27" s="317"/>
    </row>
    <row r="28" spans="2:28" s="268" customFormat="1" ht="7.5" customHeight="1">
      <c r="B28" s="370"/>
      <c r="C28" s="370"/>
      <c r="D28" s="317"/>
      <c r="E28" s="317"/>
      <c r="F28" s="317"/>
      <c r="G28" s="317"/>
      <c r="H28" s="317"/>
      <c r="I28" s="317"/>
      <c r="J28" s="317"/>
      <c r="K28" s="317"/>
      <c r="L28" s="317"/>
      <c r="M28" s="317"/>
      <c r="N28" s="317"/>
      <c r="O28" s="317"/>
      <c r="P28" s="317"/>
      <c r="Q28" s="317"/>
      <c r="R28" s="317"/>
      <c r="S28" s="317"/>
      <c r="T28" s="317"/>
      <c r="U28" s="317"/>
      <c r="V28" s="317"/>
      <c r="W28" s="5414"/>
      <c r="X28" s="4028"/>
      <c r="Y28" s="4028"/>
      <c r="Z28" s="5415"/>
      <c r="AA28" s="310"/>
      <c r="AB28" s="317"/>
    </row>
    <row r="29" spans="2:28" s="268" customFormat="1" ht="18.75" customHeight="1">
      <c r="B29" s="370"/>
      <c r="C29" s="370"/>
      <c r="D29" s="317" t="s">
        <v>736</v>
      </c>
      <c r="E29" s="317"/>
      <c r="F29" s="317"/>
      <c r="G29" s="317"/>
      <c r="H29" s="317"/>
      <c r="I29" s="317"/>
      <c r="J29" s="317"/>
      <c r="K29" s="317"/>
      <c r="L29" s="317"/>
      <c r="M29" s="317"/>
      <c r="N29" s="317"/>
      <c r="O29" s="317"/>
      <c r="P29" s="317"/>
      <c r="Q29" s="317"/>
      <c r="R29" s="317"/>
      <c r="S29" s="317"/>
      <c r="T29" s="317"/>
      <c r="U29" s="317"/>
      <c r="V29" s="317"/>
      <c r="W29" s="576"/>
      <c r="X29" s="309"/>
      <c r="Y29" s="309"/>
      <c r="Z29" s="312"/>
      <c r="AA29" s="310"/>
      <c r="AB29" s="317"/>
    </row>
    <row r="30" spans="2:28" s="268" customFormat="1" ht="18.75" customHeight="1">
      <c r="B30" s="370"/>
      <c r="C30" s="370"/>
      <c r="D30" s="317" t="s">
        <v>732</v>
      </c>
      <c r="E30" s="317"/>
      <c r="F30" s="317"/>
      <c r="G30" s="317"/>
      <c r="H30" s="317"/>
      <c r="I30" s="317"/>
      <c r="J30" s="317"/>
      <c r="K30" s="317"/>
      <c r="L30" s="317"/>
      <c r="M30" s="317"/>
      <c r="N30" s="317"/>
      <c r="O30" s="317"/>
      <c r="P30" s="317"/>
      <c r="Q30" s="317"/>
      <c r="R30" s="317"/>
      <c r="S30" s="317"/>
      <c r="T30" s="317"/>
      <c r="U30" s="317"/>
      <c r="V30" s="317"/>
      <c r="W30" s="5414" t="s">
        <v>998</v>
      </c>
      <c r="X30" s="4028"/>
      <c r="Y30" s="4028"/>
      <c r="Z30" s="5415"/>
      <c r="AA30" s="310"/>
      <c r="AB30" s="317"/>
    </row>
    <row r="31" spans="2:28" s="268" customFormat="1" ht="18.75" customHeight="1">
      <c r="B31" s="370"/>
      <c r="C31" s="370"/>
      <c r="D31" s="317" t="s">
        <v>726</v>
      </c>
      <c r="E31" s="317"/>
      <c r="F31" s="317"/>
      <c r="G31" s="317"/>
      <c r="H31" s="317"/>
      <c r="I31" s="317"/>
      <c r="J31" s="317"/>
      <c r="K31" s="317"/>
      <c r="L31" s="317"/>
      <c r="M31" s="317"/>
      <c r="N31" s="317"/>
      <c r="O31" s="317"/>
      <c r="P31" s="317"/>
      <c r="Q31" s="317"/>
      <c r="R31" s="317"/>
      <c r="S31" s="317"/>
      <c r="T31" s="317"/>
      <c r="U31" s="317"/>
      <c r="V31" s="317"/>
      <c r="W31" s="5414"/>
      <c r="X31" s="4028"/>
      <c r="Y31" s="4028"/>
      <c r="Z31" s="5415"/>
      <c r="AA31" s="310"/>
      <c r="AB31" s="317"/>
    </row>
    <row r="32" spans="2:28" s="268" customFormat="1" ht="22.5" customHeight="1">
      <c r="B32" s="370"/>
      <c r="C32" s="370"/>
      <c r="D32" s="317"/>
      <c r="E32" s="5416" t="s">
        <v>727</v>
      </c>
      <c r="F32" s="5417"/>
      <c r="G32" s="5417"/>
      <c r="H32" s="5418"/>
      <c r="I32" s="3987"/>
      <c r="J32" s="3987"/>
      <c r="K32" s="3987"/>
      <c r="L32" s="3987"/>
      <c r="M32" s="3987"/>
      <c r="N32" s="3987"/>
      <c r="O32" s="3987"/>
      <c r="P32" s="3987"/>
      <c r="Q32" s="3987"/>
      <c r="R32" s="3987"/>
      <c r="S32" s="3987"/>
      <c r="T32" s="317"/>
      <c r="U32" s="317"/>
      <c r="V32" s="317"/>
      <c r="W32" s="552"/>
      <c r="X32" s="316"/>
      <c r="Y32" s="316"/>
      <c r="Z32" s="553"/>
      <c r="AA32" s="310"/>
      <c r="AB32" s="317"/>
    </row>
    <row r="33" spans="2:28" s="268" customFormat="1" ht="22.5" customHeight="1">
      <c r="B33" s="370"/>
      <c r="C33" s="370"/>
      <c r="D33" s="317"/>
      <c r="E33" s="5416" t="s">
        <v>728</v>
      </c>
      <c r="F33" s="5417"/>
      <c r="G33" s="5417"/>
      <c r="H33" s="5418"/>
      <c r="I33" s="3987"/>
      <c r="J33" s="3987"/>
      <c r="K33" s="3987"/>
      <c r="L33" s="3987"/>
      <c r="M33" s="3987"/>
      <c r="N33" s="3987"/>
      <c r="O33" s="3987"/>
      <c r="P33" s="3987"/>
      <c r="Q33" s="3987"/>
      <c r="R33" s="3987"/>
      <c r="S33" s="3987"/>
      <c r="T33" s="317"/>
      <c r="U33" s="317"/>
      <c r="V33" s="317"/>
      <c r="W33" s="552"/>
      <c r="X33" s="316"/>
      <c r="Y33" s="316"/>
      <c r="Z33" s="553"/>
      <c r="AA33" s="310"/>
      <c r="AB33" s="317"/>
    </row>
    <row r="34" spans="2:28" s="268" customFormat="1" ht="6.75" customHeight="1">
      <c r="B34" s="370"/>
      <c r="C34" s="370"/>
      <c r="D34" s="317"/>
      <c r="E34" s="317"/>
      <c r="F34" s="317"/>
      <c r="G34" s="317"/>
      <c r="H34" s="317"/>
      <c r="O34" s="317"/>
      <c r="P34" s="317"/>
      <c r="Q34" s="317"/>
      <c r="R34" s="317"/>
      <c r="S34" s="317"/>
      <c r="T34" s="317"/>
      <c r="U34" s="317"/>
      <c r="V34" s="317"/>
      <c r="W34" s="552"/>
      <c r="X34" s="316"/>
      <c r="Y34" s="316"/>
      <c r="Z34" s="553"/>
      <c r="AA34" s="310"/>
      <c r="AB34" s="317"/>
    </row>
    <row r="35" spans="2:28" s="268" customFormat="1" ht="22.5" customHeight="1">
      <c r="B35" s="370"/>
      <c r="C35" s="370"/>
      <c r="D35" s="317" t="s">
        <v>729</v>
      </c>
      <c r="E35" s="316"/>
      <c r="F35" s="316"/>
      <c r="G35" s="316"/>
      <c r="H35" s="316"/>
      <c r="I35" s="316"/>
      <c r="J35" s="316"/>
      <c r="K35" s="316"/>
      <c r="L35" s="316"/>
      <c r="M35" s="316"/>
      <c r="N35" s="316"/>
      <c r="O35" s="316"/>
      <c r="P35" s="316"/>
      <c r="Q35" s="316"/>
      <c r="R35" s="316"/>
      <c r="S35" s="317"/>
      <c r="T35" s="317"/>
      <c r="U35" s="317"/>
      <c r="V35" s="317"/>
      <c r="W35" s="5414" t="s">
        <v>734</v>
      </c>
      <c r="X35" s="4028"/>
      <c r="Y35" s="4028"/>
      <c r="Z35" s="5415"/>
      <c r="AA35" s="310"/>
      <c r="AB35" s="317"/>
    </row>
    <row r="36" spans="2:28" s="268" customFormat="1" ht="22.5" customHeight="1">
      <c r="B36" s="370"/>
      <c r="C36" s="370"/>
      <c r="D36" s="317"/>
      <c r="E36" s="5416" t="s">
        <v>730</v>
      </c>
      <c r="F36" s="5417"/>
      <c r="G36" s="5417"/>
      <c r="H36" s="5418"/>
      <c r="I36" s="3987"/>
      <c r="J36" s="3987"/>
      <c r="K36" s="3987"/>
      <c r="L36" s="3987"/>
      <c r="M36" s="3987"/>
      <c r="N36" s="3987"/>
      <c r="O36" s="3987"/>
      <c r="P36" s="3987"/>
      <c r="Q36" s="3987"/>
      <c r="R36" s="3987"/>
      <c r="S36" s="3987"/>
      <c r="T36" s="317"/>
      <c r="U36" s="317"/>
      <c r="V36" s="317"/>
      <c r="W36" s="552"/>
      <c r="X36" s="316"/>
      <c r="Y36" s="316"/>
      <c r="Z36" s="553"/>
      <c r="AA36" s="310"/>
      <c r="AB36" s="317"/>
    </row>
    <row r="37" spans="2:28" s="268" customFormat="1" ht="7.5" customHeight="1">
      <c r="B37" s="370"/>
      <c r="C37" s="371"/>
      <c r="D37" s="372"/>
      <c r="E37" s="372"/>
      <c r="F37" s="372"/>
      <c r="G37" s="372"/>
      <c r="H37" s="372"/>
      <c r="I37" s="372"/>
      <c r="J37" s="372"/>
      <c r="K37" s="372"/>
      <c r="L37" s="372"/>
      <c r="M37" s="372"/>
      <c r="N37" s="372"/>
      <c r="O37" s="372"/>
      <c r="P37" s="372"/>
      <c r="Q37" s="372"/>
      <c r="R37" s="372"/>
      <c r="S37" s="372"/>
      <c r="T37" s="372"/>
      <c r="U37" s="372"/>
      <c r="V37" s="372"/>
      <c r="W37" s="371"/>
      <c r="X37" s="372"/>
      <c r="Y37" s="372"/>
      <c r="Z37" s="313"/>
      <c r="AA37" s="310"/>
      <c r="AB37" s="317"/>
    </row>
    <row r="38" spans="2:28" s="268" customFormat="1" ht="4.5" customHeight="1">
      <c r="B38" s="370"/>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0"/>
      <c r="AB38" s="317"/>
    </row>
    <row r="39" spans="2:28" s="268" customFormat="1" ht="4.5" customHeight="1">
      <c r="B39" s="371"/>
      <c r="C39" s="372"/>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13"/>
      <c r="AB39" s="317"/>
    </row>
    <row r="40" spans="2:28" s="268" customFormat="1">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row>
    <row r="41" spans="2:28" s="268" customFormat="1" ht="73.5" customHeight="1">
      <c r="B41" s="3980" t="s">
        <v>1091</v>
      </c>
      <c r="C41" s="5419"/>
      <c r="D41" s="5419"/>
      <c r="E41" s="5419"/>
      <c r="F41" s="3981"/>
      <c r="G41" s="3982" t="s">
        <v>1105</v>
      </c>
      <c r="H41" s="3983"/>
      <c r="I41" s="3983"/>
      <c r="J41" s="3983"/>
      <c r="K41" s="3983"/>
      <c r="L41" s="3983"/>
      <c r="M41" s="3983"/>
      <c r="N41" s="3983"/>
      <c r="O41" s="3983"/>
      <c r="P41" s="3983"/>
      <c r="Q41" s="3983"/>
      <c r="R41" s="3983"/>
      <c r="S41" s="3983"/>
      <c r="T41" s="3983"/>
      <c r="U41" s="3983"/>
      <c r="V41" s="3983"/>
      <c r="W41" s="3983"/>
      <c r="X41" s="3983"/>
      <c r="Y41" s="3983"/>
      <c r="Z41" s="3983"/>
      <c r="AA41" s="3984"/>
      <c r="AB41" s="317"/>
    </row>
    <row r="42" spans="2:28" s="268" customFormat="1">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row>
    <row r="43" spans="2:28" s="268" customForma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row>
    <row r="44" spans="2:28" s="268" customFormat="1">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row>
    <row r="45" spans="2:28" s="268" customFormat="1">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row>
  </sheetData>
  <mergeCells count="36">
    <mergeCell ref="B41:F41"/>
    <mergeCell ref="G41:AA41"/>
    <mergeCell ref="S3:Z3"/>
    <mergeCell ref="C5:Z5"/>
    <mergeCell ref="C7:G7"/>
    <mergeCell ref="H7:Z7"/>
    <mergeCell ref="C8:G8"/>
    <mergeCell ref="H8:Z8"/>
    <mergeCell ref="W11:Z11"/>
    <mergeCell ref="W12:Z13"/>
    <mergeCell ref="E14:H14"/>
    <mergeCell ref="I14:S14"/>
    <mergeCell ref="E15:H15"/>
    <mergeCell ref="I15:S15"/>
    <mergeCell ref="E27:H27"/>
    <mergeCell ref="I27:S27"/>
    <mergeCell ref="W17:Z17"/>
    <mergeCell ref="E18:H18"/>
    <mergeCell ref="I18:S18"/>
    <mergeCell ref="W19:Z19"/>
    <mergeCell ref="W20:Z20"/>
    <mergeCell ref="W21:Z22"/>
    <mergeCell ref="E23:H23"/>
    <mergeCell ref="I23:S23"/>
    <mergeCell ref="E24:H24"/>
    <mergeCell ref="I24:S24"/>
    <mergeCell ref="W26:Z26"/>
    <mergeCell ref="W35:Z35"/>
    <mergeCell ref="E36:H36"/>
    <mergeCell ref="I36:S36"/>
    <mergeCell ref="W28:Z28"/>
    <mergeCell ref="W30:Z31"/>
    <mergeCell ref="E32:H32"/>
    <mergeCell ref="I32:S32"/>
    <mergeCell ref="E33:H33"/>
    <mergeCell ref="I33:S33"/>
  </mergeCells>
  <phoneticPr fontId="54"/>
  <pageMargins left="0.7" right="0.7" top="0.75" bottom="0.75" header="0.3" footer="0.3"/>
  <pageSetup paperSize="9" scale="90" orientation="portrait"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theme="3" tint="0.79998168889431442"/>
  </sheetPr>
  <dimension ref="B1:AD42"/>
  <sheetViews>
    <sheetView view="pageBreakPreview" zoomScaleNormal="100" zoomScaleSheetLayoutView="100" workbookViewId="0"/>
  </sheetViews>
  <sheetFormatPr defaultColWidth="4" defaultRowHeight="13.2"/>
  <cols>
    <col min="1" max="1" width="1.77734375" style="792" customWidth="1"/>
    <col min="2" max="2" width="2.109375" style="791" customWidth="1"/>
    <col min="3" max="3" width="2.33203125" style="791" customWidth="1"/>
    <col min="4" max="22" width="4" style="791" customWidth="1"/>
    <col min="23" max="26" width="2.33203125" style="791" customWidth="1"/>
    <col min="27" max="27" width="2.109375" style="791" customWidth="1"/>
    <col min="28" max="28" width="4" style="791"/>
    <col min="29" max="256" width="4" style="792"/>
    <col min="257" max="257" width="1.77734375" style="792" customWidth="1"/>
    <col min="258" max="258" width="2.109375" style="792" customWidth="1"/>
    <col min="259" max="259" width="2.33203125" style="792" customWidth="1"/>
    <col min="260" max="278" width="4" style="792" customWidth="1"/>
    <col min="279" max="282" width="2.33203125" style="792" customWidth="1"/>
    <col min="283" max="283" width="2.109375" style="792" customWidth="1"/>
    <col min="284" max="512" width="4" style="792"/>
    <col min="513" max="513" width="1.77734375" style="792" customWidth="1"/>
    <col min="514" max="514" width="2.109375" style="792" customWidth="1"/>
    <col min="515" max="515" width="2.33203125" style="792" customWidth="1"/>
    <col min="516" max="534" width="4" style="792" customWidth="1"/>
    <col min="535" max="538" width="2.33203125" style="792" customWidth="1"/>
    <col min="539" max="539" width="2.109375" style="792" customWidth="1"/>
    <col min="540" max="768" width="4" style="792"/>
    <col min="769" max="769" width="1.77734375" style="792" customWidth="1"/>
    <col min="770" max="770" width="2.109375" style="792" customWidth="1"/>
    <col min="771" max="771" width="2.33203125" style="792" customWidth="1"/>
    <col min="772" max="790" width="4" style="792" customWidth="1"/>
    <col min="791" max="794" width="2.33203125" style="792" customWidth="1"/>
    <col min="795" max="795" width="2.109375" style="792" customWidth="1"/>
    <col min="796" max="1024" width="4" style="792"/>
    <col min="1025" max="1025" width="1.77734375" style="792" customWidth="1"/>
    <col min="1026" max="1026" width="2.109375" style="792" customWidth="1"/>
    <col min="1027" max="1027" width="2.33203125" style="792" customWidth="1"/>
    <col min="1028" max="1046" width="4" style="792" customWidth="1"/>
    <col min="1047" max="1050" width="2.33203125" style="792" customWidth="1"/>
    <col min="1051" max="1051" width="2.109375" style="792" customWidth="1"/>
    <col min="1052" max="1280" width="4" style="792"/>
    <col min="1281" max="1281" width="1.77734375" style="792" customWidth="1"/>
    <col min="1282" max="1282" width="2.109375" style="792" customWidth="1"/>
    <col min="1283" max="1283" width="2.33203125" style="792" customWidth="1"/>
    <col min="1284" max="1302" width="4" style="792" customWidth="1"/>
    <col min="1303" max="1306" width="2.33203125" style="792" customWidth="1"/>
    <col min="1307" max="1307" width="2.109375" style="792" customWidth="1"/>
    <col min="1308" max="1536" width="4" style="792"/>
    <col min="1537" max="1537" width="1.77734375" style="792" customWidth="1"/>
    <col min="1538" max="1538" width="2.109375" style="792" customWidth="1"/>
    <col min="1539" max="1539" width="2.33203125" style="792" customWidth="1"/>
    <col min="1540" max="1558" width="4" style="792" customWidth="1"/>
    <col min="1559" max="1562" width="2.33203125" style="792" customWidth="1"/>
    <col min="1563" max="1563" width="2.109375" style="792" customWidth="1"/>
    <col min="1564" max="1792" width="4" style="792"/>
    <col min="1793" max="1793" width="1.77734375" style="792" customWidth="1"/>
    <col min="1794" max="1794" width="2.109375" style="792" customWidth="1"/>
    <col min="1795" max="1795" width="2.33203125" style="792" customWidth="1"/>
    <col min="1796" max="1814" width="4" style="792" customWidth="1"/>
    <col min="1815" max="1818" width="2.33203125" style="792" customWidth="1"/>
    <col min="1819" max="1819" width="2.109375" style="792" customWidth="1"/>
    <col min="1820" max="2048" width="4" style="792"/>
    <col min="2049" max="2049" width="1.77734375" style="792" customWidth="1"/>
    <col min="2050" max="2050" width="2.109375" style="792" customWidth="1"/>
    <col min="2051" max="2051" width="2.33203125" style="792" customWidth="1"/>
    <col min="2052" max="2070" width="4" style="792" customWidth="1"/>
    <col min="2071" max="2074" width="2.33203125" style="792" customWidth="1"/>
    <col min="2075" max="2075" width="2.109375" style="792" customWidth="1"/>
    <col min="2076" max="2304" width="4" style="792"/>
    <col min="2305" max="2305" width="1.77734375" style="792" customWidth="1"/>
    <col min="2306" max="2306" width="2.109375" style="792" customWidth="1"/>
    <col min="2307" max="2307" width="2.33203125" style="792" customWidth="1"/>
    <col min="2308" max="2326" width="4" style="792" customWidth="1"/>
    <col min="2327" max="2330" width="2.33203125" style="792" customWidth="1"/>
    <col min="2331" max="2331" width="2.109375" style="792" customWidth="1"/>
    <col min="2332" max="2560" width="4" style="792"/>
    <col min="2561" max="2561" width="1.77734375" style="792" customWidth="1"/>
    <col min="2562" max="2562" width="2.109375" style="792" customWidth="1"/>
    <col min="2563" max="2563" width="2.33203125" style="792" customWidth="1"/>
    <col min="2564" max="2582" width="4" style="792" customWidth="1"/>
    <col min="2583" max="2586" width="2.33203125" style="792" customWidth="1"/>
    <col min="2587" max="2587" width="2.109375" style="792" customWidth="1"/>
    <col min="2588" max="2816" width="4" style="792"/>
    <col min="2817" max="2817" width="1.77734375" style="792" customWidth="1"/>
    <col min="2818" max="2818" width="2.109375" style="792" customWidth="1"/>
    <col min="2819" max="2819" width="2.33203125" style="792" customWidth="1"/>
    <col min="2820" max="2838" width="4" style="792" customWidth="1"/>
    <col min="2839" max="2842" width="2.33203125" style="792" customWidth="1"/>
    <col min="2843" max="2843" width="2.109375" style="792" customWidth="1"/>
    <col min="2844" max="3072" width="4" style="792"/>
    <col min="3073" max="3073" width="1.77734375" style="792" customWidth="1"/>
    <col min="3074" max="3074" width="2.109375" style="792" customWidth="1"/>
    <col min="3075" max="3075" width="2.33203125" style="792" customWidth="1"/>
    <col min="3076" max="3094" width="4" style="792" customWidth="1"/>
    <col min="3095" max="3098" width="2.33203125" style="792" customWidth="1"/>
    <col min="3099" max="3099" width="2.109375" style="792" customWidth="1"/>
    <col min="3100" max="3328" width="4" style="792"/>
    <col min="3329" max="3329" width="1.77734375" style="792" customWidth="1"/>
    <col min="3330" max="3330" width="2.109375" style="792" customWidth="1"/>
    <col min="3331" max="3331" width="2.33203125" style="792" customWidth="1"/>
    <col min="3332" max="3350" width="4" style="792" customWidth="1"/>
    <col min="3351" max="3354" width="2.33203125" style="792" customWidth="1"/>
    <col min="3355" max="3355" width="2.109375" style="792" customWidth="1"/>
    <col min="3356" max="3584" width="4" style="792"/>
    <col min="3585" max="3585" width="1.77734375" style="792" customWidth="1"/>
    <col min="3586" max="3586" width="2.109375" style="792" customWidth="1"/>
    <col min="3587" max="3587" width="2.33203125" style="792" customWidth="1"/>
    <col min="3588" max="3606" width="4" style="792" customWidth="1"/>
    <col min="3607" max="3610" width="2.33203125" style="792" customWidth="1"/>
    <col min="3611" max="3611" width="2.109375" style="792" customWidth="1"/>
    <col min="3612" max="3840" width="4" style="792"/>
    <col min="3841" max="3841" width="1.77734375" style="792" customWidth="1"/>
    <col min="3842" max="3842" width="2.109375" style="792" customWidth="1"/>
    <col min="3843" max="3843" width="2.33203125" style="792" customWidth="1"/>
    <col min="3844" max="3862" width="4" style="792" customWidth="1"/>
    <col min="3863" max="3866" width="2.33203125" style="792" customWidth="1"/>
    <col min="3867" max="3867" width="2.109375" style="792" customWidth="1"/>
    <col min="3868" max="4096" width="4" style="792"/>
    <col min="4097" max="4097" width="1.77734375" style="792" customWidth="1"/>
    <col min="4098" max="4098" width="2.109375" style="792" customWidth="1"/>
    <col min="4099" max="4099" width="2.33203125" style="792" customWidth="1"/>
    <col min="4100" max="4118" width="4" style="792" customWidth="1"/>
    <col min="4119" max="4122" width="2.33203125" style="792" customWidth="1"/>
    <col min="4123" max="4123" width="2.109375" style="792" customWidth="1"/>
    <col min="4124" max="4352" width="4" style="792"/>
    <col min="4353" max="4353" width="1.77734375" style="792" customWidth="1"/>
    <col min="4354" max="4354" width="2.109375" style="792" customWidth="1"/>
    <col min="4355" max="4355" width="2.33203125" style="792" customWidth="1"/>
    <col min="4356" max="4374" width="4" style="792" customWidth="1"/>
    <col min="4375" max="4378" width="2.33203125" style="792" customWidth="1"/>
    <col min="4379" max="4379" width="2.109375" style="792" customWidth="1"/>
    <col min="4380" max="4608" width="4" style="792"/>
    <col min="4609" max="4609" width="1.77734375" style="792" customWidth="1"/>
    <col min="4610" max="4610" width="2.109375" style="792" customWidth="1"/>
    <col min="4611" max="4611" width="2.33203125" style="792" customWidth="1"/>
    <col min="4612" max="4630" width="4" style="792" customWidth="1"/>
    <col min="4631" max="4634" width="2.33203125" style="792" customWidth="1"/>
    <col min="4635" max="4635" width="2.109375" style="792" customWidth="1"/>
    <col min="4636" max="4864" width="4" style="792"/>
    <col min="4865" max="4865" width="1.77734375" style="792" customWidth="1"/>
    <col min="4866" max="4866" width="2.109375" style="792" customWidth="1"/>
    <col min="4867" max="4867" width="2.33203125" style="792" customWidth="1"/>
    <col min="4868" max="4886" width="4" style="792" customWidth="1"/>
    <col min="4887" max="4890" width="2.33203125" style="792" customWidth="1"/>
    <col min="4891" max="4891" width="2.109375" style="792" customWidth="1"/>
    <col min="4892" max="5120" width="4" style="792"/>
    <col min="5121" max="5121" width="1.77734375" style="792" customWidth="1"/>
    <col min="5122" max="5122" width="2.109375" style="792" customWidth="1"/>
    <col min="5123" max="5123" width="2.33203125" style="792" customWidth="1"/>
    <col min="5124" max="5142" width="4" style="792" customWidth="1"/>
    <col min="5143" max="5146" width="2.33203125" style="792" customWidth="1"/>
    <col min="5147" max="5147" width="2.109375" style="792" customWidth="1"/>
    <col min="5148" max="5376" width="4" style="792"/>
    <col min="5377" max="5377" width="1.77734375" style="792" customWidth="1"/>
    <col min="5378" max="5378" width="2.109375" style="792" customWidth="1"/>
    <col min="5379" max="5379" width="2.33203125" style="792" customWidth="1"/>
    <col min="5380" max="5398" width="4" style="792" customWidth="1"/>
    <col min="5399" max="5402" width="2.33203125" style="792" customWidth="1"/>
    <col min="5403" max="5403" width="2.109375" style="792" customWidth="1"/>
    <col min="5404" max="5632" width="4" style="792"/>
    <col min="5633" max="5633" width="1.77734375" style="792" customWidth="1"/>
    <col min="5634" max="5634" width="2.109375" style="792" customWidth="1"/>
    <col min="5635" max="5635" width="2.33203125" style="792" customWidth="1"/>
    <col min="5636" max="5654" width="4" style="792" customWidth="1"/>
    <col min="5655" max="5658" width="2.33203125" style="792" customWidth="1"/>
    <col min="5659" max="5659" width="2.109375" style="792" customWidth="1"/>
    <col min="5660" max="5888" width="4" style="792"/>
    <col min="5889" max="5889" width="1.77734375" style="792" customWidth="1"/>
    <col min="5890" max="5890" width="2.109375" style="792" customWidth="1"/>
    <col min="5891" max="5891" width="2.33203125" style="792" customWidth="1"/>
    <col min="5892" max="5910" width="4" style="792" customWidth="1"/>
    <col min="5911" max="5914" width="2.33203125" style="792" customWidth="1"/>
    <col min="5915" max="5915" width="2.109375" style="792" customWidth="1"/>
    <col min="5916" max="6144" width="4" style="792"/>
    <col min="6145" max="6145" width="1.77734375" style="792" customWidth="1"/>
    <col min="6146" max="6146" width="2.109375" style="792" customWidth="1"/>
    <col min="6147" max="6147" width="2.33203125" style="792" customWidth="1"/>
    <col min="6148" max="6166" width="4" style="792" customWidth="1"/>
    <col min="6167" max="6170" width="2.33203125" style="792" customWidth="1"/>
    <col min="6171" max="6171" width="2.109375" style="792" customWidth="1"/>
    <col min="6172" max="6400" width="4" style="792"/>
    <col min="6401" max="6401" width="1.77734375" style="792" customWidth="1"/>
    <col min="6402" max="6402" width="2.109375" style="792" customWidth="1"/>
    <col min="6403" max="6403" width="2.33203125" style="792" customWidth="1"/>
    <col min="6404" max="6422" width="4" style="792" customWidth="1"/>
    <col min="6423" max="6426" width="2.33203125" style="792" customWidth="1"/>
    <col min="6427" max="6427" width="2.109375" style="792" customWidth="1"/>
    <col min="6428" max="6656" width="4" style="792"/>
    <col min="6657" max="6657" width="1.77734375" style="792" customWidth="1"/>
    <col min="6658" max="6658" width="2.109375" style="792" customWidth="1"/>
    <col min="6659" max="6659" width="2.33203125" style="792" customWidth="1"/>
    <col min="6660" max="6678" width="4" style="792" customWidth="1"/>
    <col min="6679" max="6682" width="2.33203125" style="792" customWidth="1"/>
    <col min="6683" max="6683" width="2.109375" style="792" customWidth="1"/>
    <col min="6684" max="6912" width="4" style="792"/>
    <col min="6913" max="6913" width="1.77734375" style="792" customWidth="1"/>
    <col min="6914" max="6914" width="2.109375" style="792" customWidth="1"/>
    <col min="6915" max="6915" width="2.33203125" style="792" customWidth="1"/>
    <col min="6916" max="6934" width="4" style="792" customWidth="1"/>
    <col min="6935" max="6938" width="2.33203125" style="792" customWidth="1"/>
    <col min="6939" max="6939" width="2.109375" style="792" customWidth="1"/>
    <col min="6940" max="7168" width="4" style="792"/>
    <col min="7169" max="7169" width="1.77734375" style="792" customWidth="1"/>
    <col min="7170" max="7170" width="2.109375" style="792" customWidth="1"/>
    <col min="7171" max="7171" width="2.33203125" style="792" customWidth="1"/>
    <col min="7172" max="7190" width="4" style="792" customWidth="1"/>
    <col min="7191" max="7194" width="2.33203125" style="792" customWidth="1"/>
    <col min="7195" max="7195" width="2.109375" style="792" customWidth="1"/>
    <col min="7196" max="7424" width="4" style="792"/>
    <col min="7425" max="7425" width="1.77734375" style="792" customWidth="1"/>
    <col min="7426" max="7426" width="2.109375" style="792" customWidth="1"/>
    <col min="7427" max="7427" width="2.33203125" style="792" customWidth="1"/>
    <col min="7428" max="7446" width="4" style="792" customWidth="1"/>
    <col min="7447" max="7450" width="2.33203125" style="792" customWidth="1"/>
    <col min="7451" max="7451" width="2.109375" style="792" customWidth="1"/>
    <col min="7452" max="7680" width="4" style="792"/>
    <col min="7681" max="7681" width="1.77734375" style="792" customWidth="1"/>
    <col min="7682" max="7682" width="2.109375" style="792" customWidth="1"/>
    <col min="7683" max="7683" width="2.33203125" style="792" customWidth="1"/>
    <col min="7684" max="7702" width="4" style="792" customWidth="1"/>
    <col min="7703" max="7706" width="2.33203125" style="792" customWidth="1"/>
    <col min="7707" max="7707" width="2.109375" style="792" customWidth="1"/>
    <col min="7708" max="7936" width="4" style="792"/>
    <col min="7937" max="7937" width="1.77734375" style="792" customWidth="1"/>
    <col min="7938" max="7938" width="2.109375" style="792" customWidth="1"/>
    <col min="7939" max="7939" width="2.33203125" style="792" customWidth="1"/>
    <col min="7940" max="7958" width="4" style="792" customWidth="1"/>
    <col min="7959" max="7962" width="2.33203125" style="792" customWidth="1"/>
    <col min="7963" max="7963" width="2.109375" style="792" customWidth="1"/>
    <col min="7964" max="8192" width="4" style="792"/>
    <col min="8193" max="8193" width="1.77734375" style="792" customWidth="1"/>
    <col min="8194" max="8194" width="2.109375" style="792" customWidth="1"/>
    <col min="8195" max="8195" width="2.33203125" style="792" customWidth="1"/>
    <col min="8196" max="8214" width="4" style="792" customWidth="1"/>
    <col min="8215" max="8218" width="2.33203125" style="792" customWidth="1"/>
    <col min="8219" max="8219" width="2.109375" style="792" customWidth="1"/>
    <col min="8220" max="8448" width="4" style="792"/>
    <col min="8449" max="8449" width="1.77734375" style="792" customWidth="1"/>
    <col min="8450" max="8450" width="2.109375" style="792" customWidth="1"/>
    <col min="8451" max="8451" width="2.33203125" style="792" customWidth="1"/>
    <col min="8452" max="8470" width="4" style="792" customWidth="1"/>
    <col min="8471" max="8474" width="2.33203125" style="792" customWidth="1"/>
    <col min="8475" max="8475" width="2.109375" style="792" customWidth="1"/>
    <col min="8476" max="8704" width="4" style="792"/>
    <col min="8705" max="8705" width="1.77734375" style="792" customWidth="1"/>
    <col min="8706" max="8706" width="2.109375" style="792" customWidth="1"/>
    <col min="8707" max="8707" width="2.33203125" style="792" customWidth="1"/>
    <col min="8708" max="8726" width="4" style="792" customWidth="1"/>
    <col min="8727" max="8730" width="2.33203125" style="792" customWidth="1"/>
    <col min="8731" max="8731" width="2.109375" style="792" customWidth="1"/>
    <col min="8732" max="8960" width="4" style="792"/>
    <col min="8961" max="8961" width="1.77734375" style="792" customWidth="1"/>
    <col min="8962" max="8962" width="2.109375" style="792" customWidth="1"/>
    <col min="8963" max="8963" width="2.33203125" style="792" customWidth="1"/>
    <col min="8964" max="8982" width="4" style="792" customWidth="1"/>
    <col min="8983" max="8986" width="2.33203125" style="792" customWidth="1"/>
    <col min="8987" max="8987" width="2.109375" style="792" customWidth="1"/>
    <col min="8988" max="9216" width="4" style="792"/>
    <col min="9217" max="9217" width="1.77734375" style="792" customWidth="1"/>
    <col min="9218" max="9218" width="2.109375" style="792" customWidth="1"/>
    <col min="9219" max="9219" width="2.33203125" style="792" customWidth="1"/>
    <col min="9220" max="9238" width="4" style="792" customWidth="1"/>
    <col min="9239" max="9242" width="2.33203125" style="792" customWidth="1"/>
    <col min="9243" max="9243" width="2.109375" style="792" customWidth="1"/>
    <col min="9244" max="9472" width="4" style="792"/>
    <col min="9473" max="9473" width="1.77734375" style="792" customWidth="1"/>
    <col min="9474" max="9474" width="2.109375" style="792" customWidth="1"/>
    <col min="9475" max="9475" width="2.33203125" style="792" customWidth="1"/>
    <col min="9476" max="9494" width="4" style="792" customWidth="1"/>
    <col min="9495" max="9498" width="2.33203125" style="792" customWidth="1"/>
    <col min="9499" max="9499" width="2.109375" style="792" customWidth="1"/>
    <col min="9500" max="9728" width="4" style="792"/>
    <col min="9729" max="9729" width="1.77734375" style="792" customWidth="1"/>
    <col min="9730" max="9730" width="2.109375" style="792" customWidth="1"/>
    <col min="9731" max="9731" width="2.33203125" style="792" customWidth="1"/>
    <col min="9732" max="9750" width="4" style="792" customWidth="1"/>
    <col min="9751" max="9754" width="2.33203125" style="792" customWidth="1"/>
    <col min="9755" max="9755" width="2.109375" style="792" customWidth="1"/>
    <col min="9756" max="9984" width="4" style="792"/>
    <col min="9985" max="9985" width="1.77734375" style="792" customWidth="1"/>
    <col min="9986" max="9986" width="2.109375" style="792" customWidth="1"/>
    <col min="9987" max="9987" width="2.33203125" style="792" customWidth="1"/>
    <col min="9988" max="10006" width="4" style="792" customWidth="1"/>
    <col min="10007" max="10010" width="2.33203125" style="792" customWidth="1"/>
    <col min="10011" max="10011" width="2.109375" style="792" customWidth="1"/>
    <col min="10012" max="10240" width="4" style="792"/>
    <col min="10241" max="10241" width="1.77734375" style="792" customWidth="1"/>
    <col min="10242" max="10242" width="2.109375" style="792" customWidth="1"/>
    <col min="10243" max="10243" width="2.33203125" style="792" customWidth="1"/>
    <col min="10244" max="10262" width="4" style="792" customWidth="1"/>
    <col min="10263" max="10266" width="2.33203125" style="792" customWidth="1"/>
    <col min="10267" max="10267" width="2.109375" style="792" customWidth="1"/>
    <col min="10268" max="10496" width="4" style="792"/>
    <col min="10497" max="10497" width="1.77734375" style="792" customWidth="1"/>
    <col min="10498" max="10498" width="2.109375" style="792" customWidth="1"/>
    <col min="10499" max="10499" width="2.33203125" style="792" customWidth="1"/>
    <col min="10500" max="10518" width="4" style="792" customWidth="1"/>
    <col min="10519" max="10522" width="2.33203125" style="792" customWidth="1"/>
    <col min="10523" max="10523" width="2.109375" style="792" customWidth="1"/>
    <col min="10524" max="10752" width="4" style="792"/>
    <col min="10753" max="10753" width="1.77734375" style="792" customWidth="1"/>
    <col min="10754" max="10754" width="2.109375" style="792" customWidth="1"/>
    <col min="10755" max="10755" width="2.33203125" style="792" customWidth="1"/>
    <col min="10756" max="10774" width="4" style="792" customWidth="1"/>
    <col min="10775" max="10778" width="2.33203125" style="792" customWidth="1"/>
    <col min="10779" max="10779" width="2.109375" style="792" customWidth="1"/>
    <col min="10780" max="11008" width="4" style="792"/>
    <col min="11009" max="11009" width="1.77734375" style="792" customWidth="1"/>
    <col min="11010" max="11010" width="2.109375" style="792" customWidth="1"/>
    <col min="11011" max="11011" width="2.33203125" style="792" customWidth="1"/>
    <col min="11012" max="11030" width="4" style="792" customWidth="1"/>
    <col min="11031" max="11034" width="2.33203125" style="792" customWidth="1"/>
    <col min="11035" max="11035" width="2.109375" style="792" customWidth="1"/>
    <col min="11036" max="11264" width="4" style="792"/>
    <col min="11265" max="11265" width="1.77734375" style="792" customWidth="1"/>
    <col min="11266" max="11266" width="2.109375" style="792" customWidth="1"/>
    <col min="11267" max="11267" width="2.33203125" style="792" customWidth="1"/>
    <col min="11268" max="11286" width="4" style="792" customWidth="1"/>
    <col min="11287" max="11290" width="2.33203125" style="792" customWidth="1"/>
    <col min="11291" max="11291" width="2.109375" style="792" customWidth="1"/>
    <col min="11292" max="11520" width="4" style="792"/>
    <col min="11521" max="11521" width="1.77734375" style="792" customWidth="1"/>
    <col min="11522" max="11522" width="2.109375" style="792" customWidth="1"/>
    <col min="11523" max="11523" width="2.33203125" style="792" customWidth="1"/>
    <col min="11524" max="11542" width="4" style="792" customWidth="1"/>
    <col min="11543" max="11546" width="2.33203125" style="792" customWidth="1"/>
    <col min="11547" max="11547" width="2.109375" style="792" customWidth="1"/>
    <col min="11548" max="11776" width="4" style="792"/>
    <col min="11777" max="11777" width="1.77734375" style="792" customWidth="1"/>
    <col min="11778" max="11778" width="2.109375" style="792" customWidth="1"/>
    <col min="11779" max="11779" width="2.33203125" style="792" customWidth="1"/>
    <col min="11780" max="11798" width="4" style="792" customWidth="1"/>
    <col min="11799" max="11802" width="2.33203125" style="792" customWidth="1"/>
    <col min="11803" max="11803" width="2.109375" style="792" customWidth="1"/>
    <col min="11804" max="12032" width="4" style="792"/>
    <col min="12033" max="12033" width="1.77734375" style="792" customWidth="1"/>
    <col min="12034" max="12034" width="2.109375" style="792" customWidth="1"/>
    <col min="12035" max="12035" width="2.33203125" style="792" customWidth="1"/>
    <col min="12036" max="12054" width="4" style="792" customWidth="1"/>
    <col min="12055" max="12058" width="2.33203125" style="792" customWidth="1"/>
    <col min="12059" max="12059" width="2.109375" style="792" customWidth="1"/>
    <col min="12060" max="12288" width="4" style="792"/>
    <col min="12289" max="12289" width="1.77734375" style="792" customWidth="1"/>
    <col min="12290" max="12290" width="2.109375" style="792" customWidth="1"/>
    <col min="12291" max="12291" width="2.33203125" style="792" customWidth="1"/>
    <col min="12292" max="12310" width="4" style="792" customWidth="1"/>
    <col min="12311" max="12314" width="2.33203125" style="792" customWidth="1"/>
    <col min="12315" max="12315" width="2.109375" style="792" customWidth="1"/>
    <col min="12316" max="12544" width="4" style="792"/>
    <col min="12545" max="12545" width="1.77734375" style="792" customWidth="1"/>
    <col min="12546" max="12546" width="2.109375" style="792" customWidth="1"/>
    <col min="12547" max="12547" width="2.33203125" style="792" customWidth="1"/>
    <col min="12548" max="12566" width="4" style="792" customWidth="1"/>
    <col min="12567" max="12570" width="2.33203125" style="792" customWidth="1"/>
    <col min="12571" max="12571" width="2.109375" style="792" customWidth="1"/>
    <col min="12572" max="12800" width="4" style="792"/>
    <col min="12801" max="12801" width="1.77734375" style="792" customWidth="1"/>
    <col min="12802" max="12802" width="2.109375" style="792" customWidth="1"/>
    <col min="12803" max="12803" width="2.33203125" style="792" customWidth="1"/>
    <col min="12804" max="12822" width="4" style="792" customWidth="1"/>
    <col min="12823" max="12826" width="2.33203125" style="792" customWidth="1"/>
    <col min="12827" max="12827" width="2.109375" style="792" customWidth="1"/>
    <col min="12828" max="13056" width="4" style="792"/>
    <col min="13057" max="13057" width="1.77734375" style="792" customWidth="1"/>
    <col min="13058" max="13058" width="2.109375" style="792" customWidth="1"/>
    <col min="13059" max="13059" width="2.33203125" style="792" customWidth="1"/>
    <col min="13060" max="13078" width="4" style="792" customWidth="1"/>
    <col min="13079" max="13082" width="2.33203125" style="792" customWidth="1"/>
    <col min="13083" max="13083" width="2.109375" style="792" customWidth="1"/>
    <col min="13084" max="13312" width="4" style="792"/>
    <col min="13313" max="13313" width="1.77734375" style="792" customWidth="1"/>
    <col min="13314" max="13314" width="2.109375" style="792" customWidth="1"/>
    <col min="13315" max="13315" width="2.33203125" style="792" customWidth="1"/>
    <col min="13316" max="13334" width="4" style="792" customWidth="1"/>
    <col min="13335" max="13338" width="2.33203125" style="792" customWidth="1"/>
    <col min="13339" max="13339" width="2.109375" style="792" customWidth="1"/>
    <col min="13340" max="13568" width="4" style="792"/>
    <col min="13569" max="13569" width="1.77734375" style="792" customWidth="1"/>
    <col min="13570" max="13570" width="2.109375" style="792" customWidth="1"/>
    <col min="13571" max="13571" width="2.33203125" style="792" customWidth="1"/>
    <col min="13572" max="13590" width="4" style="792" customWidth="1"/>
    <col min="13591" max="13594" width="2.33203125" style="792" customWidth="1"/>
    <col min="13595" max="13595" width="2.109375" style="792" customWidth="1"/>
    <col min="13596" max="13824" width="4" style="792"/>
    <col min="13825" max="13825" width="1.77734375" style="792" customWidth="1"/>
    <col min="13826" max="13826" width="2.109375" style="792" customWidth="1"/>
    <col min="13827" max="13827" width="2.33203125" style="792" customWidth="1"/>
    <col min="13828" max="13846" width="4" style="792" customWidth="1"/>
    <col min="13847" max="13850" width="2.33203125" style="792" customWidth="1"/>
    <col min="13851" max="13851" width="2.109375" style="792" customWidth="1"/>
    <col min="13852" max="14080" width="4" style="792"/>
    <col min="14081" max="14081" width="1.77734375" style="792" customWidth="1"/>
    <col min="14082" max="14082" width="2.109375" style="792" customWidth="1"/>
    <col min="14083" max="14083" width="2.33203125" style="792" customWidth="1"/>
    <col min="14084" max="14102" width="4" style="792" customWidth="1"/>
    <col min="14103" max="14106" width="2.33203125" style="792" customWidth="1"/>
    <col min="14107" max="14107" width="2.109375" style="792" customWidth="1"/>
    <col min="14108" max="14336" width="4" style="792"/>
    <col min="14337" max="14337" width="1.77734375" style="792" customWidth="1"/>
    <col min="14338" max="14338" width="2.109375" style="792" customWidth="1"/>
    <col min="14339" max="14339" width="2.33203125" style="792" customWidth="1"/>
    <col min="14340" max="14358" width="4" style="792" customWidth="1"/>
    <col min="14359" max="14362" width="2.33203125" style="792" customWidth="1"/>
    <col min="14363" max="14363" width="2.109375" style="792" customWidth="1"/>
    <col min="14364" max="14592" width="4" style="792"/>
    <col min="14593" max="14593" width="1.77734375" style="792" customWidth="1"/>
    <col min="14594" max="14594" width="2.109375" style="792" customWidth="1"/>
    <col min="14595" max="14595" width="2.33203125" style="792" customWidth="1"/>
    <col min="14596" max="14614" width="4" style="792" customWidth="1"/>
    <col min="14615" max="14618" width="2.33203125" style="792" customWidth="1"/>
    <col min="14619" max="14619" width="2.109375" style="792" customWidth="1"/>
    <col min="14620" max="14848" width="4" style="792"/>
    <col min="14849" max="14849" width="1.77734375" style="792" customWidth="1"/>
    <col min="14850" max="14850" width="2.109375" style="792" customWidth="1"/>
    <col min="14851" max="14851" width="2.33203125" style="792" customWidth="1"/>
    <col min="14852" max="14870" width="4" style="792" customWidth="1"/>
    <col min="14871" max="14874" width="2.33203125" style="792" customWidth="1"/>
    <col min="14875" max="14875" width="2.109375" style="792" customWidth="1"/>
    <col min="14876" max="15104" width="4" style="792"/>
    <col min="15105" max="15105" width="1.77734375" style="792" customWidth="1"/>
    <col min="15106" max="15106" width="2.109375" style="792" customWidth="1"/>
    <col min="15107" max="15107" width="2.33203125" style="792" customWidth="1"/>
    <col min="15108" max="15126" width="4" style="792" customWidth="1"/>
    <col min="15127" max="15130" width="2.33203125" style="792" customWidth="1"/>
    <col min="15131" max="15131" width="2.109375" style="792" customWidth="1"/>
    <col min="15132" max="15360" width="4" style="792"/>
    <col min="15361" max="15361" width="1.77734375" style="792" customWidth="1"/>
    <col min="15362" max="15362" width="2.109375" style="792" customWidth="1"/>
    <col min="15363" max="15363" width="2.33203125" style="792" customWidth="1"/>
    <col min="15364" max="15382" width="4" style="792" customWidth="1"/>
    <col min="15383" max="15386" width="2.33203125" style="792" customWidth="1"/>
    <col min="15387" max="15387" width="2.109375" style="792" customWidth="1"/>
    <col min="15388" max="15616" width="4" style="792"/>
    <col min="15617" max="15617" width="1.77734375" style="792" customWidth="1"/>
    <col min="15618" max="15618" width="2.109375" style="792" customWidth="1"/>
    <col min="15619" max="15619" width="2.33203125" style="792" customWidth="1"/>
    <col min="15620" max="15638" width="4" style="792" customWidth="1"/>
    <col min="15639" max="15642" width="2.33203125" style="792" customWidth="1"/>
    <col min="15643" max="15643" width="2.109375" style="792" customWidth="1"/>
    <col min="15644" max="15872" width="4" style="792"/>
    <col min="15873" max="15873" width="1.77734375" style="792" customWidth="1"/>
    <col min="15874" max="15874" width="2.109375" style="792" customWidth="1"/>
    <col min="15875" max="15875" width="2.33203125" style="792" customWidth="1"/>
    <col min="15876" max="15894" width="4" style="792" customWidth="1"/>
    <col min="15895" max="15898" width="2.33203125" style="792" customWidth="1"/>
    <col min="15899" max="15899" width="2.109375" style="792" customWidth="1"/>
    <col min="15900" max="16128" width="4" style="792"/>
    <col min="16129" max="16129" width="1.77734375" style="792" customWidth="1"/>
    <col min="16130" max="16130" width="2.109375" style="792" customWidth="1"/>
    <col min="16131" max="16131" width="2.33203125" style="792" customWidth="1"/>
    <col min="16132" max="16150" width="4" style="792" customWidth="1"/>
    <col min="16151" max="16154" width="2.33203125" style="792" customWidth="1"/>
    <col min="16155" max="16155" width="2.109375" style="792" customWidth="1"/>
    <col min="16156" max="16384" width="4" style="792"/>
  </cols>
  <sheetData>
    <row r="1" spans="2:30">
      <c r="B1" s="788"/>
      <c r="C1" s="789"/>
      <c r="D1" s="789"/>
      <c r="E1" s="789"/>
      <c r="F1" s="789"/>
      <c r="G1" s="789"/>
      <c r="H1" s="789"/>
      <c r="I1" s="789"/>
      <c r="J1" s="789"/>
      <c r="K1" s="789"/>
      <c r="L1" s="789"/>
      <c r="M1" s="789"/>
      <c r="N1" s="789"/>
      <c r="O1" s="789"/>
      <c r="P1" s="789"/>
      <c r="Q1" s="789"/>
      <c r="R1" s="790"/>
      <c r="S1" s="789"/>
      <c r="T1" s="789"/>
      <c r="U1" s="789"/>
      <c r="V1" s="789"/>
      <c r="W1" s="789"/>
      <c r="X1" s="789"/>
      <c r="Y1" s="789"/>
      <c r="Z1" s="789"/>
      <c r="AA1" s="765"/>
    </row>
    <row r="2" spans="2:30">
      <c r="B2" s="776"/>
      <c r="C2" s="317" t="s">
        <v>1434</v>
      </c>
      <c r="AA2" s="770"/>
    </row>
    <row r="3" spans="2:30">
      <c r="B3" s="776"/>
      <c r="S3" s="5439" t="s">
        <v>1423</v>
      </c>
      <c r="T3" s="5439"/>
      <c r="U3" s="5439"/>
      <c r="V3" s="5439"/>
      <c r="W3" s="5439"/>
      <c r="X3" s="5439"/>
      <c r="Y3" s="5439"/>
      <c r="Z3" s="5439"/>
      <c r="AA3" s="770"/>
    </row>
    <row r="4" spans="2:30">
      <c r="B4" s="776"/>
      <c r="U4" s="793"/>
      <c r="AA4" s="770"/>
    </row>
    <row r="5" spans="2:30">
      <c r="B5" s="776"/>
      <c r="C5" s="5432" t="s">
        <v>1424</v>
      </c>
      <c r="D5" s="5432"/>
      <c r="E5" s="5432"/>
      <c r="F5" s="5432"/>
      <c r="G5" s="5432"/>
      <c r="H5" s="5432"/>
      <c r="I5" s="5432"/>
      <c r="J5" s="5432"/>
      <c r="K5" s="5432"/>
      <c r="L5" s="5432"/>
      <c r="M5" s="5432"/>
      <c r="N5" s="5432"/>
      <c r="O5" s="5432"/>
      <c r="P5" s="5432"/>
      <c r="Q5" s="5432"/>
      <c r="R5" s="5432"/>
      <c r="S5" s="5432"/>
      <c r="T5" s="5432"/>
      <c r="U5" s="5432"/>
      <c r="V5" s="5432"/>
      <c r="W5" s="5432"/>
      <c r="X5" s="5432"/>
      <c r="Y5" s="5432"/>
      <c r="Z5" s="5432"/>
      <c r="AA5" s="770"/>
    </row>
    <row r="6" spans="2:30">
      <c r="B6" s="776"/>
      <c r="C6" s="5432" t="s">
        <v>1425</v>
      </c>
      <c r="D6" s="5432"/>
      <c r="E6" s="5432"/>
      <c r="F6" s="5432"/>
      <c r="G6" s="5432"/>
      <c r="H6" s="5432"/>
      <c r="I6" s="5432"/>
      <c r="J6" s="5432"/>
      <c r="K6" s="5432"/>
      <c r="L6" s="5432"/>
      <c r="M6" s="5432"/>
      <c r="N6" s="5432"/>
      <c r="O6" s="5432"/>
      <c r="P6" s="5432"/>
      <c r="Q6" s="5432"/>
      <c r="R6" s="5432"/>
      <c r="S6" s="5432"/>
      <c r="T6" s="5432"/>
      <c r="U6" s="5432"/>
      <c r="V6" s="5432"/>
      <c r="W6" s="5432"/>
      <c r="X6" s="5432"/>
      <c r="Y6" s="5432"/>
      <c r="Z6" s="5432"/>
      <c r="AA6" s="770"/>
    </row>
    <row r="7" spans="2:30">
      <c r="B7" s="776"/>
      <c r="AA7" s="770"/>
    </row>
    <row r="8" spans="2:30" ht="23.25" customHeight="1">
      <c r="B8" s="776"/>
      <c r="C8" s="4161" t="s">
        <v>721</v>
      </c>
      <c r="D8" s="4172"/>
      <c r="E8" s="4172"/>
      <c r="F8" s="4172"/>
      <c r="G8" s="4162"/>
      <c r="H8" s="5437"/>
      <c r="I8" s="5437"/>
      <c r="J8" s="5437"/>
      <c r="K8" s="5437"/>
      <c r="L8" s="5437"/>
      <c r="M8" s="5437"/>
      <c r="N8" s="5437"/>
      <c r="O8" s="5437"/>
      <c r="P8" s="5437"/>
      <c r="Q8" s="5437"/>
      <c r="R8" s="5437"/>
      <c r="S8" s="5437"/>
      <c r="T8" s="5437"/>
      <c r="U8" s="5437"/>
      <c r="V8" s="5437"/>
      <c r="W8" s="5437"/>
      <c r="X8" s="5437"/>
      <c r="Y8" s="5437"/>
      <c r="Z8" s="5438"/>
      <c r="AA8" s="770"/>
    </row>
    <row r="9" spans="2:30" ht="23.25" customHeight="1">
      <c r="B9" s="776"/>
      <c r="C9" s="4161" t="s">
        <v>722</v>
      </c>
      <c r="D9" s="4172"/>
      <c r="E9" s="4172"/>
      <c r="F9" s="4172"/>
      <c r="G9" s="4162"/>
      <c r="H9" s="5437" t="s">
        <v>723</v>
      </c>
      <c r="I9" s="5437"/>
      <c r="J9" s="5437"/>
      <c r="K9" s="5437"/>
      <c r="L9" s="5437"/>
      <c r="M9" s="5437"/>
      <c r="N9" s="5437"/>
      <c r="O9" s="5437"/>
      <c r="P9" s="5437"/>
      <c r="Q9" s="5437"/>
      <c r="R9" s="5437"/>
      <c r="S9" s="5437"/>
      <c r="T9" s="5437"/>
      <c r="U9" s="5437"/>
      <c r="V9" s="5437"/>
      <c r="W9" s="5437"/>
      <c r="X9" s="5437"/>
      <c r="Y9" s="5437"/>
      <c r="Z9" s="5438"/>
      <c r="AA9" s="770"/>
    </row>
    <row r="10" spans="2:30" ht="23.25" customHeight="1">
      <c r="B10" s="776"/>
      <c r="C10" s="4161" t="s">
        <v>717</v>
      </c>
      <c r="D10" s="4172"/>
      <c r="E10" s="4172"/>
      <c r="F10" s="4172"/>
      <c r="G10" s="4162"/>
      <c r="H10" s="5427" t="s">
        <v>1426</v>
      </c>
      <c r="I10" s="5428"/>
      <c r="J10" s="5428"/>
      <c r="K10" s="5428"/>
      <c r="L10" s="5428"/>
      <c r="M10" s="5428"/>
      <c r="N10" s="5428"/>
      <c r="O10" s="5428"/>
      <c r="P10" s="5428"/>
      <c r="Q10" s="5428"/>
      <c r="R10" s="5428"/>
      <c r="S10" s="5428"/>
      <c r="T10" s="5428"/>
      <c r="U10" s="5428"/>
      <c r="V10" s="5428"/>
      <c r="W10" s="5428"/>
      <c r="X10" s="5428"/>
      <c r="Y10" s="5428"/>
      <c r="Z10" s="5429"/>
      <c r="AA10" s="770"/>
      <c r="AD10" s="794"/>
    </row>
    <row r="11" spans="2:30" ht="3" customHeight="1">
      <c r="B11" s="776"/>
      <c r="C11" s="790"/>
      <c r="D11" s="790"/>
      <c r="E11" s="790"/>
      <c r="F11" s="790"/>
      <c r="G11" s="790"/>
      <c r="H11" s="795"/>
      <c r="I11" s="795"/>
      <c r="J11" s="795"/>
      <c r="K11" s="795"/>
      <c r="L11" s="795"/>
      <c r="M11" s="795"/>
      <c r="N11" s="795"/>
      <c r="O11" s="795"/>
      <c r="P11" s="795"/>
      <c r="Q11" s="795"/>
      <c r="R11" s="795"/>
      <c r="S11" s="795"/>
      <c r="T11" s="795"/>
      <c r="U11" s="795"/>
      <c r="V11" s="795"/>
      <c r="W11" s="795"/>
      <c r="X11" s="795"/>
      <c r="Y11" s="795"/>
      <c r="Z11" s="795"/>
      <c r="AA11" s="770"/>
      <c r="AD11" s="794"/>
    </row>
    <row r="12" spans="2:30" ht="13.5" customHeight="1">
      <c r="B12" s="776"/>
      <c r="C12" s="5430" t="s">
        <v>1427</v>
      </c>
      <c r="D12" s="5430"/>
      <c r="E12" s="5430"/>
      <c r="F12" s="5430"/>
      <c r="G12" s="5430"/>
      <c r="H12" s="5430"/>
      <c r="I12" s="5430"/>
      <c r="J12" s="5430"/>
      <c r="K12" s="5430"/>
      <c r="L12" s="5430"/>
      <c r="M12" s="5430"/>
      <c r="N12" s="5430"/>
      <c r="O12" s="5430"/>
      <c r="P12" s="5430"/>
      <c r="Q12" s="5430"/>
      <c r="R12" s="5430"/>
      <c r="S12" s="5430"/>
      <c r="T12" s="5430"/>
      <c r="U12" s="5430"/>
      <c r="V12" s="5430"/>
      <c r="W12" s="5430"/>
      <c r="X12" s="5430"/>
      <c r="Y12" s="5430"/>
      <c r="Z12" s="5430"/>
      <c r="AA12" s="770"/>
      <c r="AD12" s="794"/>
    </row>
    <row r="13" spans="2:30" ht="6" customHeight="1">
      <c r="B13" s="776"/>
      <c r="AA13" s="770"/>
    </row>
    <row r="14" spans="2:30" ht="17.25" customHeight="1">
      <c r="B14" s="776"/>
      <c r="C14" s="788"/>
      <c r="D14" s="789"/>
      <c r="E14" s="789"/>
      <c r="F14" s="789"/>
      <c r="G14" s="789"/>
      <c r="H14" s="789"/>
      <c r="I14" s="789"/>
      <c r="J14" s="789"/>
      <c r="K14" s="789"/>
      <c r="L14" s="789"/>
      <c r="M14" s="789"/>
      <c r="N14" s="789"/>
      <c r="O14" s="789"/>
      <c r="P14" s="789"/>
      <c r="Q14" s="789"/>
      <c r="R14" s="789"/>
      <c r="S14" s="789"/>
      <c r="T14" s="789"/>
      <c r="U14" s="789"/>
      <c r="V14" s="789"/>
      <c r="W14" s="5423" t="s">
        <v>1428</v>
      </c>
      <c r="X14" s="4167"/>
      <c r="Y14" s="4167"/>
      <c r="Z14" s="4168"/>
      <c r="AA14" s="770"/>
    </row>
    <row r="15" spans="2:30" ht="18.75" customHeight="1">
      <c r="B15" s="776"/>
      <c r="C15" s="776"/>
      <c r="D15" s="791" t="s">
        <v>492</v>
      </c>
      <c r="W15" s="5431"/>
      <c r="X15" s="5432"/>
      <c r="Y15" s="5432"/>
      <c r="Z15" s="5433"/>
      <c r="AA15" s="770"/>
    </row>
    <row r="16" spans="2:30" ht="18.75" customHeight="1">
      <c r="B16" s="776"/>
      <c r="C16" s="776"/>
      <c r="D16" s="791" t="s">
        <v>493</v>
      </c>
      <c r="W16" s="5431"/>
      <c r="X16" s="5432"/>
      <c r="Y16" s="5432"/>
      <c r="Z16" s="5433"/>
      <c r="AA16" s="770"/>
    </row>
    <row r="17" spans="2:27" ht="6.75" customHeight="1">
      <c r="B17" s="776"/>
      <c r="C17" s="776"/>
      <c r="W17" s="5431"/>
      <c r="X17" s="5432"/>
      <c r="Y17" s="5432"/>
      <c r="Z17" s="5433"/>
      <c r="AA17" s="770"/>
    </row>
    <row r="18" spans="2:27" ht="18.75" customHeight="1">
      <c r="B18" s="776"/>
      <c r="C18" s="776"/>
      <c r="E18" s="4161" t="s">
        <v>494</v>
      </c>
      <c r="F18" s="4172"/>
      <c r="G18" s="4172"/>
      <c r="H18" s="4172"/>
      <c r="I18" s="4172"/>
      <c r="J18" s="4172"/>
      <c r="K18" s="4162"/>
      <c r="L18" s="796" t="s">
        <v>495</v>
      </c>
      <c r="M18" s="764"/>
      <c r="N18" s="764"/>
      <c r="O18" s="764"/>
      <c r="P18" s="784" t="s">
        <v>310</v>
      </c>
      <c r="Q18" s="796" t="s">
        <v>520</v>
      </c>
      <c r="R18" s="764"/>
      <c r="S18" s="764"/>
      <c r="T18" s="764"/>
      <c r="U18" s="784" t="s">
        <v>310</v>
      </c>
      <c r="W18" s="5431"/>
      <c r="X18" s="5432"/>
      <c r="Y18" s="5432"/>
      <c r="Z18" s="5433"/>
      <c r="AA18" s="770"/>
    </row>
    <row r="19" spans="2:27" ht="7.5" customHeight="1">
      <c r="B19" s="776"/>
      <c r="C19" s="776"/>
      <c r="T19" s="797"/>
      <c r="U19" s="797"/>
      <c r="W19" s="5431"/>
      <c r="X19" s="5432"/>
      <c r="Y19" s="5432"/>
      <c r="Z19" s="5433"/>
      <c r="AA19" s="770"/>
    </row>
    <row r="20" spans="2:27" ht="18.75" customHeight="1">
      <c r="B20" s="776"/>
      <c r="C20" s="776"/>
      <c r="E20" s="5434" t="s">
        <v>496</v>
      </c>
      <c r="F20" s="5435"/>
      <c r="G20" s="5435"/>
      <c r="H20" s="5435"/>
      <c r="I20" s="5435"/>
      <c r="J20" s="5435"/>
      <c r="K20" s="5436"/>
      <c r="L20" s="796" t="s">
        <v>495</v>
      </c>
      <c r="M20" s="764"/>
      <c r="N20" s="764"/>
      <c r="O20" s="764"/>
      <c r="P20" s="784" t="s">
        <v>310</v>
      </c>
      <c r="Q20" s="796" t="s">
        <v>520</v>
      </c>
      <c r="R20" s="764"/>
      <c r="S20" s="764"/>
      <c r="T20" s="764"/>
      <c r="U20" s="784" t="s">
        <v>310</v>
      </c>
      <c r="W20" s="5431"/>
      <c r="X20" s="5432"/>
      <c r="Y20" s="5432"/>
      <c r="Z20" s="5433"/>
      <c r="AA20" s="770"/>
    </row>
    <row r="21" spans="2:27" ht="7.5" customHeight="1">
      <c r="B21" s="776"/>
      <c r="C21" s="776"/>
      <c r="W21" s="5431"/>
      <c r="X21" s="5432"/>
      <c r="Y21" s="5432"/>
      <c r="Z21" s="5433"/>
      <c r="AA21" s="770"/>
    </row>
    <row r="22" spans="2:27" ht="18.75" customHeight="1">
      <c r="B22" s="776"/>
      <c r="C22" s="776"/>
      <c r="E22" s="791" t="s">
        <v>521</v>
      </c>
      <c r="W22" s="5431"/>
      <c r="X22" s="5432"/>
      <c r="Y22" s="5432"/>
      <c r="Z22" s="5433"/>
      <c r="AA22" s="770"/>
    </row>
    <row r="23" spans="2:27" ht="7.5" customHeight="1">
      <c r="B23" s="776"/>
      <c r="C23" s="798"/>
      <c r="D23" s="772"/>
      <c r="E23" s="772"/>
      <c r="F23" s="772"/>
      <c r="G23" s="772"/>
      <c r="H23" s="772"/>
      <c r="I23" s="772"/>
      <c r="J23" s="772"/>
      <c r="K23" s="772"/>
      <c r="L23" s="772"/>
      <c r="M23" s="772"/>
      <c r="N23" s="772"/>
      <c r="O23" s="772"/>
      <c r="P23" s="772"/>
      <c r="Q23" s="772"/>
      <c r="R23" s="772"/>
      <c r="S23" s="772"/>
      <c r="T23" s="772"/>
      <c r="U23" s="772"/>
      <c r="V23" s="772"/>
      <c r="W23" s="5424"/>
      <c r="X23" s="5425"/>
      <c r="Y23" s="5425"/>
      <c r="Z23" s="5426"/>
      <c r="AA23" s="770"/>
    </row>
    <row r="24" spans="2:27" ht="18.75" customHeight="1">
      <c r="B24" s="776"/>
      <c r="C24" s="788"/>
      <c r="D24" s="789" t="s">
        <v>497</v>
      </c>
      <c r="E24" s="789"/>
      <c r="F24" s="789"/>
      <c r="G24" s="789"/>
      <c r="H24" s="789"/>
      <c r="I24" s="789"/>
      <c r="J24" s="789"/>
      <c r="K24" s="789"/>
      <c r="L24" s="789"/>
      <c r="M24" s="789"/>
      <c r="N24" s="789"/>
      <c r="O24" s="789"/>
      <c r="P24" s="789"/>
      <c r="Q24" s="789"/>
      <c r="R24" s="789"/>
      <c r="S24" s="789"/>
      <c r="T24" s="789"/>
      <c r="U24" s="789"/>
      <c r="V24" s="789"/>
      <c r="W24" s="5423" t="s">
        <v>1428</v>
      </c>
      <c r="X24" s="4167"/>
      <c r="Y24" s="4167"/>
      <c r="Z24" s="4168"/>
      <c r="AA24" s="770"/>
    </row>
    <row r="25" spans="2:27" ht="18.75" customHeight="1">
      <c r="B25" s="776"/>
      <c r="C25" s="798"/>
      <c r="D25" s="772" t="s">
        <v>498</v>
      </c>
      <c r="E25" s="772"/>
      <c r="F25" s="772"/>
      <c r="G25" s="772"/>
      <c r="H25" s="772"/>
      <c r="I25" s="772"/>
      <c r="J25" s="772"/>
      <c r="K25" s="772"/>
      <c r="L25" s="772"/>
      <c r="M25" s="772"/>
      <c r="N25" s="772"/>
      <c r="O25" s="772"/>
      <c r="P25" s="772"/>
      <c r="Q25" s="772"/>
      <c r="R25" s="772"/>
      <c r="S25" s="772"/>
      <c r="T25" s="772"/>
      <c r="U25" s="772"/>
      <c r="V25" s="772"/>
      <c r="W25" s="5424"/>
      <c r="X25" s="5425"/>
      <c r="Y25" s="5425"/>
      <c r="Z25" s="5426"/>
      <c r="AA25" s="770"/>
    </row>
    <row r="26" spans="2:27" ht="18.75" customHeight="1">
      <c r="B26" s="776"/>
      <c r="C26" s="796"/>
      <c r="D26" s="764" t="s">
        <v>719</v>
      </c>
      <c r="E26" s="764"/>
      <c r="F26" s="764"/>
      <c r="G26" s="764"/>
      <c r="H26" s="764"/>
      <c r="I26" s="764"/>
      <c r="J26" s="764"/>
      <c r="K26" s="764"/>
      <c r="L26" s="764"/>
      <c r="M26" s="764"/>
      <c r="N26" s="764"/>
      <c r="O26" s="764"/>
      <c r="P26" s="764"/>
      <c r="Q26" s="764"/>
      <c r="R26" s="764"/>
      <c r="S26" s="764"/>
      <c r="T26" s="764"/>
      <c r="U26" s="764"/>
      <c r="V26" s="764"/>
      <c r="W26" s="4161" t="s">
        <v>1428</v>
      </c>
      <c r="X26" s="4172"/>
      <c r="Y26" s="4172"/>
      <c r="Z26" s="4162"/>
      <c r="AA26" s="770"/>
    </row>
    <row r="27" spans="2:27" ht="18.75" customHeight="1">
      <c r="B27" s="776"/>
      <c r="C27" s="788"/>
      <c r="D27" s="799" t="s">
        <v>1429</v>
      </c>
      <c r="E27" s="789"/>
      <c r="F27" s="789"/>
      <c r="G27" s="789"/>
      <c r="H27" s="789"/>
      <c r="I27" s="789"/>
      <c r="J27" s="789"/>
      <c r="K27" s="789"/>
      <c r="L27" s="789"/>
      <c r="M27" s="789"/>
      <c r="N27" s="789"/>
      <c r="O27" s="789"/>
      <c r="P27" s="789"/>
      <c r="Q27" s="789"/>
      <c r="R27" s="789"/>
      <c r="S27" s="789"/>
      <c r="T27" s="789"/>
      <c r="U27" s="789"/>
      <c r="V27" s="789"/>
      <c r="W27" s="5423" t="s">
        <v>1428</v>
      </c>
      <c r="X27" s="4167"/>
      <c r="Y27" s="4167"/>
      <c r="Z27" s="4168"/>
      <c r="AA27" s="770"/>
    </row>
    <row r="28" spans="2:27" ht="18.75" customHeight="1">
      <c r="B28" s="776"/>
      <c r="C28" s="798"/>
      <c r="D28" s="772" t="s">
        <v>1430</v>
      </c>
      <c r="E28" s="772"/>
      <c r="F28" s="772"/>
      <c r="G28" s="772"/>
      <c r="H28" s="772"/>
      <c r="I28" s="772"/>
      <c r="J28" s="772"/>
      <c r="K28" s="772"/>
      <c r="L28" s="772"/>
      <c r="M28" s="772"/>
      <c r="N28" s="772"/>
      <c r="O28" s="772"/>
      <c r="P28" s="772"/>
      <c r="Q28" s="772"/>
      <c r="R28" s="772"/>
      <c r="S28" s="772"/>
      <c r="T28" s="772"/>
      <c r="U28" s="772"/>
      <c r="V28" s="772"/>
      <c r="W28" s="5424"/>
      <c r="X28" s="5425"/>
      <c r="Y28" s="5425"/>
      <c r="Z28" s="5426"/>
      <c r="AA28" s="770"/>
    </row>
    <row r="29" spans="2:27" ht="18.75" customHeight="1">
      <c r="B29" s="776"/>
      <c r="C29" s="788"/>
      <c r="D29" s="799" t="s">
        <v>499</v>
      </c>
      <c r="E29" s="789"/>
      <c r="F29" s="789"/>
      <c r="G29" s="789"/>
      <c r="H29" s="789"/>
      <c r="I29" s="789"/>
      <c r="J29" s="789"/>
      <c r="K29" s="789"/>
      <c r="L29" s="789"/>
      <c r="M29" s="789"/>
      <c r="N29" s="789"/>
      <c r="O29" s="789"/>
      <c r="P29" s="789"/>
      <c r="Q29" s="789"/>
      <c r="R29" s="789"/>
      <c r="S29" s="789"/>
      <c r="T29" s="789"/>
      <c r="U29" s="789"/>
      <c r="V29" s="789"/>
      <c r="W29" s="5423" t="s">
        <v>1428</v>
      </c>
      <c r="X29" s="4167"/>
      <c r="Y29" s="4167"/>
      <c r="Z29" s="4168"/>
      <c r="AA29" s="770"/>
    </row>
    <row r="30" spans="2:27" ht="18.75" customHeight="1">
      <c r="B30" s="776"/>
      <c r="C30" s="798"/>
      <c r="D30" s="772" t="s">
        <v>500</v>
      </c>
      <c r="E30" s="772"/>
      <c r="F30" s="772"/>
      <c r="G30" s="772"/>
      <c r="H30" s="772"/>
      <c r="I30" s="772"/>
      <c r="J30" s="772"/>
      <c r="K30" s="772"/>
      <c r="L30" s="772"/>
      <c r="M30" s="772"/>
      <c r="N30" s="772"/>
      <c r="O30" s="772"/>
      <c r="P30" s="772"/>
      <c r="Q30" s="772"/>
      <c r="R30" s="772"/>
      <c r="S30" s="772"/>
      <c r="T30" s="772"/>
      <c r="U30" s="772"/>
      <c r="V30" s="772"/>
      <c r="W30" s="5424"/>
      <c r="X30" s="5425"/>
      <c r="Y30" s="5425"/>
      <c r="Z30" s="5426"/>
      <c r="AA30" s="770"/>
    </row>
    <row r="31" spans="2:27" ht="18.75" customHeight="1">
      <c r="B31" s="776"/>
      <c r="C31" s="788"/>
      <c r="D31" s="789" t="s">
        <v>501</v>
      </c>
      <c r="E31" s="789"/>
      <c r="F31" s="789"/>
      <c r="G31" s="789"/>
      <c r="H31" s="789"/>
      <c r="I31" s="789"/>
      <c r="J31" s="789"/>
      <c r="K31" s="789"/>
      <c r="L31" s="789"/>
      <c r="M31" s="789"/>
      <c r="N31" s="789"/>
      <c r="O31" s="789"/>
      <c r="P31" s="789"/>
      <c r="Q31" s="789"/>
      <c r="R31" s="789"/>
      <c r="S31" s="789"/>
      <c r="T31" s="789"/>
      <c r="U31" s="789"/>
      <c r="V31" s="789"/>
      <c r="W31" s="5423" t="s">
        <v>1428</v>
      </c>
      <c r="X31" s="4167"/>
      <c r="Y31" s="4167"/>
      <c r="Z31" s="4168"/>
      <c r="AA31" s="770"/>
    </row>
    <row r="32" spans="2:27" ht="18.75" customHeight="1">
      <c r="B32" s="776"/>
      <c r="C32" s="796"/>
      <c r="D32" s="764" t="s">
        <v>720</v>
      </c>
      <c r="E32" s="764"/>
      <c r="F32" s="764"/>
      <c r="G32" s="764"/>
      <c r="H32" s="764"/>
      <c r="I32" s="764"/>
      <c r="J32" s="764"/>
      <c r="K32" s="764"/>
      <c r="L32" s="764"/>
      <c r="M32" s="764"/>
      <c r="N32" s="764"/>
      <c r="O32" s="764"/>
      <c r="P32" s="764"/>
      <c r="Q32" s="764"/>
      <c r="R32" s="764"/>
      <c r="S32" s="764"/>
      <c r="T32" s="764"/>
      <c r="U32" s="764"/>
      <c r="V32" s="764"/>
      <c r="W32" s="4161" t="s">
        <v>1428</v>
      </c>
      <c r="X32" s="4172"/>
      <c r="Y32" s="4172"/>
      <c r="Z32" s="4162"/>
      <c r="AA32" s="770"/>
    </row>
    <row r="33" spans="2:27" ht="18.75" customHeight="1">
      <c r="B33" s="776"/>
      <c r="W33" s="715"/>
      <c r="X33" s="715"/>
      <c r="Y33" s="715"/>
      <c r="Z33" s="715"/>
      <c r="AA33" s="770"/>
    </row>
    <row r="34" spans="2:27" ht="4.5" customHeight="1">
      <c r="B34" s="776"/>
      <c r="AA34" s="770"/>
    </row>
    <row r="35" spans="2:27" ht="4.5" customHeight="1">
      <c r="B35" s="776"/>
      <c r="AA35" s="770"/>
    </row>
    <row r="36" spans="2:27">
      <c r="B36" s="776"/>
      <c r="C36" s="791" t="s">
        <v>1431</v>
      </c>
      <c r="AA36" s="770"/>
    </row>
    <row r="37" spans="2:27">
      <c r="B37" s="776"/>
      <c r="C37" s="791" t="s">
        <v>1432</v>
      </c>
      <c r="AA37" s="770"/>
    </row>
    <row r="38" spans="2:27" ht="4.5" customHeight="1">
      <c r="B38" s="798"/>
      <c r="C38" s="772"/>
      <c r="D38" s="772"/>
      <c r="E38" s="772"/>
      <c r="F38" s="772"/>
      <c r="G38" s="772"/>
      <c r="H38" s="772"/>
      <c r="I38" s="772"/>
      <c r="J38" s="772"/>
      <c r="K38" s="772"/>
      <c r="L38" s="772"/>
      <c r="M38" s="772"/>
      <c r="N38" s="772"/>
      <c r="O38" s="772"/>
      <c r="P38" s="772"/>
      <c r="Q38" s="772"/>
      <c r="R38" s="772"/>
      <c r="S38" s="772"/>
      <c r="T38" s="772"/>
      <c r="U38" s="772"/>
      <c r="V38" s="772"/>
      <c r="W38" s="772"/>
      <c r="X38" s="772"/>
      <c r="Y38" s="772"/>
      <c r="Z38" s="772"/>
      <c r="AA38" s="773"/>
    </row>
    <row r="40" spans="2:27">
      <c r="C40" s="791" t="s">
        <v>1433</v>
      </c>
    </row>
    <row r="42" spans="2:27" ht="55.5" customHeight="1">
      <c r="B42" s="3980" t="s">
        <v>1091</v>
      </c>
      <c r="C42" s="5419"/>
      <c r="D42" s="5419"/>
      <c r="E42" s="5419"/>
      <c r="F42" s="3981"/>
      <c r="G42" s="3982" t="s">
        <v>1104</v>
      </c>
      <c r="H42" s="3983"/>
      <c r="I42" s="3983"/>
      <c r="J42" s="3983"/>
      <c r="K42" s="3983"/>
      <c r="L42" s="3983"/>
      <c r="M42" s="3983"/>
      <c r="N42" s="3983"/>
      <c r="O42" s="3983"/>
      <c r="P42" s="3983"/>
      <c r="Q42" s="3983"/>
      <c r="R42" s="3983"/>
      <c r="S42" s="3983"/>
      <c r="T42" s="3983"/>
      <c r="U42" s="3983"/>
      <c r="V42" s="3983"/>
      <c r="W42" s="3983"/>
      <c r="X42" s="3983"/>
      <c r="Y42" s="3983"/>
      <c r="Z42" s="3983"/>
      <c r="AA42" s="3984"/>
    </row>
  </sheetData>
  <mergeCells count="21">
    <mergeCell ref="C9:G9"/>
    <mergeCell ref="H9:Z9"/>
    <mergeCell ref="S3:Z3"/>
    <mergeCell ref="C5:Z5"/>
    <mergeCell ref="C6:Z6"/>
    <mergeCell ref="C8:G8"/>
    <mergeCell ref="H8:Z8"/>
    <mergeCell ref="C10:G10"/>
    <mergeCell ref="H10:Z10"/>
    <mergeCell ref="C12:Z12"/>
    <mergeCell ref="W14:Z23"/>
    <mergeCell ref="E18:K18"/>
    <mergeCell ref="E20:K20"/>
    <mergeCell ref="B42:F42"/>
    <mergeCell ref="G42:AA42"/>
    <mergeCell ref="W24:Z25"/>
    <mergeCell ref="W26:Z26"/>
    <mergeCell ref="W27:Z28"/>
    <mergeCell ref="W29:Z30"/>
    <mergeCell ref="W31:Z31"/>
    <mergeCell ref="W32:Z32"/>
  </mergeCells>
  <phoneticPr fontId="54"/>
  <pageMargins left="0.7" right="0.7" top="0.75" bottom="0.75" header="0.3" footer="0.3"/>
  <pageSetup paperSize="9" scale="90" orientation="portrait"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sheetPr>
  <dimension ref="A1:AE159"/>
  <sheetViews>
    <sheetView view="pageBreakPreview" zoomScale="85" zoomScaleNormal="75" zoomScaleSheetLayoutView="85" workbookViewId="0">
      <selection sqref="A1:G1"/>
    </sheetView>
  </sheetViews>
  <sheetFormatPr defaultColWidth="4" defaultRowHeight="13.2"/>
  <cols>
    <col min="1" max="1" width="2.88671875" style="32" customWidth="1"/>
    <col min="2" max="2" width="2.33203125" style="176" customWidth="1"/>
    <col min="3" max="3" width="9.21875" style="176" customWidth="1"/>
    <col min="4" max="8" width="4" style="176" customWidth="1"/>
    <col min="9" max="9" width="7.33203125" style="176" customWidth="1"/>
    <col min="10" max="11" width="4" style="176" customWidth="1"/>
    <col min="12" max="17" width="5.109375" style="176" customWidth="1"/>
    <col min="18" max="18" width="4" style="176" customWidth="1"/>
    <col min="19" max="20" width="6.77734375" style="176" customWidth="1"/>
    <col min="21" max="24" width="7.6640625" style="176" customWidth="1"/>
    <col min="25" max="25" width="3.33203125" style="176" customWidth="1"/>
    <col min="26" max="16384" width="4" style="32"/>
  </cols>
  <sheetData>
    <row r="1" spans="1:24" ht="16.2">
      <c r="A1" s="5452" t="s">
        <v>763</v>
      </c>
      <c r="B1" s="5452"/>
      <c r="C1" s="5452"/>
      <c r="D1" s="5452"/>
      <c r="E1" s="5452"/>
    </row>
    <row r="2" spans="1:24">
      <c r="Q2" s="5453" t="s">
        <v>764</v>
      </c>
      <c r="R2" s="5453"/>
      <c r="S2" s="5453"/>
      <c r="T2" s="5453"/>
      <c r="U2" s="5453"/>
      <c r="V2" s="5453"/>
      <c r="W2" s="5453"/>
      <c r="X2" s="5453"/>
    </row>
    <row r="3" spans="1:24">
      <c r="B3" s="5454" t="s">
        <v>288</v>
      </c>
      <c r="C3" s="5454"/>
      <c r="D3" s="5454"/>
      <c r="E3" s="5454"/>
      <c r="F3" s="5454"/>
      <c r="G3" s="5454"/>
      <c r="H3" s="5454"/>
      <c r="I3" s="5454"/>
      <c r="J3" s="5454"/>
      <c r="K3" s="5454"/>
      <c r="L3" s="5454"/>
      <c r="M3" s="5454"/>
      <c r="N3" s="5454"/>
      <c r="O3" s="5454"/>
      <c r="P3" s="5454"/>
      <c r="Q3" s="5454"/>
      <c r="R3" s="5454"/>
      <c r="S3" s="5454"/>
      <c r="T3" s="5454"/>
      <c r="U3" s="5454"/>
      <c r="V3" s="5454"/>
      <c r="W3" s="5454"/>
      <c r="X3" s="5454"/>
    </row>
    <row r="5" spans="1:24" ht="23.25" customHeight="1">
      <c r="B5" s="5455" t="s">
        <v>289</v>
      </c>
      <c r="C5" s="5456"/>
      <c r="D5" s="5456"/>
      <c r="E5" s="5456"/>
      <c r="F5" s="5457"/>
      <c r="G5" s="177"/>
      <c r="H5" s="178"/>
      <c r="I5" s="179"/>
      <c r="J5" s="179"/>
      <c r="K5" s="179"/>
      <c r="L5" s="180"/>
      <c r="M5" s="5455" t="s">
        <v>290</v>
      </c>
      <c r="N5" s="5456"/>
      <c r="O5" s="5457"/>
      <c r="P5" s="5455" t="s">
        <v>291</v>
      </c>
      <c r="Q5" s="5456"/>
      <c r="R5" s="5456"/>
      <c r="S5" s="5456"/>
      <c r="T5" s="5456"/>
      <c r="U5" s="5456"/>
      <c r="V5" s="5456"/>
      <c r="W5" s="5456"/>
      <c r="X5" s="5457"/>
    </row>
    <row r="6" spans="1:24" ht="23.25" customHeight="1">
      <c r="B6" s="5463" t="s">
        <v>292</v>
      </c>
      <c r="C6" s="5463"/>
      <c r="D6" s="5463"/>
      <c r="E6" s="5463"/>
      <c r="F6" s="5463"/>
      <c r="G6" s="5458" t="s">
        <v>293</v>
      </c>
      <c r="H6" s="5459"/>
      <c r="I6" s="5459"/>
      <c r="J6" s="5459"/>
      <c r="K6" s="5459"/>
      <c r="L6" s="5459"/>
      <c r="M6" s="5459"/>
      <c r="N6" s="5459"/>
      <c r="O6" s="5459"/>
      <c r="P6" s="5459"/>
      <c r="Q6" s="5459"/>
      <c r="R6" s="5459"/>
      <c r="S6" s="5459"/>
      <c r="T6" s="5459"/>
      <c r="U6" s="5459"/>
      <c r="V6" s="5459"/>
      <c r="W6" s="5459"/>
      <c r="X6" s="5460"/>
    </row>
    <row r="7" spans="1:24" ht="13.8" thickBot="1"/>
    <row r="8" spans="1:24">
      <c r="B8" s="5468" t="s">
        <v>836</v>
      </c>
      <c r="C8" s="5469"/>
      <c r="D8" s="5469"/>
      <c r="E8" s="5469"/>
      <c r="F8" s="5469"/>
      <c r="G8" s="5469"/>
      <c r="H8" s="5469"/>
      <c r="I8" s="5469"/>
      <c r="J8" s="5469"/>
      <c r="K8" s="5469"/>
      <c r="L8" s="5469"/>
      <c r="M8" s="5469"/>
      <c r="N8" s="5469"/>
      <c r="O8" s="5469"/>
      <c r="P8" s="5469"/>
      <c r="Q8" s="5469"/>
      <c r="R8" s="5469"/>
      <c r="S8" s="5469"/>
      <c r="T8" s="5470"/>
      <c r="U8" s="5471" t="s">
        <v>837</v>
      </c>
      <c r="V8" s="5473" t="s">
        <v>838</v>
      </c>
      <c r="W8" s="5473" t="s">
        <v>839</v>
      </c>
      <c r="X8" s="5475" t="s">
        <v>840</v>
      </c>
    </row>
    <row r="9" spans="1:24" ht="13.8" thickBot="1">
      <c r="B9" s="477" t="s">
        <v>294</v>
      </c>
      <c r="C9" s="478"/>
      <c r="D9" s="478"/>
      <c r="E9" s="478"/>
      <c r="F9" s="478"/>
      <c r="G9" s="478"/>
      <c r="H9" s="478"/>
      <c r="I9" s="478"/>
      <c r="J9" s="478"/>
      <c r="K9" s="478"/>
      <c r="L9" s="478"/>
      <c r="M9" s="478"/>
      <c r="N9" s="478"/>
      <c r="O9" s="478"/>
      <c r="P9" s="478"/>
      <c r="Q9" s="478"/>
      <c r="R9" s="478"/>
      <c r="S9" s="478"/>
      <c r="T9" s="479"/>
      <c r="U9" s="5472"/>
      <c r="V9" s="5474"/>
      <c r="W9" s="5474"/>
      <c r="X9" s="5476"/>
    </row>
    <row r="10" spans="1:24" ht="4.5" customHeight="1" thickTop="1">
      <c r="B10" s="419"/>
      <c r="C10" s="412"/>
      <c r="U10" s="5477"/>
      <c r="V10" s="5477"/>
      <c r="W10" s="5477"/>
      <c r="X10" s="5479"/>
    </row>
    <row r="11" spans="1:24" ht="17.25" customHeight="1">
      <c r="B11" s="419"/>
      <c r="C11" s="413" t="s">
        <v>295</v>
      </c>
      <c r="D11" s="5461" t="s">
        <v>296</v>
      </c>
      <c r="E11" s="5461"/>
      <c r="F11" s="5461"/>
      <c r="G11" s="5461"/>
      <c r="H11" s="5461"/>
      <c r="I11" s="5461"/>
      <c r="J11" s="5461"/>
      <c r="K11" s="5461"/>
      <c r="L11" s="5461"/>
      <c r="M11" s="5461"/>
      <c r="N11" s="5461"/>
      <c r="O11" s="5461"/>
      <c r="P11" s="5461"/>
      <c r="Q11" s="5461"/>
      <c r="R11" s="5461"/>
      <c r="S11" s="5461"/>
      <c r="T11" s="5462"/>
      <c r="U11" s="5478"/>
      <c r="V11" s="5478"/>
      <c r="W11" s="5478"/>
      <c r="X11" s="5480"/>
    </row>
    <row r="12" spans="1:24" ht="14.25" customHeight="1">
      <c r="B12" s="419"/>
      <c r="C12" s="414"/>
      <c r="D12" s="5461"/>
      <c r="E12" s="5461"/>
      <c r="F12" s="5461"/>
      <c r="G12" s="5461"/>
      <c r="H12" s="5461"/>
      <c r="I12" s="5461"/>
      <c r="J12" s="5461"/>
      <c r="K12" s="5461"/>
      <c r="L12" s="5461"/>
      <c r="M12" s="5461"/>
      <c r="N12" s="5461"/>
      <c r="O12" s="5461"/>
      <c r="P12" s="5461"/>
      <c r="Q12" s="5461"/>
      <c r="R12" s="5461"/>
      <c r="S12" s="5461"/>
      <c r="T12" s="5462"/>
      <c r="U12" s="5478"/>
      <c r="V12" s="5478"/>
      <c r="W12" s="5478"/>
      <c r="X12" s="5480"/>
    </row>
    <row r="13" spans="1:24" ht="3" customHeight="1">
      <c r="B13" s="484"/>
      <c r="C13" s="485"/>
      <c r="D13" s="486"/>
      <c r="E13" s="486"/>
      <c r="F13" s="486"/>
      <c r="G13" s="486"/>
      <c r="H13" s="486"/>
      <c r="I13" s="486"/>
      <c r="J13" s="486"/>
      <c r="K13" s="486"/>
      <c r="L13" s="486"/>
      <c r="M13" s="486"/>
      <c r="N13" s="486"/>
      <c r="O13" s="486"/>
      <c r="P13" s="486"/>
      <c r="Q13" s="486"/>
      <c r="R13" s="486"/>
      <c r="S13" s="486"/>
      <c r="T13" s="486"/>
      <c r="U13" s="487"/>
      <c r="V13" s="488"/>
      <c r="W13" s="488"/>
      <c r="X13" s="489"/>
    </row>
    <row r="14" spans="1:24">
      <c r="B14" s="419"/>
      <c r="C14" s="413" t="s">
        <v>297</v>
      </c>
      <c r="D14" s="5461" t="s">
        <v>298</v>
      </c>
      <c r="E14" s="5461"/>
      <c r="F14" s="5461"/>
      <c r="G14" s="5461"/>
      <c r="H14" s="5461"/>
      <c r="I14" s="5461"/>
      <c r="J14" s="5461"/>
      <c r="K14" s="5461"/>
      <c r="L14" s="5461"/>
      <c r="M14" s="5461"/>
      <c r="N14" s="5461"/>
      <c r="O14" s="5461"/>
      <c r="P14" s="5461"/>
      <c r="Q14" s="5461"/>
      <c r="R14" s="5461"/>
      <c r="S14" s="5461"/>
      <c r="T14" s="5462"/>
      <c r="U14" s="5544"/>
      <c r="V14" s="5544"/>
      <c r="W14" s="5544"/>
      <c r="X14" s="5546"/>
    </row>
    <row r="15" spans="1:24" ht="17.25" customHeight="1">
      <c r="B15" s="421"/>
      <c r="C15" s="415"/>
      <c r="D15" s="5464"/>
      <c r="E15" s="5464"/>
      <c r="F15" s="5464"/>
      <c r="G15" s="5464"/>
      <c r="H15" s="5464"/>
      <c r="I15" s="5464"/>
      <c r="J15" s="5464"/>
      <c r="K15" s="5464"/>
      <c r="L15" s="5464"/>
      <c r="M15" s="5464"/>
      <c r="N15" s="5464"/>
      <c r="O15" s="5464"/>
      <c r="P15" s="5464"/>
      <c r="Q15" s="5464"/>
      <c r="R15" s="5464"/>
      <c r="S15" s="5464"/>
      <c r="T15" s="5465"/>
      <c r="U15" s="5545"/>
      <c r="V15" s="5545"/>
      <c r="W15" s="5545"/>
      <c r="X15" s="5547"/>
    </row>
    <row r="16" spans="1:24" ht="5.25" customHeight="1">
      <c r="B16" s="419"/>
      <c r="C16" s="181"/>
      <c r="U16" s="401"/>
      <c r="V16" s="481"/>
      <c r="W16" s="481"/>
      <c r="X16" s="420"/>
    </row>
    <row r="17" spans="2:24">
      <c r="B17" s="419"/>
      <c r="C17" s="181" t="s">
        <v>335</v>
      </c>
      <c r="D17" s="176" t="s">
        <v>792</v>
      </c>
      <c r="U17" s="470"/>
      <c r="V17" s="480"/>
      <c r="W17" s="480"/>
      <c r="X17" s="471"/>
    </row>
    <row r="18" spans="2:24" ht="3.75" customHeight="1">
      <c r="B18" s="422"/>
      <c r="C18" s="191"/>
      <c r="D18" s="190"/>
      <c r="E18" s="190"/>
      <c r="F18" s="190"/>
      <c r="G18" s="190"/>
      <c r="H18" s="190"/>
      <c r="I18" s="190"/>
      <c r="J18" s="190"/>
      <c r="K18" s="190"/>
      <c r="L18" s="190"/>
      <c r="M18" s="190"/>
      <c r="N18" s="190"/>
      <c r="O18" s="190"/>
      <c r="P18" s="190"/>
      <c r="Q18" s="190"/>
      <c r="R18" s="190"/>
      <c r="S18" s="190"/>
      <c r="T18" s="190"/>
      <c r="U18" s="405"/>
      <c r="V18" s="433"/>
      <c r="W18" s="433"/>
      <c r="X18" s="423"/>
    </row>
    <row r="19" spans="2:24">
      <c r="B19" s="424"/>
      <c r="C19" s="2778" t="s">
        <v>299</v>
      </c>
      <c r="D19" s="5466" t="s">
        <v>300</v>
      </c>
      <c r="E19" s="5466"/>
      <c r="F19" s="5466"/>
      <c r="G19" s="5466"/>
      <c r="H19" s="5466"/>
      <c r="I19" s="5466"/>
      <c r="J19" s="5466"/>
      <c r="K19" s="5466"/>
      <c r="L19" s="5466"/>
      <c r="M19" s="5466"/>
      <c r="N19" s="5466"/>
      <c r="O19" s="5466"/>
      <c r="P19" s="5466"/>
      <c r="Q19" s="5466"/>
      <c r="R19" s="5466"/>
      <c r="S19" s="5466"/>
      <c r="T19" s="5467"/>
      <c r="U19" s="2770"/>
      <c r="V19" s="2770"/>
      <c r="W19" s="2770"/>
      <c r="X19" s="5543"/>
    </row>
    <row r="20" spans="2:24">
      <c r="B20" s="422"/>
      <c r="C20" s="2783"/>
      <c r="D20" s="5440"/>
      <c r="E20" s="5440"/>
      <c r="F20" s="5440"/>
      <c r="G20" s="5440"/>
      <c r="H20" s="5440"/>
      <c r="I20" s="5440"/>
      <c r="J20" s="5440"/>
      <c r="K20" s="5440"/>
      <c r="L20" s="5440"/>
      <c r="M20" s="5440"/>
      <c r="N20" s="5440"/>
      <c r="O20" s="5440"/>
      <c r="P20" s="5440"/>
      <c r="Q20" s="5440"/>
      <c r="R20" s="5440"/>
      <c r="S20" s="5440"/>
      <c r="T20" s="5441"/>
      <c r="U20" s="2772"/>
      <c r="V20" s="2772"/>
      <c r="W20" s="2772"/>
      <c r="X20" s="5542"/>
    </row>
    <row r="21" spans="2:24" ht="2.25" customHeight="1">
      <c r="B21" s="425"/>
      <c r="C21" s="400"/>
      <c r="D21" s="183"/>
      <c r="E21" s="183"/>
      <c r="F21" s="183"/>
      <c r="G21" s="183"/>
      <c r="H21" s="183"/>
      <c r="I21" s="183"/>
      <c r="J21" s="183"/>
      <c r="K21" s="183"/>
      <c r="L21" s="183"/>
      <c r="M21" s="183"/>
      <c r="N21" s="183"/>
      <c r="O21" s="183"/>
      <c r="P21" s="183"/>
      <c r="Q21" s="183"/>
      <c r="R21" s="183"/>
      <c r="S21" s="183"/>
      <c r="T21" s="183"/>
      <c r="U21" s="395"/>
      <c r="V21" s="432"/>
      <c r="W21" s="432"/>
      <c r="X21" s="426"/>
    </row>
    <row r="22" spans="2:24" ht="19.5" customHeight="1">
      <c r="B22" s="425"/>
      <c r="C22" s="400" t="s">
        <v>301</v>
      </c>
      <c r="D22" s="2746" t="s">
        <v>302</v>
      </c>
      <c r="E22" s="2746"/>
      <c r="F22" s="2746"/>
      <c r="G22" s="2746"/>
      <c r="H22" s="2746"/>
      <c r="I22" s="2746"/>
      <c r="J22" s="2746"/>
      <c r="K22" s="2746"/>
      <c r="L22" s="2746"/>
      <c r="M22" s="2746"/>
      <c r="N22" s="2746"/>
      <c r="O22" s="2746"/>
      <c r="P22" s="2746"/>
      <c r="Q22" s="2746"/>
      <c r="R22" s="2746"/>
      <c r="S22" s="2746"/>
      <c r="T22" s="2780"/>
      <c r="U22" s="188"/>
      <c r="V22" s="482"/>
      <c r="W22" s="482"/>
      <c r="X22" s="468"/>
    </row>
    <row r="23" spans="2:24" ht="4.5" customHeight="1">
      <c r="B23" s="422"/>
      <c r="C23" s="191"/>
      <c r="D23" s="190"/>
      <c r="E23" s="190"/>
      <c r="F23" s="190"/>
      <c r="G23" s="190"/>
      <c r="H23" s="190"/>
      <c r="I23" s="190"/>
      <c r="J23" s="190"/>
      <c r="K23" s="190"/>
      <c r="L23" s="190"/>
      <c r="M23" s="190"/>
      <c r="N23" s="190"/>
      <c r="O23" s="190"/>
      <c r="P23" s="190"/>
      <c r="Q23" s="190"/>
      <c r="R23" s="190"/>
      <c r="S23" s="190"/>
      <c r="T23" s="190"/>
      <c r="U23" s="405"/>
      <c r="V23" s="433"/>
      <c r="W23" s="433"/>
      <c r="X23" s="423"/>
    </row>
    <row r="24" spans="2:24" ht="27.75" customHeight="1">
      <c r="B24" s="427"/>
      <c r="C24" s="416" t="s">
        <v>303</v>
      </c>
      <c r="D24" s="2756" t="s">
        <v>304</v>
      </c>
      <c r="E24" s="2756"/>
      <c r="F24" s="2756"/>
      <c r="G24" s="2756"/>
      <c r="H24" s="2756"/>
      <c r="I24" s="2756"/>
      <c r="J24" s="2756"/>
      <c r="K24" s="2756"/>
      <c r="L24" s="2756"/>
      <c r="M24" s="2756"/>
      <c r="N24" s="2756"/>
      <c r="O24" s="2756"/>
      <c r="P24" s="2756"/>
      <c r="Q24" s="2756"/>
      <c r="R24" s="2756"/>
      <c r="S24" s="2756"/>
      <c r="T24" s="2757"/>
      <c r="U24" s="472"/>
      <c r="V24" s="439"/>
      <c r="W24" s="439"/>
      <c r="X24" s="474"/>
    </row>
    <row r="25" spans="2:24" ht="2.25" customHeight="1">
      <c r="B25" s="425"/>
      <c r="C25" s="400"/>
      <c r="D25" s="183"/>
      <c r="E25" s="183"/>
      <c r="F25" s="183"/>
      <c r="G25" s="183"/>
      <c r="H25" s="183"/>
      <c r="I25" s="183"/>
      <c r="J25" s="183"/>
      <c r="K25" s="183"/>
      <c r="L25" s="183"/>
      <c r="M25" s="183"/>
      <c r="N25" s="183"/>
      <c r="O25" s="183"/>
      <c r="P25" s="183"/>
      <c r="Q25" s="183"/>
      <c r="R25" s="183"/>
      <c r="S25" s="183"/>
      <c r="T25" s="183"/>
      <c r="U25" s="395"/>
      <c r="V25" s="432"/>
      <c r="W25" s="432"/>
      <c r="X25" s="426"/>
    </row>
    <row r="26" spans="2:24" ht="25.5" customHeight="1">
      <c r="B26" s="425"/>
      <c r="C26" s="400" t="s">
        <v>305</v>
      </c>
      <c r="D26" s="2748" t="s">
        <v>306</v>
      </c>
      <c r="E26" s="2748"/>
      <c r="F26" s="2748"/>
      <c r="G26" s="2748"/>
      <c r="H26" s="2748"/>
      <c r="I26" s="2748"/>
      <c r="J26" s="2748"/>
      <c r="K26" s="2748"/>
      <c r="L26" s="2748"/>
      <c r="M26" s="2748"/>
      <c r="N26" s="2748"/>
      <c r="O26" s="2748"/>
      <c r="P26" s="2748"/>
      <c r="Q26" s="2748"/>
      <c r="R26" s="2748"/>
      <c r="S26" s="2748"/>
      <c r="T26" s="5481"/>
      <c r="U26" s="188"/>
      <c r="V26" s="482"/>
      <c r="W26" s="482"/>
      <c r="X26" s="468"/>
    </row>
    <row r="27" spans="2:24" ht="4.5" customHeight="1" thickBot="1">
      <c r="B27" s="428"/>
      <c r="C27" s="429" t="s">
        <v>307</v>
      </c>
      <c r="D27" s="5482"/>
      <c r="E27" s="5482"/>
      <c r="F27" s="5482"/>
      <c r="G27" s="5482"/>
      <c r="H27" s="5482"/>
      <c r="I27" s="5482"/>
      <c r="J27" s="5482"/>
      <c r="K27" s="5482"/>
      <c r="L27" s="5482"/>
      <c r="M27" s="5482"/>
      <c r="N27" s="5482"/>
      <c r="O27" s="5482"/>
      <c r="P27" s="5482"/>
      <c r="Q27" s="5482"/>
      <c r="R27" s="5482"/>
      <c r="S27" s="5482"/>
      <c r="T27" s="5483"/>
      <c r="U27" s="475"/>
      <c r="V27" s="483"/>
      <c r="W27" s="483"/>
      <c r="X27" s="476"/>
    </row>
    <row r="28" spans="2:24" ht="3.75" customHeight="1">
      <c r="B28" s="446"/>
      <c r="C28" s="447"/>
      <c r="D28" s="447"/>
      <c r="E28" s="447"/>
      <c r="F28" s="447"/>
      <c r="G28" s="447"/>
      <c r="H28" s="447"/>
      <c r="I28" s="447"/>
      <c r="J28" s="447"/>
      <c r="K28" s="447"/>
      <c r="L28" s="447"/>
      <c r="M28" s="447"/>
      <c r="N28" s="447"/>
      <c r="O28" s="447"/>
      <c r="P28" s="447"/>
      <c r="Q28" s="447"/>
      <c r="R28" s="447"/>
      <c r="S28" s="447"/>
      <c r="T28" s="447"/>
      <c r="U28" s="490"/>
      <c r="V28" s="491"/>
      <c r="W28" s="491"/>
      <c r="X28" s="492"/>
    </row>
    <row r="29" spans="2:24" ht="13.5" customHeight="1" thickBot="1">
      <c r="B29" s="448" t="s">
        <v>308</v>
      </c>
      <c r="C29" s="417"/>
      <c r="D29" s="417"/>
      <c r="E29" s="417"/>
      <c r="F29" s="417"/>
      <c r="G29" s="417"/>
      <c r="H29" s="417"/>
      <c r="I29" s="417"/>
      <c r="J29" s="417"/>
      <c r="K29" s="417"/>
      <c r="L29" s="417"/>
      <c r="M29" s="417"/>
      <c r="N29" s="417"/>
      <c r="O29" s="417"/>
      <c r="P29" s="417"/>
      <c r="Q29" s="417"/>
      <c r="R29" s="417"/>
      <c r="S29" s="417"/>
      <c r="T29" s="417"/>
      <c r="U29" s="493"/>
      <c r="V29" s="494"/>
      <c r="W29" s="494"/>
      <c r="X29" s="495"/>
    </row>
    <row r="30" spans="2:24" ht="5.25" customHeight="1" thickTop="1">
      <c r="B30" s="5490" t="s">
        <v>810</v>
      </c>
      <c r="C30" s="5509" t="s">
        <v>796</v>
      </c>
      <c r="D30" s="434"/>
      <c r="E30" s="434"/>
      <c r="F30" s="434"/>
      <c r="G30" s="434"/>
      <c r="H30" s="434"/>
      <c r="I30" s="434"/>
      <c r="J30" s="434"/>
      <c r="K30" s="434"/>
      <c r="L30" s="434"/>
      <c r="M30" s="434"/>
      <c r="N30" s="434"/>
      <c r="O30" s="434"/>
      <c r="P30" s="434"/>
      <c r="Q30" s="434"/>
      <c r="R30" s="434"/>
      <c r="S30" s="434"/>
      <c r="T30" s="434"/>
      <c r="U30" s="435"/>
      <c r="V30" s="431"/>
      <c r="W30" s="431"/>
      <c r="X30" s="449"/>
    </row>
    <row r="31" spans="2:24" ht="19.5" customHeight="1">
      <c r="B31" s="5491"/>
      <c r="C31" s="5510"/>
      <c r="D31" s="189" t="s">
        <v>793</v>
      </c>
      <c r="E31" s="190"/>
      <c r="F31" s="190"/>
      <c r="G31" s="190"/>
      <c r="H31" s="190"/>
      <c r="I31" s="190"/>
      <c r="J31" s="190"/>
      <c r="K31" s="190"/>
      <c r="L31" s="190"/>
      <c r="M31" s="190"/>
      <c r="N31" s="190"/>
      <c r="O31" s="190"/>
      <c r="P31" s="190"/>
      <c r="Q31" s="190"/>
      <c r="R31" s="190"/>
      <c r="S31" s="190"/>
      <c r="T31" s="190"/>
      <c r="U31" s="405"/>
      <c r="V31" s="433"/>
      <c r="W31" s="433"/>
      <c r="X31" s="423"/>
    </row>
    <row r="32" spans="2:24" ht="30.75" customHeight="1">
      <c r="B32" s="5491"/>
      <c r="C32" s="5510"/>
      <c r="D32" s="2758" t="s">
        <v>794</v>
      </c>
      <c r="E32" s="2759"/>
      <c r="F32" s="2759"/>
      <c r="G32" s="2759"/>
      <c r="H32" s="2759"/>
      <c r="I32" s="2759"/>
      <c r="J32" s="2759"/>
      <c r="K32" s="2759"/>
      <c r="L32" s="2759"/>
      <c r="M32" s="2759"/>
      <c r="N32" s="2759"/>
      <c r="O32" s="2759"/>
      <c r="P32" s="2759"/>
      <c r="Q32" s="2759"/>
      <c r="R32" s="2759"/>
      <c r="S32" s="2759"/>
      <c r="T32" s="2760"/>
      <c r="U32" s="396"/>
      <c r="V32" s="300"/>
      <c r="W32" s="300"/>
      <c r="X32" s="496"/>
    </row>
    <row r="33" spans="2:24" ht="30.75" customHeight="1">
      <c r="B33" s="5491"/>
      <c r="C33" s="5511"/>
      <c r="D33" s="5440" t="s">
        <v>795</v>
      </c>
      <c r="E33" s="5440"/>
      <c r="F33" s="5440"/>
      <c r="G33" s="5440"/>
      <c r="H33" s="5440"/>
      <c r="I33" s="5440"/>
      <c r="J33" s="5440"/>
      <c r="K33" s="5440"/>
      <c r="L33" s="5440"/>
      <c r="M33" s="5440"/>
      <c r="N33" s="5440"/>
      <c r="O33" s="5440"/>
      <c r="P33" s="5440"/>
      <c r="Q33" s="5440"/>
      <c r="R33" s="5440"/>
      <c r="S33" s="5440"/>
      <c r="T33" s="5441"/>
      <c r="U33" s="405"/>
      <c r="V33" s="433"/>
      <c r="W33" s="433"/>
      <c r="X33" s="423"/>
    </row>
    <row r="34" spans="2:24" ht="21" customHeight="1">
      <c r="B34" s="5491"/>
      <c r="C34" s="436" t="s">
        <v>797</v>
      </c>
      <c r="D34" s="399"/>
      <c r="E34" s="399"/>
      <c r="F34" s="399"/>
      <c r="G34" s="399"/>
      <c r="H34" s="399"/>
      <c r="I34" s="399"/>
      <c r="J34" s="399"/>
      <c r="K34" s="399"/>
      <c r="L34" s="399"/>
      <c r="M34" s="399"/>
      <c r="N34" s="399"/>
      <c r="O34" s="399"/>
      <c r="P34" s="399"/>
      <c r="Q34" s="399"/>
      <c r="R34" s="399"/>
      <c r="S34" s="399"/>
      <c r="T34" s="399"/>
      <c r="U34" s="497"/>
      <c r="V34" s="498"/>
      <c r="W34" s="498"/>
      <c r="X34" s="499"/>
    </row>
    <row r="35" spans="2:24" ht="32.25" customHeight="1">
      <c r="B35" s="5491"/>
      <c r="C35" s="5519" t="s">
        <v>809</v>
      </c>
      <c r="D35" s="5447"/>
      <c r="E35" s="5448"/>
      <c r="F35" s="5448"/>
      <c r="G35" s="5448"/>
      <c r="H35" s="5448"/>
      <c r="I35" s="5448"/>
      <c r="J35" s="5448"/>
      <c r="K35" s="5484"/>
      <c r="L35" s="5485" t="s">
        <v>309</v>
      </c>
      <c r="M35" s="5446"/>
      <c r="N35" s="5486"/>
      <c r="O35" s="5487" t="s">
        <v>801</v>
      </c>
      <c r="P35" s="5488"/>
      <c r="Q35" s="5489"/>
      <c r="R35" s="184"/>
      <c r="S35" s="184"/>
      <c r="T35" s="184"/>
      <c r="U35" s="500"/>
      <c r="V35" s="501"/>
      <c r="W35" s="501"/>
      <c r="X35" s="502"/>
    </row>
    <row r="36" spans="2:24" ht="32.25" customHeight="1">
      <c r="B36" s="5491"/>
      <c r="C36" s="5520"/>
      <c r="D36" s="5512" t="s">
        <v>803</v>
      </c>
      <c r="E36" s="5513"/>
      <c r="F36" s="5513"/>
      <c r="G36" s="5513"/>
      <c r="H36" s="5513"/>
      <c r="I36" s="5513"/>
      <c r="J36" s="5513"/>
      <c r="K36" s="5514"/>
      <c r="L36" s="5485"/>
      <c r="M36" s="5518"/>
      <c r="N36" s="438" t="s">
        <v>799</v>
      </c>
      <c r="O36" s="5449"/>
      <c r="P36" s="5450"/>
      <c r="Q36" s="5451"/>
      <c r="R36" s="184"/>
      <c r="S36" s="184"/>
      <c r="T36" s="184"/>
      <c r="U36" s="500"/>
      <c r="V36" s="501"/>
      <c r="W36" s="501"/>
      <c r="X36" s="502"/>
    </row>
    <row r="37" spans="2:24" ht="32.25" customHeight="1">
      <c r="B37" s="5491"/>
      <c r="C37" s="5521"/>
      <c r="D37" s="5515" t="s">
        <v>804</v>
      </c>
      <c r="E37" s="5516"/>
      <c r="F37" s="5516"/>
      <c r="G37" s="5516"/>
      <c r="H37" s="5516"/>
      <c r="I37" s="5516"/>
      <c r="J37" s="5516"/>
      <c r="K37" s="5517"/>
      <c r="L37" s="403"/>
      <c r="M37" s="437"/>
      <c r="N37" s="438" t="s">
        <v>800</v>
      </c>
      <c r="O37" s="5449"/>
      <c r="P37" s="5450"/>
      <c r="Q37" s="5451"/>
      <c r="R37" s="184"/>
      <c r="S37" s="184"/>
      <c r="T37" s="184"/>
      <c r="U37" s="500"/>
      <c r="V37" s="501"/>
      <c r="W37" s="501"/>
      <c r="X37" s="502"/>
    </row>
    <row r="38" spans="2:24" ht="31.5" customHeight="1">
      <c r="B38" s="5491"/>
      <c r="C38" s="441" t="s">
        <v>806</v>
      </c>
      <c r="D38" s="5442" t="s">
        <v>1071</v>
      </c>
      <c r="E38" s="5442"/>
      <c r="F38" s="5442"/>
      <c r="G38" s="5442"/>
      <c r="H38" s="5442"/>
      <c r="I38" s="5442"/>
      <c r="J38" s="5442"/>
      <c r="K38" s="5442"/>
      <c r="L38" s="5445"/>
      <c r="M38" s="5446"/>
      <c r="N38" s="438" t="s">
        <v>798</v>
      </c>
      <c r="O38" s="5447"/>
      <c r="P38" s="5448"/>
      <c r="Q38" s="402" t="s">
        <v>802</v>
      </c>
      <c r="R38" s="187"/>
      <c r="S38" s="5443"/>
      <c r="T38" s="5444"/>
      <c r="U38" s="503"/>
      <c r="V38" s="504"/>
      <c r="W38" s="504"/>
      <c r="X38" s="505"/>
    </row>
    <row r="39" spans="2:24" ht="43.5" customHeight="1">
      <c r="B39" s="5491"/>
      <c r="C39" s="441" t="s">
        <v>807</v>
      </c>
      <c r="D39" s="5442" t="s">
        <v>1072</v>
      </c>
      <c r="E39" s="5442"/>
      <c r="F39" s="5442"/>
      <c r="G39" s="5442"/>
      <c r="H39" s="5442"/>
      <c r="I39" s="5442"/>
      <c r="J39" s="5442"/>
      <c r="K39" s="5442"/>
      <c r="L39" s="5445"/>
      <c r="M39" s="5446"/>
      <c r="N39" s="398" t="s">
        <v>798</v>
      </c>
      <c r="O39" s="5447"/>
      <c r="P39" s="5448"/>
      <c r="Q39" s="402" t="s">
        <v>802</v>
      </c>
      <c r="R39" s="187"/>
      <c r="S39" s="5443"/>
      <c r="T39" s="5444"/>
      <c r="U39" s="503"/>
      <c r="V39" s="504"/>
      <c r="W39" s="504"/>
      <c r="X39" s="505"/>
    </row>
    <row r="40" spans="2:24" ht="30.75" customHeight="1">
      <c r="B40" s="5491"/>
      <c r="C40" s="441" t="s">
        <v>808</v>
      </c>
      <c r="D40" s="5534" t="s">
        <v>311</v>
      </c>
      <c r="E40" s="5534"/>
      <c r="F40" s="5534"/>
      <c r="G40" s="5534"/>
      <c r="H40" s="5534"/>
      <c r="I40" s="5534"/>
      <c r="J40" s="5534"/>
      <c r="K40" s="5534"/>
      <c r="L40" s="5445"/>
      <c r="M40" s="5446"/>
      <c r="N40" s="440" t="s">
        <v>805</v>
      </c>
      <c r="O40" s="5445"/>
      <c r="P40" s="5446"/>
      <c r="Q40" s="402" t="s">
        <v>802</v>
      </c>
      <c r="R40" s="407"/>
      <c r="S40" s="5443"/>
      <c r="T40" s="5444"/>
      <c r="U40" s="503"/>
      <c r="V40" s="504"/>
      <c r="W40" s="504"/>
      <c r="X40" s="505"/>
    </row>
    <row r="41" spans="2:24" ht="11.25" customHeight="1">
      <c r="B41" s="5492"/>
      <c r="C41" s="190"/>
      <c r="D41" s="190"/>
      <c r="E41" s="190"/>
      <c r="F41" s="190"/>
      <c r="G41" s="190"/>
      <c r="H41" s="190"/>
      <c r="I41" s="190"/>
      <c r="J41" s="190"/>
      <c r="K41" s="190"/>
      <c r="L41" s="190"/>
      <c r="M41" s="190"/>
      <c r="N41" s="190"/>
      <c r="O41" s="190"/>
      <c r="P41" s="190"/>
      <c r="Q41" s="190"/>
      <c r="R41" s="190"/>
      <c r="S41" s="190"/>
      <c r="T41" s="190"/>
      <c r="U41" s="506"/>
      <c r="V41" s="507"/>
      <c r="W41" s="507"/>
      <c r="X41" s="508"/>
    </row>
    <row r="42" spans="2:24" ht="48.75" customHeight="1">
      <c r="B42" s="5493" t="s">
        <v>811</v>
      </c>
      <c r="C42" s="300" t="s">
        <v>812</v>
      </c>
      <c r="D42" s="2758" t="s">
        <v>815</v>
      </c>
      <c r="E42" s="2759"/>
      <c r="F42" s="2759"/>
      <c r="G42" s="2759"/>
      <c r="H42" s="2759"/>
      <c r="I42" s="2759"/>
      <c r="J42" s="2759"/>
      <c r="K42" s="2759"/>
      <c r="L42" s="2759"/>
      <c r="M42" s="2759"/>
      <c r="N42" s="2759"/>
      <c r="O42" s="2759"/>
      <c r="P42" s="2759"/>
      <c r="Q42" s="2759"/>
      <c r="R42" s="2759"/>
      <c r="S42" s="2759"/>
      <c r="T42" s="2760"/>
      <c r="U42" s="396"/>
      <c r="V42" s="300"/>
      <c r="W42" s="300"/>
      <c r="X42" s="496"/>
    </row>
    <row r="43" spans="2:24" ht="36" customHeight="1">
      <c r="B43" s="5491"/>
      <c r="C43" s="300" t="s">
        <v>813</v>
      </c>
      <c r="D43" s="2755" t="s">
        <v>814</v>
      </c>
      <c r="E43" s="2756"/>
      <c r="F43" s="2756"/>
      <c r="G43" s="2756"/>
      <c r="H43" s="2756"/>
      <c r="I43" s="2756"/>
      <c r="J43" s="2756"/>
      <c r="K43" s="2756"/>
      <c r="L43" s="2756"/>
      <c r="M43" s="2756"/>
      <c r="N43" s="2756"/>
      <c r="O43" s="2756"/>
      <c r="P43" s="2756"/>
      <c r="Q43" s="2756"/>
      <c r="R43" s="2756"/>
      <c r="S43" s="2756"/>
      <c r="T43" s="2757"/>
      <c r="U43" s="396"/>
      <c r="V43" s="300"/>
      <c r="W43" s="300"/>
      <c r="X43" s="496"/>
    </row>
    <row r="44" spans="2:24" ht="19.5" customHeight="1" thickBot="1">
      <c r="B44" s="5491"/>
      <c r="C44" s="183" t="s">
        <v>816</v>
      </c>
      <c r="D44" s="194"/>
      <c r="E44" s="194"/>
      <c r="F44" s="194"/>
      <c r="G44" s="194"/>
      <c r="H44" s="194"/>
      <c r="I44" s="194"/>
      <c r="J44" s="194"/>
      <c r="K44" s="194"/>
      <c r="L44" s="194"/>
      <c r="M44" s="194"/>
      <c r="N44" s="194"/>
      <c r="O44" s="194"/>
      <c r="P44" s="194"/>
      <c r="Q44" s="194"/>
      <c r="R44" s="194"/>
      <c r="S44" s="194"/>
      <c r="T44" s="195"/>
      <c r="U44" s="503"/>
      <c r="V44" s="504"/>
      <c r="W44" s="504"/>
      <c r="X44" s="505"/>
    </row>
    <row r="45" spans="2:24" ht="15.75" customHeight="1" thickTop="1">
      <c r="B45" s="5491"/>
      <c r="C45" s="183"/>
      <c r="D45" s="5503" t="s">
        <v>817</v>
      </c>
      <c r="E45" s="5504"/>
      <c r="F45" s="5504"/>
      <c r="G45" s="5505"/>
      <c r="H45" s="5503" t="s">
        <v>818</v>
      </c>
      <c r="I45" s="5505"/>
      <c r="J45" s="5503" t="s">
        <v>819</v>
      </c>
      <c r="K45" s="5504"/>
      <c r="L45" s="5504"/>
      <c r="M45" s="5500" t="s">
        <v>823</v>
      </c>
      <c r="N45" s="5501"/>
      <c r="O45" s="5501"/>
      <c r="P45" s="5501"/>
      <c r="Q45" s="5501"/>
      <c r="R45" s="5502"/>
      <c r="S45" s="445"/>
      <c r="T45" s="183"/>
      <c r="U45" s="497"/>
      <c r="V45" s="498"/>
      <c r="W45" s="498"/>
      <c r="X45" s="499"/>
    </row>
    <row r="46" spans="2:24" ht="15.75" customHeight="1">
      <c r="B46" s="5491"/>
      <c r="C46" s="188"/>
      <c r="D46" s="5506"/>
      <c r="E46" s="5507"/>
      <c r="F46" s="5507"/>
      <c r="G46" s="5508"/>
      <c r="H46" s="5506"/>
      <c r="I46" s="5508"/>
      <c r="J46" s="5506"/>
      <c r="K46" s="5507"/>
      <c r="L46" s="5507"/>
      <c r="M46" s="5495" t="s">
        <v>820</v>
      </c>
      <c r="N46" s="5496"/>
      <c r="O46" s="5497" t="s">
        <v>821</v>
      </c>
      <c r="P46" s="5498"/>
      <c r="Q46" s="5498"/>
      <c r="R46" s="5499"/>
      <c r="S46" s="193"/>
      <c r="T46" s="183"/>
      <c r="U46" s="497"/>
      <c r="V46" s="498"/>
      <c r="W46" s="498"/>
      <c r="X46" s="499"/>
    </row>
    <row r="47" spans="2:24" ht="22.5" customHeight="1">
      <c r="B47" s="5491"/>
      <c r="C47" s="183"/>
      <c r="D47" s="5522"/>
      <c r="E47" s="5523"/>
      <c r="F47" s="5523"/>
      <c r="G47" s="5524"/>
      <c r="H47" s="5522"/>
      <c r="I47" s="5524"/>
      <c r="J47" s="5522"/>
      <c r="K47" s="5523"/>
      <c r="L47" s="5523"/>
      <c r="M47" s="5528"/>
      <c r="N47" s="5505"/>
      <c r="O47" s="5503"/>
      <c r="P47" s="5505"/>
      <c r="Q47" s="5497" t="s">
        <v>822</v>
      </c>
      <c r="R47" s="5499"/>
      <c r="S47" s="183"/>
      <c r="T47" s="183"/>
      <c r="U47" s="497"/>
      <c r="V47" s="498"/>
      <c r="W47" s="498"/>
      <c r="X47" s="499"/>
    </row>
    <row r="48" spans="2:24" ht="25.5" customHeight="1" thickBot="1">
      <c r="B48" s="5491"/>
      <c r="C48" s="443"/>
      <c r="D48" s="5525"/>
      <c r="E48" s="5526"/>
      <c r="F48" s="5526"/>
      <c r="G48" s="5527"/>
      <c r="H48" s="5525"/>
      <c r="I48" s="5527"/>
      <c r="J48" s="5525"/>
      <c r="K48" s="5526"/>
      <c r="L48" s="5526"/>
      <c r="M48" s="5529"/>
      <c r="N48" s="5530"/>
      <c r="O48" s="5531"/>
      <c r="P48" s="5530"/>
      <c r="Q48" s="5532"/>
      <c r="R48" s="5533"/>
      <c r="S48" s="193"/>
      <c r="T48" s="183"/>
      <c r="U48" s="497"/>
      <c r="V48" s="498"/>
      <c r="W48" s="498"/>
      <c r="X48" s="499"/>
    </row>
    <row r="49" spans="2:24" ht="14.25" customHeight="1" thickTop="1" thickBot="1">
      <c r="B49" s="5494"/>
      <c r="C49" s="450"/>
      <c r="D49" s="451"/>
      <c r="E49" s="451"/>
      <c r="F49" s="451"/>
      <c r="G49" s="451"/>
      <c r="H49" s="451"/>
      <c r="I49" s="452"/>
      <c r="J49" s="453"/>
      <c r="K49" s="453"/>
      <c r="L49" s="453"/>
      <c r="M49" s="453"/>
      <c r="N49" s="453"/>
      <c r="O49" s="453"/>
      <c r="P49" s="453"/>
      <c r="Q49" s="453"/>
      <c r="R49" s="453"/>
      <c r="S49" s="453"/>
      <c r="T49" s="454"/>
      <c r="U49" s="509"/>
      <c r="V49" s="510"/>
      <c r="W49" s="510"/>
      <c r="X49" s="511"/>
    </row>
    <row r="50" spans="2:24" ht="17.25" customHeight="1" thickBot="1">
      <c r="B50" s="462" t="s">
        <v>315</v>
      </c>
      <c r="C50" s="455"/>
      <c r="D50" s="455"/>
      <c r="E50" s="455"/>
      <c r="F50" s="455"/>
      <c r="G50" s="455"/>
      <c r="H50" s="455"/>
      <c r="I50" s="455"/>
      <c r="J50" s="455"/>
      <c r="K50" s="455"/>
      <c r="L50" s="455"/>
      <c r="M50" s="455"/>
      <c r="N50" s="455"/>
      <c r="O50" s="455"/>
      <c r="P50" s="455"/>
      <c r="Q50" s="455"/>
      <c r="R50" s="455"/>
      <c r="S50" s="455"/>
      <c r="T50" s="455"/>
      <c r="U50" s="512"/>
      <c r="V50" s="513"/>
      <c r="W50" s="513"/>
      <c r="X50" s="514"/>
    </row>
    <row r="51" spans="2:24" ht="13.5" customHeight="1" thickTop="1">
      <c r="B51" s="463"/>
      <c r="C51" s="5540" t="s">
        <v>824</v>
      </c>
      <c r="D51" s="5554" t="s">
        <v>828</v>
      </c>
      <c r="E51" s="5555"/>
      <c r="F51" s="5555"/>
      <c r="G51" s="5555"/>
      <c r="H51" s="5555"/>
      <c r="I51" s="5555"/>
      <c r="J51" s="5555"/>
      <c r="K51" s="5555"/>
      <c r="L51" s="5555"/>
      <c r="M51" s="5555"/>
      <c r="N51" s="5555"/>
      <c r="O51" s="5555"/>
      <c r="P51" s="5555"/>
      <c r="Q51" s="5555"/>
      <c r="R51" s="5555"/>
      <c r="S51" s="5555"/>
      <c r="T51" s="5556"/>
      <c r="U51" s="5548"/>
      <c r="V51" s="5548"/>
      <c r="W51" s="5548"/>
      <c r="X51" s="5541"/>
    </row>
    <row r="52" spans="2:24" ht="19.5" customHeight="1">
      <c r="B52" s="422"/>
      <c r="C52" s="2783"/>
      <c r="D52" s="5536"/>
      <c r="E52" s="5440"/>
      <c r="F52" s="5440"/>
      <c r="G52" s="5440"/>
      <c r="H52" s="5440"/>
      <c r="I52" s="5440"/>
      <c r="J52" s="5440"/>
      <c r="K52" s="5440"/>
      <c r="L52" s="5440"/>
      <c r="M52" s="5440"/>
      <c r="N52" s="5440"/>
      <c r="O52" s="5440"/>
      <c r="P52" s="5440"/>
      <c r="Q52" s="5440"/>
      <c r="R52" s="5440"/>
      <c r="S52" s="5440"/>
      <c r="T52" s="5441"/>
      <c r="U52" s="2772"/>
      <c r="V52" s="2772"/>
      <c r="W52" s="2772"/>
      <c r="X52" s="5542"/>
    </row>
    <row r="53" spans="2:24" ht="15.75" customHeight="1">
      <c r="B53" s="464"/>
      <c r="C53" s="2778" t="s">
        <v>825</v>
      </c>
      <c r="D53" s="5535" t="s">
        <v>829</v>
      </c>
      <c r="E53" s="5466"/>
      <c r="F53" s="5466"/>
      <c r="G53" s="5466"/>
      <c r="H53" s="5466"/>
      <c r="I53" s="5466"/>
      <c r="J53" s="5466"/>
      <c r="K53" s="5466"/>
      <c r="L53" s="5466"/>
      <c r="M53" s="5466"/>
      <c r="N53" s="5466"/>
      <c r="O53" s="5466"/>
      <c r="P53" s="5466"/>
      <c r="Q53" s="5466"/>
      <c r="R53" s="5466"/>
      <c r="S53" s="5466"/>
      <c r="T53" s="5467"/>
      <c r="U53" s="2770"/>
      <c r="V53" s="2770"/>
      <c r="W53" s="2770"/>
      <c r="X53" s="5543"/>
    </row>
    <row r="54" spans="2:24" ht="17.25" customHeight="1">
      <c r="B54" s="466"/>
      <c r="C54" s="2783"/>
      <c r="D54" s="5536"/>
      <c r="E54" s="5440"/>
      <c r="F54" s="5440"/>
      <c r="G54" s="5440"/>
      <c r="H54" s="5440"/>
      <c r="I54" s="5440"/>
      <c r="J54" s="5440"/>
      <c r="K54" s="5440"/>
      <c r="L54" s="5440"/>
      <c r="M54" s="5440"/>
      <c r="N54" s="5440"/>
      <c r="O54" s="5440"/>
      <c r="P54" s="5440"/>
      <c r="Q54" s="5440"/>
      <c r="R54" s="5440"/>
      <c r="S54" s="5440"/>
      <c r="T54" s="5441"/>
      <c r="U54" s="2772"/>
      <c r="V54" s="2772"/>
      <c r="W54" s="2772"/>
      <c r="X54" s="5542"/>
    </row>
    <row r="55" spans="2:24" ht="18" customHeight="1">
      <c r="B55" s="425"/>
      <c r="C55" s="456" t="s">
        <v>797</v>
      </c>
      <c r="D55" s="194"/>
      <c r="E55" s="194"/>
      <c r="F55" s="194"/>
      <c r="G55" s="194"/>
      <c r="H55" s="194"/>
      <c r="I55" s="194"/>
      <c r="J55" s="194"/>
      <c r="K55" s="194"/>
      <c r="L55" s="194"/>
      <c r="M55" s="194"/>
      <c r="N55" s="194"/>
      <c r="O55" s="194"/>
      <c r="P55" s="194"/>
      <c r="Q55" s="194"/>
      <c r="R55" s="194"/>
      <c r="S55" s="194"/>
      <c r="T55" s="195"/>
      <c r="U55" s="503"/>
      <c r="V55" s="504"/>
      <c r="W55" s="504"/>
      <c r="X55" s="505"/>
    </row>
    <row r="56" spans="2:24" ht="18" customHeight="1">
      <c r="B56" s="425"/>
      <c r="C56" s="459"/>
      <c r="D56" s="194"/>
      <c r="E56" s="194"/>
      <c r="F56" s="194"/>
      <c r="G56" s="194"/>
      <c r="H56" s="194"/>
      <c r="I56" s="194"/>
      <c r="J56" s="5549" t="s">
        <v>833</v>
      </c>
      <c r="K56" s="5550"/>
      <c r="L56" s="5550"/>
      <c r="M56" s="5551"/>
      <c r="N56" s="194"/>
      <c r="O56" s="194"/>
      <c r="P56" s="194"/>
      <c r="Q56" s="194"/>
      <c r="R56" s="194"/>
      <c r="S56" s="194"/>
      <c r="T56" s="195"/>
      <c r="U56" s="503"/>
      <c r="V56" s="504"/>
      <c r="W56" s="504"/>
      <c r="X56" s="505"/>
    </row>
    <row r="57" spans="2:24" ht="23.25" customHeight="1">
      <c r="B57" s="425"/>
      <c r="C57" s="457"/>
      <c r="D57" s="5537" t="s">
        <v>827</v>
      </c>
      <c r="E57" s="5538"/>
      <c r="F57" s="5538"/>
      <c r="G57" s="5538"/>
      <c r="H57" s="5538"/>
      <c r="I57" s="5539"/>
      <c r="J57" s="5552"/>
      <c r="K57" s="5553"/>
      <c r="L57" s="5553"/>
      <c r="M57" s="460" t="s">
        <v>799</v>
      </c>
      <c r="N57" s="457"/>
      <c r="O57" s="457"/>
      <c r="P57" s="457"/>
      <c r="Q57" s="457"/>
      <c r="R57" s="457"/>
      <c r="S57" s="457"/>
      <c r="T57" s="458"/>
      <c r="U57" s="503"/>
      <c r="V57" s="504"/>
      <c r="W57" s="504"/>
      <c r="X57" s="505"/>
    </row>
    <row r="58" spans="2:24" ht="30" customHeight="1">
      <c r="B58" s="425"/>
      <c r="C58" s="457"/>
      <c r="D58" s="5537" t="s">
        <v>830</v>
      </c>
      <c r="E58" s="5538"/>
      <c r="F58" s="5538"/>
      <c r="G58" s="5538"/>
      <c r="H58" s="5538"/>
      <c r="I58" s="5539"/>
      <c r="J58" s="5552"/>
      <c r="K58" s="5553"/>
      <c r="L58" s="5553"/>
      <c r="M58" s="460" t="s">
        <v>799</v>
      </c>
      <c r="N58" s="461" t="s">
        <v>834</v>
      </c>
      <c r="O58" s="457"/>
      <c r="P58" s="457"/>
      <c r="Q58" s="457"/>
      <c r="R58" s="457"/>
      <c r="S58" s="457"/>
      <c r="T58" s="458"/>
      <c r="U58" s="503"/>
      <c r="V58" s="504"/>
      <c r="W58" s="504"/>
      <c r="X58" s="505"/>
    </row>
    <row r="59" spans="2:24" ht="30.75" customHeight="1">
      <c r="B59" s="425"/>
      <c r="C59" s="457"/>
      <c r="D59" s="5537" t="s">
        <v>831</v>
      </c>
      <c r="E59" s="5538"/>
      <c r="F59" s="5538"/>
      <c r="G59" s="5538"/>
      <c r="H59" s="5538"/>
      <c r="I59" s="5539"/>
      <c r="J59" s="5552"/>
      <c r="K59" s="5553"/>
      <c r="L59" s="5553"/>
      <c r="M59" s="460" t="s">
        <v>799</v>
      </c>
      <c r="N59" s="461" t="s">
        <v>835</v>
      </c>
      <c r="O59" s="457"/>
      <c r="P59" s="457"/>
      <c r="Q59" s="457"/>
      <c r="R59" s="457"/>
      <c r="S59" s="457"/>
      <c r="T59" s="458"/>
      <c r="U59" s="503"/>
      <c r="V59" s="504"/>
      <c r="W59" s="504"/>
      <c r="X59" s="505"/>
    </row>
    <row r="60" spans="2:24" ht="18" customHeight="1">
      <c r="B60" s="425"/>
      <c r="C60" s="457"/>
      <c r="D60" s="5537" t="s">
        <v>832</v>
      </c>
      <c r="E60" s="5538"/>
      <c r="F60" s="5538"/>
      <c r="G60" s="5538"/>
      <c r="H60" s="5538"/>
      <c r="I60" s="5539"/>
      <c r="J60" s="5552"/>
      <c r="K60" s="5553"/>
      <c r="L60" s="5553"/>
      <c r="M60" s="460" t="s">
        <v>802</v>
      </c>
      <c r="N60" s="457"/>
      <c r="O60" s="457"/>
      <c r="P60" s="457"/>
      <c r="Q60" s="457"/>
      <c r="R60" s="457"/>
      <c r="S60" s="457"/>
      <c r="T60" s="457"/>
      <c r="U60" s="497"/>
      <c r="V60" s="498"/>
      <c r="W60" s="498"/>
      <c r="X60" s="499"/>
    </row>
    <row r="61" spans="2:24" ht="18" customHeight="1" thickBot="1">
      <c r="B61" s="428"/>
      <c r="C61" s="469"/>
      <c r="D61" s="454"/>
      <c r="E61" s="454"/>
      <c r="F61" s="454"/>
      <c r="G61" s="454"/>
      <c r="H61" s="454"/>
      <c r="I61" s="454"/>
      <c r="J61" s="454"/>
      <c r="K61" s="454"/>
      <c r="L61" s="454"/>
      <c r="M61" s="454"/>
      <c r="N61" s="454"/>
      <c r="O61" s="454"/>
      <c r="P61" s="454"/>
      <c r="Q61" s="454"/>
      <c r="R61" s="454"/>
      <c r="S61" s="454"/>
      <c r="T61" s="454"/>
      <c r="U61" s="515"/>
      <c r="V61" s="516"/>
      <c r="W61" s="516"/>
      <c r="X61" s="517"/>
    </row>
    <row r="62" spans="2:24" ht="4.5" customHeight="1">
      <c r="B62" s="183"/>
      <c r="C62" s="183"/>
      <c r="D62" s="183"/>
      <c r="E62" s="183"/>
      <c r="F62" s="183"/>
      <c r="G62" s="183"/>
      <c r="H62" s="183"/>
      <c r="I62" s="183"/>
      <c r="J62" s="183"/>
      <c r="K62" s="183"/>
      <c r="L62" s="183"/>
      <c r="M62" s="183"/>
      <c r="N62" s="183"/>
      <c r="O62" s="183"/>
      <c r="P62" s="183"/>
      <c r="Q62" s="183"/>
      <c r="R62" s="183"/>
      <c r="S62" s="183"/>
      <c r="T62" s="183"/>
      <c r="U62" s="183"/>
      <c r="V62" s="183"/>
      <c r="W62" s="183"/>
      <c r="X62" s="183"/>
    </row>
    <row r="63" spans="2:24" ht="84" customHeight="1">
      <c r="B63" s="5557" t="s">
        <v>1088</v>
      </c>
      <c r="C63" s="5558"/>
      <c r="D63" s="5558"/>
      <c r="E63" s="5558"/>
      <c r="F63" s="5559"/>
      <c r="G63" s="2784" t="s">
        <v>1435</v>
      </c>
      <c r="H63" s="2785"/>
      <c r="I63" s="2785"/>
      <c r="J63" s="2785"/>
      <c r="K63" s="2785"/>
      <c r="L63" s="2785"/>
      <c r="M63" s="2785"/>
      <c r="N63" s="2785"/>
      <c r="O63" s="2785"/>
      <c r="P63" s="2785"/>
      <c r="Q63" s="2785"/>
      <c r="R63" s="2785"/>
      <c r="S63" s="2785"/>
      <c r="T63" s="2785"/>
      <c r="U63" s="2785"/>
      <c r="V63" s="2785"/>
      <c r="W63" s="2785"/>
      <c r="X63" s="2786"/>
    </row>
    <row r="64" spans="2:24" ht="33" customHeight="1">
      <c r="B64" s="183" t="s">
        <v>316</v>
      </c>
      <c r="C64" s="183"/>
      <c r="D64" s="183"/>
      <c r="E64" s="183"/>
      <c r="F64" s="183"/>
      <c r="G64" s="183"/>
      <c r="H64" s="183"/>
      <c r="I64" s="183"/>
      <c r="J64" s="183"/>
      <c r="K64" s="183"/>
      <c r="L64" s="183"/>
      <c r="M64" s="183"/>
      <c r="N64" s="183"/>
      <c r="O64" s="183"/>
      <c r="P64" s="183"/>
      <c r="Q64" s="183"/>
      <c r="R64" s="183"/>
      <c r="S64" s="183"/>
      <c r="T64" s="183"/>
      <c r="U64" s="183"/>
      <c r="V64" s="183"/>
      <c r="W64" s="183"/>
      <c r="X64" s="183"/>
    </row>
    <row r="65" spans="2:31" ht="49.5" customHeight="1">
      <c r="B65" s="2748" t="s">
        <v>842</v>
      </c>
      <c r="C65" s="2748"/>
      <c r="D65" s="2748"/>
      <c r="E65" s="2748"/>
      <c r="F65" s="2748"/>
      <c r="G65" s="2748"/>
      <c r="H65" s="2748"/>
      <c r="I65" s="2748"/>
      <c r="J65" s="2748"/>
      <c r="K65" s="2748"/>
      <c r="L65" s="2748"/>
      <c r="M65" s="2748"/>
      <c r="N65" s="2748"/>
      <c r="O65" s="2748"/>
      <c r="P65" s="2748"/>
      <c r="Q65" s="2748"/>
      <c r="R65" s="2748"/>
      <c r="S65" s="2748"/>
      <c r="T65" s="2748"/>
      <c r="U65" s="2748"/>
      <c r="V65" s="2748"/>
      <c r="W65" s="2748"/>
      <c r="X65" s="2748"/>
      <c r="Y65" s="194"/>
    </row>
    <row r="66" spans="2:31" ht="31.5" customHeight="1">
      <c r="B66" s="5564" t="s">
        <v>317</v>
      </c>
      <c r="C66" s="5564"/>
      <c r="D66" s="5564"/>
      <c r="E66" s="5564"/>
      <c r="F66" s="5564"/>
      <c r="G66" s="5564"/>
      <c r="H66" s="5564"/>
      <c r="I66" s="5564"/>
      <c r="J66" s="5564"/>
      <c r="K66" s="5564"/>
      <c r="L66" s="5564"/>
      <c r="M66" s="5564"/>
      <c r="N66" s="5564"/>
      <c r="O66" s="5564"/>
      <c r="P66" s="5564"/>
      <c r="Q66" s="5564"/>
      <c r="R66" s="5564"/>
      <c r="S66" s="5564"/>
      <c r="T66" s="5564"/>
      <c r="U66" s="5564"/>
      <c r="V66" s="5564"/>
      <c r="W66" s="5564"/>
      <c r="X66" s="5564"/>
      <c r="Y66" s="186"/>
    </row>
    <row r="67" spans="2:31">
      <c r="B67" s="193" t="s">
        <v>841</v>
      </c>
      <c r="C67" s="193"/>
      <c r="D67" s="5560"/>
      <c r="E67" s="5560"/>
      <c r="F67" s="5445" t="s">
        <v>868</v>
      </c>
      <c r="G67" s="5486"/>
      <c r="H67" s="5445" t="s">
        <v>869</v>
      </c>
      <c r="I67" s="5486"/>
      <c r="J67" s="300" t="s">
        <v>847</v>
      </c>
      <c r="K67" s="300" t="s">
        <v>848</v>
      </c>
      <c r="L67" s="300" t="s">
        <v>849</v>
      </c>
      <c r="M67" s="300" t="s">
        <v>850</v>
      </c>
      <c r="N67" s="300" t="s">
        <v>851</v>
      </c>
      <c r="O67" s="300" t="s">
        <v>852</v>
      </c>
      <c r="P67" s="300" t="s">
        <v>853</v>
      </c>
      <c r="Q67" s="300" t="s">
        <v>854</v>
      </c>
      <c r="R67" s="300" t="s">
        <v>855</v>
      </c>
      <c r="S67" s="300" t="s">
        <v>872</v>
      </c>
      <c r="T67" s="193"/>
      <c r="U67" s="193"/>
      <c r="V67" s="193"/>
      <c r="W67" s="193"/>
      <c r="X67" s="193"/>
      <c r="Y67" s="193"/>
      <c r="Z67" s="193"/>
      <c r="AA67" s="193"/>
      <c r="AB67" s="193"/>
    </row>
    <row r="68" spans="2:31" ht="13.5" customHeight="1">
      <c r="B68" s="186"/>
      <c r="C68" s="186"/>
      <c r="D68" s="5560" t="s">
        <v>856</v>
      </c>
      <c r="E68" s="5560"/>
      <c r="F68" s="5497" t="s">
        <v>871</v>
      </c>
      <c r="G68" s="5498"/>
      <c r="H68" s="5498"/>
      <c r="I68" s="5496"/>
      <c r="J68" s="300" t="s">
        <v>857</v>
      </c>
      <c r="K68" s="300" t="s">
        <v>857</v>
      </c>
      <c r="L68" s="300" t="s">
        <v>858</v>
      </c>
      <c r="M68" s="300" t="s">
        <v>857</v>
      </c>
      <c r="N68" s="300" t="s">
        <v>846</v>
      </c>
      <c r="O68" s="300" t="s">
        <v>857</v>
      </c>
      <c r="P68" s="300" t="s">
        <v>859</v>
      </c>
      <c r="Q68" s="300" t="s">
        <v>858</v>
      </c>
      <c r="R68" s="300" t="s">
        <v>860</v>
      </c>
      <c r="S68" s="519"/>
      <c r="T68" s="186"/>
      <c r="U68" s="186"/>
      <c r="V68" s="186"/>
      <c r="W68" s="186"/>
      <c r="X68" s="186"/>
      <c r="Y68" s="186"/>
      <c r="Z68" s="186"/>
      <c r="AA68" s="186"/>
      <c r="AB68" s="186"/>
    </row>
    <row r="69" spans="2:31">
      <c r="B69" s="186"/>
      <c r="C69" s="186"/>
      <c r="D69" s="5560" t="s">
        <v>861</v>
      </c>
      <c r="E69" s="5560"/>
      <c r="F69" s="5497" t="s">
        <v>871</v>
      </c>
      <c r="G69" s="5498"/>
      <c r="H69" s="5498"/>
      <c r="I69" s="5496"/>
      <c r="J69" s="300" t="s">
        <v>862</v>
      </c>
      <c r="K69" s="300" t="s">
        <v>863</v>
      </c>
      <c r="L69" s="300" t="s">
        <v>857</v>
      </c>
      <c r="M69" s="300" t="s">
        <v>864</v>
      </c>
      <c r="N69" s="439" t="s">
        <v>845</v>
      </c>
      <c r="O69" s="5561" t="s">
        <v>1394</v>
      </c>
      <c r="P69" s="5562"/>
      <c r="Q69" s="5563"/>
      <c r="R69" s="519"/>
      <c r="S69" s="519"/>
      <c r="T69" s="186"/>
      <c r="U69" s="186"/>
      <c r="V69" s="186"/>
      <c r="W69" s="186"/>
      <c r="X69" s="186"/>
      <c r="Y69" s="186"/>
      <c r="Z69" s="186"/>
      <c r="AA69" s="186"/>
      <c r="AB69" s="176"/>
    </row>
    <row r="70" spans="2:31">
      <c r="B70" s="186"/>
      <c r="C70" s="186"/>
      <c r="D70" s="5560" t="s">
        <v>865</v>
      </c>
      <c r="E70" s="5560"/>
      <c r="F70" s="5497" t="s">
        <v>871</v>
      </c>
      <c r="G70" s="5498"/>
      <c r="H70" s="5498"/>
      <c r="I70" s="5496"/>
      <c r="J70" s="300" t="s">
        <v>857</v>
      </c>
      <c r="K70" s="300" t="s">
        <v>866</v>
      </c>
      <c r="L70" s="300" t="s">
        <v>859</v>
      </c>
      <c r="M70" s="300" t="s">
        <v>863</v>
      </c>
      <c r="N70" s="300" t="s">
        <v>867</v>
      </c>
      <c r="O70" s="519"/>
      <c r="P70" s="519"/>
      <c r="Q70" s="519"/>
      <c r="R70" s="300" t="s">
        <v>858</v>
      </c>
      <c r="S70" s="519"/>
      <c r="T70" s="186"/>
      <c r="U70" s="186"/>
      <c r="V70" s="186"/>
      <c r="W70" s="186"/>
      <c r="X70" s="186"/>
      <c r="Y70" s="186"/>
      <c r="Z70" s="186"/>
      <c r="AA70" s="186"/>
      <c r="AB70" s="176"/>
      <c r="AC70" s="3"/>
      <c r="AD70" s="3"/>
      <c r="AE70" s="3"/>
    </row>
    <row r="71" spans="2:31">
      <c r="B71" s="183"/>
      <c r="C71" s="183"/>
      <c r="D71" s="5560" t="s">
        <v>870</v>
      </c>
      <c r="E71" s="5560"/>
      <c r="F71" s="5497" t="s">
        <v>871</v>
      </c>
      <c r="G71" s="5498"/>
      <c r="H71" s="5498"/>
      <c r="I71" s="5496"/>
      <c r="J71" s="300" t="s">
        <v>857</v>
      </c>
      <c r="K71" s="300" t="s">
        <v>866</v>
      </c>
      <c r="L71" s="300" t="s">
        <v>859</v>
      </c>
      <c r="M71" s="300" t="s">
        <v>863</v>
      </c>
      <c r="N71" s="300" t="s">
        <v>867</v>
      </c>
      <c r="O71" s="519"/>
      <c r="P71" s="519"/>
      <c r="Q71" s="519"/>
      <c r="R71" s="519"/>
      <c r="S71" s="300" t="s">
        <v>858</v>
      </c>
      <c r="T71" s="3"/>
      <c r="U71" s="3"/>
      <c r="V71" s="3"/>
      <c r="W71" s="3"/>
      <c r="X71" s="3"/>
      <c r="Y71" s="3"/>
      <c r="Z71" s="3"/>
      <c r="AA71" s="3"/>
      <c r="AB71" s="3"/>
      <c r="AC71" s="3"/>
      <c r="AD71" s="3"/>
      <c r="AE71" s="3"/>
    </row>
    <row r="72" spans="2:31">
      <c r="B72" s="183"/>
      <c r="C72" s="183"/>
      <c r="D72" s="183"/>
      <c r="E72" s="3"/>
      <c r="F72" s="3"/>
      <c r="G72" s="3"/>
      <c r="H72" s="3"/>
      <c r="I72" s="3"/>
      <c r="J72" s="3"/>
      <c r="K72" s="3"/>
      <c r="L72" s="3"/>
      <c r="M72" s="3"/>
      <c r="N72" s="3"/>
      <c r="O72" s="3"/>
      <c r="P72" s="3"/>
      <c r="Q72" s="3"/>
      <c r="R72" s="3"/>
      <c r="S72" s="3"/>
      <c r="T72" s="3"/>
      <c r="U72" s="3"/>
      <c r="V72" s="3"/>
      <c r="W72" s="3"/>
      <c r="X72" s="3"/>
      <c r="Y72" s="3"/>
      <c r="Z72" s="3"/>
      <c r="AA72" s="3"/>
      <c r="AB72" s="3"/>
    </row>
    <row r="73" spans="2:31">
      <c r="B73" s="183"/>
      <c r="C73" s="183"/>
      <c r="D73" s="183"/>
      <c r="E73" s="183"/>
      <c r="F73" s="183"/>
      <c r="G73" s="183"/>
      <c r="H73" s="183"/>
      <c r="I73" s="183"/>
      <c r="J73" s="183"/>
      <c r="K73" s="183"/>
      <c r="L73" s="183"/>
      <c r="M73" s="183"/>
      <c r="N73" s="183"/>
      <c r="O73" s="183"/>
      <c r="P73" s="183"/>
      <c r="Q73" s="183"/>
      <c r="R73" s="183"/>
      <c r="S73" s="183"/>
      <c r="T73" s="183"/>
      <c r="U73" s="183"/>
      <c r="V73" s="183"/>
      <c r="W73" s="183"/>
      <c r="X73" s="183"/>
    </row>
    <row r="74" spans="2:31">
      <c r="B74" s="183"/>
      <c r="C74" s="183"/>
      <c r="D74" s="183"/>
      <c r="E74" s="183"/>
      <c r="F74" s="183"/>
      <c r="G74" s="183"/>
      <c r="H74" s="183"/>
      <c r="I74" s="183"/>
      <c r="J74" s="183"/>
      <c r="K74" s="183"/>
      <c r="L74" s="183"/>
      <c r="M74" s="183"/>
      <c r="N74" s="183"/>
      <c r="O74" s="183"/>
      <c r="P74" s="183"/>
      <c r="Q74" s="183"/>
      <c r="R74" s="183"/>
      <c r="S74" s="183"/>
      <c r="T74" s="183"/>
      <c r="U74" s="183"/>
      <c r="V74" s="183"/>
      <c r="W74" s="183"/>
      <c r="X74" s="183"/>
    </row>
    <row r="75" spans="2:31">
      <c r="B75" s="183"/>
      <c r="C75" s="183"/>
      <c r="D75" s="183"/>
      <c r="E75" s="183"/>
      <c r="F75" s="183"/>
      <c r="G75" s="183"/>
      <c r="H75" s="183"/>
      <c r="I75" s="183"/>
      <c r="J75" s="183"/>
      <c r="K75" s="183"/>
      <c r="L75" s="183"/>
      <c r="M75" s="183"/>
      <c r="N75" s="183"/>
      <c r="O75" s="183"/>
      <c r="P75" s="183"/>
      <c r="Q75" s="183"/>
      <c r="R75" s="183"/>
      <c r="S75" s="183"/>
      <c r="T75" s="183"/>
      <c r="U75" s="183"/>
      <c r="V75" s="183"/>
      <c r="W75" s="183"/>
      <c r="X75" s="183"/>
    </row>
    <row r="76" spans="2:31">
      <c r="B76" s="183"/>
      <c r="C76" s="183"/>
      <c r="D76" s="183"/>
      <c r="E76" s="183"/>
      <c r="F76" s="183"/>
      <c r="G76" s="183"/>
      <c r="H76" s="183"/>
      <c r="I76" s="183"/>
      <c r="J76" s="183"/>
      <c r="K76" s="183"/>
      <c r="L76" s="183"/>
      <c r="M76" s="183"/>
      <c r="N76" s="183"/>
      <c r="O76" s="183"/>
      <c r="P76" s="183"/>
      <c r="Q76" s="183"/>
      <c r="R76" s="183"/>
      <c r="S76" s="183"/>
      <c r="T76" s="183"/>
      <c r="U76" s="183"/>
      <c r="V76" s="183"/>
      <c r="W76" s="183"/>
      <c r="X76" s="183"/>
    </row>
    <row r="77" spans="2:31">
      <c r="B77" s="183"/>
      <c r="C77" s="183"/>
      <c r="D77" s="183"/>
      <c r="E77" s="183"/>
      <c r="F77" s="183"/>
      <c r="G77" s="183"/>
      <c r="H77" s="183"/>
      <c r="I77" s="183"/>
      <c r="J77" s="183"/>
      <c r="K77" s="183"/>
      <c r="L77" s="183"/>
      <c r="M77" s="183"/>
      <c r="N77" s="183"/>
      <c r="O77" s="183"/>
      <c r="P77" s="183"/>
      <c r="Q77" s="183"/>
      <c r="R77" s="183"/>
      <c r="S77" s="183"/>
      <c r="T77" s="183"/>
      <c r="U77" s="183"/>
      <c r="V77" s="183"/>
      <c r="W77" s="183"/>
      <c r="X77" s="183"/>
    </row>
    <row r="78" spans="2:31">
      <c r="B78" s="183"/>
      <c r="C78" s="183"/>
      <c r="D78" s="183"/>
      <c r="E78" s="183"/>
      <c r="F78" s="183"/>
      <c r="G78" s="183"/>
      <c r="H78" s="183"/>
      <c r="I78" s="183"/>
      <c r="J78" s="183"/>
      <c r="K78" s="183"/>
      <c r="L78" s="183"/>
      <c r="M78" s="183"/>
      <c r="N78" s="183"/>
      <c r="O78" s="183"/>
      <c r="P78" s="183"/>
      <c r="Q78" s="183"/>
      <c r="R78" s="183"/>
      <c r="S78" s="183"/>
      <c r="T78" s="183"/>
      <c r="U78" s="183"/>
      <c r="V78" s="183"/>
      <c r="W78" s="183"/>
      <c r="X78" s="183"/>
    </row>
    <row r="79" spans="2:31">
      <c r="B79" s="183"/>
      <c r="C79" s="183"/>
      <c r="D79" s="183"/>
      <c r="E79" s="183"/>
      <c r="F79" s="183"/>
      <c r="G79" s="183"/>
      <c r="H79" s="183"/>
      <c r="I79" s="183"/>
      <c r="J79" s="183"/>
      <c r="K79" s="183"/>
      <c r="L79" s="183"/>
      <c r="M79" s="183"/>
      <c r="N79" s="183"/>
      <c r="O79" s="183"/>
      <c r="P79" s="183"/>
      <c r="Q79" s="183"/>
      <c r="R79" s="183"/>
      <c r="S79" s="183"/>
      <c r="T79" s="183"/>
      <c r="U79" s="183"/>
      <c r="V79" s="183"/>
      <c r="W79" s="183"/>
      <c r="X79" s="183"/>
    </row>
    <row r="80" spans="2:31">
      <c r="B80" s="183"/>
      <c r="C80" s="183"/>
      <c r="D80" s="183"/>
      <c r="E80" s="183"/>
      <c r="F80" s="183"/>
      <c r="G80" s="183"/>
      <c r="H80" s="183"/>
      <c r="I80" s="183"/>
      <c r="J80" s="183"/>
      <c r="K80" s="183"/>
      <c r="L80" s="183"/>
      <c r="M80" s="183"/>
      <c r="N80" s="183"/>
      <c r="O80" s="183"/>
      <c r="P80" s="183"/>
      <c r="Q80" s="183"/>
      <c r="R80" s="183"/>
      <c r="S80" s="183"/>
      <c r="T80" s="183"/>
      <c r="U80" s="183"/>
      <c r="V80" s="183"/>
      <c r="W80" s="183"/>
      <c r="X80" s="183"/>
    </row>
    <row r="81" spans="2:24">
      <c r="B81" s="183"/>
      <c r="C81" s="183"/>
      <c r="D81" s="183"/>
      <c r="E81" s="183"/>
      <c r="F81" s="183"/>
      <c r="G81" s="183"/>
      <c r="H81" s="183"/>
      <c r="I81" s="183"/>
      <c r="J81" s="183"/>
      <c r="K81" s="183"/>
      <c r="L81" s="183"/>
      <c r="M81" s="183"/>
      <c r="N81" s="183"/>
      <c r="O81" s="183"/>
      <c r="P81" s="183"/>
      <c r="Q81" s="183"/>
      <c r="R81" s="183"/>
      <c r="S81" s="183"/>
      <c r="T81" s="183"/>
      <c r="U81" s="183"/>
      <c r="V81" s="183"/>
      <c r="W81" s="183"/>
      <c r="X81" s="183"/>
    </row>
    <row r="82" spans="2:24">
      <c r="B82" s="183"/>
      <c r="C82" s="183"/>
      <c r="D82" s="183"/>
      <c r="E82" s="183"/>
      <c r="F82" s="183"/>
      <c r="G82" s="183"/>
      <c r="H82" s="183"/>
      <c r="I82" s="183"/>
      <c r="J82" s="183"/>
      <c r="K82" s="183"/>
      <c r="L82" s="183"/>
      <c r="M82" s="183"/>
      <c r="N82" s="183"/>
      <c r="O82" s="183"/>
      <c r="P82" s="183"/>
      <c r="Q82" s="183"/>
      <c r="R82" s="183"/>
      <c r="S82" s="183"/>
      <c r="T82" s="183"/>
      <c r="U82" s="183"/>
      <c r="V82" s="183"/>
      <c r="W82" s="183"/>
      <c r="X82" s="183"/>
    </row>
    <row r="83" spans="2:24">
      <c r="B83" s="183"/>
      <c r="C83" s="183"/>
      <c r="D83" s="183"/>
      <c r="E83" s="183"/>
      <c r="F83" s="183"/>
      <c r="G83" s="183"/>
      <c r="H83" s="183"/>
      <c r="I83" s="183"/>
      <c r="J83" s="183"/>
      <c r="K83" s="183"/>
      <c r="L83" s="183"/>
      <c r="M83" s="183"/>
      <c r="N83" s="183"/>
      <c r="O83" s="183"/>
      <c r="P83" s="183"/>
      <c r="Q83" s="183"/>
      <c r="R83" s="183"/>
      <c r="S83" s="183"/>
      <c r="T83" s="183"/>
      <c r="U83" s="183"/>
      <c r="V83" s="183"/>
      <c r="W83" s="183"/>
      <c r="X83" s="183"/>
    </row>
    <row r="84" spans="2:24">
      <c r="B84" s="183"/>
      <c r="C84" s="183"/>
      <c r="D84" s="183"/>
      <c r="E84" s="183"/>
      <c r="F84" s="183"/>
      <c r="G84" s="183"/>
      <c r="H84" s="183"/>
      <c r="I84" s="183"/>
      <c r="J84" s="183"/>
      <c r="K84" s="183"/>
      <c r="L84" s="183"/>
      <c r="M84" s="183"/>
      <c r="N84" s="183"/>
      <c r="O84" s="183"/>
      <c r="P84" s="183"/>
      <c r="Q84" s="183"/>
      <c r="R84" s="183"/>
      <c r="S84" s="183"/>
      <c r="T84" s="183"/>
      <c r="U84" s="183"/>
      <c r="V84" s="183"/>
      <c r="W84" s="183"/>
      <c r="X84" s="183"/>
    </row>
    <row r="85" spans="2:24">
      <c r="B85" s="183"/>
      <c r="C85" s="183"/>
      <c r="D85" s="183"/>
      <c r="E85" s="183"/>
      <c r="F85" s="183"/>
      <c r="G85" s="183"/>
      <c r="H85" s="183"/>
      <c r="I85" s="183"/>
      <c r="J85" s="183"/>
      <c r="K85" s="183"/>
      <c r="L85" s="183"/>
      <c r="M85" s="183"/>
      <c r="N85" s="183"/>
      <c r="O85" s="183"/>
      <c r="P85" s="183"/>
      <c r="Q85" s="183"/>
      <c r="R85" s="183"/>
      <c r="S85" s="183"/>
      <c r="T85" s="183"/>
      <c r="U85" s="183"/>
      <c r="V85" s="183"/>
      <c r="W85" s="183"/>
      <c r="X85" s="183"/>
    </row>
    <row r="86" spans="2:24">
      <c r="B86" s="183"/>
      <c r="C86" s="183"/>
      <c r="D86" s="183"/>
      <c r="E86" s="183"/>
      <c r="F86" s="183"/>
      <c r="G86" s="183"/>
      <c r="H86" s="183"/>
      <c r="I86" s="183"/>
      <c r="J86" s="183"/>
      <c r="K86" s="183"/>
      <c r="L86" s="183"/>
      <c r="M86" s="183"/>
      <c r="N86" s="183"/>
      <c r="O86" s="183"/>
      <c r="P86" s="183"/>
      <c r="Q86" s="183"/>
      <c r="R86" s="183"/>
      <c r="S86" s="183"/>
      <c r="T86" s="183"/>
      <c r="U86" s="183"/>
      <c r="V86" s="183"/>
      <c r="W86" s="183"/>
      <c r="X86" s="183"/>
    </row>
    <row r="87" spans="2:24">
      <c r="B87" s="183"/>
      <c r="C87" s="183"/>
      <c r="D87" s="183"/>
      <c r="E87" s="183"/>
      <c r="F87" s="183"/>
      <c r="G87" s="183"/>
      <c r="H87" s="183"/>
      <c r="I87" s="183"/>
      <c r="J87" s="183"/>
      <c r="K87" s="183"/>
      <c r="L87" s="183"/>
      <c r="M87" s="183"/>
      <c r="N87" s="183"/>
      <c r="O87" s="183"/>
      <c r="P87" s="183"/>
      <c r="Q87" s="183"/>
      <c r="R87" s="183"/>
      <c r="S87" s="183"/>
      <c r="T87" s="183"/>
      <c r="U87" s="183"/>
      <c r="V87" s="183"/>
      <c r="W87" s="183"/>
      <c r="X87" s="183"/>
    </row>
    <row r="88" spans="2:24">
      <c r="B88" s="183"/>
      <c r="C88" s="183"/>
      <c r="D88" s="183"/>
      <c r="E88" s="183"/>
      <c r="F88" s="183"/>
      <c r="G88" s="183"/>
      <c r="H88" s="183"/>
      <c r="I88" s="183"/>
      <c r="J88" s="183"/>
      <c r="K88" s="183"/>
      <c r="L88" s="183"/>
      <c r="M88" s="183"/>
      <c r="N88" s="183"/>
      <c r="O88" s="183"/>
      <c r="P88" s="183"/>
      <c r="Q88" s="183"/>
      <c r="R88" s="183"/>
      <c r="S88" s="183"/>
      <c r="T88" s="183"/>
      <c r="U88" s="183"/>
      <c r="V88" s="183"/>
      <c r="W88" s="183"/>
      <c r="X88" s="183"/>
    </row>
    <row r="89" spans="2:24">
      <c r="B89" s="183"/>
      <c r="C89" s="183"/>
      <c r="D89" s="183"/>
      <c r="E89" s="183"/>
      <c r="F89" s="183"/>
      <c r="G89" s="183"/>
      <c r="H89" s="183"/>
      <c r="I89" s="183"/>
      <c r="J89" s="183"/>
      <c r="K89" s="183"/>
      <c r="L89" s="183"/>
      <c r="M89" s="183"/>
      <c r="N89" s="183"/>
      <c r="O89" s="183"/>
      <c r="P89" s="183"/>
      <c r="Q89" s="183"/>
      <c r="R89" s="183"/>
      <c r="S89" s="183"/>
      <c r="T89" s="183"/>
      <c r="U89" s="183"/>
      <c r="V89" s="183"/>
      <c r="W89" s="183"/>
      <c r="X89" s="183"/>
    </row>
    <row r="90" spans="2:24">
      <c r="B90" s="183"/>
      <c r="C90" s="183"/>
      <c r="D90" s="183"/>
      <c r="E90" s="183"/>
      <c r="F90" s="183"/>
      <c r="G90" s="183"/>
      <c r="H90" s="183"/>
      <c r="I90" s="183"/>
      <c r="J90" s="183"/>
      <c r="K90" s="183"/>
      <c r="L90" s="183"/>
      <c r="M90" s="183"/>
      <c r="N90" s="183"/>
      <c r="O90" s="183"/>
      <c r="P90" s="183"/>
      <c r="Q90" s="183"/>
      <c r="R90" s="183"/>
      <c r="S90" s="183"/>
      <c r="T90" s="183"/>
      <c r="U90" s="183"/>
      <c r="V90" s="183"/>
      <c r="W90" s="183"/>
      <c r="X90" s="183"/>
    </row>
    <row r="91" spans="2:24">
      <c r="B91" s="183"/>
      <c r="C91" s="183"/>
      <c r="D91" s="183"/>
      <c r="E91" s="183"/>
      <c r="F91" s="183"/>
      <c r="G91" s="183"/>
      <c r="H91" s="183"/>
      <c r="I91" s="183"/>
      <c r="J91" s="183"/>
      <c r="K91" s="183"/>
      <c r="L91" s="183"/>
      <c r="M91" s="183"/>
      <c r="N91" s="183"/>
      <c r="O91" s="183"/>
      <c r="P91" s="183"/>
      <c r="Q91" s="183"/>
      <c r="R91" s="183"/>
      <c r="S91" s="183"/>
      <c r="T91" s="183"/>
      <c r="U91" s="183"/>
      <c r="V91" s="183"/>
      <c r="W91" s="183"/>
      <c r="X91" s="183"/>
    </row>
    <row r="92" spans="2:24">
      <c r="B92" s="183"/>
      <c r="C92" s="183"/>
      <c r="D92" s="183"/>
      <c r="E92" s="183"/>
      <c r="F92" s="183"/>
      <c r="G92" s="183"/>
      <c r="H92" s="183"/>
      <c r="I92" s="183"/>
      <c r="J92" s="183"/>
      <c r="K92" s="183"/>
      <c r="L92" s="183"/>
      <c r="M92" s="183"/>
      <c r="N92" s="183"/>
      <c r="O92" s="183"/>
      <c r="P92" s="183"/>
      <c r="Q92" s="183"/>
      <c r="R92" s="183"/>
      <c r="S92" s="183"/>
      <c r="T92" s="183"/>
      <c r="U92" s="183"/>
      <c r="V92" s="183"/>
      <c r="W92" s="183"/>
      <c r="X92" s="183"/>
    </row>
    <row r="93" spans="2:24">
      <c r="B93" s="183"/>
      <c r="C93" s="183"/>
      <c r="D93" s="183"/>
      <c r="E93" s="183"/>
      <c r="F93" s="183"/>
      <c r="G93" s="183"/>
      <c r="H93" s="183"/>
      <c r="I93" s="183"/>
      <c r="J93" s="183"/>
      <c r="K93" s="183"/>
      <c r="L93" s="183"/>
      <c r="M93" s="183"/>
      <c r="N93" s="183"/>
      <c r="O93" s="183"/>
      <c r="P93" s="183"/>
      <c r="Q93" s="183"/>
      <c r="R93" s="183"/>
      <c r="S93" s="183"/>
      <c r="T93" s="183"/>
      <c r="U93" s="183"/>
      <c r="V93" s="183"/>
      <c r="W93" s="183"/>
      <c r="X93" s="183"/>
    </row>
    <row r="94" spans="2:24">
      <c r="B94" s="183"/>
      <c r="C94" s="183"/>
      <c r="D94" s="183"/>
      <c r="E94" s="183"/>
      <c r="F94" s="183"/>
      <c r="G94" s="183"/>
      <c r="H94" s="183"/>
      <c r="I94" s="183"/>
      <c r="J94" s="183"/>
      <c r="K94" s="183"/>
      <c r="L94" s="183"/>
      <c r="M94" s="183"/>
      <c r="N94" s="183"/>
      <c r="O94" s="183"/>
      <c r="P94" s="183"/>
      <c r="Q94" s="183"/>
      <c r="R94" s="183"/>
      <c r="S94" s="183"/>
      <c r="T94" s="183"/>
      <c r="U94" s="183"/>
      <c r="V94" s="183"/>
      <c r="W94" s="183"/>
      <c r="X94" s="183"/>
    </row>
    <row r="95" spans="2:24">
      <c r="B95" s="183"/>
      <c r="C95" s="183"/>
      <c r="D95" s="183"/>
      <c r="E95" s="183"/>
      <c r="F95" s="183"/>
      <c r="G95" s="183"/>
      <c r="H95" s="183"/>
      <c r="I95" s="183"/>
      <c r="J95" s="183"/>
      <c r="K95" s="183"/>
      <c r="L95" s="183"/>
      <c r="M95" s="183"/>
      <c r="N95" s="183"/>
      <c r="O95" s="183"/>
      <c r="P95" s="183"/>
      <c r="Q95" s="183"/>
      <c r="R95" s="183"/>
      <c r="S95" s="183"/>
      <c r="T95" s="183"/>
      <c r="U95" s="183"/>
      <c r="V95" s="183"/>
      <c r="W95" s="183"/>
      <c r="X95" s="183"/>
    </row>
    <row r="96" spans="2:24">
      <c r="B96" s="183"/>
      <c r="C96" s="183"/>
      <c r="D96" s="183"/>
      <c r="E96" s="183"/>
      <c r="F96" s="183"/>
      <c r="G96" s="183"/>
      <c r="H96" s="183"/>
      <c r="I96" s="183"/>
      <c r="J96" s="183"/>
      <c r="K96" s="183"/>
      <c r="L96" s="183"/>
      <c r="M96" s="183"/>
      <c r="N96" s="183"/>
      <c r="O96" s="183"/>
      <c r="P96" s="183"/>
      <c r="Q96" s="183"/>
      <c r="R96" s="183"/>
      <c r="S96" s="183"/>
      <c r="T96" s="183"/>
      <c r="U96" s="183"/>
      <c r="V96" s="183"/>
      <c r="W96" s="183"/>
      <c r="X96" s="183"/>
    </row>
    <row r="97" spans="2:24">
      <c r="B97" s="183"/>
      <c r="C97" s="183"/>
      <c r="D97" s="183"/>
      <c r="E97" s="183"/>
      <c r="F97" s="183"/>
      <c r="G97" s="183"/>
      <c r="H97" s="183"/>
      <c r="I97" s="183"/>
      <c r="J97" s="183"/>
      <c r="K97" s="183"/>
      <c r="L97" s="183"/>
      <c r="M97" s="183"/>
      <c r="N97" s="183"/>
      <c r="O97" s="183"/>
      <c r="P97" s="183"/>
      <c r="Q97" s="183"/>
      <c r="R97" s="183"/>
      <c r="S97" s="183"/>
      <c r="T97" s="183"/>
      <c r="U97" s="183"/>
      <c r="V97" s="183"/>
      <c r="W97" s="183"/>
      <c r="X97" s="183"/>
    </row>
    <row r="98" spans="2:24">
      <c r="B98" s="183"/>
      <c r="C98" s="183"/>
      <c r="D98" s="183"/>
      <c r="E98" s="183"/>
      <c r="F98" s="183"/>
      <c r="G98" s="183"/>
      <c r="H98" s="183"/>
      <c r="I98" s="183"/>
      <c r="J98" s="183"/>
      <c r="K98" s="183"/>
      <c r="L98" s="183"/>
      <c r="M98" s="183"/>
      <c r="N98" s="183"/>
      <c r="O98" s="183"/>
      <c r="P98" s="183"/>
      <c r="Q98" s="183"/>
      <c r="R98" s="183"/>
      <c r="S98" s="183"/>
      <c r="T98" s="183"/>
      <c r="U98" s="183"/>
      <c r="V98" s="183"/>
      <c r="W98" s="183"/>
      <c r="X98" s="183"/>
    </row>
    <row r="99" spans="2:24">
      <c r="B99" s="183"/>
      <c r="C99" s="183"/>
      <c r="D99" s="183"/>
      <c r="E99" s="183"/>
      <c r="F99" s="183"/>
      <c r="G99" s="183"/>
      <c r="H99" s="183"/>
      <c r="I99" s="183"/>
      <c r="J99" s="183"/>
      <c r="K99" s="183"/>
      <c r="L99" s="183"/>
      <c r="M99" s="183"/>
      <c r="N99" s="183"/>
      <c r="O99" s="183"/>
      <c r="P99" s="183"/>
      <c r="Q99" s="183"/>
      <c r="R99" s="183"/>
      <c r="S99" s="183"/>
      <c r="T99" s="183"/>
      <c r="U99" s="183"/>
      <c r="V99" s="183"/>
      <c r="W99" s="183"/>
      <c r="X99" s="183"/>
    </row>
    <row r="100" spans="2:24">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row>
    <row r="101" spans="2:24">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row>
    <row r="102" spans="2:24">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row>
    <row r="103" spans="2:24">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row>
    <row r="104" spans="2:24">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row>
    <row r="105" spans="2:24">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row>
    <row r="106" spans="2:24">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row>
    <row r="107" spans="2:24">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row>
    <row r="108" spans="2:24">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row>
    <row r="109" spans="2:24">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row>
    <row r="110" spans="2:24">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row>
    <row r="111" spans="2:24">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row>
    <row r="112" spans="2:24">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row>
    <row r="113" spans="2:24">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row>
    <row r="114" spans="2:24">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row>
    <row r="115" spans="2:24">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row>
    <row r="116" spans="2:24">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row>
    <row r="117" spans="2:24">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row>
    <row r="118" spans="2:24">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row>
    <row r="119" spans="2:24">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row>
    <row r="120" spans="2:24">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row>
    <row r="121" spans="2:24">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row>
    <row r="122" spans="2:24">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row>
    <row r="123" spans="2:24">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row>
    <row r="124" spans="2:24">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row>
    <row r="125" spans="2:24">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row>
    <row r="126" spans="2:24">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row>
    <row r="127" spans="2:24">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row>
    <row r="128" spans="2:24">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row>
    <row r="129" spans="2:24">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row>
    <row r="130" spans="2:24">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row>
    <row r="131" spans="2:24">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row>
    <row r="132" spans="2:24">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row>
    <row r="133" spans="2:24">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row>
    <row r="134" spans="2:24">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row>
    <row r="135" spans="2:24">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row>
    <row r="136" spans="2:24">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row>
    <row r="137" spans="2:24">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row>
    <row r="138" spans="2:24">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row>
    <row r="139" spans="2:24">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row>
    <row r="140" spans="2:24">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row>
    <row r="141" spans="2:24">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row>
    <row r="142" spans="2:24">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row>
    <row r="143" spans="2:24">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row>
    <row r="144" spans="2:24">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row>
    <row r="145" spans="2:24">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row>
    <row r="146" spans="2:24">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row>
    <row r="147" spans="2:24">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row>
    <row r="148" spans="2:24">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row>
    <row r="149" spans="2:24">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row>
    <row r="150" spans="2:24">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row>
    <row r="151" spans="2:24">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row>
    <row r="152" spans="2:24">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row>
    <row r="153" spans="2:24">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row>
    <row r="154" spans="2:24">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row>
    <row r="155" spans="2:24">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row>
    <row r="156" spans="2:24">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row>
    <row r="157" spans="2:24">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row>
    <row r="158" spans="2:24">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row>
    <row r="159" spans="2:24">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row>
  </sheetData>
  <mergeCells count="110">
    <mergeCell ref="B63:F63"/>
    <mergeCell ref="G63:X63"/>
    <mergeCell ref="D68:E68"/>
    <mergeCell ref="D69:E69"/>
    <mergeCell ref="O69:Q69"/>
    <mergeCell ref="D70:E70"/>
    <mergeCell ref="D71:E71"/>
    <mergeCell ref="F69:I69"/>
    <mergeCell ref="F68:I68"/>
    <mergeCell ref="F70:I70"/>
    <mergeCell ref="F71:I71"/>
    <mergeCell ref="B65:X65"/>
    <mergeCell ref="B66:X66"/>
    <mergeCell ref="D67:E67"/>
    <mergeCell ref="F67:G67"/>
    <mergeCell ref="H67:I67"/>
    <mergeCell ref="D58:I58"/>
    <mergeCell ref="D59:I59"/>
    <mergeCell ref="D60:I60"/>
    <mergeCell ref="J56:M56"/>
    <mergeCell ref="J57:L57"/>
    <mergeCell ref="J58:L58"/>
    <mergeCell ref="J59:L59"/>
    <mergeCell ref="J60:L60"/>
    <mergeCell ref="D51:T52"/>
    <mergeCell ref="X51:X52"/>
    <mergeCell ref="X53:X54"/>
    <mergeCell ref="U14:U15"/>
    <mergeCell ref="V14:V15"/>
    <mergeCell ref="W14:W15"/>
    <mergeCell ref="X14:X15"/>
    <mergeCell ref="U19:U20"/>
    <mergeCell ref="V19:V20"/>
    <mergeCell ref="W19:W20"/>
    <mergeCell ref="X19:X20"/>
    <mergeCell ref="U51:U52"/>
    <mergeCell ref="U53:U54"/>
    <mergeCell ref="V51:V52"/>
    <mergeCell ref="V53:V54"/>
    <mergeCell ref="W51:W52"/>
    <mergeCell ref="W53:W54"/>
    <mergeCell ref="M47:N48"/>
    <mergeCell ref="O47:P48"/>
    <mergeCell ref="Q48:R48"/>
    <mergeCell ref="S39:T39"/>
    <mergeCell ref="D40:K40"/>
    <mergeCell ref="C53:C54"/>
    <mergeCell ref="D53:T54"/>
    <mergeCell ref="D57:I57"/>
    <mergeCell ref="C51:C52"/>
    <mergeCell ref="S40:T40"/>
    <mergeCell ref="D39:K39"/>
    <mergeCell ref="L39:M39"/>
    <mergeCell ref="D26:T27"/>
    <mergeCell ref="D35:K35"/>
    <mergeCell ref="L35:N35"/>
    <mergeCell ref="O35:Q35"/>
    <mergeCell ref="D32:T32"/>
    <mergeCell ref="B30:B41"/>
    <mergeCell ref="B42:B49"/>
    <mergeCell ref="D42:T42"/>
    <mergeCell ref="D43:T43"/>
    <mergeCell ref="M46:N46"/>
    <mergeCell ref="O46:R46"/>
    <mergeCell ref="Q47:R47"/>
    <mergeCell ref="M45:R45"/>
    <mergeCell ref="D45:G46"/>
    <mergeCell ref="H45:I46"/>
    <mergeCell ref="C30:C33"/>
    <mergeCell ref="D36:K36"/>
    <mergeCell ref="D37:K37"/>
    <mergeCell ref="L36:M36"/>
    <mergeCell ref="C35:C37"/>
    <mergeCell ref="J45:L46"/>
    <mergeCell ref="D47:G48"/>
    <mergeCell ref="H47:I48"/>
    <mergeCell ref="J47:L48"/>
    <mergeCell ref="A1:E1"/>
    <mergeCell ref="Q2:X2"/>
    <mergeCell ref="B3:X3"/>
    <mergeCell ref="B5:F5"/>
    <mergeCell ref="M5:O5"/>
    <mergeCell ref="P5:X5"/>
    <mergeCell ref="D24:T24"/>
    <mergeCell ref="G6:X6"/>
    <mergeCell ref="D11:T12"/>
    <mergeCell ref="B6:F6"/>
    <mergeCell ref="D14:T15"/>
    <mergeCell ref="C19:C20"/>
    <mergeCell ref="D19:T20"/>
    <mergeCell ref="D22:T22"/>
    <mergeCell ref="B8:T8"/>
    <mergeCell ref="U8:U9"/>
    <mergeCell ref="V8:V9"/>
    <mergeCell ref="W8:W9"/>
    <mergeCell ref="X8:X9"/>
    <mergeCell ref="U10:U12"/>
    <mergeCell ref="V10:V12"/>
    <mergeCell ref="W10:W12"/>
    <mergeCell ref="X10:X12"/>
    <mergeCell ref="D33:T33"/>
    <mergeCell ref="D38:K38"/>
    <mergeCell ref="S38:T38"/>
    <mergeCell ref="L38:M38"/>
    <mergeCell ref="O38:P38"/>
    <mergeCell ref="O36:Q36"/>
    <mergeCell ref="O37:Q37"/>
    <mergeCell ref="O39:P39"/>
    <mergeCell ref="O40:P40"/>
    <mergeCell ref="L40:M40"/>
  </mergeCells>
  <phoneticPr fontId="5"/>
  <printOptions horizontalCentered="1"/>
  <pageMargins left="0.19685039370078741" right="0.19685039370078741" top="0.70866141732283472" bottom="0.39370078740157483" header="0.39370078740157483" footer="0.19685039370078741"/>
  <pageSetup paperSize="9" scale="55" orientation="portrait" horizontalDpi="300" verticalDpi="300" r:id="rId1"/>
  <headerFooter alignWithMargins="0"/>
  <drawing r:id="rId2"/>
  <legacyDrawing r:id="rId3"/>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sheetPr>
  <dimension ref="A1:Y63"/>
  <sheetViews>
    <sheetView view="pageBreakPreview" zoomScale="85" zoomScaleNormal="85" zoomScaleSheetLayoutView="85" workbookViewId="0">
      <selection sqref="A1:G1"/>
    </sheetView>
  </sheetViews>
  <sheetFormatPr defaultColWidth="4" defaultRowHeight="13.2"/>
  <cols>
    <col min="1" max="1" width="2.88671875" style="176" customWidth="1"/>
    <col min="2" max="2" width="2.33203125" style="176" customWidth="1"/>
    <col min="3" max="8" width="4" style="176" customWidth="1"/>
    <col min="9" max="9" width="7.33203125" style="176" customWidth="1"/>
    <col min="10" max="11" width="4" style="176" customWidth="1"/>
    <col min="12" max="12" width="5.109375" style="176" customWidth="1"/>
    <col min="13" max="13" width="5.33203125" style="176" customWidth="1"/>
    <col min="14" max="18" width="4" style="176" customWidth="1"/>
    <col min="19" max="20" width="6.77734375" style="176" customWidth="1"/>
    <col min="21" max="23" width="7.6640625" style="176" customWidth="1"/>
    <col min="24" max="24" width="0.77734375" style="176" customWidth="1"/>
    <col min="25" max="25" width="3.33203125" style="176" customWidth="1"/>
    <col min="26" max="16384" width="4" style="32"/>
  </cols>
  <sheetData>
    <row r="1" spans="2:24" s="176" customFormat="1">
      <c r="B1" s="5568" t="s">
        <v>971</v>
      </c>
      <c r="C1" s="5568"/>
      <c r="D1" s="5568"/>
      <c r="E1" s="5568"/>
      <c r="F1" s="5568"/>
    </row>
    <row r="2" spans="2:24" s="176" customFormat="1">
      <c r="Q2" s="5453" t="s">
        <v>764</v>
      </c>
      <c r="R2" s="5453"/>
      <c r="S2" s="5453"/>
      <c r="T2" s="5453"/>
      <c r="U2" s="5453"/>
      <c r="V2" s="5453"/>
      <c r="W2" s="5453"/>
      <c r="X2" s="5453"/>
    </row>
    <row r="3" spans="2:24" s="176" customFormat="1">
      <c r="B3" s="5454" t="s">
        <v>318</v>
      </c>
      <c r="C3" s="5454"/>
      <c r="D3" s="5454"/>
      <c r="E3" s="5454"/>
      <c r="F3" s="5454"/>
      <c r="G3" s="5454"/>
      <c r="H3" s="5454"/>
      <c r="I3" s="5454"/>
      <c r="J3" s="5454"/>
      <c r="K3" s="5454"/>
      <c r="L3" s="5454"/>
      <c r="M3" s="5454"/>
      <c r="N3" s="5454"/>
      <c r="O3" s="5454"/>
      <c r="P3" s="5454"/>
      <c r="Q3" s="5454"/>
      <c r="R3" s="5454"/>
      <c r="S3" s="5454"/>
      <c r="T3" s="5454"/>
      <c r="U3" s="5454"/>
      <c r="V3" s="5454"/>
      <c r="W3" s="5454"/>
      <c r="X3" s="5454"/>
    </row>
    <row r="4" spans="2:24" s="176" customFormat="1" ht="6.75" customHeight="1"/>
    <row r="5" spans="2:24" s="176" customFormat="1" ht="23.25" customHeight="1">
      <c r="B5" s="5455" t="s">
        <v>289</v>
      </c>
      <c r="C5" s="5456"/>
      <c r="D5" s="5456"/>
      <c r="E5" s="5456"/>
      <c r="F5" s="5457"/>
      <c r="G5" s="177"/>
      <c r="H5" s="178"/>
      <c r="I5" s="179"/>
      <c r="J5" s="179"/>
      <c r="K5" s="179"/>
      <c r="L5" s="180"/>
      <c r="M5" s="5455" t="s">
        <v>290</v>
      </c>
      <c r="N5" s="5456"/>
      <c r="O5" s="5457"/>
      <c r="P5" s="5455" t="s">
        <v>291</v>
      </c>
      <c r="Q5" s="5456"/>
      <c r="R5" s="5456"/>
      <c r="S5" s="5456"/>
      <c r="T5" s="5456"/>
      <c r="U5" s="5456"/>
      <c r="V5" s="5456"/>
      <c r="W5" s="5456"/>
      <c r="X5" s="5457"/>
    </row>
    <row r="6" spans="2:24" s="176" customFormat="1" ht="23.25" customHeight="1">
      <c r="B6" s="5560" t="s">
        <v>292</v>
      </c>
      <c r="C6" s="5560"/>
      <c r="D6" s="5560"/>
      <c r="E6" s="5560"/>
      <c r="F6" s="5560"/>
      <c r="G6" s="5569" t="s">
        <v>319</v>
      </c>
      <c r="H6" s="5570"/>
      <c r="I6" s="5570"/>
      <c r="J6" s="5570"/>
      <c r="K6" s="5570"/>
      <c r="L6" s="5570"/>
      <c r="M6" s="5570"/>
      <c r="N6" s="5570"/>
      <c r="O6" s="5570"/>
      <c r="P6" s="5570"/>
      <c r="Q6" s="5570"/>
      <c r="R6" s="5570"/>
      <c r="S6" s="5570"/>
      <c r="T6" s="5570"/>
      <c r="U6" s="5570"/>
      <c r="V6" s="5570"/>
      <c r="W6" s="5570"/>
      <c r="X6" s="5571"/>
    </row>
    <row r="7" spans="2:24" s="176" customFormat="1" ht="13.8" thickBot="1">
      <c r="B7" s="183"/>
      <c r="C7" s="183"/>
      <c r="D7" s="183"/>
      <c r="E7" s="183"/>
      <c r="F7" s="183"/>
      <c r="G7" s="183"/>
      <c r="H7" s="183"/>
      <c r="I7" s="183"/>
      <c r="J7" s="183"/>
      <c r="K7" s="183"/>
      <c r="L7" s="183"/>
      <c r="M7" s="183"/>
      <c r="N7" s="183"/>
      <c r="O7" s="183"/>
      <c r="P7" s="183"/>
      <c r="Q7" s="183"/>
      <c r="R7" s="183"/>
      <c r="S7" s="183"/>
      <c r="T7" s="183"/>
      <c r="U7" s="183"/>
      <c r="V7" s="183"/>
      <c r="W7" s="183"/>
      <c r="X7" s="183"/>
    </row>
    <row r="8" spans="2:24" s="176" customFormat="1">
      <c r="B8" s="5578" t="s">
        <v>836</v>
      </c>
      <c r="C8" s="5579"/>
      <c r="D8" s="5579"/>
      <c r="E8" s="5579"/>
      <c r="F8" s="5579"/>
      <c r="G8" s="5579"/>
      <c r="H8" s="5579"/>
      <c r="I8" s="5579"/>
      <c r="J8" s="5579"/>
      <c r="K8" s="5579"/>
      <c r="L8" s="5579"/>
      <c r="M8" s="5579"/>
      <c r="N8" s="5579"/>
      <c r="O8" s="5579"/>
      <c r="P8" s="5579"/>
      <c r="Q8" s="5579"/>
      <c r="R8" s="5579"/>
      <c r="S8" s="5579"/>
      <c r="T8" s="5580"/>
      <c r="U8" s="5572" t="s">
        <v>915</v>
      </c>
      <c r="V8" s="5574" t="s">
        <v>916</v>
      </c>
      <c r="W8" s="5576" t="s">
        <v>917</v>
      </c>
      <c r="X8" s="520"/>
    </row>
    <row r="9" spans="2:24" s="176" customFormat="1" ht="13.8" thickBot="1">
      <c r="B9" s="448" t="s">
        <v>294</v>
      </c>
      <c r="C9" s="417"/>
      <c r="D9" s="417"/>
      <c r="E9" s="417"/>
      <c r="F9" s="417"/>
      <c r="G9" s="417"/>
      <c r="H9" s="417"/>
      <c r="I9" s="417"/>
      <c r="J9" s="417"/>
      <c r="K9" s="417"/>
      <c r="L9" s="417"/>
      <c r="M9" s="417"/>
      <c r="N9" s="417"/>
      <c r="O9" s="417"/>
      <c r="P9" s="417"/>
      <c r="Q9" s="417"/>
      <c r="R9" s="417"/>
      <c r="S9" s="417"/>
      <c r="T9" s="417"/>
      <c r="U9" s="5573"/>
      <c r="V9" s="5575"/>
      <c r="W9" s="5577"/>
      <c r="X9" s="521"/>
    </row>
    <row r="10" spans="2:24" s="176" customFormat="1" ht="33.75" customHeight="1" thickTop="1">
      <c r="B10" s="425"/>
      <c r="C10" s="400" t="s">
        <v>320</v>
      </c>
      <c r="D10" s="5536" t="s">
        <v>882</v>
      </c>
      <c r="E10" s="5440"/>
      <c r="F10" s="5440"/>
      <c r="G10" s="5440"/>
      <c r="H10" s="5440"/>
      <c r="I10" s="5440"/>
      <c r="J10" s="5440"/>
      <c r="K10" s="5440"/>
      <c r="L10" s="5440"/>
      <c r="M10" s="5440"/>
      <c r="N10" s="5440"/>
      <c r="O10" s="5440"/>
      <c r="P10" s="5440"/>
      <c r="Q10" s="5440"/>
      <c r="R10" s="5440"/>
      <c r="S10" s="5440"/>
      <c r="T10" s="5441"/>
      <c r="U10" s="541"/>
      <c r="V10" s="542"/>
      <c r="W10" s="543"/>
      <c r="X10" s="544"/>
    </row>
    <row r="11" spans="2:24" s="176" customFormat="1" ht="17.25" customHeight="1">
      <c r="B11" s="424"/>
      <c r="C11" s="2778" t="s">
        <v>826</v>
      </c>
      <c r="D11" s="2758" t="s">
        <v>873</v>
      </c>
      <c r="E11" s="2759"/>
      <c r="F11" s="2759"/>
      <c r="G11" s="2759"/>
      <c r="H11" s="2759"/>
      <c r="I11" s="2759"/>
      <c r="J11" s="2759"/>
      <c r="K11" s="2759"/>
      <c r="L11" s="2759"/>
      <c r="M11" s="2759"/>
      <c r="N11" s="2759"/>
      <c r="O11" s="2759"/>
      <c r="P11" s="2759"/>
      <c r="Q11" s="2759"/>
      <c r="R11" s="2759"/>
      <c r="S11" s="2759"/>
      <c r="T11" s="2760"/>
      <c r="U11" s="5522"/>
      <c r="V11" s="2770"/>
      <c r="W11" s="5523"/>
      <c r="X11" s="465"/>
    </row>
    <row r="12" spans="2:24" s="176" customFormat="1">
      <c r="B12" s="425"/>
      <c r="C12" s="2780"/>
      <c r="D12" s="2758"/>
      <c r="E12" s="2759"/>
      <c r="F12" s="2759"/>
      <c r="G12" s="2759"/>
      <c r="H12" s="2759"/>
      <c r="I12" s="2759"/>
      <c r="J12" s="2759"/>
      <c r="K12" s="2759"/>
      <c r="L12" s="2759"/>
      <c r="M12" s="2759"/>
      <c r="N12" s="2759"/>
      <c r="O12" s="2759"/>
      <c r="P12" s="2759"/>
      <c r="Q12" s="2759"/>
      <c r="R12" s="2759"/>
      <c r="S12" s="2759"/>
      <c r="T12" s="2760"/>
      <c r="U12" s="5621"/>
      <c r="V12" s="2771"/>
      <c r="W12" s="5581"/>
      <c r="X12" s="468"/>
    </row>
    <row r="13" spans="2:24" s="176" customFormat="1" ht="17.25" customHeight="1">
      <c r="B13" s="422"/>
      <c r="C13" s="2783"/>
      <c r="D13" s="2758"/>
      <c r="E13" s="2759"/>
      <c r="F13" s="2759"/>
      <c r="G13" s="2759"/>
      <c r="H13" s="2759"/>
      <c r="I13" s="2759"/>
      <c r="J13" s="2759"/>
      <c r="K13" s="2759"/>
      <c r="L13" s="2759"/>
      <c r="M13" s="2759"/>
      <c r="N13" s="2759"/>
      <c r="O13" s="2759"/>
      <c r="P13" s="2759"/>
      <c r="Q13" s="2759"/>
      <c r="R13" s="2759"/>
      <c r="S13" s="2759"/>
      <c r="T13" s="2760"/>
      <c r="U13" s="5525"/>
      <c r="V13" s="2772"/>
      <c r="W13" s="5526"/>
      <c r="X13" s="467"/>
    </row>
    <row r="14" spans="2:24" s="176" customFormat="1" ht="22.5" customHeight="1">
      <c r="B14" s="424"/>
      <c r="C14" s="2778" t="s">
        <v>874</v>
      </c>
      <c r="D14" s="2758" t="s">
        <v>875</v>
      </c>
      <c r="E14" s="2759"/>
      <c r="F14" s="2759"/>
      <c r="G14" s="2759"/>
      <c r="H14" s="2759"/>
      <c r="I14" s="2759"/>
      <c r="J14" s="2759"/>
      <c r="K14" s="2759"/>
      <c r="L14" s="2759"/>
      <c r="M14" s="2759"/>
      <c r="N14" s="2759"/>
      <c r="O14" s="2759"/>
      <c r="P14" s="2759"/>
      <c r="Q14" s="2759"/>
      <c r="R14" s="2759"/>
      <c r="S14" s="2759"/>
      <c r="T14" s="2760"/>
      <c r="U14" s="5522"/>
      <c r="V14" s="2770"/>
      <c r="W14" s="5523"/>
      <c r="X14" s="465"/>
    </row>
    <row r="15" spans="2:24" s="176" customFormat="1" ht="25.5" customHeight="1">
      <c r="B15" s="422"/>
      <c r="C15" s="2783"/>
      <c r="D15" s="2758"/>
      <c r="E15" s="2759"/>
      <c r="F15" s="2759"/>
      <c r="G15" s="2759"/>
      <c r="H15" s="2759"/>
      <c r="I15" s="2759"/>
      <c r="J15" s="2759"/>
      <c r="K15" s="2759"/>
      <c r="L15" s="2759"/>
      <c r="M15" s="2759"/>
      <c r="N15" s="2759"/>
      <c r="O15" s="2759"/>
      <c r="P15" s="2759"/>
      <c r="Q15" s="2759"/>
      <c r="R15" s="2759"/>
      <c r="S15" s="2759"/>
      <c r="T15" s="2760"/>
      <c r="U15" s="5525"/>
      <c r="V15" s="2772"/>
      <c r="W15" s="5526"/>
      <c r="X15" s="467"/>
    </row>
    <row r="16" spans="2:24" s="176" customFormat="1" ht="21.75" customHeight="1">
      <c r="B16" s="427"/>
      <c r="C16" s="416" t="s">
        <v>301</v>
      </c>
      <c r="D16" s="292" t="s">
        <v>876</v>
      </c>
      <c r="E16" s="411"/>
      <c r="F16" s="411"/>
      <c r="G16" s="411"/>
      <c r="H16" s="411"/>
      <c r="I16" s="411"/>
      <c r="J16" s="411"/>
      <c r="K16" s="411"/>
      <c r="L16" s="411"/>
      <c r="M16" s="411"/>
      <c r="N16" s="411"/>
      <c r="O16" s="411"/>
      <c r="P16" s="411"/>
      <c r="Q16" s="411"/>
      <c r="R16" s="411"/>
      <c r="S16" s="411"/>
      <c r="T16" s="416"/>
      <c r="U16" s="472"/>
      <c r="V16" s="439"/>
      <c r="W16" s="473"/>
      <c r="X16" s="474"/>
    </row>
    <row r="17" spans="2:24" s="176" customFormat="1" ht="21" customHeight="1">
      <c r="B17" s="427"/>
      <c r="C17" s="416" t="s">
        <v>303</v>
      </c>
      <c r="D17" s="292" t="s">
        <v>877</v>
      </c>
      <c r="E17" s="411"/>
      <c r="F17" s="411"/>
      <c r="G17" s="411"/>
      <c r="H17" s="411"/>
      <c r="I17" s="411"/>
      <c r="J17" s="411"/>
      <c r="K17" s="411"/>
      <c r="L17" s="411"/>
      <c r="M17" s="411"/>
      <c r="N17" s="411"/>
      <c r="O17" s="411"/>
      <c r="P17" s="411"/>
      <c r="Q17" s="411"/>
      <c r="R17" s="411"/>
      <c r="S17" s="411"/>
      <c r="T17" s="416"/>
      <c r="U17" s="472"/>
      <c r="V17" s="439"/>
      <c r="W17" s="473"/>
      <c r="X17" s="474"/>
    </row>
    <row r="18" spans="2:24" s="176" customFormat="1" ht="17.25" customHeight="1">
      <c r="B18" s="424"/>
      <c r="C18" s="5524" t="s">
        <v>878</v>
      </c>
      <c r="D18" s="2758" t="s">
        <v>879</v>
      </c>
      <c r="E18" s="2759"/>
      <c r="F18" s="2759"/>
      <c r="G18" s="2759"/>
      <c r="H18" s="2759"/>
      <c r="I18" s="2759"/>
      <c r="J18" s="2759"/>
      <c r="K18" s="2759"/>
      <c r="L18" s="2759"/>
      <c r="M18" s="2759"/>
      <c r="N18" s="2759"/>
      <c r="O18" s="2759"/>
      <c r="P18" s="2759"/>
      <c r="Q18" s="2759"/>
      <c r="R18" s="2759"/>
      <c r="S18" s="2759"/>
      <c r="T18" s="2760"/>
      <c r="U18" s="5522"/>
      <c r="V18" s="2770"/>
      <c r="W18" s="5523"/>
      <c r="X18" s="465"/>
    </row>
    <row r="19" spans="2:24" s="176" customFormat="1" ht="17.25" customHeight="1">
      <c r="B19" s="422"/>
      <c r="C19" s="5527"/>
      <c r="D19" s="2758"/>
      <c r="E19" s="2759"/>
      <c r="F19" s="2759"/>
      <c r="G19" s="2759"/>
      <c r="H19" s="2759"/>
      <c r="I19" s="2759"/>
      <c r="J19" s="2759"/>
      <c r="K19" s="2759"/>
      <c r="L19" s="2759"/>
      <c r="M19" s="2759"/>
      <c r="N19" s="2759"/>
      <c r="O19" s="2759"/>
      <c r="P19" s="2759"/>
      <c r="Q19" s="2759"/>
      <c r="R19" s="2759"/>
      <c r="S19" s="2759"/>
      <c r="T19" s="2760"/>
      <c r="U19" s="5525"/>
      <c r="V19" s="2772"/>
      <c r="W19" s="5526"/>
      <c r="X19" s="467"/>
    </row>
    <row r="20" spans="2:24" s="176" customFormat="1" ht="17.25" customHeight="1">
      <c r="B20" s="424"/>
      <c r="C20" s="5524" t="s">
        <v>880</v>
      </c>
      <c r="D20" s="2758" t="s">
        <v>881</v>
      </c>
      <c r="E20" s="2759"/>
      <c r="F20" s="2759"/>
      <c r="G20" s="2759"/>
      <c r="H20" s="2759"/>
      <c r="I20" s="2759"/>
      <c r="J20" s="2759"/>
      <c r="K20" s="2759"/>
      <c r="L20" s="2759"/>
      <c r="M20" s="2759"/>
      <c r="N20" s="2759"/>
      <c r="O20" s="2759"/>
      <c r="P20" s="2759"/>
      <c r="Q20" s="2759"/>
      <c r="R20" s="2759"/>
      <c r="S20" s="2759"/>
      <c r="T20" s="2760"/>
      <c r="U20" s="5522"/>
      <c r="V20" s="2770"/>
      <c r="W20" s="5523"/>
      <c r="X20" s="465"/>
    </row>
    <row r="21" spans="2:24" s="176" customFormat="1" ht="17.25" customHeight="1" thickBot="1">
      <c r="B21" s="428"/>
      <c r="C21" s="5588"/>
      <c r="D21" s="5565"/>
      <c r="E21" s="5566"/>
      <c r="F21" s="5566"/>
      <c r="G21" s="5566"/>
      <c r="H21" s="5566"/>
      <c r="I21" s="5566"/>
      <c r="J21" s="5566"/>
      <c r="K21" s="5566"/>
      <c r="L21" s="5566"/>
      <c r="M21" s="5566"/>
      <c r="N21" s="5566"/>
      <c r="O21" s="5566"/>
      <c r="P21" s="5566"/>
      <c r="Q21" s="5566"/>
      <c r="R21" s="5566"/>
      <c r="S21" s="5566"/>
      <c r="T21" s="5567"/>
      <c r="U21" s="5525"/>
      <c r="V21" s="2772"/>
      <c r="W21" s="5526"/>
      <c r="X21" s="467"/>
    </row>
    <row r="22" spans="2:24" s="176" customFormat="1" ht="13.8" thickBot="1">
      <c r="B22" s="462" t="s">
        <v>308</v>
      </c>
      <c r="C22" s="455"/>
      <c r="D22" s="455"/>
      <c r="E22" s="455"/>
      <c r="F22" s="455"/>
      <c r="G22" s="455"/>
      <c r="H22" s="455"/>
      <c r="I22" s="455"/>
      <c r="J22" s="455"/>
      <c r="K22" s="455"/>
      <c r="L22" s="455"/>
      <c r="M22" s="455"/>
      <c r="N22" s="455"/>
      <c r="O22" s="455"/>
      <c r="P22" s="455"/>
      <c r="Q22" s="455"/>
      <c r="R22" s="455"/>
      <c r="S22" s="455"/>
      <c r="T22" s="455"/>
      <c r="U22" s="512"/>
      <c r="V22" s="545"/>
      <c r="W22" s="545"/>
      <c r="X22" s="514"/>
    </row>
    <row r="23" spans="2:24" s="176" customFormat="1" ht="33" customHeight="1" thickTop="1">
      <c r="B23" s="5490" t="s">
        <v>892</v>
      </c>
      <c r="C23" s="5594" t="s">
        <v>796</v>
      </c>
      <c r="D23" s="5633" t="s">
        <v>883</v>
      </c>
      <c r="E23" s="5633"/>
      <c r="F23" s="5633"/>
      <c r="G23" s="5633"/>
      <c r="H23" s="5633"/>
      <c r="I23" s="5633"/>
      <c r="J23" s="5633"/>
      <c r="K23" s="5633"/>
      <c r="L23" s="5633"/>
      <c r="M23" s="5633"/>
      <c r="N23" s="5633"/>
      <c r="O23" s="5633"/>
      <c r="P23" s="5633"/>
      <c r="Q23" s="5633"/>
      <c r="R23" s="5633"/>
      <c r="S23" s="5633"/>
      <c r="T23" s="5634"/>
      <c r="U23" s="527"/>
      <c r="V23" s="546"/>
      <c r="W23" s="528"/>
      <c r="X23" s="529"/>
    </row>
    <row r="24" spans="2:24" s="176" customFormat="1" ht="33" customHeight="1">
      <c r="B24" s="5491"/>
      <c r="C24" s="5594"/>
      <c r="D24" s="5611" t="s">
        <v>884</v>
      </c>
      <c r="E24" s="5611"/>
      <c r="F24" s="5611"/>
      <c r="G24" s="5611"/>
      <c r="H24" s="5611"/>
      <c r="I24" s="5611"/>
      <c r="J24" s="5611"/>
      <c r="K24" s="5611"/>
      <c r="L24" s="5611"/>
      <c r="M24" s="5611"/>
      <c r="N24" s="5611"/>
      <c r="O24" s="5611"/>
      <c r="P24" s="5611"/>
      <c r="Q24" s="5611"/>
      <c r="R24" s="5611"/>
      <c r="S24" s="5611"/>
      <c r="T24" s="5612"/>
      <c r="U24" s="405"/>
      <c r="V24" s="433"/>
      <c r="W24" s="406"/>
      <c r="X24" s="423"/>
    </row>
    <row r="25" spans="2:24" s="176" customFormat="1" ht="33" customHeight="1">
      <c r="B25" s="5491"/>
      <c r="C25" s="5595"/>
      <c r="D25" s="5611" t="s">
        <v>885</v>
      </c>
      <c r="E25" s="5611"/>
      <c r="F25" s="5611"/>
      <c r="G25" s="5611"/>
      <c r="H25" s="5611"/>
      <c r="I25" s="5611"/>
      <c r="J25" s="5611"/>
      <c r="K25" s="5611"/>
      <c r="L25" s="5611"/>
      <c r="M25" s="5611"/>
      <c r="N25" s="5611"/>
      <c r="O25" s="5611"/>
      <c r="P25" s="5611"/>
      <c r="Q25" s="5611"/>
      <c r="R25" s="5611"/>
      <c r="S25" s="5611"/>
      <c r="T25" s="5612"/>
      <c r="U25" s="405"/>
      <c r="V25" s="433"/>
      <c r="W25" s="406"/>
      <c r="X25" s="423"/>
    </row>
    <row r="26" spans="2:24" s="176" customFormat="1" ht="17.25" customHeight="1">
      <c r="B26" s="5491"/>
      <c r="C26" s="183" t="s">
        <v>797</v>
      </c>
      <c r="D26" s="399"/>
      <c r="E26" s="399"/>
      <c r="F26" s="399"/>
      <c r="G26" s="399"/>
      <c r="H26" s="399"/>
      <c r="I26" s="399"/>
      <c r="J26" s="399"/>
      <c r="K26" s="399"/>
      <c r="L26" s="399"/>
      <c r="M26" s="399"/>
      <c r="N26" s="399"/>
      <c r="O26" s="399"/>
      <c r="P26" s="399"/>
      <c r="Q26" s="399"/>
      <c r="R26" s="399"/>
      <c r="S26" s="399"/>
      <c r="T26" s="399"/>
      <c r="U26" s="497"/>
      <c r="V26" s="532"/>
      <c r="W26" s="532"/>
      <c r="X26" s="499"/>
    </row>
    <row r="27" spans="2:24" s="176" customFormat="1" ht="30.75" customHeight="1">
      <c r="B27" s="5491"/>
      <c r="C27" s="5593" t="s">
        <v>809</v>
      </c>
      <c r="D27" s="5497"/>
      <c r="E27" s="5498"/>
      <c r="F27" s="5498"/>
      <c r="G27" s="5498"/>
      <c r="H27" s="5498"/>
      <c r="I27" s="5498"/>
      <c r="J27" s="5498"/>
      <c r="K27" s="5496"/>
      <c r="L27" s="5549" t="s">
        <v>309</v>
      </c>
      <c r="M27" s="5498"/>
      <c r="N27" s="5496"/>
      <c r="O27" s="5549" t="s">
        <v>801</v>
      </c>
      <c r="P27" s="5550"/>
      <c r="Q27" s="5551"/>
      <c r="R27" s="184"/>
      <c r="S27" s="184"/>
      <c r="T27" s="184"/>
      <c r="U27" s="500"/>
      <c r="V27" s="533"/>
      <c r="W27" s="533"/>
      <c r="X27" s="502"/>
    </row>
    <row r="28" spans="2:24" s="176" customFormat="1" ht="24" customHeight="1">
      <c r="B28" s="5491"/>
      <c r="C28" s="5594"/>
      <c r="D28" s="5610" t="s">
        <v>886</v>
      </c>
      <c r="E28" s="5611"/>
      <c r="F28" s="5611"/>
      <c r="G28" s="5611"/>
      <c r="H28" s="5611"/>
      <c r="I28" s="5611"/>
      <c r="J28" s="5611"/>
      <c r="K28" s="5612"/>
      <c r="L28" s="5549"/>
      <c r="M28" s="5550"/>
      <c r="N28" s="530" t="s">
        <v>799</v>
      </c>
      <c r="O28" s="5616"/>
      <c r="P28" s="5617"/>
      <c r="Q28" s="5618"/>
      <c r="R28" s="184"/>
      <c r="S28" s="184"/>
      <c r="T28" s="184"/>
      <c r="U28" s="500"/>
      <c r="V28" s="533"/>
      <c r="W28" s="533"/>
      <c r="X28" s="502"/>
    </row>
    <row r="29" spans="2:24" s="176" customFormat="1" ht="24.75" customHeight="1">
      <c r="B29" s="5491"/>
      <c r="C29" s="5595"/>
      <c r="D29" s="5613" t="s">
        <v>804</v>
      </c>
      <c r="E29" s="5614"/>
      <c r="F29" s="5614"/>
      <c r="G29" s="5614"/>
      <c r="H29" s="5614"/>
      <c r="I29" s="5614"/>
      <c r="J29" s="5614"/>
      <c r="K29" s="5615"/>
      <c r="L29" s="5549"/>
      <c r="M29" s="5550"/>
      <c r="N29" s="530" t="s">
        <v>800</v>
      </c>
      <c r="O29" s="5616"/>
      <c r="P29" s="5617"/>
      <c r="Q29" s="5618"/>
      <c r="R29" s="184"/>
      <c r="S29" s="184"/>
      <c r="T29" s="184"/>
      <c r="U29" s="500"/>
      <c r="V29" s="533"/>
      <c r="W29" s="533"/>
      <c r="X29" s="502"/>
    </row>
    <row r="30" spans="2:24" s="176" customFormat="1" ht="25.5" customHeight="1">
      <c r="B30" s="5491"/>
      <c r="C30" s="531" t="s">
        <v>887</v>
      </c>
      <c r="D30" s="5589" t="s">
        <v>890</v>
      </c>
      <c r="E30" s="5589"/>
      <c r="F30" s="5589"/>
      <c r="G30" s="5589"/>
      <c r="H30" s="5589"/>
      <c r="I30" s="5589"/>
      <c r="J30" s="5589"/>
      <c r="K30" s="5589"/>
      <c r="L30" s="5590" t="s">
        <v>310</v>
      </c>
      <c r="M30" s="5591"/>
      <c r="N30" s="5592"/>
      <c r="O30" s="5497"/>
      <c r="P30" s="5498"/>
      <c r="Q30" s="442" t="s">
        <v>802</v>
      </c>
      <c r="R30" s="187"/>
      <c r="S30" s="5443"/>
      <c r="T30" s="5444"/>
      <c r="U30" s="503"/>
      <c r="V30" s="534"/>
      <c r="W30" s="534"/>
      <c r="X30" s="505"/>
    </row>
    <row r="31" spans="2:24" s="176" customFormat="1" ht="32.25" customHeight="1">
      <c r="B31" s="5491"/>
      <c r="C31" s="531" t="s">
        <v>888</v>
      </c>
      <c r="D31" s="5589" t="s">
        <v>891</v>
      </c>
      <c r="E31" s="5589"/>
      <c r="F31" s="5589"/>
      <c r="G31" s="5589"/>
      <c r="H31" s="5589"/>
      <c r="I31" s="5589"/>
      <c r="J31" s="5589"/>
      <c r="K31" s="5589"/>
      <c r="L31" s="5620" t="s">
        <v>310</v>
      </c>
      <c r="M31" s="5620"/>
      <c r="N31" s="5620"/>
      <c r="O31" s="5497"/>
      <c r="P31" s="5498"/>
      <c r="Q31" s="442" t="s">
        <v>802</v>
      </c>
      <c r="R31" s="187"/>
      <c r="S31" s="5443"/>
      <c r="T31" s="5444"/>
      <c r="U31" s="503"/>
      <c r="V31" s="534"/>
      <c r="W31" s="534"/>
      <c r="X31" s="505"/>
    </row>
    <row r="32" spans="2:24" s="176" customFormat="1" ht="39.75" customHeight="1">
      <c r="B32" s="5491"/>
      <c r="C32" s="531" t="s">
        <v>889</v>
      </c>
      <c r="D32" s="5619" t="s">
        <v>321</v>
      </c>
      <c r="E32" s="5619"/>
      <c r="F32" s="5619"/>
      <c r="G32" s="5619"/>
      <c r="H32" s="5619"/>
      <c r="I32" s="5619"/>
      <c r="J32" s="5619"/>
      <c r="K32" s="5619"/>
      <c r="L32" s="5497"/>
      <c r="M32" s="5498"/>
      <c r="N32" s="444" t="s">
        <v>800</v>
      </c>
      <c r="O32" s="5497"/>
      <c r="P32" s="5498"/>
      <c r="Q32" s="442" t="s">
        <v>802</v>
      </c>
      <c r="R32" s="407"/>
      <c r="S32" s="5443"/>
      <c r="T32" s="5444"/>
      <c r="U32" s="503"/>
      <c r="V32" s="534"/>
      <c r="W32" s="534"/>
      <c r="X32" s="505"/>
    </row>
    <row r="33" spans="2:24" s="176" customFormat="1" ht="6.75" customHeight="1">
      <c r="B33" s="5492"/>
      <c r="C33" s="190"/>
      <c r="D33" s="190"/>
      <c r="E33" s="190"/>
      <c r="F33" s="190"/>
      <c r="G33" s="190"/>
      <c r="H33" s="190"/>
      <c r="I33" s="190"/>
      <c r="J33" s="190"/>
      <c r="K33" s="190"/>
      <c r="L33" s="190"/>
      <c r="M33" s="190"/>
      <c r="N33" s="190"/>
      <c r="O33" s="190"/>
      <c r="P33" s="190"/>
      <c r="Q33" s="190"/>
      <c r="R33" s="190"/>
      <c r="S33" s="190"/>
      <c r="T33" s="190"/>
      <c r="U33" s="506"/>
      <c r="V33" s="535"/>
      <c r="W33" s="535"/>
      <c r="X33" s="508"/>
    </row>
    <row r="34" spans="2:24" s="176" customFormat="1" ht="44.25" customHeight="1">
      <c r="B34" s="5493" t="s">
        <v>823</v>
      </c>
      <c r="C34" s="404" t="s">
        <v>893</v>
      </c>
      <c r="D34" s="2758" t="s">
        <v>894</v>
      </c>
      <c r="E34" s="2759"/>
      <c r="F34" s="2759"/>
      <c r="G34" s="2759"/>
      <c r="H34" s="2759"/>
      <c r="I34" s="2759"/>
      <c r="J34" s="2759"/>
      <c r="K34" s="2759"/>
      <c r="L34" s="2759"/>
      <c r="M34" s="2759"/>
      <c r="N34" s="2759"/>
      <c r="O34" s="2759"/>
      <c r="P34" s="2759"/>
      <c r="Q34" s="2759"/>
      <c r="R34" s="2759"/>
      <c r="S34" s="2759"/>
      <c r="T34" s="2760"/>
      <c r="U34" s="396"/>
      <c r="V34" s="300"/>
      <c r="W34" s="397"/>
      <c r="X34" s="496"/>
    </row>
    <row r="35" spans="2:24" s="176" customFormat="1" ht="30.75" customHeight="1">
      <c r="B35" s="5491"/>
      <c r="C35" s="301" t="s">
        <v>895</v>
      </c>
      <c r="D35" s="2758" t="s">
        <v>896</v>
      </c>
      <c r="E35" s="2759"/>
      <c r="F35" s="2759"/>
      <c r="G35" s="2759"/>
      <c r="H35" s="2759"/>
      <c r="I35" s="2759"/>
      <c r="J35" s="2759"/>
      <c r="K35" s="2759"/>
      <c r="L35" s="2759"/>
      <c r="M35" s="2759"/>
      <c r="N35" s="2759"/>
      <c r="O35" s="2759"/>
      <c r="P35" s="2759"/>
      <c r="Q35" s="2759"/>
      <c r="R35" s="2759"/>
      <c r="S35" s="2759"/>
      <c r="T35" s="2760"/>
      <c r="U35" s="472"/>
      <c r="V35" s="439"/>
      <c r="W35" s="473"/>
      <c r="X35" s="474"/>
    </row>
    <row r="36" spans="2:24" s="176" customFormat="1" ht="19.5" customHeight="1" thickBot="1">
      <c r="B36" s="5491"/>
      <c r="C36" s="183" t="s">
        <v>797</v>
      </c>
      <c r="D36" s="183"/>
      <c r="E36" s="183"/>
      <c r="F36" s="183"/>
      <c r="G36" s="183"/>
      <c r="H36" s="183"/>
      <c r="I36" s="183"/>
      <c r="J36" s="183"/>
      <c r="K36" s="183"/>
      <c r="L36" s="183"/>
      <c r="M36" s="183"/>
      <c r="N36" s="183"/>
      <c r="O36" s="183"/>
      <c r="P36" s="183"/>
      <c r="Q36" s="183"/>
      <c r="R36" s="183"/>
      <c r="S36" s="183"/>
      <c r="T36" s="183"/>
      <c r="U36" s="497"/>
      <c r="V36" s="532"/>
      <c r="W36" s="532"/>
      <c r="X36" s="499"/>
    </row>
    <row r="37" spans="2:24" s="176" customFormat="1" ht="14.25" customHeight="1" thickTop="1" thickBot="1">
      <c r="B37" s="5491"/>
      <c r="C37" s="188"/>
      <c r="D37" s="193"/>
      <c r="E37" s="5582" t="s">
        <v>903</v>
      </c>
      <c r="F37" s="5582"/>
      <c r="G37" s="5582"/>
      <c r="H37" s="5582"/>
      <c r="I37" s="5583" t="s">
        <v>904</v>
      </c>
      <c r="J37" s="5583"/>
      <c r="K37" s="5583" t="s">
        <v>905</v>
      </c>
      <c r="L37" s="5583"/>
      <c r="M37" s="5497"/>
      <c r="N37" s="5584" t="s">
        <v>312</v>
      </c>
      <c r="O37" s="5585"/>
      <c r="P37" s="5586"/>
      <c r="Q37" s="5586"/>
      <c r="R37" s="5586"/>
      <c r="S37" s="5587"/>
      <c r="T37" s="183"/>
      <c r="U37" s="497"/>
      <c r="V37" s="532"/>
      <c r="W37" s="532"/>
      <c r="X37" s="499"/>
    </row>
    <row r="38" spans="2:24" s="176" customFormat="1" ht="14.25" customHeight="1" thickTop="1">
      <c r="B38" s="5491"/>
      <c r="C38" s="182"/>
      <c r="D38" s="183"/>
      <c r="E38" s="5582"/>
      <c r="F38" s="5582"/>
      <c r="G38" s="5582"/>
      <c r="H38" s="5582"/>
      <c r="I38" s="5583"/>
      <c r="J38" s="5583"/>
      <c r="K38" s="5583"/>
      <c r="L38" s="5583"/>
      <c r="M38" s="5497"/>
      <c r="N38" s="5596" t="s">
        <v>906</v>
      </c>
      <c r="O38" s="5597"/>
      <c r="P38" s="5584" t="s">
        <v>907</v>
      </c>
      <c r="Q38" s="5585"/>
      <c r="R38" s="5585"/>
      <c r="S38" s="5600"/>
      <c r="T38" s="183"/>
      <c r="U38" s="497"/>
      <c r="V38" s="532"/>
      <c r="W38" s="532"/>
      <c r="X38" s="499"/>
    </row>
    <row r="39" spans="2:24" s="176" customFormat="1" ht="14.25" customHeight="1">
      <c r="B39" s="5491"/>
      <c r="C39" s="443"/>
      <c r="D39" s="194"/>
      <c r="E39" s="5601"/>
      <c r="F39" s="5602"/>
      <c r="G39" s="5602"/>
      <c r="H39" s="5603"/>
      <c r="I39" s="5503"/>
      <c r="J39" s="5505"/>
      <c r="K39" s="5503"/>
      <c r="L39" s="5504"/>
      <c r="M39" s="5504"/>
      <c r="N39" s="5596"/>
      <c r="O39" s="5597"/>
      <c r="P39" s="5596"/>
      <c r="Q39" s="5582"/>
      <c r="R39" s="5582" t="s">
        <v>908</v>
      </c>
      <c r="S39" s="5607"/>
      <c r="T39" s="183"/>
      <c r="U39" s="497"/>
      <c r="V39" s="532"/>
      <c r="W39" s="532"/>
      <c r="X39" s="499"/>
    </row>
    <row r="40" spans="2:24" s="176" customFormat="1" ht="22.5" customHeight="1" thickBot="1">
      <c r="B40" s="5491"/>
      <c r="C40" s="443"/>
      <c r="D40" s="194"/>
      <c r="E40" s="5604"/>
      <c r="F40" s="5605"/>
      <c r="G40" s="5605"/>
      <c r="H40" s="5606"/>
      <c r="I40" s="5506"/>
      <c r="J40" s="5508"/>
      <c r="K40" s="5506"/>
      <c r="L40" s="5507"/>
      <c r="M40" s="5507"/>
      <c r="N40" s="5598"/>
      <c r="O40" s="5599"/>
      <c r="P40" s="5598"/>
      <c r="Q40" s="5608"/>
      <c r="R40" s="5608"/>
      <c r="S40" s="5609"/>
      <c r="T40" s="183"/>
      <c r="U40" s="497"/>
      <c r="V40" s="532"/>
      <c r="W40" s="532"/>
      <c r="X40" s="499"/>
    </row>
    <row r="41" spans="2:24" s="176" customFormat="1" ht="14.4" thickTop="1" thickBot="1">
      <c r="B41" s="5494"/>
      <c r="C41" s="454"/>
      <c r="D41" s="454"/>
      <c r="E41" s="454"/>
      <c r="F41" s="454"/>
      <c r="G41" s="454"/>
      <c r="H41" s="454"/>
      <c r="I41" s="454"/>
      <c r="J41" s="454"/>
      <c r="K41" s="454"/>
      <c r="L41" s="454"/>
      <c r="M41" s="454"/>
      <c r="N41" s="454"/>
      <c r="O41" s="454"/>
      <c r="P41" s="454"/>
      <c r="Q41" s="454"/>
      <c r="R41" s="454"/>
      <c r="S41" s="454"/>
      <c r="T41" s="454"/>
      <c r="U41" s="509"/>
      <c r="V41" s="536"/>
      <c r="W41" s="536"/>
      <c r="X41" s="511"/>
    </row>
    <row r="42" spans="2:24" s="176" customFormat="1" ht="13.8" thickBot="1">
      <c r="B42" s="462" t="s">
        <v>315</v>
      </c>
      <c r="C42" s="455"/>
      <c r="D42" s="455"/>
      <c r="E42" s="455"/>
      <c r="F42" s="455"/>
      <c r="G42" s="455"/>
      <c r="H42" s="455"/>
      <c r="I42" s="455"/>
      <c r="J42" s="455"/>
      <c r="K42" s="455"/>
      <c r="L42" s="455"/>
      <c r="M42" s="455"/>
      <c r="N42" s="455"/>
      <c r="O42" s="455"/>
      <c r="P42" s="455"/>
      <c r="Q42" s="455"/>
      <c r="R42" s="455"/>
      <c r="S42" s="455"/>
      <c r="T42" s="455"/>
      <c r="U42" s="512"/>
      <c r="V42" s="545"/>
      <c r="W42" s="545"/>
      <c r="X42" s="514"/>
    </row>
    <row r="43" spans="2:24" s="176" customFormat="1" ht="14.25" customHeight="1" thickTop="1">
      <c r="B43" s="425"/>
      <c r="C43" s="5481" t="s">
        <v>898</v>
      </c>
      <c r="D43" s="5642" t="s">
        <v>897</v>
      </c>
      <c r="E43" s="2748"/>
      <c r="F43" s="2748"/>
      <c r="G43" s="2748"/>
      <c r="H43" s="2748"/>
      <c r="I43" s="2748"/>
      <c r="J43" s="2748"/>
      <c r="K43" s="2748"/>
      <c r="L43" s="2748"/>
      <c r="M43" s="2748"/>
      <c r="N43" s="2748"/>
      <c r="O43" s="2748"/>
      <c r="P43" s="2748"/>
      <c r="Q43" s="2748"/>
      <c r="R43" s="2748"/>
      <c r="S43" s="2748"/>
      <c r="T43" s="5481"/>
      <c r="U43" s="5641"/>
      <c r="V43" s="5548"/>
      <c r="W43" s="5635"/>
      <c r="X43" s="426"/>
    </row>
    <row r="44" spans="2:24" s="176" customFormat="1" ht="17.25" customHeight="1">
      <c r="B44" s="422"/>
      <c r="C44" s="5441"/>
      <c r="D44" s="5536"/>
      <c r="E44" s="5440"/>
      <c r="F44" s="5440"/>
      <c r="G44" s="5440"/>
      <c r="H44" s="5440"/>
      <c r="I44" s="5440"/>
      <c r="J44" s="5440"/>
      <c r="K44" s="5440"/>
      <c r="L44" s="5440"/>
      <c r="M44" s="5440"/>
      <c r="N44" s="5440"/>
      <c r="O44" s="5440"/>
      <c r="P44" s="5440"/>
      <c r="Q44" s="5440"/>
      <c r="R44" s="5440"/>
      <c r="S44" s="5440"/>
      <c r="T44" s="5441"/>
      <c r="U44" s="5525"/>
      <c r="V44" s="2772"/>
      <c r="W44" s="5526"/>
      <c r="X44" s="467"/>
    </row>
    <row r="45" spans="2:24" s="176" customFormat="1" ht="13.5" customHeight="1">
      <c r="B45" s="425"/>
      <c r="C45" s="183" t="s">
        <v>797</v>
      </c>
      <c r="D45" s="194"/>
      <c r="E45" s="194"/>
      <c r="F45" s="194"/>
      <c r="G45" s="194"/>
      <c r="H45" s="194"/>
      <c r="I45" s="194"/>
      <c r="J45" s="194"/>
      <c r="K45" s="194"/>
      <c r="L45" s="194"/>
      <c r="M45" s="194"/>
      <c r="N45" s="194"/>
      <c r="O45" s="194"/>
      <c r="P45" s="194"/>
      <c r="Q45" s="194"/>
      <c r="R45" s="194"/>
      <c r="S45" s="194"/>
      <c r="T45" s="195"/>
      <c r="U45" s="503"/>
      <c r="V45" s="534"/>
      <c r="W45" s="534"/>
      <c r="X45" s="505"/>
    </row>
    <row r="46" spans="2:24" s="176" customFormat="1" ht="13.5" customHeight="1">
      <c r="B46" s="425"/>
      <c r="C46" s="194"/>
      <c r="D46" s="194"/>
      <c r="E46" s="523"/>
      <c r="F46" s="523"/>
      <c r="G46" s="523"/>
      <c r="H46" s="523"/>
      <c r="I46" s="523"/>
      <c r="J46" s="523"/>
      <c r="K46" s="523"/>
      <c r="L46" s="523"/>
      <c r="M46" s="5549" t="s">
        <v>899</v>
      </c>
      <c r="N46" s="5550"/>
      <c r="O46" s="5551"/>
      <c r="P46" s="5636"/>
      <c r="Q46" s="5637"/>
      <c r="R46" s="5637"/>
      <c r="S46" s="194"/>
      <c r="T46" s="195"/>
      <c r="U46" s="503"/>
      <c r="V46" s="534"/>
      <c r="W46" s="534"/>
      <c r="X46" s="505"/>
    </row>
    <row r="47" spans="2:24" s="176" customFormat="1" ht="13.5" customHeight="1">
      <c r="B47" s="425"/>
      <c r="C47" s="194"/>
      <c r="D47" s="194"/>
      <c r="E47" s="5583" t="s">
        <v>902</v>
      </c>
      <c r="F47" s="5583"/>
      <c r="G47" s="5583"/>
      <c r="H47" s="5583"/>
      <c r="I47" s="5583"/>
      <c r="J47" s="5583"/>
      <c r="K47" s="5583"/>
      <c r="L47" s="5583"/>
      <c r="M47" s="5638"/>
      <c r="N47" s="5549"/>
      <c r="O47" s="524" t="s">
        <v>310</v>
      </c>
      <c r="P47" s="5636"/>
      <c r="Q47" s="5637"/>
      <c r="R47" s="555"/>
      <c r="S47" s="194"/>
      <c r="T47" s="195"/>
      <c r="U47" s="503"/>
      <c r="V47" s="534"/>
      <c r="W47" s="534"/>
      <c r="X47" s="505"/>
    </row>
    <row r="48" spans="2:24" s="176" customFormat="1" ht="13.5" customHeight="1">
      <c r="B48" s="425"/>
      <c r="C48" s="194"/>
      <c r="D48" s="194"/>
      <c r="E48" s="5597" t="s">
        <v>900</v>
      </c>
      <c r="F48" s="5639"/>
      <c r="G48" s="5639"/>
      <c r="H48" s="5639"/>
      <c r="I48" s="5639"/>
      <c r="J48" s="5639"/>
      <c r="K48" s="5639"/>
      <c r="L48" s="5640"/>
      <c r="M48" s="5625"/>
      <c r="N48" s="5626"/>
      <c r="O48" s="524" t="s">
        <v>310</v>
      </c>
      <c r="P48" s="5627"/>
      <c r="Q48" s="5628"/>
      <c r="R48" s="556"/>
      <c r="S48" s="194"/>
      <c r="T48" s="195"/>
      <c r="U48" s="503"/>
      <c r="V48" s="534"/>
      <c r="W48" s="534"/>
      <c r="X48" s="505"/>
    </row>
    <row r="49" spans="2:25" s="176" customFormat="1" ht="13.5" customHeight="1">
      <c r="B49" s="425"/>
      <c r="C49" s="194"/>
      <c r="D49" s="194"/>
      <c r="E49" s="5625" t="s">
        <v>801</v>
      </c>
      <c r="F49" s="5625"/>
      <c r="G49" s="5625"/>
      <c r="H49" s="5625"/>
      <c r="I49" s="5625"/>
      <c r="J49" s="5625"/>
      <c r="K49" s="5625"/>
      <c r="L49" s="5625"/>
      <c r="M49" s="5629" t="str">
        <f>IF(M48="","",M48/M47*100)</f>
        <v/>
      </c>
      <c r="N49" s="5630"/>
      <c r="O49" s="525" t="s">
        <v>901</v>
      </c>
      <c r="P49" s="5631"/>
      <c r="Q49" s="5632"/>
      <c r="R49" s="557"/>
      <c r="S49" s="194"/>
      <c r="T49" s="195"/>
      <c r="U49" s="503"/>
      <c r="V49" s="534"/>
      <c r="W49" s="534"/>
      <c r="X49" s="505"/>
    </row>
    <row r="50" spans="2:25" s="176" customFormat="1" ht="8.25" customHeight="1" thickBot="1">
      <c r="B50" s="428"/>
      <c r="C50" s="451"/>
      <c r="D50" s="451"/>
      <c r="E50" s="451"/>
      <c r="F50" s="451"/>
      <c r="G50" s="451"/>
      <c r="H50" s="451"/>
      <c r="I50" s="451"/>
      <c r="J50" s="451"/>
      <c r="K50" s="451"/>
      <c r="L50" s="451"/>
      <c r="M50" s="451"/>
      <c r="N50" s="451"/>
      <c r="O50" s="451"/>
      <c r="P50" s="451"/>
      <c r="Q50" s="451"/>
      <c r="R50" s="451"/>
      <c r="S50" s="451"/>
      <c r="T50" s="526"/>
      <c r="U50" s="537"/>
      <c r="V50" s="538"/>
      <c r="W50" s="538"/>
      <c r="X50" s="539"/>
    </row>
    <row r="51" spans="2:25" s="176" customFormat="1" ht="12.75" customHeight="1">
      <c r="B51" s="183"/>
      <c r="C51" s="183"/>
      <c r="D51" s="183"/>
      <c r="E51" s="183"/>
      <c r="F51" s="183"/>
      <c r="G51" s="183"/>
      <c r="H51" s="183"/>
      <c r="I51" s="183"/>
      <c r="J51" s="183"/>
      <c r="K51" s="183"/>
      <c r="L51" s="183"/>
      <c r="M51" s="183"/>
      <c r="N51" s="183"/>
      <c r="O51" s="183"/>
      <c r="P51" s="183"/>
      <c r="Q51" s="183"/>
      <c r="R51" s="183"/>
      <c r="S51" s="183"/>
      <c r="T51" s="183"/>
      <c r="U51" s="183"/>
      <c r="V51" s="183"/>
      <c r="W51" s="183"/>
      <c r="X51" s="183"/>
    </row>
    <row r="52" spans="2:25" s="176" customFormat="1" ht="90" customHeight="1">
      <c r="B52" s="5557" t="s">
        <v>1088</v>
      </c>
      <c r="C52" s="5558"/>
      <c r="D52" s="5558"/>
      <c r="E52" s="5558"/>
      <c r="F52" s="5558"/>
      <c r="G52" s="5559"/>
      <c r="H52" s="2784" t="s">
        <v>1435</v>
      </c>
      <c r="I52" s="2785"/>
      <c r="J52" s="2785"/>
      <c r="K52" s="2785"/>
      <c r="L52" s="2785"/>
      <c r="M52" s="2785"/>
      <c r="N52" s="2785"/>
      <c r="O52" s="2785"/>
      <c r="P52" s="2785"/>
      <c r="Q52" s="2785"/>
      <c r="R52" s="2785"/>
      <c r="S52" s="2785"/>
      <c r="T52" s="2785"/>
      <c r="U52" s="2785"/>
      <c r="V52" s="2785"/>
      <c r="W52" s="2786"/>
      <c r="X52" s="183"/>
    </row>
    <row r="53" spans="2:25" s="176" customFormat="1" ht="24" customHeight="1">
      <c r="B53" s="183" t="s">
        <v>910</v>
      </c>
      <c r="C53" s="183"/>
      <c r="D53" s="2746" t="s">
        <v>909</v>
      </c>
      <c r="E53" s="2746"/>
      <c r="F53" s="2746"/>
      <c r="G53" s="2746"/>
      <c r="H53" s="2746"/>
      <c r="I53" s="2746"/>
      <c r="J53" s="2746"/>
      <c r="K53" s="2746"/>
      <c r="L53" s="2746"/>
      <c r="M53" s="2746"/>
      <c r="N53" s="2746"/>
      <c r="O53" s="2746"/>
      <c r="P53" s="2746"/>
      <c r="Q53" s="2746"/>
      <c r="R53" s="2746"/>
      <c r="S53" s="2746"/>
      <c r="T53" s="2746"/>
      <c r="U53" s="2746"/>
      <c r="V53" s="2746"/>
      <c r="W53" s="2746"/>
      <c r="X53" s="2746"/>
    </row>
    <row r="54" spans="2:25" s="176" customFormat="1" ht="18" customHeight="1">
      <c r="B54" s="193"/>
      <c r="C54" s="540">
        <v>2</v>
      </c>
      <c r="D54" s="2748" t="s">
        <v>913</v>
      </c>
      <c r="E54" s="2748"/>
      <c r="F54" s="2748"/>
      <c r="G54" s="2748"/>
      <c r="H54" s="2748"/>
      <c r="I54" s="2748"/>
      <c r="J54" s="2748"/>
      <c r="K54" s="2748"/>
      <c r="L54" s="2748"/>
      <c r="M54" s="2748"/>
      <c r="N54" s="2748"/>
      <c r="O54" s="2748"/>
      <c r="P54" s="2748"/>
      <c r="Q54" s="2748"/>
      <c r="R54" s="2748"/>
      <c r="S54" s="2748"/>
      <c r="T54" s="2748"/>
      <c r="U54" s="2748"/>
      <c r="V54" s="2748"/>
      <c r="W54" s="2748"/>
      <c r="X54" s="2748"/>
      <c r="Y54" s="193"/>
    </row>
    <row r="55" spans="2:25" s="176" customFormat="1" ht="18" customHeight="1">
      <c r="B55" s="193" t="s">
        <v>911</v>
      </c>
      <c r="C55" s="193"/>
      <c r="D55" s="2748"/>
      <c r="E55" s="2748"/>
      <c r="F55" s="2748"/>
      <c r="G55" s="2748"/>
      <c r="H55" s="2748"/>
      <c r="I55" s="2748"/>
      <c r="J55" s="2748"/>
      <c r="K55" s="2748"/>
      <c r="L55" s="2748"/>
      <c r="M55" s="2748"/>
      <c r="N55" s="2748"/>
      <c r="O55" s="2748"/>
      <c r="P55" s="2748"/>
      <c r="Q55" s="2748"/>
      <c r="R55" s="2748"/>
      <c r="S55" s="2748"/>
      <c r="T55" s="2748"/>
      <c r="U55" s="2748"/>
      <c r="V55" s="2748"/>
      <c r="W55" s="2748"/>
      <c r="X55" s="2748"/>
      <c r="Y55" s="193"/>
    </row>
    <row r="56" spans="2:25" s="176" customFormat="1" ht="18" customHeight="1">
      <c r="B56" s="193" t="s">
        <v>912</v>
      </c>
      <c r="C56" s="193"/>
      <c r="D56" s="2748"/>
      <c r="E56" s="2748"/>
      <c r="F56" s="2748"/>
      <c r="G56" s="2748"/>
      <c r="H56" s="2748"/>
      <c r="I56" s="2748"/>
      <c r="J56" s="2748"/>
      <c r="K56" s="2748"/>
      <c r="L56" s="2748"/>
      <c r="M56" s="2748"/>
      <c r="N56" s="2748"/>
      <c r="O56" s="2748"/>
      <c r="P56" s="2748"/>
      <c r="Q56" s="2748"/>
      <c r="R56" s="2748"/>
      <c r="S56" s="2748"/>
      <c r="T56" s="2748"/>
      <c r="U56" s="2748"/>
      <c r="V56" s="2748"/>
      <c r="W56" s="2748"/>
      <c r="X56" s="2748"/>
      <c r="Y56" s="193"/>
    </row>
    <row r="57" spans="2:25" s="176" customFormat="1" ht="18" customHeight="1">
      <c r="B57" s="186"/>
      <c r="C57" s="518">
        <v>3</v>
      </c>
      <c r="D57" s="5564" t="s">
        <v>914</v>
      </c>
      <c r="E57" s="5564"/>
      <c r="F57" s="5564"/>
      <c r="G57" s="5564"/>
      <c r="H57" s="5564"/>
      <c r="I57" s="5564"/>
      <c r="J57" s="5564"/>
      <c r="K57" s="5564"/>
      <c r="L57" s="5564"/>
      <c r="M57" s="5564"/>
      <c r="N57" s="5564"/>
      <c r="O57" s="5564"/>
      <c r="P57" s="5564"/>
      <c r="Q57" s="5564"/>
      <c r="R57" s="5564"/>
      <c r="S57" s="5564"/>
      <c r="T57" s="5564"/>
      <c r="U57" s="5564"/>
      <c r="V57" s="5564"/>
      <c r="W57" s="5564"/>
      <c r="X57" s="5564"/>
      <c r="Y57" s="186"/>
    </row>
    <row r="58" spans="2:25" ht="3" customHeight="1"/>
    <row r="59" spans="2:25">
      <c r="D59" s="5560"/>
      <c r="E59" s="5560"/>
      <c r="F59" s="300" t="s">
        <v>918</v>
      </c>
      <c r="G59" s="300" t="s">
        <v>919</v>
      </c>
      <c r="H59" s="300" t="s">
        <v>843</v>
      </c>
      <c r="I59" s="300" t="s">
        <v>920</v>
      </c>
      <c r="J59" s="300" t="s">
        <v>921</v>
      </c>
      <c r="K59" s="300" t="s">
        <v>922</v>
      </c>
      <c r="L59" s="300" t="s">
        <v>844</v>
      </c>
      <c r="M59" s="300" t="s">
        <v>853</v>
      </c>
      <c r="N59" s="300" t="s">
        <v>854</v>
      </c>
      <c r="O59" s="300" t="s">
        <v>923</v>
      </c>
      <c r="P59" s="300" t="s">
        <v>924</v>
      </c>
    </row>
    <row r="60" spans="2:25" ht="13.5" customHeight="1">
      <c r="D60" s="5560" t="s">
        <v>925</v>
      </c>
      <c r="E60" s="5560"/>
      <c r="F60" s="300" t="s">
        <v>846</v>
      </c>
      <c r="G60" s="300" t="s">
        <v>846</v>
      </c>
      <c r="H60" s="300" t="s">
        <v>846</v>
      </c>
      <c r="I60" s="300" t="s">
        <v>846</v>
      </c>
      <c r="J60" s="300" t="s">
        <v>846</v>
      </c>
      <c r="K60" s="300" t="s">
        <v>846</v>
      </c>
      <c r="L60" s="300" t="s">
        <v>846</v>
      </c>
      <c r="M60" s="300" t="s">
        <v>846</v>
      </c>
      <c r="N60" s="300" t="s">
        <v>846</v>
      </c>
      <c r="O60" s="300" t="s">
        <v>846</v>
      </c>
      <c r="P60" s="300" t="s">
        <v>846</v>
      </c>
    </row>
    <row r="61" spans="2:25">
      <c r="D61" s="5560" t="s">
        <v>926</v>
      </c>
      <c r="E61" s="5560"/>
      <c r="F61" s="300" t="s">
        <v>846</v>
      </c>
      <c r="G61" s="300" t="s">
        <v>846</v>
      </c>
      <c r="H61" s="300" t="s">
        <v>846</v>
      </c>
      <c r="I61" s="300" t="s">
        <v>846</v>
      </c>
      <c r="J61" s="300" t="s">
        <v>846</v>
      </c>
      <c r="K61" s="300" t="s">
        <v>846</v>
      </c>
      <c r="L61" s="300" t="s">
        <v>846</v>
      </c>
      <c r="M61" s="5622" t="s">
        <v>1395</v>
      </c>
      <c r="N61" s="5623"/>
      <c r="O61" s="5624"/>
      <c r="P61" s="519"/>
    </row>
    <row r="62" spans="2:25">
      <c r="D62" s="5560" t="s">
        <v>927</v>
      </c>
      <c r="E62" s="5560"/>
      <c r="F62" s="300" t="s">
        <v>845</v>
      </c>
      <c r="G62" s="300" t="s">
        <v>845</v>
      </c>
      <c r="H62" s="300" t="s">
        <v>845</v>
      </c>
      <c r="I62" s="300" t="s">
        <v>845</v>
      </c>
      <c r="J62" s="300" t="s">
        <v>845</v>
      </c>
      <c r="K62" s="300" t="s">
        <v>846</v>
      </c>
      <c r="L62" s="300" t="s">
        <v>846</v>
      </c>
      <c r="M62" s="519"/>
      <c r="N62" s="519"/>
      <c r="O62" s="519"/>
      <c r="P62" s="300" t="s">
        <v>846</v>
      </c>
    </row>
    <row r="63" spans="2:25" ht="13.5" customHeight="1"/>
  </sheetData>
  <mergeCells count="102">
    <mergeCell ref="D53:X53"/>
    <mergeCell ref="W43:W44"/>
    <mergeCell ref="M46:O46"/>
    <mergeCell ref="P46:R46"/>
    <mergeCell ref="E47:L47"/>
    <mergeCell ref="M47:N47"/>
    <mergeCell ref="P47:Q47"/>
    <mergeCell ref="E48:L48"/>
    <mergeCell ref="U43:U44"/>
    <mergeCell ref="V43:V44"/>
    <mergeCell ref="D43:T44"/>
    <mergeCell ref="D62:E62"/>
    <mergeCell ref="U11:U13"/>
    <mergeCell ref="D59:E59"/>
    <mergeCell ref="D60:E60"/>
    <mergeCell ref="D54:X56"/>
    <mergeCell ref="D57:X57"/>
    <mergeCell ref="D61:E61"/>
    <mergeCell ref="M61:O61"/>
    <mergeCell ref="B52:G52"/>
    <mergeCell ref="H52:W52"/>
    <mergeCell ref="M48:N48"/>
    <mergeCell ref="P48:Q48"/>
    <mergeCell ref="E49:L49"/>
    <mergeCell ref="M49:N49"/>
    <mergeCell ref="P49:Q49"/>
    <mergeCell ref="O29:Q29"/>
    <mergeCell ref="D27:K27"/>
    <mergeCell ref="L27:N27"/>
    <mergeCell ref="O31:P31"/>
    <mergeCell ref="O32:P32"/>
    <mergeCell ref="D23:T23"/>
    <mergeCell ref="D24:T24"/>
    <mergeCell ref="P39:Q40"/>
    <mergeCell ref="D25:T25"/>
    <mergeCell ref="C43:C44"/>
    <mergeCell ref="N38:O38"/>
    <mergeCell ref="P38:S38"/>
    <mergeCell ref="E39:H40"/>
    <mergeCell ref="I39:J40"/>
    <mergeCell ref="R39:S39"/>
    <mergeCell ref="R40:S40"/>
    <mergeCell ref="U20:U21"/>
    <mergeCell ref="V20:V21"/>
    <mergeCell ref="C23:C25"/>
    <mergeCell ref="D28:K28"/>
    <mergeCell ref="D29:K29"/>
    <mergeCell ref="L28:M28"/>
    <mergeCell ref="L29:M29"/>
    <mergeCell ref="O28:Q28"/>
    <mergeCell ref="D32:K32"/>
    <mergeCell ref="S32:T32"/>
    <mergeCell ref="L32:M32"/>
    <mergeCell ref="L31:N31"/>
    <mergeCell ref="S31:T31"/>
    <mergeCell ref="D31:K31"/>
    <mergeCell ref="U14:U15"/>
    <mergeCell ref="V18:V19"/>
    <mergeCell ref="W18:W19"/>
    <mergeCell ref="B23:B33"/>
    <mergeCell ref="B34:B41"/>
    <mergeCell ref="D34:T34"/>
    <mergeCell ref="D35:T35"/>
    <mergeCell ref="E37:H38"/>
    <mergeCell ref="I37:J38"/>
    <mergeCell ref="K37:M38"/>
    <mergeCell ref="N37:S37"/>
    <mergeCell ref="C14:C15"/>
    <mergeCell ref="C18:C19"/>
    <mergeCell ref="C20:C21"/>
    <mergeCell ref="D30:K30"/>
    <mergeCell ref="L30:N30"/>
    <mergeCell ref="S30:T30"/>
    <mergeCell ref="O30:P30"/>
    <mergeCell ref="C27:C29"/>
    <mergeCell ref="K39:M40"/>
    <mergeCell ref="N39:O40"/>
    <mergeCell ref="O27:Q27"/>
    <mergeCell ref="D11:T13"/>
    <mergeCell ref="D14:T15"/>
    <mergeCell ref="D18:T19"/>
    <mergeCell ref="D20:T21"/>
    <mergeCell ref="C11:C13"/>
    <mergeCell ref="B1:F1"/>
    <mergeCell ref="B6:F6"/>
    <mergeCell ref="G6:X6"/>
    <mergeCell ref="D10:T10"/>
    <mergeCell ref="Q2:X2"/>
    <mergeCell ref="B3:X3"/>
    <mergeCell ref="B5:F5"/>
    <mergeCell ref="M5:O5"/>
    <mergeCell ref="P5:X5"/>
    <mergeCell ref="U8:U9"/>
    <mergeCell ref="V8:V9"/>
    <mergeCell ref="W8:W9"/>
    <mergeCell ref="B8:T8"/>
    <mergeCell ref="V11:V13"/>
    <mergeCell ref="W11:W13"/>
    <mergeCell ref="V14:V15"/>
    <mergeCell ref="W14:W15"/>
    <mergeCell ref="U18:U19"/>
    <mergeCell ref="W20:W21"/>
  </mergeCells>
  <phoneticPr fontId="5"/>
  <printOptions horizontalCentered="1"/>
  <pageMargins left="0.19685039370078741" right="0.19685039370078741" top="0.39370078740157483" bottom="0.23622047244094491" header="0.19685039370078741" footer="0.19685039370078741"/>
  <pageSetup paperSize="9" scale="70" orientation="portrait" horizontalDpi="300" verticalDpi="300" r:id="rId1"/>
  <headerFooter alignWithMargins="0">
    <oddHeader xml:space="preserve">&amp;L
</oddHeader>
  </headerFooter>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sheetPr>
  <dimension ref="A1:Z63"/>
  <sheetViews>
    <sheetView view="pageBreakPreview" zoomScaleNormal="85" zoomScaleSheetLayoutView="100" workbookViewId="0">
      <selection sqref="A1:G1"/>
    </sheetView>
  </sheetViews>
  <sheetFormatPr defaultColWidth="4" defaultRowHeight="13.2"/>
  <cols>
    <col min="1" max="1" width="2.88671875" style="176" customWidth="1"/>
    <col min="2" max="2" width="2.33203125" style="176" customWidth="1"/>
    <col min="3" max="3" width="6.88671875" style="176" customWidth="1"/>
    <col min="4" max="6" width="4" style="176" customWidth="1"/>
    <col min="7" max="7" width="3.6640625" style="176" customWidth="1"/>
    <col min="8" max="8" width="4" style="176" customWidth="1"/>
    <col min="9" max="9" width="7.33203125" style="176" customWidth="1"/>
    <col min="10" max="18" width="4" style="176" customWidth="1"/>
    <col min="19" max="20" width="6.88671875" style="176" customWidth="1"/>
    <col min="21" max="24" width="7.6640625" style="176" customWidth="1"/>
    <col min="25" max="25" width="3.33203125" style="176" customWidth="1"/>
    <col min="26" max="26" width="4" style="176"/>
    <col min="27" max="16384" width="4" style="32"/>
  </cols>
  <sheetData>
    <row r="1" spans="2:24" s="176" customFormat="1">
      <c r="B1" s="5568" t="s">
        <v>972</v>
      </c>
      <c r="C1" s="5568"/>
      <c r="D1" s="5568"/>
      <c r="E1" s="5568"/>
      <c r="F1" s="5568"/>
    </row>
    <row r="2" spans="2:24" s="176" customFormat="1">
      <c r="Q2" s="5453" t="s">
        <v>764</v>
      </c>
      <c r="R2" s="5453"/>
      <c r="S2" s="5453"/>
      <c r="T2" s="5453"/>
      <c r="U2" s="5453"/>
      <c r="V2" s="5453"/>
      <c r="W2" s="5453"/>
      <c r="X2" s="5453"/>
    </row>
    <row r="3" spans="2:24" s="176" customFormat="1">
      <c r="B3" s="5454" t="s">
        <v>322</v>
      </c>
      <c r="C3" s="5454"/>
      <c r="D3" s="5454"/>
      <c r="E3" s="5454"/>
      <c r="F3" s="5454"/>
      <c r="G3" s="5454"/>
      <c r="H3" s="5454"/>
      <c r="I3" s="5454"/>
      <c r="J3" s="5454"/>
      <c r="K3" s="5454"/>
      <c r="L3" s="5454"/>
      <c r="M3" s="5454"/>
      <c r="N3" s="5454"/>
      <c r="O3" s="5454"/>
      <c r="P3" s="5454"/>
      <c r="Q3" s="5454"/>
      <c r="R3" s="5454"/>
      <c r="S3" s="5454"/>
      <c r="T3" s="5454"/>
      <c r="U3" s="5454"/>
      <c r="V3" s="5454"/>
      <c r="W3" s="5454"/>
      <c r="X3" s="5454"/>
    </row>
    <row r="4" spans="2:24" s="176" customFormat="1"/>
    <row r="5" spans="2:24" s="176" customFormat="1" ht="23.25" customHeight="1">
      <c r="B5" s="5455" t="s">
        <v>289</v>
      </c>
      <c r="C5" s="5456"/>
      <c r="D5" s="5456"/>
      <c r="E5" s="5456"/>
      <c r="F5" s="5457"/>
      <c r="G5" s="177"/>
      <c r="H5" s="178"/>
      <c r="I5" s="179"/>
      <c r="J5" s="179"/>
      <c r="K5" s="179"/>
      <c r="L5" s="180"/>
      <c r="M5" s="5455" t="s">
        <v>330</v>
      </c>
      <c r="N5" s="5456"/>
      <c r="O5" s="5457"/>
      <c r="P5" s="5455" t="s">
        <v>331</v>
      </c>
      <c r="Q5" s="5456"/>
      <c r="R5" s="5456"/>
      <c r="S5" s="5456"/>
      <c r="T5" s="5456"/>
      <c r="U5" s="5456"/>
      <c r="V5" s="5456"/>
      <c r="W5" s="5456"/>
      <c r="X5" s="5457"/>
    </row>
    <row r="6" spans="2:24" s="176" customFormat="1" ht="23.25" customHeight="1">
      <c r="B6" s="5463" t="s">
        <v>332</v>
      </c>
      <c r="C6" s="5463"/>
      <c r="D6" s="5463"/>
      <c r="E6" s="5463"/>
      <c r="F6" s="5463"/>
      <c r="G6" s="5458" t="s">
        <v>293</v>
      </c>
      <c r="H6" s="5459"/>
      <c r="I6" s="5459"/>
      <c r="J6" s="5459"/>
      <c r="K6" s="5459"/>
      <c r="L6" s="5459"/>
      <c r="M6" s="5459"/>
      <c r="N6" s="5459"/>
      <c r="O6" s="5459"/>
      <c r="P6" s="5459"/>
      <c r="Q6" s="5459"/>
      <c r="R6" s="5459"/>
      <c r="S6" s="5459"/>
      <c r="T6" s="5459"/>
      <c r="U6" s="5459"/>
      <c r="V6" s="5459"/>
      <c r="W6" s="5459"/>
      <c r="X6" s="5460"/>
    </row>
    <row r="7" spans="2:24" s="176" customFormat="1" ht="13.8" thickBot="1"/>
    <row r="8" spans="2:24" s="176" customFormat="1">
      <c r="B8" s="5671" t="s">
        <v>836</v>
      </c>
      <c r="C8" s="5672"/>
      <c r="D8" s="5672"/>
      <c r="E8" s="5672"/>
      <c r="F8" s="5672"/>
      <c r="G8" s="5672"/>
      <c r="H8" s="5672"/>
      <c r="I8" s="5672"/>
      <c r="J8" s="5672"/>
      <c r="K8" s="5672"/>
      <c r="L8" s="5672"/>
      <c r="M8" s="5672"/>
      <c r="N8" s="5672"/>
      <c r="O8" s="5672"/>
      <c r="P8" s="5672"/>
      <c r="Q8" s="5672"/>
      <c r="R8" s="5672"/>
      <c r="S8" s="5672"/>
      <c r="T8" s="5673"/>
      <c r="U8" s="5471" t="s">
        <v>837</v>
      </c>
      <c r="V8" s="5473" t="s">
        <v>838</v>
      </c>
      <c r="W8" s="5473" t="s">
        <v>839</v>
      </c>
      <c r="X8" s="5475" t="s">
        <v>840</v>
      </c>
    </row>
    <row r="9" spans="2:24" s="176" customFormat="1" ht="13.8" thickBot="1">
      <c r="B9" s="551" t="s">
        <v>294</v>
      </c>
      <c r="C9" s="522"/>
      <c r="D9" s="522"/>
      <c r="E9" s="522"/>
      <c r="F9" s="522"/>
      <c r="G9" s="522"/>
      <c r="H9" s="522"/>
      <c r="I9" s="522"/>
      <c r="J9" s="522"/>
      <c r="K9" s="522"/>
      <c r="L9" s="522"/>
      <c r="M9" s="522"/>
      <c r="N9" s="522"/>
      <c r="O9" s="522"/>
      <c r="P9" s="522"/>
      <c r="Q9" s="522"/>
      <c r="R9" s="522"/>
      <c r="S9" s="522"/>
      <c r="T9" s="547"/>
      <c r="U9" s="5472"/>
      <c r="V9" s="5474"/>
      <c r="W9" s="5474"/>
      <c r="X9" s="5476"/>
    </row>
    <row r="10" spans="2:24" s="176" customFormat="1" ht="34.5" customHeight="1" thickTop="1">
      <c r="B10" s="421"/>
      <c r="C10" s="415" t="s">
        <v>333</v>
      </c>
      <c r="D10" s="2763" t="s">
        <v>323</v>
      </c>
      <c r="E10" s="2763"/>
      <c r="F10" s="2763"/>
      <c r="G10" s="2763"/>
      <c r="H10" s="2763"/>
      <c r="I10" s="2763"/>
      <c r="J10" s="2763"/>
      <c r="K10" s="2763"/>
      <c r="L10" s="2763"/>
      <c r="M10" s="2763"/>
      <c r="N10" s="2763"/>
      <c r="O10" s="2763"/>
      <c r="P10" s="2763"/>
      <c r="Q10" s="2763"/>
      <c r="R10" s="2763"/>
      <c r="S10" s="2763"/>
      <c r="T10" s="2763"/>
      <c r="U10" s="542"/>
      <c r="V10" s="542"/>
      <c r="W10" s="542"/>
      <c r="X10" s="560"/>
    </row>
    <row r="11" spans="2:24" s="176" customFormat="1">
      <c r="B11" s="484"/>
      <c r="C11" s="5676" t="s">
        <v>334</v>
      </c>
      <c r="D11" s="5669" t="s">
        <v>298</v>
      </c>
      <c r="E11" s="5669"/>
      <c r="F11" s="5669"/>
      <c r="G11" s="5669"/>
      <c r="H11" s="5669"/>
      <c r="I11" s="5669"/>
      <c r="J11" s="5669"/>
      <c r="K11" s="5669"/>
      <c r="L11" s="5669"/>
      <c r="M11" s="5669"/>
      <c r="N11" s="5669"/>
      <c r="O11" s="5669"/>
      <c r="P11" s="5669"/>
      <c r="Q11" s="5669"/>
      <c r="R11" s="5669"/>
      <c r="S11" s="5669"/>
      <c r="T11" s="5669"/>
      <c r="U11" s="5674"/>
      <c r="V11" s="5674"/>
      <c r="W11" s="5674"/>
      <c r="X11" s="5675"/>
    </row>
    <row r="12" spans="2:24" s="176" customFormat="1" ht="14.25" customHeight="1">
      <c r="B12" s="421"/>
      <c r="C12" s="5677"/>
      <c r="D12" s="5669"/>
      <c r="E12" s="5669"/>
      <c r="F12" s="5669"/>
      <c r="G12" s="5669"/>
      <c r="H12" s="5669"/>
      <c r="I12" s="5669"/>
      <c r="J12" s="5669"/>
      <c r="K12" s="5669"/>
      <c r="L12" s="5669"/>
      <c r="M12" s="5669"/>
      <c r="N12" s="5669"/>
      <c r="O12" s="5669"/>
      <c r="P12" s="5669"/>
      <c r="Q12" s="5669"/>
      <c r="R12" s="5669"/>
      <c r="S12" s="5669"/>
      <c r="T12" s="5669"/>
      <c r="U12" s="5674"/>
      <c r="V12" s="5674"/>
      <c r="W12" s="5674"/>
      <c r="X12" s="5675"/>
    </row>
    <row r="13" spans="2:24" s="176" customFormat="1" ht="15.9" customHeight="1">
      <c r="B13" s="549"/>
      <c r="C13" s="416" t="s">
        <v>335</v>
      </c>
      <c r="D13" s="5670" t="s">
        <v>324</v>
      </c>
      <c r="E13" s="5670"/>
      <c r="F13" s="5670"/>
      <c r="G13" s="5670"/>
      <c r="H13" s="5670"/>
      <c r="I13" s="5670"/>
      <c r="J13" s="5670"/>
      <c r="K13" s="5670"/>
      <c r="L13" s="5670"/>
      <c r="M13" s="5670"/>
      <c r="N13" s="5670"/>
      <c r="O13" s="5670"/>
      <c r="P13" s="5670"/>
      <c r="Q13" s="5670"/>
      <c r="R13" s="5670"/>
      <c r="S13" s="5670"/>
      <c r="T13" s="5670"/>
      <c r="U13" s="439"/>
      <c r="V13" s="439"/>
      <c r="W13" s="439"/>
      <c r="X13" s="561"/>
    </row>
    <row r="14" spans="2:24" s="176" customFormat="1" ht="15.9" customHeight="1">
      <c r="B14" s="549"/>
      <c r="C14" s="548" t="s">
        <v>336</v>
      </c>
      <c r="D14" s="5442" t="s">
        <v>325</v>
      </c>
      <c r="E14" s="5442"/>
      <c r="F14" s="5442"/>
      <c r="G14" s="5442"/>
      <c r="H14" s="5442"/>
      <c r="I14" s="5442"/>
      <c r="J14" s="5442"/>
      <c r="K14" s="5442"/>
      <c r="L14" s="5442"/>
      <c r="M14" s="5442"/>
      <c r="N14" s="5442"/>
      <c r="O14" s="5442"/>
      <c r="P14" s="5442"/>
      <c r="Q14" s="5442"/>
      <c r="R14" s="5442"/>
      <c r="S14" s="5442"/>
      <c r="T14" s="5442"/>
      <c r="U14" s="439"/>
      <c r="V14" s="439"/>
      <c r="W14" s="439"/>
      <c r="X14" s="561"/>
    </row>
    <row r="15" spans="2:24" s="176" customFormat="1" ht="15.9" customHeight="1">
      <c r="B15" s="549"/>
      <c r="C15" s="416" t="s">
        <v>337</v>
      </c>
      <c r="D15" s="404" t="s">
        <v>326</v>
      </c>
      <c r="E15" s="404"/>
      <c r="F15" s="404"/>
      <c r="G15" s="404"/>
      <c r="H15" s="404"/>
      <c r="I15" s="404"/>
      <c r="J15" s="404"/>
      <c r="K15" s="404"/>
      <c r="L15" s="404"/>
      <c r="M15" s="404"/>
      <c r="N15" s="404"/>
      <c r="O15" s="404"/>
      <c r="P15" s="404"/>
      <c r="Q15" s="292"/>
      <c r="R15" s="411"/>
      <c r="S15" s="411"/>
      <c r="T15" s="416"/>
      <c r="U15" s="439"/>
      <c r="V15" s="439"/>
      <c r="W15" s="439"/>
      <c r="X15" s="561"/>
    </row>
    <row r="16" spans="2:24" s="176" customFormat="1" ht="15.9" customHeight="1">
      <c r="B16" s="549"/>
      <c r="C16" s="416" t="s">
        <v>338</v>
      </c>
      <c r="D16" s="404" t="s">
        <v>327</v>
      </c>
      <c r="E16" s="404"/>
      <c r="F16" s="404"/>
      <c r="G16" s="404"/>
      <c r="H16" s="404"/>
      <c r="I16" s="404"/>
      <c r="J16" s="404"/>
      <c r="K16" s="404"/>
      <c r="L16" s="404"/>
      <c r="M16" s="292"/>
      <c r="N16" s="411"/>
      <c r="O16" s="411"/>
      <c r="P16" s="411"/>
      <c r="Q16" s="411"/>
      <c r="R16" s="411"/>
      <c r="S16" s="411"/>
      <c r="T16" s="416"/>
      <c r="U16" s="439"/>
      <c r="V16" s="439"/>
      <c r="W16" s="439"/>
      <c r="X16" s="561"/>
    </row>
    <row r="17" spans="2:24" s="176" customFormat="1" ht="17.25" customHeight="1">
      <c r="B17" s="484"/>
      <c r="C17" s="192" t="s">
        <v>339</v>
      </c>
      <c r="D17" s="5662" t="s">
        <v>328</v>
      </c>
      <c r="E17" s="5662"/>
      <c r="F17" s="5662"/>
      <c r="G17" s="5662"/>
      <c r="H17" s="5662"/>
      <c r="I17" s="5662"/>
      <c r="J17" s="5662"/>
      <c r="K17" s="5662"/>
      <c r="L17" s="5662"/>
      <c r="M17" s="5662"/>
      <c r="N17" s="5662"/>
      <c r="O17" s="5662"/>
      <c r="P17" s="5662"/>
      <c r="Q17" s="5662"/>
      <c r="R17" s="5662"/>
      <c r="S17" s="5662"/>
      <c r="T17" s="5662"/>
      <c r="U17" s="5560"/>
      <c r="V17" s="5560"/>
      <c r="W17" s="5560"/>
      <c r="X17" s="5644"/>
    </row>
    <row r="18" spans="2:24" s="176" customFormat="1" ht="17.25" customHeight="1" thickBot="1">
      <c r="B18" s="550"/>
      <c r="C18" s="429" t="s">
        <v>340</v>
      </c>
      <c r="D18" s="5663"/>
      <c r="E18" s="5663"/>
      <c r="F18" s="5663"/>
      <c r="G18" s="5663"/>
      <c r="H18" s="5663"/>
      <c r="I18" s="5663"/>
      <c r="J18" s="5663"/>
      <c r="K18" s="5663"/>
      <c r="L18" s="5663"/>
      <c r="M18" s="5663"/>
      <c r="N18" s="5663"/>
      <c r="O18" s="5663"/>
      <c r="P18" s="5663"/>
      <c r="Q18" s="5663"/>
      <c r="R18" s="5663"/>
      <c r="S18" s="5663"/>
      <c r="T18" s="5663"/>
      <c r="U18" s="5645"/>
      <c r="V18" s="5645"/>
      <c r="W18" s="5645"/>
      <c r="X18" s="5646"/>
    </row>
    <row r="19" spans="2:24" s="176" customFormat="1" ht="13.8" thickBot="1">
      <c r="B19" s="418" t="s">
        <v>308</v>
      </c>
      <c r="C19" s="455"/>
      <c r="D19" s="455"/>
      <c r="E19" s="455"/>
      <c r="F19" s="455"/>
      <c r="G19" s="455"/>
      <c r="H19" s="455"/>
      <c r="I19" s="455"/>
      <c r="J19" s="455"/>
      <c r="K19" s="455"/>
      <c r="L19" s="455"/>
      <c r="M19" s="455"/>
      <c r="N19" s="455"/>
      <c r="O19" s="455"/>
      <c r="P19" s="455"/>
      <c r="Q19" s="455"/>
      <c r="R19" s="455"/>
      <c r="S19" s="455"/>
      <c r="T19" s="455"/>
      <c r="U19" s="512"/>
      <c r="V19" s="545"/>
      <c r="W19" s="545"/>
      <c r="X19" s="514"/>
    </row>
    <row r="20" spans="2:24" s="176" customFormat="1" ht="35.1" customHeight="1" thickTop="1">
      <c r="B20" s="5681" t="s">
        <v>934</v>
      </c>
      <c r="C20" s="5678" t="s">
        <v>796</v>
      </c>
      <c r="D20" s="5667" t="s">
        <v>928</v>
      </c>
      <c r="E20" s="5667"/>
      <c r="F20" s="5667"/>
      <c r="G20" s="5667"/>
      <c r="H20" s="5667"/>
      <c r="I20" s="5667"/>
      <c r="J20" s="5667"/>
      <c r="K20" s="5667"/>
      <c r="L20" s="5667"/>
      <c r="M20" s="5667"/>
      <c r="N20" s="5667"/>
      <c r="O20" s="5667"/>
      <c r="P20" s="5667"/>
      <c r="Q20" s="5667"/>
      <c r="R20" s="5667"/>
      <c r="S20" s="5667"/>
      <c r="T20" s="5668"/>
      <c r="U20" s="546"/>
      <c r="V20" s="546"/>
      <c r="W20" s="546"/>
      <c r="X20" s="562"/>
    </row>
    <row r="21" spans="2:24" s="176" customFormat="1" ht="35.1" customHeight="1">
      <c r="B21" s="5682"/>
      <c r="C21" s="5679"/>
      <c r="D21" s="2759" t="s">
        <v>929</v>
      </c>
      <c r="E21" s="2759"/>
      <c r="F21" s="2759"/>
      <c r="G21" s="2759"/>
      <c r="H21" s="2759"/>
      <c r="I21" s="2759"/>
      <c r="J21" s="2759"/>
      <c r="K21" s="2759"/>
      <c r="L21" s="2759"/>
      <c r="M21" s="2759"/>
      <c r="N21" s="2759"/>
      <c r="O21" s="2759"/>
      <c r="P21" s="2759"/>
      <c r="Q21" s="2759"/>
      <c r="R21" s="2759"/>
      <c r="S21" s="2759"/>
      <c r="T21" s="2760"/>
      <c r="U21" s="300"/>
      <c r="V21" s="300"/>
      <c r="W21" s="300"/>
      <c r="X21" s="563"/>
    </row>
    <row r="22" spans="2:24" s="176" customFormat="1" ht="35.1" customHeight="1">
      <c r="B22" s="5682"/>
      <c r="C22" s="5679"/>
      <c r="D22" s="2759" t="s">
        <v>930</v>
      </c>
      <c r="E22" s="2759"/>
      <c r="F22" s="2759"/>
      <c r="G22" s="2759"/>
      <c r="H22" s="2759"/>
      <c r="I22" s="2759"/>
      <c r="J22" s="2759"/>
      <c r="K22" s="2759"/>
      <c r="L22" s="2759"/>
      <c r="M22" s="2759"/>
      <c r="N22" s="2759"/>
      <c r="O22" s="2759"/>
      <c r="P22" s="2759"/>
      <c r="Q22" s="2759"/>
      <c r="R22" s="2759"/>
      <c r="S22" s="2759"/>
      <c r="T22" s="2760"/>
      <c r="U22" s="300"/>
      <c r="V22" s="300"/>
      <c r="W22" s="300"/>
      <c r="X22" s="563"/>
    </row>
    <row r="23" spans="2:24" s="176" customFormat="1" ht="61.5" customHeight="1">
      <c r="B23" s="5682"/>
      <c r="C23" s="5680"/>
      <c r="D23" s="2758" t="s">
        <v>931</v>
      </c>
      <c r="E23" s="2759"/>
      <c r="F23" s="2759"/>
      <c r="G23" s="2759"/>
      <c r="H23" s="2759"/>
      <c r="I23" s="2759"/>
      <c r="J23" s="2759"/>
      <c r="K23" s="2759"/>
      <c r="L23" s="2759"/>
      <c r="M23" s="2759"/>
      <c r="N23" s="2759"/>
      <c r="O23" s="2759"/>
      <c r="P23" s="2759"/>
      <c r="Q23" s="2759"/>
      <c r="R23" s="2759"/>
      <c r="S23" s="2759"/>
      <c r="T23" s="2760"/>
      <c r="U23" s="300"/>
      <c r="V23" s="300"/>
      <c r="W23" s="300"/>
      <c r="X23" s="563"/>
    </row>
    <row r="24" spans="2:24" s="176" customFormat="1" ht="19.5" customHeight="1">
      <c r="B24" s="5682"/>
      <c r="C24" s="183" t="s">
        <v>797</v>
      </c>
      <c r="D24" s="399"/>
      <c r="E24" s="399"/>
      <c r="F24" s="399"/>
      <c r="G24" s="399"/>
      <c r="H24" s="399"/>
      <c r="I24" s="399"/>
      <c r="J24" s="399"/>
      <c r="K24" s="399"/>
      <c r="L24" s="399"/>
      <c r="M24" s="399"/>
      <c r="N24" s="399"/>
      <c r="O24" s="399"/>
      <c r="P24" s="399"/>
      <c r="Q24" s="399"/>
      <c r="R24" s="399"/>
      <c r="S24" s="399"/>
      <c r="T24" s="399"/>
      <c r="U24" s="497"/>
      <c r="V24" s="532"/>
      <c r="W24" s="532"/>
      <c r="X24" s="499"/>
    </row>
    <row r="25" spans="2:24" s="176" customFormat="1" ht="30.75" customHeight="1">
      <c r="B25" s="5682"/>
      <c r="C25" s="5684" t="s">
        <v>932</v>
      </c>
      <c r="D25" s="5447"/>
      <c r="E25" s="5448"/>
      <c r="F25" s="5448"/>
      <c r="G25" s="5448"/>
      <c r="H25" s="5448"/>
      <c r="I25" s="5448"/>
      <c r="J25" s="5448"/>
      <c r="K25" s="5484"/>
      <c r="L25" s="5549" t="s">
        <v>309</v>
      </c>
      <c r="M25" s="5498"/>
      <c r="N25" s="5496"/>
      <c r="O25" s="5549" t="s">
        <v>801</v>
      </c>
      <c r="P25" s="5550"/>
      <c r="Q25" s="5551"/>
      <c r="R25" s="184"/>
      <c r="S25" s="184"/>
      <c r="T25" s="184"/>
      <c r="U25" s="500"/>
      <c r="V25" s="533"/>
      <c r="W25" s="533"/>
      <c r="X25" s="502"/>
    </row>
    <row r="26" spans="2:24" s="176" customFormat="1" ht="30.75" customHeight="1">
      <c r="B26" s="5682"/>
      <c r="C26" s="5685"/>
      <c r="D26" s="5589" t="s">
        <v>955</v>
      </c>
      <c r="E26" s="5589"/>
      <c r="F26" s="5589"/>
      <c r="G26" s="5589"/>
      <c r="H26" s="5589"/>
      <c r="I26" s="5589"/>
      <c r="J26" s="5589"/>
      <c r="K26" s="5589"/>
      <c r="L26" s="5497"/>
      <c r="M26" s="5498"/>
      <c r="N26" s="530" t="s">
        <v>799</v>
      </c>
      <c r="O26" s="5661"/>
      <c r="P26" s="5661"/>
      <c r="Q26" s="5661"/>
      <c r="R26" s="186"/>
      <c r="S26" s="186"/>
      <c r="T26" s="186"/>
      <c r="U26" s="503"/>
      <c r="V26" s="534"/>
      <c r="W26" s="534"/>
      <c r="X26" s="505"/>
    </row>
    <row r="27" spans="2:24" s="176" customFormat="1" ht="30.75" customHeight="1">
      <c r="B27" s="5682"/>
      <c r="C27" s="5686"/>
      <c r="D27" s="5610" t="s">
        <v>804</v>
      </c>
      <c r="E27" s="5611"/>
      <c r="F27" s="5611"/>
      <c r="G27" s="5611"/>
      <c r="H27" s="5611"/>
      <c r="I27" s="5611"/>
      <c r="J27" s="5611"/>
      <c r="K27" s="5612"/>
      <c r="L27" s="5497"/>
      <c r="M27" s="5498"/>
      <c r="N27" s="444" t="s">
        <v>800</v>
      </c>
      <c r="O27" s="5664"/>
      <c r="P27" s="5665"/>
      <c r="Q27" s="5666"/>
      <c r="R27" s="186"/>
      <c r="S27" s="186"/>
      <c r="T27" s="186"/>
      <c r="U27" s="503"/>
      <c r="V27" s="534"/>
      <c r="W27" s="534"/>
      <c r="X27" s="505"/>
    </row>
    <row r="28" spans="2:24" s="176" customFormat="1" ht="30.75" customHeight="1">
      <c r="B28" s="5682"/>
      <c r="C28" s="441" t="s">
        <v>806</v>
      </c>
      <c r="D28" s="5619" t="s">
        <v>890</v>
      </c>
      <c r="E28" s="5619"/>
      <c r="F28" s="5619"/>
      <c r="G28" s="5619"/>
      <c r="H28" s="5619"/>
      <c r="I28" s="5619"/>
      <c r="J28" s="5619"/>
      <c r="K28" s="5619"/>
      <c r="L28" s="5497"/>
      <c r="M28" s="5498"/>
      <c r="N28" s="530" t="s">
        <v>799</v>
      </c>
      <c r="O28" s="5497"/>
      <c r="P28" s="5498"/>
      <c r="Q28" s="442" t="s">
        <v>802</v>
      </c>
      <c r="R28" s="187"/>
      <c r="S28" s="5443"/>
      <c r="T28" s="5444"/>
      <c r="U28" s="503"/>
      <c r="V28" s="534"/>
      <c r="W28" s="534"/>
      <c r="X28" s="505"/>
    </row>
    <row r="29" spans="2:24" s="176" customFormat="1" ht="33" customHeight="1">
      <c r="B29" s="5682"/>
      <c r="C29" s="441" t="s">
        <v>933</v>
      </c>
      <c r="D29" s="5619" t="s">
        <v>891</v>
      </c>
      <c r="E29" s="5619"/>
      <c r="F29" s="5619"/>
      <c r="G29" s="5619"/>
      <c r="H29" s="5619"/>
      <c r="I29" s="5619"/>
      <c r="J29" s="5619"/>
      <c r="K29" s="5619"/>
      <c r="L29" s="5497"/>
      <c r="M29" s="5498"/>
      <c r="N29" s="442" t="s">
        <v>799</v>
      </c>
      <c r="O29" s="5497"/>
      <c r="P29" s="5498"/>
      <c r="Q29" s="442" t="s">
        <v>802</v>
      </c>
      <c r="R29" s="187"/>
      <c r="S29" s="5443"/>
      <c r="T29" s="5444"/>
      <c r="U29" s="503"/>
      <c r="V29" s="534"/>
      <c r="W29" s="534"/>
      <c r="X29" s="505"/>
    </row>
    <row r="30" spans="2:24" s="176" customFormat="1" ht="30.75" customHeight="1">
      <c r="B30" s="5682"/>
      <c r="C30" s="441" t="s">
        <v>889</v>
      </c>
      <c r="D30" s="5619" t="s">
        <v>329</v>
      </c>
      <c r="E30" s="5619"/>
      <c r="F30" s="5619"/>
      <c r="G30" s="5619"/>
      <c r="H30" s="5619"/>
      <c r="I30" s="5619"/>
      <c r="J30" s="5619"/>
      <c r="K30" s="5619"/>
      <c r="L30" s="5497"/>
      <c r="M30" s="5498"/>
      <c r="N30" s="444" t="s">
        <v>800</v>
      </c>
      <c r="O30" s="5497"/>
      <c r="P30" s="5498"/>
      <c r="Q30" s="442" t="s">
        <v>802</v>
      </c>
      <c r="R30" s="407"/>
      <c r="S30" s="5443"/>
      <c r="T30" s="5444"/>
      <c r="U30" s="503"/>
      <c r="V30" s="534"/>
      <c r="W30" s="534"/>
      <c r="X30" s="505"/>
    </row>
    <row r="31" spans="2:24" s="176" customFormat="1" ht="12" customHeight="1">
      <c r="B31" s="5683"/>
      <c r="C31" s="189"/>
      <c r="D31" s="190"/>
      <c r="E31" s="190"/>
      <c r="F31" s="190"/>
      <c r="G31" s="190"/>
      <c r="H31" s="190"/>
      <c r="I31" s="190"/>
      <c r="J31" s="190"/>
      <c r="K31" s="190"/>
      <c r="L31" s="190"/>
      <c r="M31" s="190"/>
      <c r="N31" s="190"/>
      <c r="O31" s="190"/>
      <c r="P31" s="190"/>
      <c r="Q31" s="190"/>
      <c r="R31" s="190"/>
      <c r="S31" s="190"/>
      <c r="T31" s="190"/>
      <c r="U31" s="506"/>
      <c r="V31" s="535"/>
      <c r="W31" s="535"/>
      <c r="X31" s="508"/>
    </row>
    <row r="32" spans="2:24" s="176" customFormat="1" ht="47.25" customHeight="1">
      <c r="B32" s="5491" t="s">
        <v>823</v>
      </c>
      <c r="C32" s="430" t="s">
        <v>812</v>
      </c>
      <c r="D32" s="5536" t="s">
        <v>935</v>
      </c>
      <c r="E32" s="5440"/>
      <c r="F32" s="5440"/>
      <c r="G32" s="5440"/>
      <c r="H32" s="5440"/>
      <c r="I32" s="5440"/>
      <c r="J32" s="5440"/>
      <c r="K32" s="5440"/>
      <c r="L32" s="5440"/>
      <c r="M32" s="5440"/>
      <c r="N32" s="5440"/>
      <c r="O32" s="5440"/>
      <c r="P32" s="5440"/>
      <c r="Q32" s="5440"/>
      <c r="R32" s="5440"/>
      <c r="S32" s="5440"/>
      <c r="T32" s="5441"/>
      <c r="U32" s="300"/>
      <c r="V32" s="300"/>
      <c r="W32" s="300"/>
      <c r="X32" s="563"/>
    </row>
    <row r="33" spans="2:24" s="176" customFormat="1" ht="31.5" customHeight="1">
      <c r="B33" s="5491"/>
      <c r="C33" s="301" t="s">
        <v>944</v>
      </c>
      <c r="D33" s="2758" t="s">
        <v>896</v>
      </c>
      <c r="E33" s="2759"/>
      <c r="F33" s="2759"/>
      <c r="G33" s="2759"/>
      <c r="H33" s="2759"/>
      <c r="I33" s="2759"/>
      <c r="J33" s="2759"/>
      <c r="K33" s="2759"/>
      <c r="L33" s="2759"/>
      <c r="M33" s="2759"/>
      <c r="N33" s="2759"/>
      <c r="O33" s="2759"/>
      <c r="P33" s="2759"/>
      <c r="Q33" s="2759"/>
      <c r="R33" s="2759"/>
      <c r="S33" s="2759"/>
      <c r="T33" s="2760"/>
      <c r="U33" s="439"/>
      <c r="V33" s="439"/>
      <c r="W33" s="439"/>
      <c r="X33" s="561"/>
    </row>
    <row r="34" spans="2:24" s="176" customFormat="1" ht="18.75" customHeight="1" thickBot="1">
      <c r="B34" s="5491"/>
      <c r="C34" s="183" t="s">
        <v>797</v>
      </c>
      <c r="D34" s="183"/>
      <c r="E34" s="183"/>
      <c r="F34" s="183"/>
      <c r="G34" s="183"/>
      <c r="H34" s="183"/>
      <c r="I34" s="183"/>
      <c r="J34" s="183"/>
      <c r="K34" s="183"/>
      <c r="L34" s="183"/>
      <c r="M34" s="183"/>
      <c r="N34" s="183"/>
      <c r="O34" s="183"/>
      <c r="P34" s="183"/>
      <c r="Q34" s="183"/>
      <c r="R34" s="183"/>
      <c r="S34" s="183"/>
      <c r="T34" s="183"/>
      <c r="U34" s="497"/>
      <c r="V34" s="532"/>
      <c r="W34" s="532"/>
      <c r="X34" s="499"/>
    </row>
    <row r="35" spans="2:24" s="176" customFormat="1" ht="18.75" customHeight="1" thickTop="1" thickBot="1">
      <c r="B35" s="5491"/>
      <c r="C35" s="188"/>
      <c r="D35" s="193"/>
      <c r="E35" s="5643" t="s">
        <v>903</v>
      </c>
      <c r="F35" s="5643"/>
      <c r="G35" s="5643"/>
      <c r="H35" s="5643"/>
      <c r="I35" s="5687" t="s">
        <v>904</v>
      </c>
      <c r="J35" s="5687"/>
      <c r="K35" s="5687" t="s">
        <v>905</v>
      </c>
      <c r="L35" s="5687"/>
      <c r="M35" s="5688"/>
      <c r="N35" s="5689" t="s">
        <v>312</v>
      </c>
      <c r="O35" s="5690"/>
      <c r="P35" s="5691"/>
      <c r="Q35" s="5691"/>
      <c r="R35" s="5691"/>
      <c r="S35" s="5692"/>
      <c r="T35" s="183"/>
      <c r="U35" s="497"/>
      <c r="V35" s="532"/>
      <c r="W35" s="532"/>
      <c r="X35" s="499"/>
    </row>
    <row r="36" spans="2:24" s="176" customFormat="1" ht="15.75" customHeight="1" thickTop="1">
      <c r="B36" s="5491"/>
      <c r="C36" s="182"/>
      <c r="D36" s="183"/>
      <c r="E36" s="5643"/>
      <c r="F36" s="5643"/>
      <c r="G36" s="5643"/>
      <c r="H36" s="5643"/>
      <c r="I36" s="5687"/>
      <c r="J36" s="5687"/>
      <c r="K36" s="5687"/>
      <c r="L36" s="5687"/>
      <c r="M36" s="5688"/>
      <c r="N36" s="5693" t="s">
        <v>906</v>
      </c>
      <c r="O36" s="5694"/>
      <c r="P36" s="5689" t="s">
        <v>907</v>
      </c>
      <c r="Q36" s="5690"/>
      <c r="R36" s="5690"/>
      <c r="S36" s="5695"/>
      <c r="T36" s="183"/>
      <c r="U36" s="497"/>
      <c r="V36" s="532"/>
      <c r="W36" s="532"/>
      <c r="X36" s="499"/>
    </row>
    <row r="37" spans="2:24" s="176" customFormat="1" ht="17.25" customHeight="1">
      <c r="B37" s="5491"/>
      <c r="C37" s="443"/>
      <c r="D37" s="194"/>
      <c r="E37" s="5601"/>
      <c r="F37" s="5602"/>
      <c r="G37" s="5602"/>
      <c r="H37" s="5603"/>
      <c r="I37" s="5503"/>
      <c r="J37" s="5505"/>
      <c r="K37" s="5503"/>
      <c r="L37" s="5504"/>
      <c r="M37" s="5504"/>
      <c r="N37" s="5596"/>
      <c r="O37" s="5597"/>
      <c r="P37" s="5596"/>
      <c r="Q37" s="5582"/>
      <c r="R37" s="5643" t="s">
        <v>908</v>
      </c>
      <c r="S37" s="5696"/>
      <c r="T37" s="183"/>
      <c r="U37" s="497"/>
      <c r="V37" s="532"/>
      <c r="W37" s="532"/>
      <c r="X37" s="499"/>
    </row>
    <row r="38" spans="2:24" s="176" customFormat="1" ht="22.5" customHeight="1" thickBot="1">
      <c r="B38" s="5491"/>
      <c r="C38" s="443"/>
      <c r="D38" s="194"/>
      <c r="E38" s="5604"/>
      <c r="F38" s="5605"/>
      <c r="G38" s="5605"/>
      <c r="H38" s="5606"/>
      <c r="I38" s="5506"/>
      <c r="J38" s="5508"/>
      <c r="K38" s="5506"/>
      <c r="L38" s="5507"/>
      <c r="M38" s="5507"/>
      <c r="N38" s="5598"/>
      <c r="O38" s="5599"/>
      <c r="P38" s="5598"/>
      <c r="Q38" s="5608"/>
      <c r="R38" s="5608"/>
      <c r="S38" s="5609"/>
      <c r="T38" s="183"/>
      <c r="U38" s="497"/>
      <c r="V38" s="532"/>
      <c r="W38" s="532"/>
      <c r="X38" s="499"/>
    </row>
    <row r="39" spans="2:24" s="176" customFormat="1" ht="22.5" customHeight="1" thickTop="1" thickBot="1">
      <c r="B39" s="5494"/>
      <c r="C39" s="454"/>
      <c r="D39" s="454"/>
      <c r="E39" s="454"/>
      <c r="F39" s="454"/>
      <c r="G39" s="454"/>
      <c r="H39" s="454"/>
      <c r="I39" s="454"/>
      <c r="J39" s="454"/>
      <c r="K39" s="454"/>
      <c r="L39" s="454"/>
      <c r="M39" s="454"/>
      <c r="N39" s="454"/>
      <c r="O39" s="454"/>
      <c r="P39" s="454"/>
      <c r="Q39" s="454"/>
      <c r="R39" s="454"/>
      <c r="S39" s="454"/>
      <c r="T39" s="454"/>
      <c r="U39" s="509"/>
      <c r="V39" s="536"/>
      <c r="W39" s="536"/>
      <c r="X39" s="511"/>
    </row>
    <row r="40" spans="2:24" s="176" customFormat="1" ht="13.8" thickBot="1">
      <c r="B40" s="418" t="s">
        <v>315</v>
      </c>
      <c r="C40" s="455"/>
      <c r="D40" s="455"/>
      <c r="E40" s="455"/>
      <c r="F40" s="455"/>
      <c r="G40" s="455"/>
      <c r="H40" s="455"/>
      <c r="I40" s="455"/>
      <c r="J40" s="455"/>
      <c r="K40" s="455"/>
      <c r="L40" s="455"/>
      <c r="M40" s="455"/>
      <c r="N40" s="455"/>
      <c r="O40" s="455"/>
      <c r="P40" s="455"/>
      <c r="Q40" s="455"/>
      <c r="R40" s="455"/>
      <c r="S40" s="455"/>
      <c r="T40" s="455"/>
      <c r="U40" s="512"/>
      <c r="V40" s="545"/>
      <c r="W40" s="545"/>
      <c r="X40" s="514"/>
    </row>
    <row r="41" spans="2:24" s="176" customFormat="1" ht="17.25" customHeight="1" thickTop="1">
      <c r="B41" s="463"/>
      <c r="C41" s="5556" t="s">
        <v>824</v>
      </c>
      <c r="D41" s="5554" t="s">
        <v>828</v>
      </c>
      <c r="E41" s="5555"/>
      <c r="F41" s="5555"/>
      <c r="G41" s="5555"/>
      <c r="H41" s="5555"/>
      <c r="I41" s="5555"/>
      <c r="J41" s="5555"/>
      <c r="K41" s="5555"/>
      <c r="L41" s="5555"/>
      <c r="M41" s="5555"/>
      <c r="N41" s="5555"/>
      <c r="O41" s="5555"/>
      <c r="P41" s="5555"/>
      <c r="Q41" s="5555"/>
      <c r="R41" s="5555"/>
      <c r="S41" s="5555"/>
      <c r="T41" s="5556"/>
      <c r="U41" s="5647"/>
      <c r="V41" s="5647"/>
      <c r="W41" s="5647"/>
      <c r="X41" s="5648"/>
    </row>
    <row r="42" spans="2:24" s="176" customFormat="1" ht="13.5" customHeight="1">
      <c r="B42" s="422"/>
      <c r="C42" s="5441"/>
      <c r="D42" s="5536"/>
      <c r="E42" s="5440"/>
      <c r="F42" s="5440"/>
      <c r="G42" s="5440"/>
      <c r="H42" s="5440"/>
      <c r="I42" s="5440"/>
      <c r="J42" s="5440"/>
      <c r="K42" s="5440"/>
      <c r="L42" s="5440"/>
      <c r="M42" s="5440"/>
      <c r="N42" s="5440"/>
      <c r="O42" s="5440"/>
      <c r="P42" s="5440"/>
      <c r="Q42" s="5440"/>
      <c r="R42" s="5440"/>
      <c r="S42" s="5440"/>
      <c r="T42" s="5441"/>
      <c r="U42" s="5560"/>
      <c r="V42" s="5560"/>
      <c r="W42" s="5560"/>
      <c r="X42" s="5644"/>
    </row>
    <row r="43" spans="2:24" s="176" customFormat="1" ht="19.5" customHeight="1">
      <c r="B43" s="424"/>
      <c r="C43" s="5656" t="s">
        <v>825</v>
      </c>
      <c r="D43" s="5697" t="s">
        <v>936</v>
      </c>
      <c r="E43" s="5698"/>
      <c r="F43" s="5698"/>
      <c r="G43" s="5698"/>
      <c r="H43" s="5698"/>
      <c r="I43" s="5698"/>
      <c r="J43" s="5698"/>
      <c r="K43" s="5698"/>
      <c r="L43" s="5698"/>
      <c r="M43" s="5698"/>
      <c r="N43" s="5698"/>
      <c r="O43" s="5698"/>
      <c r="P43" s="5698"/>
      <c r="Q43" s="5698"/>
      <c r="R43" s="5698"/>
      <c r="S43" s="5698"/>
      <c r="T43" s="5699"/>
      <c r="U43" s="5560"/>
      <c r="V43" s="5560"/>
      <c r="W43" s="5560"/>
      <c r="X43" s="5644"/>
    </row>
    <row r="44" spans="2:24" s="176" customFormat="1" ht="17.25" customHeight="1">
      <c r="B44" s="422"/>
      <c r="C44" s="5657"/>
      <c r="D44" s="5700"/>
      <c r="E44" s="5701"/>
      <c r="F44" s="5701"/>
      <c r="G44" s="5701"/>
      <c r="H44" s="5701"/>
      <c r="I44" s="5701"/>
      <c r="J44" s="5701"/>
      <c r="K44" s="5701"/>
      <c r="L44" s="5701"/>
      <c r="M44" s="5701"/>
      <c r="N44" s="5701"/>
      <c r="O44" s="5701"/>
      <c r="P44" s="5701"/>
      <c r="Q44" s="5701"/>
      <c r="R44" s="5701"/>
      <c r="S44" s="5701"/>
      <c r="T44" s="5702"/>
      <c r="U44" s="5560"/>
      <c r="V44" s="5560"/>
      <c r="W44" s="5560"/>
      <c r="X44" s="5644"/>
    </row>
    <row r="45" spans="2:24" s="176" customFormat="1" ht="13.5" customHeight="1">
      <c r="B45" s="425"/>
      <c r="C45" s="5658" t="s">
        <v>937</v>
      </c>
      <c r="D45" s="5658"/>
      <c r="E45" s="5658"/>
      <c r="F45" s="457"/>
      <c r="G45" s="457"/>
      <c r="H45" s="457"/>
      <c r="I45" s="457"/>
      <c r="J45" s="457"/>
      <c r="K45" s="457"/>
      <c r="L45" s="457"/>
      <c r="M45" s="457"/>
      <c r="N45" s="457"/>
      <c r="O45" s="457"/>
      <c r="P45" s="457"/>
      <c r="Q45" s="457"/>
      <c r="R45" s="457"/>
      <c r="S45" s="457"/>
      <c r="T45" s="458"/>
      <c r="U45" s="503"/>
      <c r="V45" s="534"/>
      <c r="W45" s="534"/>
      <c r="X45" s="505"/>
    </row>
    <row r="46" spans="2:24" s="176" customFormat="1" ht="13.5" customHeight="1">
      <c r="B46" s="425"/>
      <c r="C46" s="457"/>
      <c r="D46" s="194"/>
      <c r="E46" s="194"/>
      <c r="F46" s="194"/>
      <c r="G46" s="194"/>
      <c r="H46" s="194"/>
      <c r="I46" s="194"/>
      <c r="J46" s="194"/>
      <c r="K46" s="194"/>
      <c r="L46" s="5485" t="s">
        <v>833</v>
      </c>
      <c r="M46" s="5518"/>
      <c r="N46" s="5659"/>
      <c r="O46" s="3965"/>
      <c r="P46" s="3966"/>
      <c r="Q46" s="3966"/>
      <c r="R46" s="457"/>
      <c r="S46" s="457"/>
      <c r="T46" s="458"/>
      <c r="U46" s="503"/>
      <c r="V46" s="534"/>
      <c r="W46" s="534"/>
      <c r="X46" s="505"/>
    </row>
    <row r="47" spans="2:24" s="176" customFormat="1" ht="21.75" customHeight="1">
      <c r="B47" s="425"/>
      <c r="C47" s="457"/>
      <c r="D47" s="5560" t="s">
        <v>938</v>
      </c>
      <c r="E47" s="5560"/>
      <c r="F47" s="5560"/>
      <c r="G47" s="5560"/>
      <c r="H47" s="5560"/>
      <c r="I47" s="5560"/>
      <c r="J47" s="5560"/>
      <c r="K47" s="5560"/>
      <c r="L47" s="5660"/>
      <c r="M47" s="5485"/>
      <c r="N47" s="559" t="s">
        <v>310</v>
      </c>
      <c r="O47" s="443"/>
      <c r="P47" s="194"/>
      <c r="Q47" s="194"/>
      <c r="R47" s="457"/>
      <c r="S47" s="457"/>
      <c r="T47" s="458"/>
      <c r="U47" s="503"/>
      <c r="V47" s="534"/>
      <c r="W47" s="534"/>
      <c r="X47" s="505"/>
    </row>
    <row r="48" spans="2:24" s="176" customFormat="1" ht="22.5" customHeight="1">
      <c r="B48" s="425"/>
      <c r="C48" s="457"/>
      <c r="D48" s="5561" t="s">
        <v>900</v>
      </c>
      <c r="E48" s="5562"/>
      <c r="F48" s="5562"/>
      <c r="G48" s="5562"/>
      <c r="H48" s="5562"/>
      <c r="I48" s="5562"/>
      <c r="J48" s="5562"/>
      <c r="K48" s="5563"/>
      <c r="L48" s="5649"/>
      <c r="M48" s="5654"/>
      <c r="N48" s="559" t="s">
        <v>310</v>
      </c>
      <c r="O48" s="188" t="s">
        <v>945</v>
      </c>
      <c r="P48" s="186"/>
      <c r="Q48" s="408"/>
      <c r="R48" s="457"/>
      <c r="S48" s="457"/>
      <c r="T48" s="458"/>
      <c r="U48" s="503"/>
      <c r="V48" s="534"/>
      <c r="W48" s="534"/>
      <c r="X48" s="505"/>
    </row>
    <row r="49" spans="2:25" s="176" customFormat="1" ht="22.5" customHeight="1">
      <c r="B49" s="425"/>
      <c r="C49" s="457"/>
      <c r="D49" s="5561" t="s">
        <v>941</v>
      </c>
      <c r="E49" s="5562"/>
      <c r="F49" s="5562"/>
      <c r="G49" s="5562"/>
      <c r="H49" s="5562"/>
      <c r="I49" s="5562"/>
      <c r="J49" s="5562"/>
      <c r="K49" s="5563"/>
      <c r="L49" s="5654"/>
      <c r="M49" s="5655"/>
      <c r="N49" s="559" t="s">
        <v>942</v>
      </c>
      <c r="O49" s="182" t="s">
        <v>943</v>
      </c>
      <c r="P49" s="518"/>
      <c r="Q49" s="408"/>
      <c r="R49" s="457"/>
      <c r="S49" s="457"/>
      <c r="T49" s="458"/>
      <c r="U49" s="503"/>
      <c r="V49" s="534"/>
      <c r="W49" s="534"/>
      <c r="X49" s="505"/>
    </row>
    <row r="50" spans="2:25" s="176" customFormat="1" ht="22.5" customHeight="1">
      <c r="B50" s="425"/>
      <c r="C50" s="457"/>
      <c r="D50" s="5649" t="s">
        <v>940</v>
      </c>
      <c r="E50" s="5649"/>
      <c r="F50" s="5649"/>
      <c r="G50" s="5649"/>
      <c r="H50" s="5649"/>
      <c r="I50" s="5649"/>
      <c r="J50" s="5649"/>
      <c r="K50" s="5649"/>
      <c r="L50" s="5650" t="str">
        <f>IF(L48="","",L48/L47*100)</f>
        <v/>
      </c>
      <c r="M50" s="5651"/>
      <c r="N50" s="558" t="s">
        <v>939</v>
      </c>
      <c r="O50" s="5652"/>
      <c r="P50" s="5653"/>
      <c r="Q50" s="186"/>
      <c r="R50" s="457"/>
      <c r="S50" s="457"/>
      <c r="T50" s="458"/>
      <c r="U50" s="503"/>
      <c r="V50" s="534"/>
      <c r="W50" s="534"/>
      <c r="X50" s="505"/>
    </row>
    <row r="51" spans="2:25" s="176" customFormat="1" ht="9" customHeight="1" thickBot="1">
      <c r="B51" s="428"/>
      <c r="C51" s="564"/>
      <c r="D51" s="564"/>
      <c r="E51" s="564"/>
      <c r="F51" s="564"/>
      <c r="G51" s="564"/>
      <c r="H51" s="564"/>
      <c r="I51" s="564"/>
      <c r="J51" s="564"/>
      <c r="K51" s="564"/>
      <c r="L51" s="564"/>
      <c r="M51" s="564"/>
      <c r="N51" s="564"/>
      <c r="O51" s="564"/>
      <c r="P51" s="564"/>
      <c r="Q51" s="564"/>
      <c r="R51" s="564"/>
      <c r="S51" s="564"/>
      <c r="T51" s="565"/>
      <c r="U51" s="537"/>
      <c r="V51" s="538"/>
      <c r="W51" s="538"/>
      <c r="X51" s="539"/>
    </row>
    <row r="52" spans="2:25" s="176" customFormat="1" ht="1.5" customHeight="1">
      <c r="B52" s="196"/>
      <c r="C52" s="190"/>
      <c r="D52" s="190"/>
      <c r="E52" s="190"/>
      <c r="F52" s="190"/>
      <c r="G52" s="190"/>
      <c r="H52" s="190"/>
      <c r="I52" s="190"/>
      <c r="J52" s="190"/>
      <c r="K52" s="190"/>
      <c r="L52" s="190"/>
      <c r="M52" s="190"/>
      <c r="N52" s="190"/>
      <c r="O52" s="190"/>
      <c r="P52" s="190"/>
      <c r="Q52" s="190"/>
      <c r="R52" s="190"/>
      <c r="S52" s="190"/>
      <c r="T52" s="190"/>
      <c r="U52" s="189"/>
      <c r="V52" s="190"/>
      <c r="W52" s="190"/>
      <c r="X52" s="191"/>
    </row>
    <row r="53" spans="2:25" s="176" customFormat="1" ht="7.5" customHeight="1">
      <c r="B53" s="183"/>
      <c r="C53" s="183"/>
      <c r="D53" s="183"/>
      <c r="E53" s="183"/>
      <c r="F53" s="183"/>
      <c r="G53" s="183"/>
      <c r="H53" s="183"/>
      <c r="I53" s="183"/>
      <c r="J53" s="183"/>
      <c r="K53" s="183"/>
      <c r="L53" s="183"/>
      <c r="M53" s="183"/>
      <c r="N53" s="183"/>
      <c r="O53" s="183"/>
      <c r="P53" s="183"/>
      <c r="Q53" s="183"/>
      <c r="R53" s="183"/>
      <c r="S53" s="183"/>
      <c r="T53" s="183"/>
      <c r="U53" s="183"/>
      <c r="V53" s="183"/>
      <c r="W53" s="183"/>
      <c r="X53" s="183"/>
    </row>
    <row r="54" spans="2:25" s="176" customFormat="1" ht="81.75" customHeight="1">
      <c r="B54" s="5557" t="s">
        <v>1088</v>
      </c>
      <c r="C54" s="5558"/>
      <c r="D54" s="5558"/>
      <c r="E54" s="5558"/>
      <c r="F54" s="5559"/>
      <c r="G54" s="2784" t="s">
        <v>1435</v>
      </c>
      <c r="H54" s="2785"/>
      <c r="I54" s="2785"/>
      <c r="J54" s="2785"/>
      <c r="K54" s="2785"/>
      <c r="L54" s="2785"/>
      <c r="M54" s="2785"/>
      <c r="N54" s="2785"/>
      <c r="O54" s="2785"/>
      <c r="P54" s="2785"/>
      <c r="Q54" s="2785"/>
      <c r="R54" s="2785"/>
      <c r="S54" s="2785"/>
      <c r="T54" s="2785"/>
      <c r="U54" s="2785"/>
      <c r="V54" s="2785"/>
      <c r="W54" s="2785"/>
      <c r="X54" s="2786"/>
    </row>
    <row r="55" spans="2:25" s="176" customFormat="1" ht="18" customHeight="1">
      <c r="B55" s="183" t="s">
        <v>316</v>
      </c>
      <c r="C55" s="183"/>
      <c r="D55" s="183"/>
      <c r="E55" s="183"/>
      <c r="F55" s="183"/>
      <c r="G55" s="183"/>
      <c r="H55" s="183"/>
      <c r="I55" s="183"/>
      <c r="J55" s="183"/>
      <c r="K55" s="183"/>
      <c r="L55" s="183"/>
      <c r="M55" s="183"/>
      <c r="N55" s="183"/>
      <c r="O55" s="183"/>
      <c r="P55" s="183"/>
      <c r="Q55" s="183"/>
      <c r="R55" s="183"/>
      <c r="S55" s="183"/>
      <c r="T55" s="183"/>
      <c r="U55" s="183"/>
      <c r="V55" s="183"/>
      <c r="W55" s="183"/>
      <c r="X55" s="183"/>
    </row>
    <row r="56" spans="2:25" s="176" customFormat="1" ht="28.5" customHeight="1">
      <c r="B56" s="193" t="s">
        <v>947</v>
      </c>
      <c r="C56" s="2748" t="s">
        <v>948</v>
      </c>
      <c r="D56" s="2748"/>
      <c r="E56" s="2748"/>
      <c r="F56" s="2748"/>
      <c r="G56" s="2748"/>
      <c r="H56" s="2748"/>
      <c r="I56" s="2748"/>
      <c r="J56" s="2748"/>
      <c r="K56" s="2748"/>
      <c r="L56" s="2748"/>
      <c r="M56" s="2748"/>
      <c r="N56" s="2748"/>
      <c r="O56" s="2748"/>
      <c r="P56" s="2748"/>
      <c r="Q56" s="2748"/>
      <c r="R56" s="2748"/>
      <c r="S56" s="2748"/>
      <c r="T56" s="2748"/>
      <c r="U56" s="2748"/>
      <c r="V56" s="2748"/>
      <c r="W56" s="2748"/>
      <c r="X56" s="2748"/>
      <c r="Y56" s="193"/>
    </row>
    <row r="57" spans="2:25" s="176" customFormat="1" ht="23.25" customHeight="1">
      <c r="B57" s="193" t="s">
        <v>841</v>
      </c>
      <c r="C57" s="2748"/>
      <c r="D57" s="2748"/>
      <c r="E57" s="2748"/>
      <c r="F57" s="2748"/>
      <c r="G57" s="2748"/>
      <c r="H57" s="2748"/>
      <c r="I57" s="2748"/>
      <c r="J57" s="2748"/>
      <c r="K57" s="2748"/>
      <c r="L57" s="2748"/>
      <c r="M57" s="2748"/>
      <c r="N57" s="2748"/>
      <c r="O57" s="2748"/>
      <c r="P57" s="2748"/>
      <c r="Q57" s="2748"/>
      <c r="R57" s="2748"/>
      <c r="S57" s="2748"/>
      <c r="T57" s="2748"/>
      <c r="U57" s="2748"/>
      <c r="V57" s="2748"/>
      <c r="W57" s="2748"/>
      <c r="X57" s="2748"/>
      <c r="Y57" s="193"/>
    </row>
    <row r="58" spans="2:25" s="176" customFormat="1" ht="18" customHeight="1">
      <c r="B58" s="186"/>
      <c r="C58" s="5564" t="s">
        <v>949</v>
      </c>
      <c r="D58" s="5564"/>
      <c r="E58" s="5564"/>
      <c r="F58" s="5564"/>
      <c r="G58" s="5564"/>
      <c r="H58" s="5564"/>
      <c r="I58" s="5564"/>
      <c r="J58" s="5564"/>
      <c r="K58" s="5564"/>
      <c r="L58" s="5564"/>
      <c r="M58" s="5564"/>
      <c r="N58" s="5564"/>
      <c r="O58" s="5564"/>
      <c r="P58" s="5564"/>
      <c r="Q58" s="5564"/>
      <c r="R58" s="5564"/>
      <c r="S58" s="5564"/>
      <c r="T58" s="5564"/>
      <c r="U58" s="5564"/>
      <c r="V58" s="5564"/>
      <c r="W58" s="5564"/>
      <c r="X58" s="5564"/>
      <c r="Y58" s="186"/>
    </row>
    <row r="59" spans="2:25">
      <c r="D59" s="5560"/>
      <c r="E59" s="5560"/>
      <c r="F59" s="5445" t="s">
        <v>868</v>
      </c>
      <c r="G59" s="5486"/>
      <c r="H59" s="5445" t="s">
        <v>869</v>
      </c>
      <c r="I59" s="5486"/>
      <c r="J59" s="300" t="s">
        <v>847</v>
      </c>
      <c r="K59" s="300" t="s">
        <v>669</v>
      </c>
      <c r="L59" s="300" t="s">
        <v>849</v>
      </c>
      <c r="M59" s="300" t="s">
        <v>850</v>
      </c>
      <c r="N59" s="300" t="s">
        <v>851</v>
      </c>
      <c r="O59" s="300" t="s">
        <v>844</v>
      </c>
      <c r="P59" s="300" t="s">
        <v>812</v>
      </c>
      <c r="Q59" s="300" t="s">
        <v>813</v>
      </c>
      <c r="R59" s="300" t="s">
        <v>824</v>
      </c>
      <c r="S59" s="300" t="s">
        <v>825</v>
      </c>
    </row>
    <row r="60" spans="2:25">
      <c r="D60" s="5560" t="s">
        <v>856</v>
      </c>
      <c r="E60" s="5560"/>
      <c r="F60" s="5497" t="s">
        <v>871</v>
      </c>
      <c r="G60" s="5498"/>
      <c r="H60" s="5498"/>
      <c r="I60" s="5496"/>
      <c r="J60" s="300" t="s">
        <v>845</v>
      </c>
      <c r="K60" s="300" t="s">
        <v>845</v>
      </c>
      <c r="L60" s="300" t="s">
        <v>845</v>
      </c>
      <c r="M60" s="300" t="s">
        <v>845</v>
      </c>
      <c r="N60" s="300" t="s">
        <v>845</v>
      </c>
      <c r="O60" s="300" t="s">
        <v>845</v>
      </c>
      <c r="P60" s="300" t="s">
        <v>845</v>
      </c>
      <c r="Q60" s="300" t="s">
        <v>845</v>
      </c>
      <c r="R60" s="300" t="s">
        <v>845</v>
      </c>
      <c r="S60" s="519"/>
    </row>
    <row r="61" spans="2:25">
      <c r="D61" s="5560" t="s">
        <v>861</v>
      </c>
      <c r="E61" s="5560"/>
      <c r="F61" s="5497" t="s">
        <v>871</v>
      </c>
      <c r="G61" s="5498"/>
      <c r="H61" s="5498"/>
      <c r="I61" s="5496"/>
      <c r="J61" s="300" t="s">
        <v>845</v>
      </c>
      <c r="K61" s="300" t="s">
        <v>845</v>
      </c>
      <c r="L61" s="300" t="s">
        <v>845</v>
      </c>
      <c r="M61" s="300" t="s">
        <v>845</v>
      </c>
      <c r="N61" s="300" t="s">
        <v>845</v>
      </c>
      <c r="O61" s="5643" t="s">
        <v>1396</v>
      </c>
      <c r="P61" s="5643"/>
      <c r="Q61" s="5643"/>
      <c r="R61" s="519"/>
      <c r="S61" s="519"/>
    </row>
    <row r="62" spans="2:25">
      <c r="D62" s="5560" t="s">
        <v>865</v>
      </c>
      <c r="E62" s="5560"/>
      <c r="F62" s="5497" t="s">
        <v>871</v>
      </c>
      <c r="G62" s="5498"/>
      <c r="H62" s="5498"/>
      <c r="I62" s="5496"/>
      <c r="J62" s="300" t="s">
        <v>845</v>
      </c>
      <c r="K62" s="300" t="s">
        <v>845</v>
      </c>
      <c r="L62" s="300" t="s">
        <v>845</v>
      </c>
      <c r="M62" s="300" t="s">
        <v>845</v>
      </c>
      <c r="N62" s="300" t="s">
        <v>845</v>
      </c>
      <c r="O62" s="519"/>
      <c r="P62" s="519"/>
      <c r="Q62" s="519"/>
      <c r="R62" s="300" t="s">
        <v>845</v>
      </c>
      <c r="S62" s="519"/>
    </row>
    <row r="63" spans="2:25">
      <c r="D63" s="5560" t="s">
        <v>870</v>
      </c>
      <c r="E63" s="5560"/>
      <c r="F63" s="5497" t="s">
        <v>871</v>
      </c>
      <c r="G63" s="5498"/>
      <c r="H63" s="5498"/>
      <c r="I63" s="5496"/>
      <c r="J63" s="300" t="s">
        <v>845</v>
      </c>
      <c r="K63" s="300" t="s">
        <v>845</v>
      </c>
      <c r="L63" s="300" t="s">
        <v>845</v>
      </c>
      <c r="M63" s="300" t="s">
        <v>845</v>
      </c>
      <c r="N63" s="300" t="s">
        <v>845</v>
      </c>
      <c r="O63" s="519"/>
      <c r="P63" s="519"/>
      <c r="Q63" s="519"/>
      <c r="R63" s="519"/>
      <c r="S63" s="300" t="s">
        <v>845</v>
      </c>
    </row>
  </sheetData>
  <mergeCells count="111">
    <mergeCell ref="B54:F54"/>
    <mergeCell ref="G54:X54"/>
    <mergeCell ref="C20:C23"/>
    <mergeCell ref="B20:B31"/>
    <mergeCell ref="C25:C27"/>
    <mergeCell ref="B32:B39"/>
    <mergeCell ref="D32:T32"/>
    <mergeCell ref="D33:T33"/>
    <mergeCell ref="E35:H36"/>
    <mergeCell ref="I35:J36"/>
    <mergeCell ref="K35:M36"/>
    <mergeCell ref="N35:S35"/>
    <mergeCell ref="N36:O36"/>
    <mergeCell ref="P36:S36"/>
    <mergeCell ref="E37:H38"/>
    <mergeCell ref="I37:J38"/>
    <mergeCell ref="K37:M38"/>
    <mergeCell ref="N37:O38"/>
    <mergeCell ref="P37:Q38"/>
    <mergeCell ref="R37:S37"/>
    <mergeCell ref="R38:S38"/>
    <mergeCell ref="D48:K48"/>
    <mergeCell ref="L48:M48"/>
    <mergeCell ref="D43:T44"/>
    <mergeCell ref="B1:F1"/>
    <mergeCell ref="D11:T12"/>
    <mergeCell ref="D14:T14"/>
    <mergeCell ref="D13:T13"/>
    <mergeCell ref="B6:F6"/>
    <mergeCell ref="G6:X6"/>
    <mergeCell ref="D10:T10"/>
    <mergeCell ref="Q2:X2"/>
    <mergeCell ref="B3:X3"/>
    <mergeCell ref="B5:F5"/>
    <mergeCell ref="M5:O5"/>
    <mergeCell ref="P5:X5"/>
    <mergeCell ref="B8:T8"/>
    <mergeCell ref="U8:U9"/>
    <mergeCell ref="V8:V9"/>
    <mergeCell ref="W8:W9"/>
    <mergeCell ref="X8:X9"/>
    <mergeCell ref="U11:U12"/>
    <mergeCell ref="V11:V12"/>
    <mergeCell ref="W11:W12"/>
    <mergeCell ref="X11:X12"/>
    <mergeCell ref="C11:C12"/>
    <mergeCell ref="D17:T18"/>
    <mergeCell ref="D25:K25"/>
    <mergeCell ref="L25:N25"/>
    <mergeCell ref="O25:Q25"/>
    <mergeCell ref="D28:K28"/>
    <mergeCell ref="D27:K27"/>
    <mergeCell ref="O27:Q27"/>
    <mergeCell ref="L26:M26"/>
    <mergeCell ref="L27:M27"/>
    <mergeCell ref="L28:M28"/>
    <mergeCell ref="D20:T20"/>
    <mergeCell ref="D21:T21"/>
    <mergeCell ref="D22:T22"/>
    <mergeCell ref="D23:T23"/>
    <mergeCell ref="O28:P28"/>
    <mergeCell ref="S28:T28"/>
    <mergeCell ref="C45:E45"/>
    <mergeCell ref="L46:N46"/>
    <mergeCell ref="O46:Q46"/>
    <mergeCell ref="D47:K47"/>
    <mergeCell ref="L47:M47"/>
    <mergeCell ref="D26:K26"/>
    <mergeCell ref="O26:Q26"/>
    <mergeCell ref="D30:K30"/>
    <mergeCell ref="S30:T30"/>
    <mergeCell ref="D29:K29"/>
    <mergeCell ref="S29:T29"/>
    <mergeCell ref="L29:M29"/>
    <mergeCell ref="O29:P29"/>
    <mergeCell ref="D41:T42"/>
    <mergeCell ref="L30:M30"/>
    <mergeCell ref="C56:X57"/>
    <mergeCell ref="O61:Q61"/>
    <mergeCell ref="C58:X58"/>
    <mergeCell ref="U43:U44"/>
    <mergeCell ref="V43:V44"/>
    <mergeCell ref="W43:W44"/>
    <mergeCell ref="X43:X44"/>
    <mergeCell ref="D59:E59"/>
    <mergeCell ref="U17:U18"/>
    <mergeCell ref="V17:V18"/>
    <mergeCell ref="W17:W18"/>
    <mergeCell ref="X17:X18"/>
    <mergeCell ref="U41:U42"/>
    <mergeCell ref="V41:V42"/>
    <mergeCell ref="W41:W42"/>
    <mergeCell ref="X41:X42"/>
    <mergeCell ref="D50:K50"/>
    <mergeCell ref="L50:M50"/>
    <mergeCell ref="O50:P50"/>
    <mergeCell ref="L49:M49"/>
    <mergeCell ref="D49:K49"/>
    <mergeCell ref="C41:C42"/>
    <mergeCell ref="C43:C44"/>
    <mergeCell ref="O30:P30"/>
    <mergeCell ref="D63:E63"/>
    <mergeCell ref="F59:G59"/>
    <mergeCell ref="H59:I59"/>
    <mergeCell ref="F60:I60"/>
    <mergeCell ref="F61:I61"/>
    <mergeCell ref="F62:I62"/>
    <mergeCell ref="F63:I63"/>
    <mergeCell ref="D60:E60"/>
    <mergeCell ref="D61:E61"/>
    <mergeCell ref="D62:E62"/>
  </mergeCells>
  <phoneticPr fontId="5"/>
  <printOptions horizontalCentered="1"/>
  <pageMargins left="0.19685039370078741" right="0.19685039370078741" top="0.78740157480314965" bottom="0.39370078740157483" header="0.19685039370078741" footer="0.19685039370078741"/>
  <pageSetup paperSize="9" scale="55" orientation="portrait" horizontalDpi="300" verticalDpi="300" r:id="rId1"/>
  <headerFooter alignWithMargins="0"/>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sheetPr>
  <dimension ref="A1:Y63"/>
  <sheetViews>
    <sheetView view="pageBreakPreview" zoomScaleNormal="85" zoomScaleSheetLayoutView="100" workbookViewId="0">
      <selection sqref="A1:G1"/>
    </sheetView>
  </sheetViews>
  <sheetFormatPr defaultColWidth="4" defaultRowHeight="13.2"/>
  <cols>
    <col min="1" max="1" width="2.88671875" style="176" customWidth="1"/>
    <col min="2" max="2" width="2.33203125" style="176" customWidth="1"/>
    <col min="3" max="3" width="7.33203125" style="176" customWidth="1"/>
    <col min="4" max="6" width="4" style="176" customWidth="1"/>
    <col min="7" max="7" width="3.6640625" style="176" customWidth="1"/>
    <col min="8" max="8" width="4" style="176" customWidth="1"/>
    <col min="9" max="9" width="7.33203125" style="176" customWidth="1"/>
    <col min="10" max="18" width="4" style="176" customWidth="1"/>
    <col min="19" max="20" width="6.88671875" style="176" customWidth="1"/>
    <col min="21" max="24" width="7.6640625" style="176" customWidth="1"/>
    <col min="25" max="25" width="3.33203125" style="176" customWidth="1"/>
    <col min="26" max="16384" width="4" style="32"/>
  </cols>
  <sheetData>
    <row r="1" spans="2:24" s="176" customFormat="1">
      <c r="B1" s="5568" t="s">
        <v>973</v>
      </c>
      <c r="C1" s="5568"/>
      <c r="D1" s="5568"/>
      <c r="E1" s="5568"/>
      <c r="F1" s="5568"/>
    </row>
    <row r="2" spans="2:24" s="176" customFormat="1">
      <c r="Q2" s="5453" t="s">
        <v>764</v>
      </c>
      <c r="R2" s="5453"/>
      <c r="S2" s="5453"/>
      <c r="T2" s="5453"/>
      <c r="U2" s="5453"/>
      <c r="V2" s="5453"/>
      <c r="W2" s="5453"/>
      <c r="X2" s="5453"/>
    </row>
    <row r="3" spans="2:24" s="176" customFormat="1">
      <c r="B3" s="5454" t="s">
        <v>341</v>
      </c>
      <c r="C3" s="5454"/>
      <c r="D3" s="5454"/>
      <c r="E3" s="5454"/>
      <c r="F3" s="5454"/>
      <c r="G3" s="5454"/>
      <c r="H3" s="5454"/>
      <c r="I3" s="5454"/>
      <c r="J3" s="5454"/>
      <c r="K3" s="5454"/>
      <c r="L3" s="5454"/>
      <c r="M3" s="5454"/>
      <c r="N3" s="5454"/>
      <c r="O3" s="5454"/>
      <c r="P3" s="5454"/>
      <c r="Q3" s="5454"/>
      <c r="R3" s="5454"/>
      <c r="S3" s="5454"/>
      <c r="T3" s="5454"/>
      <c r="U3" s="5454"/>
      <c r="V3" s="5454"/>
      <c r="W3" s="5454"/>
      <c r="X3" s="5454"/>
    </row>
    <row r="4" spans="2:24" s="176" customFormat="1"/>
    <row r="5" spans="2:24" s="176" customFormat="1" ht="23.25" customHeight="1">
      <c r="B5" s="5455" t="s">
        <v>289</v>
      </c>
      <c r="C5" s="5456"/>
      <c r="D5" s="5456"/>
      <c r="E5" s="5456"/>
      <c r="F5" s="5457"/>
      <c r="G5" s="177"/>
      <c r="H5" s="178"/>
      <c r="I5" s="179"/>
      <c r="J5" s="179"/>
      <c r="K5" s="179"/>
      <c r="L5" s="180"/>
      <c r="M5" s="5455" t="s">
        <v>346</v>
      </c>
      <c r="N5" s="5456"/>
      <c r="O5" s="5457"/>
      <c r="P5" s="5455" t="s">
        <v>347</v>
      </c>
      <c r="Q5" s="5456"/>
      <c r="R5" s="5456"/>
      <c r="S5" s="5456"/>
      <c r="T5" s="5456"/>
      <c r="U5" s="5456"/>
      <c r="V5" s="5456"/>
      <c r="W5" s="5456"/>
      <c r="X5" s="5457"/>
    </row>
    <row r="6" spans="2:24" s="176" customFormat="1" ht="23.25" customHeight="1">
      <c r="B6" s="5463" t="s">
        <v>348</v>
      </c>
      <c r="C6" s="5463"/>
      <c r="D6" s="5463"/>
      <c r="E6" s="5463"/>
      <c r="F6" s="5463"/>
      <c r="G6" s="5458" t="s">
        <v>293</v>
      </c>
      <c r="H6" s="5459"/>
      <c r="I6" s="5459"/>
      <c r="J6" s="5459"/>
      <c r="K6" s="5459"/>
      <c r="L6" s="5459"/>
      <c r="M6" s="5459"/>
      <c r="N6" s="5459"/>
      <c r="O6" s="5459"/>
      <c r="P6" s="5459"/>
      <c r="Q6" s="5459"/>
      <c r="R6" s="5459"/>
      <c r="S6" s="5459"/>
      <c r="T6" s="5459"/>
      <c r="U6" s="5459"/>
      <c r="V6" s="5459"/>
      <c r="W6" s="5459"/>
      <c r="X6" s="5460"/>
    </row>
    <row r="7" spans="2:24" s="176" customFormat="1" ht="13.8" thickBot="1"/>
    <row r="8" spans="2:24" s="176" customFormat="1">
      <c r="B8" s="5671" t="s">
        <v>950</v>
      </c>
      <c r="C8" s="5672"/>
      <c r="D8" s="5672"/>
      <c r="E8" s="5672"/>
      <c r="F8" s="5672"/>
      <c r="G8" s="5672"/>
      <c r="H8" s="5672"/>
      <c r="I8" s="5672"/>
      <c r="J8" s="5672"/>
      <c r="K8" s="5672"/>
      <c r="L8" s="5672"/>
      <c r="M8" s="5672"/>
      <c r="N8" s="5672"/>
      <c r="O8" s="5672"/>
      <c r="P8" s="5672"/>
      <c r="Q8" s="5672"/>
      <c r="R8" s="5672"/>
      <c r="S8" s="5672"/>
      <c r="T8" s="5672"/>
      <c r="U8" s="5473" t="s">
        <v>837</v>
      </c>
      <c r="V8" s="5473" t="s">
        <v>838</v>
      </c>
      <c r="W8" s="5473" t="s">
        <v>839</v>
      </c>
      <c r="X8" s="5475" t="s">
        <v>840</v>
      </c>
    </row>
    <row r="9" spans="2:24" s="176" customFormat="1" ht="13.8" thickBot="1">
      <c r="B9" s="551" t="s">
        <v>294</v>
      </c>
      <c r="C9" s="522"/>
      <c r="D9" s="417"/>
      <c r="E9" s="417"/>
      <c r="F9" s="417"/>
      <c r="G9" s="417"/>
      <c r="H9" s="417"/>
      <c r="I9" s="417"/>
      <c r="J9" s="417"/>
      <c r="K9" s="417"/>
      <c r="L9" s="417"/>
      <c r="M9" s="417"/>
      <c r="N9" s="417"/>
      <c r="O9" s="417"/>
      <c r="P9" s="417"/>
      <c r="Q9" s="417"/>
      <c r="R9" s="417"/>
      <c r="S9" s="417"/>
      <c r="T9" s="417"/>
      <c r="U9" s="5474"/>
      <c r="V9" s="5474"/>
      <c r="W9" s="5474"/>
      <c r="X9" s="5476"/>
    </row>
    <row r="10" spans="2:24" s="176" customFormat="1" ht="37.5" customHeight="1" thickTop="1">
      <c r="B10" s="421"/>
      <c r="C10" s="415" t="s">
        <v>349</v>
      </c>
      <c r="D10" s="5721" t="s">
        <v>342</v>
      </c>
      <c r="E10" s="5722"/>
      <c r="F10" s="5722"/>
      <c r="G10" s="5722"/>
      <c r="H10" s="5722"/>
      <c r="I10" s="5722"/>
      <c r="J10" s="5722"/>
      <c r="K10" s="5722"/>
      <c r="L10" s="5722"/>
      <c r="M10" s="5722"/>
      <c r="N10" s="5722"/>
      <c r="O10" s="5722"/>
      <c r="P10" s="5722"/>
      <c r="Q10" s="5722"/>
      <c r="R10" s="5722"/>
      <c r="S10" s="5722"/>
      <c r="T10" s="5723"/>
      <c r="U10" s="542"/>
      <c r="V10" s="542"/>
      <c r="W10" s="542"/>
      <c r="X10" s="560"/>
    </row>
    <row r="11" spans="2:24" s="176" customFormat="1">
      <c r="B11" s="484"/>
      <c r="C11" s="5676" t="s">
        <v>350</v>
      </c>
      <c r="D11" s="5718" t="s">
        <v>298</v>
      </c>
      <c r="E11" s="5719"/>
      <c r="F11" s="5719"/>
      <c r="G11" s="5719"/>
      <c r="H11" s="5719"/>
      <c r="I11" s="5719"/>
      <c r="J11" s="5719"/>
      <c r="K11" s="5719"/>
      <c r="L11" s="5719"/>
      <c r="M11" s="5719"/>
      <c r="N11" s="5719"/>
      <c r="O11" s="5719"/>
      <c r="P11" s="5719"/>
      <c r="Q11" s="5719"/>
      <c r="R11" s="5719"/>
      <c r="S11" s="5719"/>
      <c r="T11" s="5720"/>
      <c r="U11" s="5674"/>
      <c r="V11" s="5674"/>
      <c r="W11" s="5674"/>
      <c r="X11" s="5675"/>
    </row>
    <row r="12" spans="2:24" s="176" customFormat="1" ht="14.25" customHeight="1">
      <c r="B12" s="421"/>
      <c r="C12" s="5677"/>
      <c r="D12" s="5718"/>
      <c r="E12" s="5719"/>
      <c r="F12" s="5719"/>
      <c r="G12" s="5719"/>
      <c r="H12" s="5719"/>
      <c r="I12" s="5719"/>
      <c r="J12" s="5719"/>
      <c r="K12" s="5719"/>
      <c r="L12" s="5719"/>
      <c r="M12" s="5719"/>
      <c r="N12" s="5719"/>
      <c r="O12" s="5719"/>
      <c r="P12" s="5719"/>
      <c r="Q12" s="5719"/>
      <c r="R12" s="5719"/>
      <c r="S12" s="5719"/>
      <c r="T12" s="5720"/>
      <c r="U12" s="5674"/>
      <c r="V12" s="5674"/>
      <c r="W12" s="5674"/>
      <c r="X12" s="5675"/>
    </row>
    <row r="13" spans="2:24" s="176" customFormat="1" ht="23.25" customHeight="1">
      <c r="B13" s="549"/>
      <c r="C13" s="416" t="s">
        <v>351</v>
      </c>
      <c r="D13" s="2755" t="s">
        <v>343</v>
      </c>
      <c r="E13" s="2756"/>
      <c r="F13" s="2756"/>
      <c r="G13" s="2756"/>
      <c r="H13" s="2756"/>
      <c r="I13" s="2756"/>
      <c r="J13" s="2756"/>
      <c r="K13" s="2756"/>
      <c r="L13" s="2756"/>
      <c r="M13" s="2756"/>
      <c r="N13" s="2756"/>
      <c r="O13" s="2756"/>
      <c r="P13" s="2756"/>
      <c r="Q13" s="2756"/>
      <c r="R13" s="2756"/>
      <c r="S13" s="2756"/>
      <c r="T13" s="2757"/>
      <c r="U13" s="439"/>
      <c r="V13" s="439"/>
      <c r="W13" s="439"/>
      <c r="X13" s="561"/>
    </row>
    <row r="14" spans="2:24" s="176" customFormat="1" ht="23.25" customHeight="1">
      <c r="B14" s="549"/>
      <c r="C14" s="548" t="s">
        <v>352</v>
      </c>
      <c r="D14" s="5715" t="s">
        <v>344</v>
      </c>
      <c r="E14" s="5716"/>
      <c r="F14" s="5716"/>
      <c r="G14" s="5716"/>
      <c r="H14" s="5716"/>
      <c r="I14" s="5716"/>
      <c r="J14" s="5716"/>
      <c r="K14" s="5716"/>
      <c r="L14" s="5716"/>
      <c r="M14" s="5716"/>
      <c r="N14" s="5716"/>
      <c r="O14" s="5716"/>
      <c r="P14" s="5716"/>
      <c r="Q14" s="5716"/>
      <c r="R14" s="5716"/>
      <c r="S14" s="5716"/>
      <c r="T14" s="5717"/>
      <c r="U14" s="439"/>
      <c r="V14" s="439"/>
      <c r="W14" s="439"/>
      <c r="X14" s="561"/>
    </row>
    <row r="15" spans="2:24" s="176" customFormat="1" ht="23.25" customHeight="1">
      <c r="B15" s="549"/>
      <c r="C15" s="416" t="s">
        <v>353</v>
      </c>
      <c r="D15" s="2755" t="s">
        <v>345</v>
      </c>
      <c r="E15" s="2756"/>
      <c r="F15" s="2756"/>
      <c r="G15" s="2756"/>
      <c r="H15" s="2756"/>
      <c r="I15" s="2756"/>
      <c r="J15" s="2756"/>
      <c r="K15" s="2756"/>
      <c r="L15" s="2756"/>
      <c r="M15" s="2756"/>
      <c r="N15" s="2756"/>
      <c r="O15" s="2756"/>
      <c r="P15" s="2756"/>
      <c r="Q15" s="2756"/>
      <c r="R15" s="2756"/>
      <c r="S15" s="2756"/>
      <c r="T15" s="2757"/>
      <c r="U15" s="439"/>
      <c r="V15" s="439"/>
      <c r="W15" s="439"/>
      <c r="X15" s="561"/>
    </row>
    <row r="16" spans="2:24" s="176" customFormat="1" ht="21" customHeight="1">
      <c r="B16" s="549"/>
      <c r="C16" s="416" t="s">
        <v>354</v>
      </c>
      <c r="D16" s="2755" t="s">
        <v>327</v>
      </c>
      <c r="E16" s="2756"/>
      <c r="F16" s="2756"/>
      <c r="G16" s="2756"/>
      <c r="H16" s="2756"/>
      <c r="I16" s="2756"/>
      <c r="J16" s="2756"/>
      <c r="K16" s="2756"/>
      <c r="L16" s="2756"/>
      <c r="M16" s="2756"/>
      <c r="N16" s="2756"/>
      <c r="O16" s="2756"/>
      <c r="P16" s="2756"/>
      <c r="Q16" s="2756"/>
      <c r="R16" s="2756"/>
      <c r="S16" s="2756"/>
      <c r="T16" s="2757"/>
      <c r="U16" s="439"/>
      <c r="V16" s="439"/>
      <c r="W16" s="439"/>
      <c r="X16" s="561"/>
    </row>
    <row r="17" spans="2:24" s="176" customFormat="1" ht="17.25" customHeight="1">
      <c r="B17" s="484"/>
      <c r="C17" s="2778" t="s">
        <v>355</v>
      </c>
      <c r="D17" s="2758" t="s">
        <v>356</v>
      </c>
      <c r="E17" s="2759"/>
      <c r="F17" s="2759"/>
      <c r="G17" s="2759"/>
      <c r="H17" s="2759"/>
      <c r="I17" s="2759"/>
      <c r="J17" s="2759"/>
      <c r="K17" s="2759"/>
      <c r="L17" s="2759"/>
      <c r="M17" s="2759"/>
      <c r="N17" s="2759"/>
      <c r="O17" s="2759"/>
      <c r="P17" s="2759"/>
      <c r="Q17" s="2759"/>
      <c r="R17" s="2759"/>
      <c r="S17" s="2759"/>
      <c r="T17" s="2760"/>
      <c r="U17" s="5560"/>
      <c r="V17" s="5560"/>
      <c r="W17" s="5560"/>
      <c r="X17" s="5644"/>
    </row>
    <row r="18" spans="2:24" s="176" customFormat="1" ht="17.25" customHeight="1" thickBot="1">
      <c r="B18" s="550"/>
      <c r="C18" s="5724"/>
      <c r="D18" s="5565"/>
      <c r="E18" s="5566"/>
      <c r="F18" s="5566"/>
      <c r="G18" s="5566"/>
      <c r="H18" s="5566"/>
      <c r="I18" s="5566"/>
      <c r="J18" s="5566"/>
      <c r="K18" s="5566"/>
      <c r="L18" s="5566"/>
      <c r="M18" s="5566"/>
      <c r="N18" s="5566"/>
      <c r="O18" s="5566"/>
      <c r="P18" s="5566"/>
      <c r="Q18" s="5566"/>
      <c r="R18" s="5566"/>
      <c r="S18" s="5566"/>
      <c r="T18" s="5567"/>
      <c r="U18" s="5645"/>
      <c r="V18" s="5645"/>
      <c r="W18" s="5645"/>
      <c r="X18" s="5646"/>
    </row>
    <row r="19" spans="2:24" s="176" customFormat="1" ht="18" customHeight="1" thickBot="1">
      <c r="B19" s="418" t="s">
        <v>308</v>
      </c>
      <c r="C19" s="455"/>
      <c r="D19" s="455"/>
      <c r="E19" s="455"/>
      <c r="F19" s="455"/>
      <c r="G19" s="455"/>
      <c r="H19" s="455"/>
      <c r="I19" s="455"/>
      <c r="J19" s="455"/>
      <c r="K19" s="455"/>
      <c r="L19" s="455"/>
      <c r="M19" s="455"/>
      <c r="N19" s="455"/>
      <c r="O19" s="455"/>
      <c r="P19" s="455"/>
      <c r="Q19" s="455"/>
      <c r="R19" s="455"/>
      <c r="S19" s="455"/>
      <c r="T19" s="455"/>
      <c r="U19" s="512"/>
      <c r="V19" s="545"/>
      <c r="W19" s="545"/>
      <c r="X19" s="514"/>
    </row>
    <row r="20" spans="2:24" s="176" customFormat="1" ht="30.75" customHeight="1" thickTop="1">
      <c r="B20" s="5681" t="s">
        <v>934</v>
      </c>
      <c r="C20" s="5725" t="s">
        <v>796</v>
      </c>
      <c r="D20" s="5667" t="s">
        <v>951</v>
      </c>
      <c r="E20" s="5667"/>
      <c r="F20" s="5667"/>
      <c r="G20" s="5667"/>
      <c r="H20" s="5667"/>
      <c r="I20" s="5667"/>
      <c r="J20" s="5667"/>
      <c r="K20" s="5667"/>
      <c r="L20" s="5667"/>
      <c r="M20" s="5667"/>
      <c r="N20" s="5667"/>
      <c r="O20" s="5667"/>
      <c r="P20" s="5667"/>
      <c r="Q20" s="5667"/>
      <c r="R20" s="5667"/>
      <c r="S20" s="5667"/>
      <c r="T20" s="5668"/>
      <c r="U20" s="546"/>
      <c r="V20" s="546"/>
      <c r="W20" s="546"/>
      <c r="X20" s="562"/>
    </row>
    <row r="21" spans="2:24" s="176" customFormat="1" ht="31.5" customHeight="1">
      <c r="B21" s="5682"/>
      <c r="C21" s="5726"/>
      <c r="D21" s="2759" t="s">
        <v>952</v>
      </c>
      <c r="E21" s="2759"/>
      <c r="F21" s="2759"/>
      <c r="G21" s="2759"/>
      <c r="H21" s="2759"/>
      <c r="I21" s="2759"/>
      <c r="J21" s="2759"/>
      <c r="K21" s="2759"/>
      <c r="L21" s="2759"/>
      <c r="M21" s="2759"/>
      <c r="N21" s="2759"/>
      <c r="O21" s="2759"/>
      <c r="P21" s="2759"/>
      <c r="Q21" s="2759"/>
      <c r="R21" s="2759"/>
      <c r="S21" s="2759"/>
      <c r="T21" s="2760"/>
      <c r="U21" s="300"/>
      <c r="V21" s="300"/>
      <c r="W21" s="300"/>
      <c r="X21" s="563"/>
    </row>
    <row r="22" spans="2:24" s="176" customFormat="1" ht="40.5" customHeight="1">
      <c r="B22" s="5682"/>
      <c r="C22" s="5727"/>
      <c r="D22" s="2759" t="s">
        <v>953</v>
      </c>
      <c r="E22" s="2759"/>
      <c r="F22" s="2759"/>
      <c r="G22" s="2759"/>
      <c r="H22" s="2759"/>
      <c r="I22" s="2759"/>
      <c r="J22" s="2759"/>
      <c r="K22" s="2759"/>
      <c r="L22" s="2759"/>
      <c r="M22" s="2759"/>
      <c r="N22" s="2759"/>
      <c r="O22" s="2759"/>
      <c r="P22" s="2759"/>
      <c r="Q22" s="2759"/>
      <c r="R22" s="2759"/>
      <c r="S22" s="2759"/>
      <c r="T22" s="2760"/>
      <c r="U22" s="300"/>
      <c r="V22" s="300"/>
      <c r="W22" s="300"/>
      <c r="X22" s="563"/>
    </row>
    <row r="23" spans="2:24" s="176" customFormat="1" ht="21.75" customHeight="1">
      <c r="B23" s="5682"/>
      <c r="C23" s="193" t="s">
        <v>954</v>
      </c>
      <c r="D23" s="194"/>
      <c r="E23" s="194"/>
      <c r="F23" s="194"/>
      <c r="G23" s="194"/>
      <c r="H23" s="194"/>
      <c r="I23" s="194"/>
      <c r="J23" s="194"/>
      <c r="K23" s="194"/>
      <c r="L23" s="194"/>
      <c r="M23" s="194"/>
      <c r="N23" s="194"/>
      <c r="O23" s="194"/>
      <c r="P23" s="194"/>
      <c r="Q23" s="194"/>
      <c r="R23" s="194"/>
      <c r="S23" s="194"/>
      <c r="T23" s="195"/>
      <c r="U23" s="497"/>
      <c r="V23" s="532"/>
      <c r="W23" s="532"/>
      <c r="X23" s="499"/>
    </row>
    <row r="24" spans="2:24" s="176" customFormat="1" ht="24" customHeight="1">
      <c r="B24" s="5682"/>
      <c r="C24" s="5684" t="s">
        <v>809</v>
      </c>
      <c r="D24" s="5447"/>
      <c r="E24" s="5448"/>
      <c r="F24" s="5448"/>
      <c r="G24" s="5448"/>
      <c r="H24" s="5448"/>
      <c r="I24" s="5448"/>
      <c r="J24" s="5448"/>
      <c r="K24" s="5484"/>
      <c r="L24" s="5711" t="s">
        <v>309</v>
      </c>
      <c r="M24" s="5712"/>
      <c r="N24" s="5713"/>
      <c r="O24" s="5487" t="s">
        <v>801</v>
      </c>
      <c r="P24" s="5488"/>
      <c r="Q24" s="5489"/>
      <c r="R24" s="184"/>
      <c r="S24" s="184"/>
      <c r="T24" s="184"/>
      <c r="U24" s="500"/>
      <c r="V24" s="533"/>
      <c r="W24" s="533"/>
      <c r="X24" s="502"/>
    </row>
    <row r="25" spans="2:24" s="176" customFormat="1" ht="24.9" customHeight="1">
      <c r="B25" s="5682"/>
      <c r="C25" s="5685"/>
      <c r="D25" s="5442" t="s">
        <v>956</v>
      </c>
      <c r="E25" s="5442"/>
      <c r="F25" s="5442"/>
      <c r="G25" s="5442"/>
      <c r="H25" s="5442"/>
      <c r="I25" s="5442"/>
      <c r="J25" s="5442"/>
      <c r="K25" s="5442"/>
      <c r="L25" s="5445"/>
      <c r="M25" s="5446"/>
      <c r="N25" s="438" t="s">
        <v>959</v>
      </c>
      <c r="O25" s="5714"/>
      <c r="P25" s="5714"/>
      <c r="Q25" s="5714"/>
      <c r="R25" s="186"/>
      <c r="S25" s="186"/>
      <c r="T25" s="186"/>
      <c r="U25" s="503"/>
      <c r="V25" s="534"/>
      <c r="W25" s="534"/>
      <c r="X25" s="505"/>
    </row>
    <row r="26" spans="2:24" s="176" customFormat="1" ht="24.9" customHeight="1">
      <c r="B26" s="5682"/>
      <c r="C26" s="5686"/>
      <c r="D26" s="5715" t="s">
        <v>957</v>
      </c>
      <c r="E26" s="5716"/>
      <c r="F26" s="5716"/>
      <c r="G26" s="5716"/>
      <c r="H26" s="5716"/>
      <c r="I26" s="5716"/>
      <c r="J26" s="5716"/>
      <c r="K26" s="5717"/>
      <c r="L26" s="5445"/>
      <c r="M26" s="5446"/>
      <c r="N26" s="438" t="s">
        <v>958</v>
      </c>
      <c r="O26" s="5708"/>
      <c r="P26" s="5709"/>
      <c r="Q26" s="5710"/>
      <c r="R26" s="186"/>
      <c r="S26" s="186"/>
      <c r="T26" s="186"/>
      <c r="U26" s="503"/>
      <c r="V26" s="534"/>
      <c r="W26" s="534"/>
      <c r="X26" s="505"/>
    </row>
    <row r="27" spans="2:24" s="176" customFormat="1" ht="24.9" customHeight="1">
      <c r="B27" s="5682"/>
      <c r="C27" s="185" t="s">
        <v>960</v>
      </c>
      <c r="D27" s="5442" t="s">
        <v>890</v>
      </c>
      <c r="E27" s="5442"/>
      <c r="F27" s="5442"/>
      <c r="G27" s="5442"/>
      <c r="H27" s="5442"/>
      <c r="I27" s="5442"/>
      <c r="J27" s="5442"/>
      <c r="K27" s="5442"/>
      <c r="L27" s="5445"/>
      <c r="M27" s="5446"/>
      <c r="N27" s="438" t="s">
        <v>959</v>
      </c>
      <c r="O27" s="5447"/>
      <c r="P27" s="5448"/>
      <c r="Q27" s="566"/>
      <c r="R27" s="187"/>
      <c r="S27" s="5443"/>
      <c r="T27" s="5444"/>
      <c r="U27" s="503"/>
      <c r="V27" s="534"/>
      <c r="W27" s="534"/>
      <c r="X27" s="505"/>
    </row>
    <row r="28" spans="2:24" s="176" customFormat="1" ht="24.9" customHeight="1">
      <c r="B28" s="5682"/>
      <c r="C28" s="185" t="s">
        <v>961</v>
      </c>
      <c r="D28" s="5619" t="s">
        <v>891</v>
      </c>
      <c r="E28" s="5619"/>
      <c r="F28" s="5619"/>
      <c r="G28" s="5619"/>
      <c r="H28" s="5619"/>
      <c r="I28" s="5619"/>
      <c r="J28" s="5619"/>
      <c r="K28" s="5619"/>
      <c r="L28" s="5445"/>
      <c r="M28" s="5446"/>
      <c r="N28" s="398" t="s">
        <v>959</v>
      </c>
      <c r="O28" s="5447"/>
      <c r="P28" s="5448"/>
      <c r="Q28" s="566"/>
      <c r="R28" s="187"/>
      <c r="S28" s="5443"/>
      <c r="T28" s="5444"/>
      <c r="U28" s="503"/>
      <c r="V28" s="534"/>
      <c r="W28" s="534"/>
      <c r="X28" s="505"/>
    </row>
    <row r="29" spans="2:24" s="176" customFormat="1" ht="24.9" customHeight="1">
      <c r="B29" s="5682"/>
      <c r="C29" s="185" t="s">
        <v>962</v>
      </c>
      <c r="D29" s="5534" t="s">
        <v>329</v>
      </c>
      <c r="E29" s="5534"/>
      <c r="F29" s="5534"/>
      <c r="G29" s="5534"/>
      <c r="H29" s="5534"/>
      <c r="I29" s="5534"/>
      <c r="J29" s="5534"/>
      <c r="K29" s="5534"/>
      <c r="L29" s="5445"/>
      <c r="M29" s="5446"/>
      <c r="N29" s="440" t="s">
        <v>958</v>
      </c>
      <c r="O29" s="5445"/>
      <c r="P29" s="5446"/>
      <c r="Q29" s="440"/>
      <c r="R29" s="407"/>
      <c r="S29" s="5443"/>
      <c r="T29" s="5444"/>
      <c r="U29" s="503"/>
      <c r="V29" s="534"/>
      <c r="W29" s="534"/>
      <c r="X29" s="505"/>
    </row>
    <row r="30" spans="2:24" s="176" customFormat="1" ht="12" customHeight="1">
      <c r="B30" s="5683"/>
      <c r="C30" s="190"/>
      <c r="D30" s="190"/>
      <c r="E30" s="190"/>
      <c r="F30" s="190"/>
      <c r="G30" s="190"/>
      <c r="H30" s="190"/>
      <c r="I30" s="190"/>
      <c r="J30" s="190"/>
      <c r="K30" s="190"/>
      <c r="L30" s="190"/>
      <c r="M30" s="190"/>
      <c r="N30" s="190"/>
      <c r="O30" s="190"/>
      <c r="P30" s="190"/>
      <c r="Q30" s="190"/>
      <c r="R30" s="190"/>
      <c r="S30" s="190"/>
      <c r="T30" s="190"/>
      <c r="U30" s="506"/>
      <c r="V30" s="535"/>
      <c r="W30" s="535"/>
      <c r="X30" s="508"/>
    </row>
    <row r="31" spans="2:24" s="176" customFormat="1" ht="54.75" customHeight="1">
      <c r="B31" s="5706" t="s">
        <v>966</v>
      </c>
      <c r="C31" s="404" t="s">
        <v>964</v>
      </c>
      <c r="D31" s="5466" t="s">
        <v>963</v>
      </c>
      <c r="E31" s="5466"/>
      <c r="F31" s="5466"/>
      <c r="G31" s="5466"/>
      <c r="H31" s="5466"/>
      <c r="I31" s="5466"/>
      <c r="J31" s="5466"/>
      <c r="K31" s="5466"/>
      <c r="L31" s="5466"/>
      <c r="M31" s="5466"/>
      <c r="N31" s="5466"/>
      <c r="O31" s="5466"/>
      <c r="P31" s="5466"/>
      <c r="Q31" s="5466"/>
      <c r="R31" s="5466"/>
      <c r="S31" s="5466"/>
      <c r="T31" s="5467"/>
      <c r="U31" s="300"/>
      <c r="V31" s="300"/>
      <c r="W31" s="300"/>
      <c r="X31" s="563"/>
    </row>
    <row r="32" spans="2:24" s="176" customFormat="1" ht="31.5" customHeight="1">
      <c r="B32" s="5682"/>
      <c r="C32" s="404" t="s">
        <v>965</v>
      </c>
      <c r="D32" s="2758" t="s">
        <v>814</v>
      </c>
      <c r="E32" s="2759"/>
      <c r="F32" s="2759"/>
      <c r="G32" s="2759"/>
      <c r="H32" s="2759"/>
      <c r="I32" s="2759"/>
      <c r="J32" s="2759"/>
      <c r="K32" s="2759"/>
      <c r="L32" s="2759"/>
      <c r="M32" s="2759"/>
      <c r="N32" s="2759"/>
      <c r="O32" s="2759"/>
      <c r="P32" s="2759"/>
      <c r="Q32" s="2759"/>
      <c r="R32" s="2759"/>
      <c r="S32" s="2759"/>
      <c r="T32" s="2760"/>
      <c r="U32" s="300"/>
      <c r="V32" s="300"/>
      <c r="W32" s="300"/>
      <c r="X32" s="563"/>
    </row>
    <row r="33" spans="2:24" s="176" customFormat="1" ht="18" customHeight="1" thickBot="1">
      <c r="B33" s="5682"/>
      <c r="C33" s="183" t="s">
        <v>797</v>
      </c>
      <c r="D33" s="183"/>
      <c r="E33" s="183"/>
      <c r="F33" s="183"/>
      <c r="G33" s="183"/>
      <c r="H33" s="183"/>
      <c r="I33" s="183"/>
      <c r="J33" s="183"/>
      <c r="K33" s="183"/>
      <c r="L33" s="183"/>
      <c r="M33" s="183"/>
      <c r="N33" s="183"/>
      <c r="O33" s="183"/>
      <c r="P33" s="183"/>
      <c r="Q33" s="183"/>
      <c r="R33" s="183"/>
      <c r="S33" s="183"/>
      <c r="T33" s="399"/>
      <c r="U33" s="497"/>
      <c r="V33" s="532"/>
      <c r="W33" s="532"/>
      <c r="X33" s="499"/>
    </row>
    <row r="34" spans="2:24" s="176" customFormat="1" ht="14.25" customHeight="1" thickTop="1" thickBot="1">
      <c r="B34" s="5682"/>
      <c r="C34" s="193"/>
      <c r="D34" s="193"/>
      <c r="E34" s="5643" t="s">
        <v>817</v>
      </c>
      <c r="F34" s="5643"/>
      <c r="G34" s="5643"/>
      <c r="H34" s="5643"/>
      <c r="I34" s="5687" t="s">
        <v>904</v>
      </c>
      <c r="J34" s="5687"/>
      <c r="K34" s="5687" t="s">
        <v>905</v>
      </c>
      <c r="L34" s="5687"/>
      <c r="M34" s="5688"/>
      <c r="N34" s="5689" t="s">
        <v>312</v>
      </c>
      <c r="O34" s="5690"/>
      <c r="P34" s="5691"/>
      <c r="Q34" s="5691"/>
      <c r="R34" s="5691"/>
      <c r="S34" s="5692"/>
      <c r="T34" s="183"/>
      <c r="U34" s="497"/>
      <c r="V34" s="532"/>
      <c r="W34" s="532"/>
      <c r="X34" s="499"/>
    </row>
    <row r="35" spans="2:24" s="176" customFormat="1" ht="13.5" customHeight="1" thickTop="1">
      <c r="B35" s="5682"/>
      <c r="C35" s="183"/>
      <c r="D35" s="183"/>
      <c r="E35" s="5643"/>
      <c r="F35" s="5643"/>
      <c r="G35" s="5643"/>
      <c r="H35" s="5643"/>
      <c r="I35" s="5687"/>
      <c r="J35" s="5687"/>
      <c r="K35" s="5687"/>
      <c r="L35" s="5687"/>
      <c r="M35" s="5688"/>
      <c r="N35" s="5693" t="s">
        <v>820</v>
      </c>
      <c r="O35" s="5694"/>
      <c r="P35" s="5689" t="s">
        <v>821</v>
      </c>
      <c r="Q35" s="5690"/>
      <c r="R35" s="5690"/>
      <c r="S35" s="5695"/>
      <c r="T35" s="183"/>
      <c r="U35" s="497"/>
      <c r="V35" s="532"/>
      <c r="W35" s="532"/>
      <c r="X35" s="499"/>
    </row>
    <row r="36" spans="2:24" s="176" customFormat="1" ht="13.5" customHeight="1">
      <c r="B36" s="5682"/>
      <c r="C36" s="194"/>
      <c r="D36" s="194"/>
      <c r="E36" s="5601"/>
      <c r="F36" s="5602"/>
      <c r="G36" s="5602"/>
      <c r="H36" s="5603"/>
      <c r="I36" s="5503"/>
      <c r="J36" s="5505"/>
      <c r="K36" s="5503"/>
      <c r="L36" s="5504"/>
      <c r="M36" s="5504"/>
      <c r="N36" s="5596"/>
      <c r="O36" s="5597"/>
      <c r="P36" s="5596"/>
      <c r="Q36" s="5582"/>
      <c r="R36" s="5643" t="s">
        <v>822</v>
      </c>
      <c r="S36" s="5696"/>
      <c r="T36" s="183"/>
      <c r="U36" s="497"/>
      <c r="V36" s="532"/>
      <c r="W36" s="532"/>
      <c r="X36" s="499"/>
    </row>
    <row r="37" spans="2:24" s="176" customFormat="1" ht="26.25" customHeight="1" thickBot="1">
      <c r="B37" s="5682"/>
      <c r="C37" s="194"/>
      <c r="D37" s="194"/>
      <c r="E37" s="5604"/>
      <c r="F37" s="5605"/>
      <c r="G37" s="5605"/>
      <c r="H37" s="5606"/>
      <c r="I37" s="5506"/>
      <c r="J37" s="5508"/>
      <c r="K37" s="5506"/>
      <c r="L37" s="5507"/>
      <c r="M37" s="5507"/>
      <c r="N37" s="5598"/>
      <c r="O37" s="5599"/>
      <c r="P37" s="5598"/>
      <c r="Q37" s="5608"/>
      <c r="R37" s="5608"/>
      <c r="S37" s="5609"/>
      <c r="T37" s="183"/>
      <c r="U37" s="497"/>
      <c r="V37" s="532"/>
      <c r="W37" s="532"/>
      <c r="X37" s="499"/>
    </row>
    <row r="38" spans="2:24" s="176" customFormat="1" ht="12" customHeight="1" thickTop="1" thickBot="1">
      <c r="B38" s="5707"/>
      <c r="C38" s="451"/>
      <c r="D38" s="451"/>
      <c r="E38" s="451"/>
      <c r="F38" s="451"/>
      <c r="G38" s="451"/>
      <c r="H38" s="451"/>
      <c r="I38" s="567"/>
      <c r="J38" s="568"/>
      <c r="K38" s="568"/>
      <c r="L38" s="568"/>
      <c r="M38" s="568"/>
      <c r="N38" s="568"/>
      <c r="O38" s="568"/>
      <c r="P38" s="568"/>
      <c r="Q38" s="568"/>
      <c r="R38" s="568"/>
      <c r="S38" s="568"/>
      <c r="T38" s="454"/>
      <c r="U38" s="509"/>
      <c r="V38" s="536"/>
      <c r="W38" s="536"/>
      <c r="X38" s="511"/>
    </row>
    <row r="39" spans="2:24" s="176" customFormat="1" ht="13.8" thickBot="1">
      <c r="B39" s="418" t="s">
        <v>315</v>
      </c>
      <c r="C39" s="455"/>
      <c r="D39" s="455"/>
      <c r="E39" s="455"/>
      <c r="F39" s="455"/>
      <c r="G39" s="455"/>
      <c r="H39" s="455"/>
      <c r="I39" s="455"/>
      <c r="J39" s="455"/>
      <c r="K39" s="455"/>
      <c r="L39" s="455"/>
      <c r="M39" s="455"/>
      <c r="N39" s="455"/>
      <c r="O39" s="455"/>
      <c r="P39" s="455"/>
      <c r="Q39" s="455"/>
      <c r="R39" s="455"/>
      <c r="S39" s="455"/>
      <c r="T39" s="569"/>
      <c r="U39" s="512"/>
      <c r="V39" s="545"/>
      <c r="W39" s="545"/>
      <c r="X39" s="514"/>
    </row>
    <row r="40" spans="2:24" s="176" customFormat="1" ht="17.25" customHeight="1" thickTop="1">
      <c r="B40" s="425"/>
      <c r="C40" s="5481" t="s">
        <v>967</v>
      </c>
      <c r="D40" s="5642" t="s">
        <v>970</v>
      </c>
      <c r="E40" s="2748"/>
      <c r="F40" s="2748"/>
      <c r="G40" s="2748"/>
      <c r="H40" s="2748"/>
      <c r="I40" s="2748"/>
      <c r="J40" s="2748"/>
      <c r="K40" s="2748"/>
      <c r="L40" s="2748"/>
      <c r="M40" s="2748"/>
      <c r="N40" s="2748"/>
      <c r="O40" s="2748"/>
      <c r="P40" s="2748"/>
      <c r="Q40" s="2748"/>
      <c r="R40" s="2748"/>
      <c r="S40" s="2748"/>
      <c r="T40" s="5481"/>
      <c r="U40" s="5647"/>
      <c r="V40" s="5647"/>
      <c r="W40" s="5647"/>
      <c r="X40" s="5648"/>
    </row>
    <row r="41" spans="2:24" s="176" customFormat="1" ht="13.5" customHeight="1">
      <c r="B41" s="422"/>
      <c r="C41" s="5441"/>
      <c r="D41" s="5536"/>
      <c r="E41" s="5440"/>
      <c r="F41" s="5440"/>
      <c r="G41" s="5440"/>
      <c r="H41" s="5440"/>
      <c r="I41" s="5440"/>
      <c r="J41" s="5440"/>
      <c r="K41" s="5440"/>
      <c r="L41" s="5440"/>
      <c r="M41" s="5440"/>
      <c r="N41" s="5440"/>
      <c r="O41" s="5440"/>
      <c r="P41" s="5440"/>
      <c r="Q41" s="5440"/>
      <c r="R41" s="5440"/>
      <c r="S41" s="5440"/>
      <c r="T41" s="5441"/>
      <c r="U41" s="5560"/>
      <c r="V41" s="5560"/>
      <c r="W41" s="5560"/>
      <c r="X41" s="5644"/>
    </row>
    <row r="42" spans="2:24" s="176" customFormat="1" ht="19.5" customHeight="1">
      <c r="B42" s="424"/>
      <c r="C42" s="5467" t="s">
        <v>968</v>
      </c>
      <c r="D42" s="5535" t="s">
        <v>936</v>
      </c>
      <c r="E42" s="5466"/>
      <c r="F42" s="5466"/>
      <c r="G42" s="5466"/>
      <c r="H42" s="5466"/>
      <c r="I42" s="5466"/>
      <c r="J42" s="5466"/>
      <c r="K42" s="5466"/>
      <c r="L42" s="5466"/>
      <c r="M42" s="5466"/>
      <c r="N42" s="5466"/>
      <c r="O42" s="5466"/>
      <c r="P42" s="5466"/>
      <c r="Q42" s="5466"/>
      <c r="R42" s="5466"/>
      <c r="S42" s="5466"/>
      <c r="T42" s="5467"/>
      <c r="U42" s="5560"/>
      <c r="V42" s="5560"/>
      <c r="W42" s="5560"/>
      <c r="X42" s="5644"/>
    </row>
    <row r="43" spans="2:24" s="176" customFormat="1" ht="17.25" customHeight="1">
      <c r="B43" s="422"/>
      <c r="C43" s="5441"/>
      <c r="D43" s="5536"/>
      <c r="E43" s="5440"/>
      <c r="F43" s="5440"/>
      <c r="G43" s="5440"/>
      <c r="H43" s="5440"/>
      <c r="I43" s="5440"/>
      <c r="J43" s="5440"/>
      <c r="K43" s="5440"/>
      <c r="L43" s="5440"/>
      <c r="M43" s="5440"/>
      <c r="N43" s="5440"/>
      <c r="O43" s="5440"/>
      <c r="P43" s="5440"/>
      <c r="Q43" s="5440"/>
      <c r="R43" s="5440"/>
      <c r="S43" s="5440"/>
      <c r="T43" s="5441"/>
      <c r="U43" s="5560"/>
      <c r="V43" s="5560"/>
      <c r="W43" s="5560"/>
      <c r="X43" s="5644"/>
    </row>
    <row r="44" spans="2:24" s="176" customFormat="1" ht="20.25" customHeight="1">
      <c r="B44" s="425"/>
      <c r="C44" s="5658" t="s">
        <v>937</v>
      </c>
      <c r="D44" s="5658"/>
      <c r="E44" s="5658"/>
      <c r="F44" s="457"/>
      <c r="G44" s="457"/>
      <c r="H44" s="457"/>
      <c r="I44" s="457"/>
      <c r="J44" s="457"/>
      <c r="K44" s="457"/>
      <c r="L44" s="457"/>
      <c r="M44" s="457"/>
      <c r="N44" s="457"/>
      <c r="O44" s="457"/>
      <c r="P44" s="457"/>
      <c r="Q44" s="457"/>
      <c r="R44" s="457"/>
      <c r="S44" s="457"/>
      <c r="T44" s="458"/>
      <c r="U44" s="503"/>
      <c r="V44" s="534"/>
      <c r="W44" s="534"/>
      <c r="X44" s="505"/>
    </row>
    <row r="45" spans="2:24" s="176" customFormat="1" ht="18.75" customHeight="1">
      <c r="B45" s="425"/>
      <c r="C45" s="457"/>
      <c r="D45" s="194"/>
      <c r="E45" s="194"/>
      <c r="F45" s="194"/>
      <c r="G45" s="194"/>
      <c r="H45" s="194"/>
      <c r="I45" s="194"/>
      <c r="J45" s="194"/>
      <c r="K45" s="194"/>
      <c r="L45" s="5485" t="s">
        <v>833</v>
      </c>
      <c r="M45" s="5518"/>
      <c r="N45" s="5659"/>
      <c r="O45" s="3965"/>
      <c r="P45" s="3966"/>
      <c r="Q45" s="3966"/>
      <c r="R45" s="457"/>
      <c r="S45" s="457"/>
      <c r="T45" s="458"/>
      <c r="U45" s="503"/>
      <c r="V45" s="534"/>
      <c r="W45" s="534"/>
      <c r="X45" s="505"/>
    </row>
    <row r="46" spans="2:24" s="176" customFormat="1" ht="21.75" customHeight="1">
      <c r="B46" s="425"/>
      <c r="C46" s="457"/>
      <c r="D46" s="5560" t="s">
        <v>969</v>
      </c>
      <c r="E46" s="5560"/>
      <c r="F46" s="5560"/>
      <c r="G46" s="5560"/>
      <c r="H46" s="5560"/>
      <c r="I46" s="5560"/>
      <c r="J46" s="5560"/>
      <c r="K46" s="5560"/>
      <c r="L46" s="5660"/>
      <c r="M46" s="5485"/>
      <c r="N46" s="559" t="s">
        <v>310</v>
      </c>
      <c r="O46" s="443"/>
      <c r="P46" s="194"/>
      <c r="Q46" s="194"/>
      <c r="R46" s="457"/>
      <c r="S46" s="457"/>
      <c r="T46" s="458"/>
      <c r="U46" s="503"/>
      <c r="V46" s="534"/>
      <c r="W46" s="534"/>
      <c r="X46" s="505"/>
    </row>
    <row r="47" spans="2:24" s="176" customFormat="1" ht="19.5" customHeight="1">
      <c r="B47" s="425"/>
      <c r="C47" s="457"/>
      <c r="D47" s="5561" t="s">
        <v>900</v>
      </c>
      <c r="E47" s="5562"/>
      <c r="F47" s="5562"/>
      <c r="G47" s="5562"/>
      <c r="H47" s="5562"/>
      <c r="I47" s="5562"/>
      <c r="J47" s="5562"/>
      <c r="K47" s="5563"/>
      <c r="L47" s="5649"/>
      <c r="M47" s="5654"/>
      <c r="N47" s="559" t="s">
        <v>310</v>
      </c>
      <c r="O47" s="188" t="s">
        <v>945</v>
      </c>
      <c r="P47" s="186"/>
      <c r="Q47" s="408"/>
      <c r="R47" s="457"/>
      <c r="S47" s="457"/>
      <c r="T47" s="458"/>
      <c r="U47" s="503"/>
      <c r="V47" s="534"/>
      <c r="W47" s="534"/>
      <c r="X47" s="505"/>
    </row>
    <row r="48" spans="2:24" s="176" customFormat="1" ht="17.25" customHeight="1">
      <c r="B48" s="425"/>
      <c r="C48" s="457"/>
      <c r="D48" s="5561" t="s">
        <v>941</v>
      </c>
      <c r="E48" s="5562"/>
      <c r="F48" s="5562"/>
      <c r="G48" s="5562"/>
      <c r="H48" s="5562"/>
      <c r="I48" s="5562"/>
      <c r="J48" s="5562"/>
      <c r="K48" s="5563"/>
      <c r="L48" s="5654"/>
      <c r="M48" s="5655"/>
      <c r="N48" s="559" t="s">
        <v>942</v>
      </c>
      <c r="O48" s="182" t="s">
        <v>943</v>
      </c>
      <c r="P48" s="518"/>
      <c r="Q48" s="408"/>
      <c r="R48" s="457"/>
      <c r="S48" s="457"/>
      <c r="T48" s="458"/>
      <c r="U48" s="503"/>
      <c r="V48" s="534"/>
      <c r="W48" s="534"/>
      <c r="X48" s="505"/>
    </row>
    <row r="49" spans="2:25" s="176" customFormat="1" ht="21.75" customHeight="1">
      <c r="B49" s="425"/>
      <c r="C49" s="457"/>
      <c r="D49" s="5649" t="s">
        <v>940</v>
      </c>
      <c r="E49" s="5649"/>
      <c r="F49" s="5649"/>
      <c r="G49" s="5649"/>
      <c r="H49" s="5649"/>
      <c r="I49" s="5649"/>
      <c r="J49" s="5649"/>
      <c r="K49" s="5649"/>
      <c r="L49" s="5650" t="str">
        <f>IF(L47="","",L47/L46*100)</f>
        <v/>
      </c>
      <c r="M49" s="5651"/>
      <c r="N49" s="558" t="s">
        <v>939</v>
      </c>
      <c r="O49" s="5652"/>
      <c r="P49" s="5653"/>
      <c r="Q49" s="186"/>
      <c r="R49" s="457"/>
      <c r="S49" s="457"/>
      <c r="T49" s="458"/>
      <c r="U49" s="503"/>
      <c r="V49" s="534"/>
      <c r="W49" s="534"/>
      <c r="X49" s="505"/>
    </row>
    <row r="50" spans="2:25" s="176" customFormat="1" ht="19.5" customHeight="1" thickBot="1">
      <c r="B50" s="428"/>
      <c r="C50" s="564"/>
      <c r="D50" s="564"/>
      <c r="E50" s="564"/>
      <c r="F50" s="564"/>
      <c r="G50" s="564"/>
      <c r="H50" s="564"/>
      <c r="I50" s="564"/>
      <c r="J50" s="564"/>
      <c r="K50" s="564"/>
      <c r="L50" s="564"/>
      <c r="M50" s="564"/>
      <c r="N50" s="564"/>
      <c r="O50" s="564"/>
      <c r="P50" s="564"/>
      <c r="Q50" s="564"/>
      <c r="R50" s="564"/>
      <c r="S50" s="564"/>
      <c r="T50" s="565"/>
      <c r="U50" s="537"/>
      <c r="V50" s="538"/>
      <c r="W50" s="538"/>
      <c r="X50" s="539"/>
    </row>
    <row r="51" spans="2:25" s="176" customFormat="1" ht="8.25" customHeight="1">
      <c r="B51" s="183"/>
      <c r="C51" s="457"/>
      <c r="D51" s="457"/>
      <c r="E51" s="457"/>
      <c r="F51" s="457"/>
      <c r="G51" s="457"/>
      <c r="H51" s="457"/>
      <c r="I51" s="457"/>
      <c r="J51" s="457"/>
      <c r="K51" s="457"/>
      <c r="L51" s="457"/>
      <c r="M51" s="457"/>
      <c r="N51" s="457"/>
      <c r="O51" s="457"/>
      <c r="P51" s="457"/>
      <c r="Q51" s="457"/>
      <c r="R51" s="457"/>
      <c r="S51" s="457"/>
      <c r="T51" s="457"/>
      <c r="U51" s="193"/>
      <c r="V51" s="193"/>
      <c r="W51" s="193"/>
      <c r="X51" s="193"/>
    </row>
    <row r="52" spans="2:25" s="176" customFormat="1" ht="81" customHeight="1">
      <c r="B52" s="5557" t="s">
        <v>1088</v>
      </c>
      <c r="C52" s="5558"/>
      <c r="D52" s="5558"/>
      <c r="E52" s="5558"/>
      <c r="F52" s="5559"/>
      <c r="G52" s="5703" t="s">
        <v>1435</v>
      </c>
      <c r="H52" s="5704"/>
      <c r="I52" s="5704"/>
      <c r="J52" s="5704"/>
      <c r="K52" s="5704"/>
      <c r="L52" s="5704"/>
      <c r="M52" s="5704"/>
      <c r="N52" s="5704"/>
      <c r="O52" s="5704"/>
      <c r="P52" s="5704"/>
      <c r="Q52" s="5704"/>
      <c r="R52" s="5704"/>
      <c r="S52" s="5704"/>
      <c r="T52" s="5704"/>
      <c r="U52" s="5704"/>
      <c r="V52" s="5704"/>
      <c r="W52" s="5704"/>
      <c r="X52" s="5705"/>
    </row>
    <row r="53" spans="2:25" s="176" customFormat="1" ht="18" customHeight="1">
      <c r="B53" s="183" t="s">
        <v>316</v>
      </c>
      <c r="C53" s="183"/>
      <c r="D53" s="183"/>
      <c r="E53" s="183"/>
      <c r="F53" s="183"/>
      <c r="G53" s="183"/>
      <c r="H53" s="183"/>
      <c r="I53" s="183"/>
      <c r="J53" s="183"/>
      <c r="K53" s="183"/>
      <c r="L53" s="183"/>
      <c r="M53" s="183"/>
      <c r="N53" s="183"/>
      <c r="O53" s="183"/>
      <c r="P53" s="183"/>
      <c r="Q53" s="183"/>
      <c r="R53" s="183"/>
      <c r="S53" s="183"/>
      <c r="T53" s="183"/>
      <c r="U53" s="183"/>
      <c r="V53" s="183"/>
      <c r="W53" s="183"/>
      <c r="X53" s="183"/>
    </row>
    <row r="54" spans="2:25" s="176" customFormat="1" ht="18" customHeight="1">
      <c r="B54" s="2748" t="s">
        <v>946</v>
      </c>
      <c r="C54" s="2748"/>
      <c r="D54" s="2748"/>
      <c r="E54" s="2748"/>
      <c r="F54" s="2748"/>
      <c r="G54" s="2748"/>
      <c r="H54" s="2748"/>
      <c r="I54" s="2748"/>
      <c r="J54" s="2748"/>
      <c r="K54" s="2748"/>
      <c r="L54" s="2748"/>
      <c r="M54" s="2748"/>
      <c r="N54" s="2748"/>
      <c r="O54" s="2748"/>
      <c r="P54" s="2748"/>
      <c r="Q54" s="2748"/>
      <c r="R54" s="2748"/>
      <c r="S54" s="2748"/>
      <c r="T54" s="2748"/>
      <c r="U54" s="2748"/>
      <c r="V54" s="2748"/>
      <c r="W54" s="2748"/>
      <c r="X54" s="2748"/>
      <c r="Y54" s="193"/>
    </row>
    <row r="55" spans="2:25" s="176" customFormat="1" ht="29.25" customHeight="1">
      <c r="B55" s="2748"/>
      <c r="C55" s="2748"/>
      <c r="D55" s="2748"/>
      <c r="E55" s="2748"/>
      <c r="F55" s="2748"/>
      <c r="G55" s="2748"/>
      <c r="H55" s="2748"/>
      <c r="I55" s="2748"/>
      <c r="J55" s="2748"/>
      <c r="K55" s="2748"/>
      <c r="L55" s="2748"/>
      <c r="M55" s="2748"/>
      <c r="N55" s="2748"/>
      <c r="O55" s="2748"/>
      <c r="P55" s="2748"/>
      <c r="Q55" s="2748"/>
      <c r="R55" s="2748"/>
      <c r="S55" s="2748"/>
      <c r="T55" s="2748"/>
      <c r="U55" s="2748"/>
      <c r="V55" s="2748"/>
      <c r="W55" s="2748"/>
      <c r="X55" s="2748"/>
      <c r="Y55" s="193"/>
    </row>
    <row r="56" spans="2:25" s="176" customFormat="1" ht="18" customHeight="1">
      <c r="B56" s="5564" t="s">
        <v>317</v>
      </c>
      <c r="C56" s="5564"/>
      <c r="D56" s="5564"/>
      <c r="E56" s="5564"/>
      <c r="F56" s="5564"/>
      <c r="G56" s="5564"/>
      <c r="H56" s="5564"/>
      <c r="I56" s="5564"/>
      <c r="J56" s="5564"/>
      <c r="K56" s="5564"/>
      <c r="L56" s="5564"/>
      <c r="M56" s="5564"/>
      <c r="N56" s="5564"/>
      <c r="O56" s="5564"/>
      <c r="P56" s="5564"/>
      <c r="Q56" s="5564"/>
      <c r="R56" s="5564"/>
      <c r="S56" s="5564"/>
      <c r="T56" s="5564"/>
      <c r="U56" s="5564"/>
      <c r="V56" s="5564"/>
      <c r="W56" s="5564"/>
      <c r="X56" s="5564"/>
      <c r="Y56" s="5564"/>
    </row>
    <row r="57" spans="2:25" s="176" customFormat="1">
      <c r="D57" s="5560"/>
      <c r="E57" s="5560"/>
      <c r="F57" s="5445" t="s">
        <v>868</v>
      </c>
      <c r="G57" s="5486"/>
      <c r="H57" s="5445" t="s">
        <v>869</v>
      </c>
      <c r="I57" s="5486"/>
      <c r="J57" s="300" t="s">
        <v>847</v>
      </c>
      <c r="K57" s="300" t="s">
        <v>669</v>
      </c>
      <c r="L57" s="300" t="s">
        <v>849</v>
      </c>
      <c r="M57" s="300" t="s">
        <v>850</v>
      </c>
      <c r="N57" s="300" t="s">
        <v>851</v>
      </c>
      <c r="O57" s="300" t="s">
        <v>844</v>
      </c>
      <c r="P57" s="300" t="s">
        <v>812</v>
      </c>
      <c r="Q57" s="300" t="s">
        <v>813</v>
      </c>
      <c r="R57" s="300" t="s">
        <v>824</v>
      </c>
      <c r="S57" s="300" t="s">
        <v>825</v>
      </c>
    </row>
    <row r="58" spans="2:25" s="176" customFormat="1">
      <c r="D58" s="5560" t="s">
        <v>856</v>
      </c>
      <c r="E58" s="5560"/>
      <c r="F58" s="5497" t="s">
        <v>871</v>
      </c>
      <c r="G58" s="5498"/>
      <c r="H58" s="5498"/>
      <c r="I58" s="5496"/>
      <c r="J58" s="300" t="s">
        <v>845</v>
      </c>
      <c r="K58" s="300" t="s">
        <v>845</v>
      </c>
      <c r="L58" s="300" t="s">
        <v>845</v>
      </c>
      <c r="M58" s="300" t="s">
        <v>845</v>
      </c>
      <c r="N58" s="300" t="s">
        <v>845</v>
      </c>
      <c r="O58" s="300" t="s">
        <v>845</v>
      </c>
      <c r="P58" s="300" t="s">
        <v>845</v>
      </c>
      <c r="Q58" s="300" t="s">
        <v>845</v>
      </c>
      <c r="R58" s="300" t="s">
        <v>845</v>
      </c>
      <c r="S58" s="519"/>
    </row>
    <row r="59" spans="2:25" s="176" customFormat="1">
      <c r="D59" s="5560" t="s">
        <v>861</v>
      </c>
      <c r="E59" s="5560"/>
      <c r="F59" s="5497" t="s">
        <v>871</v>
      </c>
      <c r="G59" s="5498"/>
      <c r="H59" s="5498"/>
      <c r="I59" s="5496"/>
      <c r="J59" s="300" t="s">
        <v>845</v>
      </c>
      <c r="K59" s="300" t="s">
        <v>845</v>
      </c>
      <c r="L59" s="300" t="s">
        <v>845</v>
      </c>
      <c r="M59" s="300" t="s">
        <v>845</v>
      </c>
      <c r="N59" s="300" t="s">
        <v>845</v>
      </c>
      <c r="O59" s="5643" t="s">
        <v>1396</v>
      </c>
      <c r="P59" s="5643"/>
      <c r="Q59" s="5643"/>
      <c r="R59" s="519"/>
      <c r="S59" s="519"/>
    </row>
    <row r="60" spans="2:25" s="176" customFormat="1">
      <c r="D60" s="5560" t="s">
        <v>865</v>
      </c>
      <c r="E60" s="5560"/>
      <c r="F60" s="5497" t="s">
        <v>871</v>
      </c>
      <c r="G60" s="5498"/>
      <c r="H60" s="5498"/>
      <c r="I60" s="5496"/>
      <c r="J60" s="300" t="s">
        <v>845</v>
      </c>
      <c r="K60" s="300" t="s">
        <v>845</v>
      </c>
      <c r="L60" s="300" t="s">
        <v>845</v>
      </c>
      <c r="M60" s="300" t="s">
        <v>845</v>
      </c>
      <c r="N60" s="300" t="s">
        <v>845</v>
      </c>
      <c r="O60" s="519"/>
      <c r="P60" s="519"/>
      <c r="Q60" s="519"/>
      <c r="R60" s="300" t="s">
        <v>845</v>
      </c>
      <c r="S60" s="519"/>
    </row>
    <row r="61" spans="2:25" s="176" customFormat="1">
      <c r="D61" s="5560" t="s">
        <v>870</v>
      </c>
      <c r="E61" s="5560"/>
      <c r="F61" s="5497" t="s">
        <v>871</v>
      </c>
      <c r="G61" s="5498"/>
      <c r="H61" s="5498"/>
      <c r="I61" s="5496"/>
      <c r="J61" s="300" t="s">
        <v>845</v>
      </c>
      <c r="K61" s="300" t="s">
        <v>845</v>
      </c>
      <c r="L61" s="300" t="s">
        <v>845</v>
      </c>
      <c r="M61" s="300" t="s">
        <v>845</v>
      </c>
      <c r="N61" s="300" t="s">
        <v>845</v>
      </c>
      <c r="O61" s="519"/>
      <c r="P61" s="519"/>
      <c r="Q61" s="519"/>
      <c r="R61" s="519"/>
      <c r="S61" s="300" t="s">
        <v>845</v>
      </c>
    </row>
    <row r="62" spans="2:25" s="176" customFormat="1"/>
    <row r="63" spans="2:25" s="176" customFormat="1"/>
  </sheetData>
  <mergeCells count="113">
    <mergeCell ref="D17:T18"/>
    <mergeCell ref="C17:C18"/>
    <mergeCell ref="C20:C22"/>
    <mergeCell ref="D20:T20"/>
    <mergeCell ref="D21:T21"/>
    <mergeCell ref="D22:T22"/>
    <mergeCell ref="U17:U18"/>
    <mergeCell ref="V17:V18"/>
    <mergeCell ref="W17:W18"/>
    <mergeCell ref="B1:F1"/>
    <mergeCell ref="D11:T12"/>
    <mergeCell ref="D14:T14"/>
    <mergeCell ref="D13:T13"/>
    <mergeCell ref="B6:F6"/>
    <mergeCell ref="G6:X6"/>
    <mergeCell ref="D10:T10"/>
    <mergeCell ref="Q2:X2"/>
    <mergeCell ref="B3:X3"/>
    <mergeCell ref="B5:F5"/>
    <mergeCell ref="M5:O5"/>
    <mergeCell ref="P5:X5"/>
    <mergeCell ref="B8:T8"/>
    <mergeCell ref="C11:C12"/>
    <mergeCell ref="U8:U9"/>
    <mergeCell ref="V8:V9"/>
    <mergeCell ref="W8:W9"/>
    <mergeCell ref="X8:X9"/>
    <mergeCell ref="U11:U12"/>
    <mergeCell ref="V11:V12"/>
    <mergeCell ref="W11:W12"/>
    <mergeCell ref="X11:X12"/>
    <mergeCell ref="D26:K26"/>
    <mergeCell ref="D29:K29"/>
    <mergeCell ref="S29:T29"/>
    <mergeCell ref="O29:P29"/>
    <mergeCell ref="L29:M29"/>
    <mergeCell ref="I34:J35"/>
    <mergeCell ref="K34:M35"/>
    <mergeCell ref="N34:S34"/>
    <mergeCell ref="N35:O35"/>
    <mergeCell ref="P35:S35"/>
    <mergeCell ref="D15:T15"/>
    <mergeCell ref="D16:T16"/>
    <mergeCell ref="B56:Y56"/>
    <mergeCell ref="D42:T43"/>
    <mergeCell ref="C42:C43"/>
    <mergeCell ref="C44:E44"/>
    <mergeCell ref="L45:N45"/>
    <mergeCell ref="O45:Q45"/>
    <mergeCell ref="D46:K46"/>
    <mergeCell ref="L46:M46"/>
    <mergeCell ref="D47:K47"/>
    <mergeCell ref="L47:M47"/>
    <mergeCell ref="D48:K48"/>
    <mergeCell ref="I36:J37"/>
    <mergeCell ref="K36:M37"/>
    <mergeCell ref="N36:O37"/>
    <mergeCell ref="P36:Q37"/>
    <mergeCell ref="R36:S36"/>
    <mergeCell ref="R37:S37"/>
    <mergeCell ref="D40:T41"/>
    <mergeCell ref="U40:U41"/>
    <mergeCell ref="V40:V41"/>
    <mergeCell ref="B20:B30"/>
    <mergeCell ref="E34:H35"/>
    <mergeCell ref="W42:W43"/>
    <mergeCell ref="X42:X43"/>
    <mergeCell ref="W40:W41"/>
    <mergeCell ref="X40:X41"/>
    <mergeCell ref="B31:B38"/>
    <mergeCell ref="C24:C26"/>
    <mergeCell ref="O26:Q26"/>
    <mergeCell ref="O27:P27"/>
    <mergeCell ref="O28:P28"/>
    <mergeCell ref="L26:M26"/>
    <mergeCell ref="L27:M27"/>
    <mergeCell ref="L28:M28"/>
    <mergeCell ref="L25:M25"/>
    <mergeCell ref="E36:H37"/>
    <mergeCell ref="C40:C41"/>
    <mergeCell ref="D28:K28"/>
    <mergeCell ref="D27:K27"/>
    <mergeCell ref="S27:T27"/>
    <mergeCell ref="D24:K24"/>
    <mergeCell ref="L24:N24"/>
    <mergeCell ref="O24:Q24"/>
    <mergeCell ref="S28:T28"/>
    <mergeCell ref="D25:K25"/>
    <mergeCell ref="O25:Q25"/>
    <mergeCell ref="X17:X18"/>
    <mergeCell ref="D60:E60"/>
    <mergeCell ref="F60:I60"/>
    <mergeCell ref="D61:E61"/>
    <mergeCell ref="F61:I61"/>
    <mergeCell ref="B54:X55"/>
    <mergeCell ref="D58:E58"/>
    <mergeCell ref="F58:I58"/>
    <mergeCell ref="D59:E59"/>
    <mergeCell ref="F59:I59"/>
    <mergeCell ref="O59:Q59"/>
    <mergeCell ref="L48:M48"/>
    <mergeCell ref="D49:K49"/>
    <mergeCell ref="L49:M49"/>
    <mergeCell ref="O49:P49"/>
    <mergeCell ref="D57:E57"/>
    <mergeCell ref="F57:G57"/>
    <mergeCell ref="H57:I57"/>
    <mergeCell ref="D31:T31"/>
    <mergeCell ref="D32:T32"/>
    <mergeCell ref="B52:F52"/>
    <mergeCell ref="G52:X52"/>
    <mergeCell ref="U42:U43"/>
    <mergeCell ref="V42:V43"/>
  </mergeCells>
  <phoneticPr fontId="5"/>
  <printOptions horizontalCentered="1"/>
  <pageMargins left="0.19685039370078741" right="0.19685039370078741" top="0.78740157480314965" bottom="0.39370078740157483" header="0.19685039370078741" footer="0.19685039370078741"/>
  <pageSetup paperSize="9" scale="60" orientation="portrait" horizontalDpi="300" verticalDpi="300" r:id="rId1"/>
  <headerFooter alignWithMargins="0"/>
  <drawing r:id="rId2"/>
  <legacy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sheetPr>
  <dimension ref="A1:G28"/>
  <sheetViews>
    <sheetView view="pageBreakPreview" zoomScaleNormal="85" zoomScaleSheetLayoutView="100" workbookViewId="0">
      <selection sqref="A1:G1"/>
    </sheetView>
  </sheetViews>
  <sheetFormatPr defaultColWidth="9" defaultRowHeight="13.2"/>
  <cols>
    <col min="1" max="1" width="3.77734375" style="5" customWidth="1"/>
    <col min="2" max="2" width="24.21875" style="5" customWidth="1"/>
    <col min="3" max="3" width="4" style="5" customWidth="1"/>
    <col min="4" max="6" width="20.109375" style="5" customWidth="1"/>
    <col min="7" max="7" width="3.109375" style="5" customWidth="1"/>
    <col min="8" max="8" width="3.77734375" style="5" customWidth="1"/>
    <col min="9" max="9" width="2.44140625" style="5" customWidth="1"/>
    <col min="10" max="16384" width="9" style="5"/>
  </cols>
  <sheetData>
    <row r="1" spans="1:7" ht="27.75" customHeight="1">
      <c r="A1" s="12"/>
      <c r="B1" s="5" t="s">
        <v>974</v>
      </c>
    </row>
    <row r="2" spans="1:7" ht="27.75" customHeight="1">
      <c r="A2" s="12"/>
      <c r="F2" s="2890" t="s">
        <v>765</v>
      </c>
      <c r="G2" s="2890"/>
    </row>
    <row r="3" spans="1:7" ht="36" customHeight="1">
      <c r="A3" s="2897" t="s">
        <v>179</v>
      </c>
      <c r="B3" s="2897"/>
      <c r="C3" s="2897"/>
      <c r="D3" s="2897"/>
      <c r="E3" s="2897"/>
      <c r="F3" s="2897"/>
      <c r="G3" s="2897"/>
    </row>
    <row r="4" spans="1:7" ht="36" customHeight="1">
      <c r="A4" s="7"/>
      <c r="B4" s="7"/>
      <c r="C4" s="7"/>
      <c r="D4" s="7"/>
      <c r="E4" s="7"/>
      <c r="F4" s="7"/>
      <c r="G4" s="7"/>
    </row>
    <row r="5" spans="1:7" ht="51.75" customHeight="1">
      <c r="A5" s="7"/>
      <c r="B5" s="31" t="s">
        <v>111</v>
      </c>
      <c r="C5" s="28"/>
      <c r="D5" s="29"/>
      <c r="E5" s="29"/>
      <c r="F5" s="29"/>
      <c r="G5" s="30"/>
    </row>
    <row r="6" spans="1:7" ht="51.75" customHeight="1">
      <c r="B6" s="33" t="s">
        <v>180</v>
      </c>
      <c r="C6" s="2898" t="s">
        <v>181</v>
      </c>
      <c r="D6" s="2898"/>
      <c r="E6" s="2898"/>
      <c r="F6" s="2898"/>
      <c r="G6" s="2899"/>
    </row>
    <row r="7" spans="1:7" ht="51.75" customHeight="1">
      <c r="B7" s="34" t="s">
        <v>182</v>
      </c>
      <c r="C7" s="35"/>
      <c r="D7" s="36" t="s">
        <v>183</v>
      </c>
      <c r="E7" s="36"/>
      <c r="F7" s="36"/>
      <c r="G7" s="37"/>
    </row>
    <row r="8" spans="1:7" ht="18.75" customHeight="1">
      <c r="B8" s="5728" t="s">
        <v>184</v>
      </c>
      <c r="C8" s="38"/>
      <c r="G8" s="39"/>
    </row>
    <row r="9" spans="1:7" ht="40.5" customHeight="1">
      <c r="B9" s="5728"/>
      <c r="C9" s="38"/>
      <c r="D9" s="40" t="s">
        <v>185</v>
      </c>
      <c r="E9" s="41" t="s">
        <v>186</v>
      </c>
      <c r="F9" s="42"/>
      <c r="G9" s="39"/>
    </row>
    <row r="10" spans="1:7" ht="25.5" customHeight="1">
      <c r="B10" s="5729"/>
      <c r="C10" s="43"/>
      <c r="D10" s="44"/>
      <c r="E10" s="44"/>
      <c r="F10" s="44"/>
      <c r="G10" s="45"/>
    </row>
    <row r="11" spans="1:7">
      <c r="B11" s="33"/>
      <c r="C11" s="46"/>
      <c r="D11" s="46"/>
      <c r="E11" s="46"/>
      <c r="F11" s="46"/>
      <c r="G11" s="47"/>
    </row>
    <row r="12" spans="1:7" ht="35.25" customHeight="1">
      <c r="B12" s="48" t="s">
        <v>187</v>
      </c>
      <c r="D12" s="8" t="s">
        <v>177</v>
      </c>
      <c r="E12" s="584" t="s">
        <v>1073</v>
      </c>
      <c r="F12" s="8" t="s">
        <v>109</v>
      </c>
      <c r="G12" s="39"/>
    </row>
    <row r="13" spans="1:7" ht="29.25" customHeight="1">
      <c r="B13" s="48"/>
      <c r="D13" s="41" t="s">
        <v>186</v>
      </c>
      <c r="E13" s="41" t="s">
        <v>186</v>
      </c>
      <c r="F13" s="41" t="s">
        <v>186</v>
      </c>
      <c r="G13" s="39"/>
    </row>
    <row r="14" spans="1:7">
      <c r="B14" s="49"/>
      <c r="C14" s="44"/>
      <c r="D14" s="44"/>
      <c r="E14" s="44"/>
      <c r="F14" s="44"/>
      <c r="G14" s="45"/>
    </row>
    <row r="15" spans="1:7" ht="51.75" customHeight="1">
      <c r="B15" s="50" t="s">
        <v>188</v>
      </c>
      <c r="C15" s="35"/>
      <c r="D15" s="36" t="s">
        <v>189</v>
      </c>
      <c r="E15" s="36"/>
      <c r="F15" s="36"/>
      <c r="G15" s="37"/>
    </row>
    <row r="17" spans="2:7" ht="28.5" customHeight="1">
      <c r="B17" s="605" t="s">
        <v>1088</v>
      </c>
      <c r="C17" s="2906" t="s">
        <v>1089</v>
      </c>
      <c r="D17" s="2907"/>
      <c r="E17" s="2907"/>
      <c r="F17" s="2907"/>
      <c r="G17" s="2908"/>
    </row>
    <row r="18" spans="2:7" ht="23.25" customHeight="1">
      <c r="B18" s="587" t="s">
        <v>190</v>
      </c>
    </row>
    <row r="19" spans="2:7" ht="17.25" customHeight="1">
      <c r="B19" s="51" t="s">
        <v>191</v>
      </c>
    </row>
    <row r="20" spans="2:7" ht="17.25" customHeight="1">
      <c r="B20" s="52" t="s">
        <v>192</v>
      </c>
    </row>
    <row r="21" spans="2:7" ht="17.25" customHeight="1">
      <c r="B21" s="51" t="s">
        <v>193</v>
      </c>
    </row>
    <row r="22" spans="2:7" ht="17.25" customHeight="1">
      <c r="B22" s="51" t="s">
        <v>194</v>
      </c>
    </row>
    <row r="23" spans="2:7" ht="17.25" customHeight="1">
      <c r="B23" s="51" t="s">
        <v>195</v>
      </c>
    </row>
    <row r="24" spans="2:7" ht="17.25" customHeight="1">
      <c r="B24" s="51" t="s">
        <v>196</v>
      </c>
    </row>
    <row r="25" spans="2:7">
      <c r="B25" s="51" t="s">
        <v>197</v>
      </c>
    </row>
    <row r="26" spans="2:7">
      <c r="B26" s="51" t="s">
        <v>198</v>
      </c>
    </row>
    <row r="27" spans="2:7">
      <c r="B27" s="51" t="s">
        <v>199</v>
      </c>
    </row>
    <row r="28" spans="2:7">
      <c r="B28" s="51" t="s">
        <v>200</v>
      </c>
    </row>
  </sheetData>
  <mergeCells count="5">
    <mergeCell ref="F2:G2"/>
    <mergeCell ref="A3:G3"/>
    <mergeCell ref="C6:G6"/>
    <mergeCell ref="B8:B10"/>
    <mergeCell ref="C17:G17"/>
  </mergeCells>
  <phoneticPr fontId="5"/>
  <printOptions horizontalCentered="1"/>
  <pageMargins left="0.39370078740157483" right="0.39370078740157483" top="0.98425196850393704" bottom="0.98425196850393704" header="0.51181102362204722" footer="0.51181102362204722"/>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K52"/>
  <sheetViews>
    <sheetView view="pageBreakPreview" topLeftCell="A22" zoomScale="115" zoomScaleNormal="85" zoomScaleSheetLayoutView="115" workbookViewId="0">
      <selection activeCell="B2" sqref="B2"/>
    </sheetView>
  </sheetViews>
  <sheetFormatPr defaultColWidth="9" defaultRowHeight="13.2"/>
  <cols>
    <col min="1" max="1" width="28.6640625" style="193" customWidth="1"/>
    <col min="2" max="3" width="3.109375" style="193" customWidth="1"/>
    <col min="4" max="4" width="23.6640625" style="193" customWidth="1"/>
    <col min="5" max="5" width="10.33203125" style="193" customWidth="1"/>
    <col min="6" max="6" width="7.44140625" style="193" customWidth="1"/>
    <col min="7" max="7" width="23.88671875" style="193" customWidth="1"/>
    <col min="8" max="8" width="13.77734375" style="193" customWidth="1"/>
    <col min="9" max="11" width="9" style="193"/>
    <col min="12" max="16384" width="9" style="3"/>
  </cols>
  <sheetData>
    <row r="1" spans="1:8" s="193" customFormat="1">
      <c r="A1" s="5" t="s">
        <v>977</v>
      </c>
    </row>
    <row r="2" spans="1:8" s="193" customFormat="1" ht="27.75" customHeight="1">
      <c r="A2" s="290"/>
      <c r="G2" s="2749" t="s">
        <v>767</v>
      </c>
      <c r="H2" s="2749"/>
    </row>
    <row r="3" spans="1:8" s="193" customFormat="1" ht="81" customHeight="1">
      <c r="A3" s="2750" t="s">
        <v>1075</v>
      </c>
      <c r="B3" s="2751"/>
      <c r="C3" s="2751"/>
      <c r="D3" s="2751"/>
      <c r="E3" s="2751"/>
      <c r="F3" s="2751"/>
      <c r="G3" s="2751"/>
      <c r="H3" s="2751"/>
    </row>
    <row r="4" spans="1:8" s="193" customFormat="1" ht="12" customHeight="1">
      <c r="A4" s="291"/>
      <c r="B4" s="291"/>
      <c r="C4" s="291"/>
      <c r="D4" s="291"/>
      <c r="E4" s="291"/>
      <c r="F4" s="291"/>
      <c r="G4" s="291"/>
      <c r="H4" s="291"/>
    </row>
    <row r="5" spans="1:8" s="193" customFormat="1" ht="36" customHeight="1">
      <c r="A5" s="292" t="s">
        <v>522</v>
      </c>
      <c r="B5" s="2752"/>
      <c r="C5" s="2753"/>
      <c r="D5" s="2753"/>
      <c r="E5" s="2753"/>
      <c r="F5" s="2753"/>
      <c r="G5" s="2753"/>
      <c r="H5" s="2754"/>
    </row>
    <row r="6" spans="1:8" s="193" customFormat="1" ht="46.5" customHeight="1">
      <c r="A6" s="297" t="s">
        <v>523</v>
      </c>
      <c r="B6" s="2755" t="s">
        <v>524</v>
      </c>
      <c r="C6" s="2756"/>
      <c r="D6" s="2756"/>
      <c r="E6" s="2756"/>
      <c r="F6" s="2756"/>
      <c r="G6" s="2756"/>
      <c r="H6" s="2757"/>
    </row>
    <row r="7" spans="1:8" s="193" customFormat="1" ht="84" customHeight="1">
      <c r="A7" s="293" t="s">
        <v>535</v>
      </c>
      <c r="B7" s="2758" t="s">
        <v>536</v>
      </c>
      <c r="C7" s="2759"/>
      <c r="D7" s="2759"/>
      <c r="E7" s="2759"/>
      <c r="F7" s="2759"/>
      <c r="G7" s="2759"/>
      <c r="H7" s="2760"/>
    </row>
    <row r="8" spans="1:8" s="193" customFormat="1" ht="23.25" customHeight="1">
      <c r="A8" s="294"/>
      <c r="B8" s="295"/>
      <c r="C8" s="295"/>
      <c r="D8" s="295"/>
      <c r="E8" s="295"/>
      <c r="F8" s="295"/>
      <c r="G8" s="295"/>
    </row>
    <row r="9" spans="1:8" s="193" customFormat="1">
      <c r="A9" s="2761" t="s">
        <v>537</v>
      </c>
      <c r="B9" s="298"/>
      <c r="C9" s="299"/>
      <c r="D9" s="299"/>
      <c r="E9" s="299"/>
      <c r="F9" s="299"/>
      <c r="G9" s="299"/>
      <c r="H9" s="2764" t="s">
        <v>526</v>
      </c>
    </row>
    <row r="10" spans="1:8" s="193" customFormat="1">
      <c r="A10" s="2762"/>
      <c r="B10" s="188"/>
      <c r="H10" s="2765"/>
    </row>
    <row r="11" spans="1:8" s="193" customFormat="1" ht="52.5" customHeight="1">
      <c r="A11" s="2762"/>
      <c r="B11" s="188"/>
      <c r="C11" s="300" t="s">
        <v>558</v>
      </c>
      <c r="D11" s="301" t="s">
        <v>538</v>
      </c>
      <c r="E11" s="302" t="s">
        <v>310</v>
      </c>
      <c r="F11" s="303"/>
      <c r="H11" s="2765"/>
    </row>
    <row r="12" spans="1:8" s="193" customFormat="1" ht="52.5" customHeight="1">
      <c r="A12" s="2762"/>
      <c r="B12" s="188"/>
      <c r="C12" s="300" t="s">
        <v>539</v>
      </c>
      <c r="D12" s="301" t="s">
        <v>1077</v>
      </c>
      <c r="E12" s="302" t="s">
        <v>310</v>
      </c>
      <c r="F12" s="303"/>
      <c r="G12" s="194" t="s">
        <v>540</v>
      </c>
      <c r="H12" s="2765"/>
    </row>
    <row r="13" spans="1:8" s="193" customFormat="1" ht="13.5" customHeight="1">
      <c r="A13" s="2762"/>
      <c r="B13" s="188"/>
      <c r="D13" s="193" t="s">
        <v>1076</v>
      </c>
      <c r="H13" s="2765"/>
    </row>
    <row r="14" spans="1:8" s="193" customFormat="1" ht="13.5" customHeight="1">
      <c r="A14" s="2763"/>
      <c r="B14" s="304"/>
      <c r="C14" s="295"/>
      <c r="D14" s="295"/>
      <c r="E14" s="295"/>
      <c r="F14" s="295"/>
      <c r="G14" s="295"/>
      <c r="H14" s="2766"/>
    </row>
    <row r="15" spans="1:8" s="193" customFormat="1">
      <c r="A15" s="2767" t="s">
        <v>541</v>
      </c>
      <c r="B15" s="298"/>
      <c r="C15" s="299"/>
      <c r="D15" s="299"/>
      <c r="E15" s="299"/>
      <c r="F15" s="299"/>
      <c r="G15" s="305"/>
      <c r="H15" s="2770" t="s">
        <v>526</v>
      </c>
    </row>
    <row r="16" spans="1:8" s="193" customFormat="1">
      <c r="A16" s="2768"/>
      <c r="B16" s="188"/>
      <c r="G16" s="306"/>
      <c r="H16" s="2771"/>
    </row>
    <row r="17" spans="1:8" s="193" customFormat="1" ht="53.1" customHeight="1">
      <c r="A17" s="2768"/>
      <c r="B17" s="188"/>
      <c r="C17" s="300" t="s">
        <v>542</v>
      </c>
      <c r="D17" s="301" t="s">
        <v>543</v>
      </c>
      <c r="E17" s="302" t="s">
        <v>310</v>
      </c>
      <c r="F17" s="303"/>
      <c r="G17" s="306"/>
      <c r="H17" s="2771"/>
    </row>
    <row r="18" spans="1:8" s="193" customFormat="1" ht="53.1" customHeight="1">
      <c r="A18" s="2768"/>
      <c r="B18" s="188"/>
      <c r="C18" s="300" t="s">
        <v>539</v>
      </c>
      <c r="D18" s="301" t="s">
        <v>544</v>
      </c>
      <c r="E18" s="302" t="s">
        <v>310</v>
      </c>
      <c r="F18" s="303"/>
      <c r="G18" s="195" t="s">
        <v>545</v>
      </c>
      <c r="H18" s="2771"/>
    </row>
    <row r="19" spans="1:8" s="193" customFormat="1">
      <c r="A19" s="2768"/>
      <c r="B19" s="188"/>
      <c r="G19" s="306"/>
      <c r="H19" s="2771"/>
    </row>
    <row r="20" spans="1:8" s="193" customFormat="1">
      <c r="A20" s="2769"/>
      <c r="B20" s="304"/>
      <c r="C20" s="295"/>
      <c r="D20" s="295"/>
      <c r="E20" s="295"/>
      <c r="F20" s="295"/>
      <c r="G20" s="307"/>
      <c r="H20" s="2771"/>
    </row>
    <row r="21" spans="1:8" s="193" customFormat="1">
      <c r="A21" s="2768" t="s">
        <v>546</v>
      </c>
      <c r="B21" s="188"/>
      <c r="H21" s="2771"/>
    </row>
    <row r="22" spans="1:8" s="193" customFormat="1">
      <c r="A22" s="2768"/>
      <c r="B22" s="188"/>
      <c r="H22" s="2771"/>
    </row>
    <row r="23" spans="1:8" s="193" customFormat="1" ht="52.5" customHeight="1">
      <c r="A23" s="2768"/>
      <c r="B23" s="188"/>
      <c r="C23" s="300" t="s">
        <v>542</v>
      </c>
      <c r="D23" s="301" t="s">
        <v>538</v>
      </c>
      <c r="E23" s="302" t="s">
        <v>310</v>
      </c>
      <c r="F23" s="303"/>
      <c r="H23" s="2771"/>
    </row>
    <row r="24" spans="1:8" s="193" customFormat="1" ht="52.5" customHeight="1">
      <c r="A24" s="2768"/>
      <c r="B24" s="188"/>
      <c r="C24" s="300" t="s">
        <v>539</v>
      </c>
      <c r="D24" s="301" t="s">
        <v>1078</v>
      </c>
      <c r="E24" s="302" t="s">
        <v>310</v>
      </c>
      <c r="F24" s="303"/>
      <c r="G24" s="194" t="s">
        <v>547</v>
      </c>
      <c r="H24" s="2771"/>
    </row>
    <row r="25" spans="1:8" s="193" customFormat="1">
      <c r="A25" s="2768"/>
      <c r="B25" s="188"/>
      <c r="D25" s="193" t="s">
        <v>1079</v>
      </c>
      <c r="H25" s="2771"/>
    </row>
    <row r="26" spans="1:8" s="193" customFormat="1">
      <c r="A26" s="2769"/>
      <c r="B26" s="304"/>
      <c r="C26" s="295"/>
      <c r="D26" s="295"/>
      <c r="E26" s="295"/>
      <c r="F26" s="295"/>
      <c r="G26" s="295"/>
      <c r="H26" s="2772"/>
    </row>
    <row r="27" spans="1:8" s="193" customFormat="1"/>
    <row r="28" spans="1:8" s="193" customFormat="1" ht="79.5" customHeight="1">
      <c r="A28" s="604" t="s">
        <v>1088</v>
      </c>
      <c r="B28" s="2773" t="s">
        <v>3044</v>
      </c>
      <c r="C28" s="2774"/>
      <c r="D28" s="2774"/>
      <c r="E28" s="2774"/>
      <c r="F28" s="2774"/>
      <c r="G28" s="2774"/>
      <c r="H28" s="2775"/>
    </row>
    <row r="29" spans="1:8" s="193" customFormat="1">
      <c r="A29" s="540"/>
    </row>
    <row r="30" spans="1:8" s="193" customFormat="1" ht="17.25" customHeight="1">
      <c r="A30" s="2746" t="s">
        <v>316</v>
      </c>
      <c r="B30" s="2746"/>
      <c r="C30" s="2746"/>
      <c r="D30" s="2746"/>
      <c r="E30" s="2746"/>
      <c r="F30" s="2746"/>
      <c r="G30" s="2746"/>
      <c r="H30" s="2746"/>
    </row>
    <row r="31" spans="1:8" s="193" customFormat="1" ht="17.25" customHeight="1">
      <c r="A31" s="2746" t="s">
        <v>548</v>
      </c>
      <c r="B31" s="2746"/>
      <c r="C31" s="2746"/>
      <c r="D31" s="2746"/>
      <c r="E31" s="2746"/>
      <c r="F31" s="2746"/>
      <c r="G31" s="2746"/>
      <c r="H31" s="2746"/>
    </row>
    <row r="32" spans="1:8" s="193" customFormat="1" ht="17.25" customHeight="1">
      <c r="A32" s="2746" t="s">
        <v>549</v>
      </c>
      <c r="B32" s="2746"/>
      <c r="C32" s="2746"/>
      <c r="D32" s="2746"/>
      <c r="E32" s="2746"/>
      <c r="F32" s="2746"/>
      <c r="G32" s="2746"/>
      <c r="H32" s="2746"/>
    </row>
    <row r="33" spans="1:8" s="193" customFormat="1" ht="17.25" customHeight="1">
      <c r="A33" s="2746" t="s">
        <v>550</v>
      </c>
      <c r="B33" s="2746"/>
      <c r="C33" s="2746"/>
      <c r="D33" s="2746"/>
      <c r="E33" s="2746"/>
      <c r="F33" s="2746"/>
      <c r="G33" s="2746"/>
      <c r="H33" s="2746"/>
    </row>
    <row r="34" spans="1:8" s="193" customFormat="1" ht="17.25" customHeight="1">
      <c r="A34" s="2746" t="s">
        <v>551</v>
      </c>
      <c r="B34" s="2746"/>
      <c r="C34" s="2746"/>
      <c r="D34" s="2746"/>
      <c r="E34" s="2746"/>
      <c r="F34" s="2746"/>
      <c r="G34" s="2746"/>
      <c r="H34" s="2746"/>
    </row>
    <row r="35" spans="1:8" s="193" customFormat="1" ht="17.25" customHeight="1">
      <c r="A35" s="2746" t="s">
        <v>1032</v>
      </c>
      <c r="B35" s="2746"/>
      <c r="C35" s="2746"/>
      <c r="D35" s="2746"/>
      <c r="E35" s="2746"/>
      <c r="F35" s="2746"/>
      <c r="G35" s="2746"/>
      <c r="H35" s="2746"/>
    </row>
    <row r="36" spans="1:8" s="193" customFormat="1" ht="17.25" customHeight="1">
      <c r="A36" s="2746" t="s">
        <v>552</v>
      </c>
      <c r="B36" s="2746"/>
      <c r="C36" s="2746"/>
      <c r="D36" s="2746"/>
      <c r="E36" s="2746"/>
      <c r="F36" s="2746"/>
      <c r="G36" s="2746"/>
      <c r="H36" s="2746"/>
    </row>
    <row r="37" spans="1:8" s="193" customFormat="1" ht="17.25" customHeight="1">
      <c r="A37" s="2746" t="s">
        <v>553</v>
      </c>
      <c r="B37" s="2746"/>
      <c r="C37" s="2746"/>
      <c r="D37" s="2746"/>
      <c r="E37" s="2746"/>
      <c r="F37" s="2746"/>
      <c r="G37" s="2746"/>
      <c r="H37" s="2746"/>
    </row>
    <row r="38" spans="1:8" s="193" customFormat="1" ht="17.25" customHeight="1">
      <c r="A38" s="2746" t="s">
        <v>1033</v>
      </c>
      <c r="B38" s="2746"/>
      <c r="C38" s="2746"/>
      <c r="D38" s="2746"/>
      <c r="E38" s="2746"/>
      <c r="F38" s="2746"/>
      <c r="G38" s="2746"/>
      <c r="H38" s="2746"/>
    </row>
    <row r="39" spans="1:8" s="193" customFormat="1" ht="17.25" customHeight="1">
      <c r="A39" s="2746" t="s">
        <v>554</v>
      </c>
      <c r="B39" s="2746"/>
      <c r="C39" s="2746"/>
      <c r="D39" s="2746"/>
      <c r="E39" s="2746"/>
      <c r="F39" s="2746"/>
      <c r="G39" s="2746"/>
      <c r="H39" s="2746"/>
    </row>
    <row r="40" spans="1:8" s="193" customFormat="1" ht="17.25" customHeight="1">
      <c r="A40" s="2746" t="s">
        <v>555</v>
      </c>
      <c r="B40" s="2746"/>
      <c r="C40" s="2746"/>
      <c r="D40" s="2746"/>
      <c r="E40" s="2746"/>
      <c r="F40" s="2746"/>
      <c r="G40" s="2746"/>
      <c r="H40" s="2746"/>
    </row>
    <row r="41" spans="1:8" s="193" customFormat="1" ht="17.25" customHeight="1">
      <c r="A41" s="183" t="s">
        <v>556</v>
      </c>
      <c r="B41" s="183"/>
      <c r="C41" s="183"/>
      <c r="D41" s="183"/>
      <c r="E41" s="183"/>
      <c r="F41" s="183"/>
      <c r="G41" s="183"/>
      <c r="H41" s="183"/>
    </row>
    <row r="42" spans="1:8" s="193" customFormat="1" ht="17.25" customHeight="1">
      <c r="A42" s="2746" t="s">
        <v>557</v>
      </c>
      <c r="B42" s="2746"/>
      <c r="C42" s="2746"/>
      <c r="D42" s="2746"/>
      <c r="E42" s="2746"/>
      <c r="F42" s="2746"/>
      <c r="G42" s="2746"/>
      <c r="H42" s="2746"/>
    </row>
    <row r="43" spans="1:8" s="193" customFormat="1" ht="17.25" customHeight="1">
      <c r="A43" s="2747"/>
      <c r="B43" s="2747"/>
      <c r="C43" s="2747"/>
      <c r="D43" s="2747"/>
      <c r="E43" s="2747"/>
      <c r="F43" s="2747"/>
      <c r="G43" s="2747"/>
      <c r="H43" s="2747"/>
    </row>
    <row r="44" spans="1:8" s="193" customFormat="1" ht="17.25" customHeight="1">
      <c r="A44" s="183"/>
      <c r="B44" s="183"/>
      <c r="C44" s="183"/>
      <c r="D44" s="183"/>
      <c r="E44" s="183"/>
      <c r="F44" s="183"/>
      <c r="G44" s="183"/>
      <c r="H44" s="183"/>
    </row>
    <row r="45" spans="1:8" s="193" customFormat="1" ht="17.25" customHeight="1">
      <c r="A45" s="183"/>
      <c r="B45" s="183"/>
      <c r="C45" s="183"/>
      <c r="D45" s="183"/>
      <c r="E45" s="183"/>
      <c r="F45" s="183"/>
      <c r="G45" s="183"/>
      <c r="H45" s="183"/>
    </row>
    <row r="46" spans="1:8" s="193" customFormat="1" ht="17.25" customHeight="1">
      <c r="A46" s="183"/>
      <c r="B46" s="183"/>
      <c r="C46" s="183"/>
      <c r="D46" s="183"/>
      <c r="E46" s="183"/>
      <c r="F46" s="183"/>
      <c r="G46" s="183"/>
      <c r="H46" s="183"/>
    </row>
    <row r="47" spans="1:8" s="193" customFormat="1" ht="17.25" customHeight="1">
      <c r="A47" s="2748"/>
      <c r="B47" s="2746"/>
      <c r="C47" s="2746"/>
      <c r="D47" s="2746"/>
      <c r="E47" s="2746"/>
      <c r="F47" s="2746"/>
      <c r="G47" s="2746"/>
      <c r="H47" s="2746"/>
    </row>
    <row r="48" spans="1:8" s="193" customFormat="1" ht="17.25" customHeight="1">
      <c r="A48" s="2746"/>
      <c r="B48" s="2746"/>
      <c r="C48" s="2746"/>
      <c r="D48" s="2746"/>
      <c r="E48" s="2746"/>
      <c r="F48" s="2746"/>
      <c r="G48" s="2746"/>
      <c r="H48" s="2746"/>
    </row>
    <row r="49" spans="1:8" s="193" customFormat="1" ht="17.25" customHeight="1">
      <c r="A49" s="2746"/>
      <c r="B49" s="2746"/>
      <c r="C49" s="2746"/>
      <c r="D49" s="2746"/>
      <c r="E49" s="2746"/>
      <c r="F49" s="2746"/>
      <c r="G49" s="2746"/>
      <c r="H49" s="2746"/>
    </row>
    <row r="50" spans="1:8" s="193" customFormat="1">
      <c r="A50" s="2746"/>
      <c r="B50" s="2746"/>
      <c r="C50" s="2746"/>
      <c r="D50" s="2746"/>
      <c r="E50" s="2746"/>
      <c r="F50" s="2746"/>
      <c r="G50" s="2746"/>
      <c r="H50" s="2746"/>
    </row>
    <row r="51" spans="1:8" s="193" customFormat="1">
      <c r="A51" s="2746"/>
      <c r="B51" s="2746"/>
      <c r="C51" s="2746"/>
      <c r="D51" s="2746"/>
      <c r="E51" s="2746"/>
      <c r="F51" s="2746"/>
      <c r="G51" s="2746"/>
      <c r="H51" s="2746"/>
    </row>
    <row r="52" spans="1:8" s="193" customFormat="1">
      <c r="A52" s="2746"/>
      <c r="B52" s="2746"/>
      <c r="C52" s="2746"/>
      <c r="D52" s="2746"/>
      <c r="E52" s="2746"/>
      <c r="F52" s="2746"/>
      <c r="G52" s="2746"/>
      <c r="H52" s="2746"/>
    </row>
  </sheetData>
  <mergeCells count="30">
    <mergeCell ref="A30:H30"/>
    <mergeCell ref="A32:H32"/>
    <mergeCell ref="A33:H33"/>
    <mergeCell ref="G2:H2"/>
    <mergeCell ref="A3:H3"/>
    <mergeCell ref="B5:H5"/>
    <mergeCell ref="A31:H31"/>
    <mergeCell ref="B6:H6"/>
    <mergeCell ref="B7:H7"/>
    <mergeCell ref="A9:A14"/>
    <mergeCell ref="H9:H14"/>
    <mergeCell ref="A15:A20"/>
    <mergeCell ref="H15:H26"/>
    <mergeCell ref="A21:A26"/>
    <mergeCell ref="B28:H28"/>
    <mergeCell ref="A50:H50"/>
    <mergeCell ref="A51:H51"/>
    <mergeCell ref="A52:H52"/>
    <mergeCell ref="A43:H43"/>
    <mergeCell ref="A47:H47"/>
    <mergeCell ref="A48:H48"/>
    <mergeCell ref="A49:H49"/>
    <mergeCell ref="A34:H34"/>
    <mergeCell ref="A40:H40"/>
    <mergeCell ref="A42:H42"/>
    <mergeCell ref="A35:H35"/>
    <mergeCell ref="A36:H36"/>
    <mergeCell ref="A37:H37"/>
    <mergeCell ref="A38:H38"/>
    <mergeCell ref="A39:H39"/>
  </mergeCells>
  <phoneticPr fontId="5"/>
  <pageMargins left="0.7" right="0.7" top="0.75" bottom="0.75" header="0.3" footer="0.3"/>
  <pageSetup paperSize="9" scale="70" orientation="portrait" r:id="rId1"/>
  <drawing r:id="rId2"/>
  <legacyDrawing r:id="rId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L44"/>
  <sheetViews>
    <sheetView view="pageBreakPreview" zoomScaleNormal="85" zoomScaleSheetLayoutView="100" workbookViewId="0">
      <selection sqref="A1:G1"/>
    </sheetView>
  </sheetViews>
  <sheetFormatPr defaultColWidth="9" defaultRowHeight="13.2"/>
  <cols>
    <col min="1" max="1" width="2.109375" customWidth="1"/>
    <col min="2" max="2" width="5" customWidth="1"/>
    <col min="3" max="3" width="24.21875" customWidth="1"/>
    <col min="4" max="4" width="22.44140625" customWidth="1"/>
    <col min="5" max="6" width="11.109375" customWidth="1"/>
    <col min="7" max="7" width="22.44140625" customWidth="1"/>
    <col min="8" max="8" width="2.33203125" customWidth="1"/>
    <col min="9" max="9" width="2.44140625" customWidth="1"/>
    <col min="10" max="12" width="8.88671875" customWidth="1"/>
    <col min="13" max="16384" width="9" style="54"/>
  </cols>
  <sheetData>
    <row r="1" spans="2:8" customFormat="1" ht="16.2">
      <c r="B1" s="5" t="s">
        <v>975</v>
      </c>
      <c r="G1" s="374"/>
    </row>
    <row r="2" spans="2:8" customFormat="1" ht="36" customHeight="1">
      <c r="B2" s="3337" t="s">
        <v>737</v>
      </c>
      <c r="C2" s="3337"/>
      <c r="D2" s="3337"/>
      <c r="E2" s="3337"/>
      <c r="F2" s="3337"/>
      <c r="G2" s="3337"/>
    </row>
    <row r="3" spans="2:8" s="5" customFormat="1" ht="36" customHeight="1">
      <c r="B3" s="7"/>
      <c r="C3" s="7"/>
      <c r="D3" s="7"/>
      <c r="E3" s="7"/>
      <c r="F3" s="7"/>
      <c r="G3" s="6" t="s">
        <v>766</v>
      </c>
    </row>
    <row r="4" spans="2:8" s="5" customFormat="1" ht="19.5" customHeight="1">
      <c r="B4" s="7"/>
      <c r="C4" s="7"/>
      <c r="D4" s="7"/>
      <c r="E4" s="7"/>
      <c r="F4" s="7"/>
      <c r="G4" s="7"/>
      <c r="H4" s="7"/>
    </row>
    <row r="5" spans="2:8" s="5" customFormat="1" ht="52.5" customHeight="1">
      <c r="B5" s="5758" t="s">
        <v>476</v>
      </c>
      <c r="C5" s="5758"/>
      <c r="D5" s="5759"/>
      <c r="E5" s="5760"/>
      <c r="F5" s="375" t="s">
        <v>738</v>
      </c>
      <c r="G5" s="376"/>
      <c r="H5" s="12"/>
    </row>
    <row r="6" spans="2:8" s="5" customFormat="1" ht="52.5" customHeight="1">
      <c r="B6" s="5757" t="s">
        <v>739</v>
      </c>
      <c r="C6" s="5757"/>
      <c r="D6" s="5758" t="s">
        <v>1074</v>
      </c>
      <c r="E6" s="5758"/>
      <c r="F6" s="5758"/>
      <c r="G6" s="5758"/>
    </row>
    <row r="7" spans="2:8" s="5" customFormat="1" ht="52.5" customHeight="1">
      <c r="B7" s="5757" t="s">
        <v>740</v>
      </c>
      <c r="C7" s="5757"/>
      <c r="D7" s="5758" t="s">
        <v>976</v>
      </c>
      <c r="E7" s="5758"/>
      <c r="F7" s="5758"/>
      <c r="G7" s="5758"/>
    </row>
    <row r="8" spans="2:8" s="5" customFormat="1" ht="28.5" customHeight="1">
      <c r="C8" s="377"/>
      <c r="D8" s="373"/>
      <c r="E8" s="373"/>
      <c r="F8" s="373"/>
      <c r="G8" s="373"/>
      <c r="H8" s="373"/>
    </row>
    <row r="9" spans="2:8" customFormat="1" ht="52.5" customHeight="1">
      <c r="B9" s="5748" t="s">
        <v>741</v>
      </c>
      <c r="C9" s="5748"/>
      <c r="D9" s="393" t="s">
        <v>754</v>
      </c>
      <c r="E9" s="5749" t="s">
        <v>755</v>
      </c>
      <c r="F9" s="5750"/>
      <c r="G9" s="378" t="s">
        <v>756</v>
      </c>
    </row>
    <row r="10" spans="2:8" customFormat="1" ht="52.5" customHeight="1">
      <c r="B10" s="5751" t="s">
        <v>742</v>
      </c>
      <c r="C10" s="5751"/>
      <c r="D10" s="379" t="s">
        <v>743</v>
      </c>
      <c r="E10" s="5752" t="s">
        <v>744</v>
      </c>
      <c r="F10" s="5753"/>
      <c r="G10" s="380" t="s">
        <v>757</v>
      </c>
    </row>
    <row r="11" spans="2:8" customFormat="1" ht="52.5" customHeight="1">
      <c r="B11" s="5754" t="s">
        <v>753</v>
      </c>
      <c r="C11" s="5754"/>
      <c r="D11" s="391" t="s">
        <v>758</v>
      </c>
      <c r="E11" s="5755" t="s">
        <v>759</v>
      </c>
      <c r="F11" s="5756"/>
      <c r="G11" s="392" t="s">
        <v>760</v>
      </c>
    </row>
    <row r="12" spans="2:8" customFormat="1" ht="29.25" customHeight="1">
      <c r="C12" s="381"/>
      <c r="D12" s="382"/>
      <c r="E12" s="382"/>
      <c r="F12" s="382"/>
      <c r="G12" s="382"/>
    </row>
    <row r="13" spans="2:8" customFormat="1" ht="45" customHeight="1">
      <c r="B13" s="5731" t="s">
        <v>745</v>
      </c>
      <c r="C13" s="383" t="s">
        <v>746</v>
      </c>
      <c r="D13" s="384" t="s">
        <v>369</v>
      </c>
      <c r="E13" s="385"/>
      <c r="G13" s="272"/>
    </row>
    <row r="14" spans="2:8" customFormat="1" ht="45" customHeight="1">
      <c r="B14" s="5731"/>
      <c r="C14" s="5732" t="s">
        <v>747</v>
      </c>
      <c r="D14" s="386" t="s">
        <v>748</v>
      </c>
      <c r="E14" s="5733" t="s">
        <v>749</v>
      </c>
      <c r="F14" s="5734"/>
      <c r="G14" s="386" t="s">
        <v>750</v>
      </c>
    </row>
    <row r="15" spans="2:8" customFormat="1" ht="45" customHeight="1">
      <c r="B15" s="5731"/>
      <c r="C15" s="5732"/>
      <c r="D15" s="384" t="s">
        <v>369</v>
      </c>
      <c r="E15" s="5735" t="s">
        <v>369</v>
      </c>
      <c r="F15" s="5736"/>
      <c r="G15" s="384" t="s">
        <v>369</v>
      </c>
      <c r="H15" s="387"/>
    </row>
    <row r="16" spans="2:8" customFormat="1" ht="45" customHeight="1">
      <c r="B16" s="5731"/>
      <c r="C16" s="5732"/>
      <c r="D16" s="5737" t="s">
        <v>761</v>
      </c>
      <c r="E16" s="5738"/>
      <c r="F16" s="5739"/>
      <c r="G16" s="388"/>
    </row>
    <row r="17" spans="1:12" customFormat="1" ht="21" customHeight="1">
      <c r="B17" s="893"/>
      <c r="C17" s="894"/>
      <c r="D17" s="895"/>
      <c r="E17" s="895"/>
      <c r="F17" s="895"/>
      <c r="G17" s="896"/>
    </row>
    <row r="18" spans="1:12" customFormat="1" ht="45" customHeight="1">
      <c r="B18" s="5747" t="s">
        <v>1557</v>
      </c>
      <c r="C18" s="5747"/>
      <c r="D18" s="5747"/>
      <c r="E18" s="5747"/>
      <c r="F18" s="5747"/>
      <c r="G18" s="5747"/>
    </row>
    <row r="19" spans="1:12" customFormat="1" ht="19.5" customHeight="1">
      <c r="B19" s="389"/>
    </row>
    <row r="20" spans="1:12" customFormat="1" ht="22.5" customHeight="1">
      <c r="B20" s="5740" t="s">
        <v>751</v>
      </c>
      <c r="C20" s="5740"/>
      <c r="D20" s="5741" t="s">
        <v>1090</v>
      </c>
      <c r="E20" s="5742"/>
      <c r="F20" s="5742"/>
      <c r="G20" s="5743"/>
      <c r="H20" s="390"/>
    </row>
    <row r="21" spans="1:12" customFormat="1" ht="22.5" customHeight="1">
      <c r="B21" s="5740"/>
      <c r="C21" s="5740"/>
      <c r="D21" s="5744" t="s">
        <v>1556</v>
      </c>
      <c r="E21" s="5745"/>
      <c r="F21" s="5745"/>
      <c r="G21" s="5746"/>
      <c r="H21" s="390"/>
    </row>
    <row r="22" spans="1:12" customFormat="1"/>
    <row r="23" spans="1:12" customFormat="1" ht="17.25" customHeight="1">
      <c r="B23" s="4200" t="s">
        <v>752</v>
      </c>
      <c r="C23" s="4200"/>
      <c r="D23" s="4200"/>
      <c r="E23" s="4200"/>
      <c r="F23" s="4200"/>
      <c r="G23" s="4200"/>
    </row>
    <row r="24" spans="1:12" customFormat="1" ht="11.25" customHeight="1">
      <c r="B24" s="4200"/>
      <c r="C24" s="4200"/>
      <c r="D24" s="4200"/>
      <c r="E24" s="4200"/>
      <c r="F24" s="4200"/>
      <c r="G24" s="4200"/>
    </row>
    <row r="25" spans="1:12" customFormat="1" ht="45.75" customHeight="1">
      <c r="B25" s="5730" t="s">
        <v>762</v>
      </c>
      <c r="C25" s="5730"/>
      <c r="D25" s="5730"/>
      <c r="E25" s="5730"/>
      <c r="F25" s="5730"/>
      <c r="G25" s="5730"/>
    </row>
    <row r="26" spans="1:12" s="5" customFormat="1" ht="17.25" customHeight="1">
      <c r="A26"/>
      <c r="B26" s="11"/>
      <c r="C26"/>
      <c r="D26"/>
      <c r="E26"/>
      <c r="F26"/>
      <c r="G26"/>
      <c r="H26"/>
      <c r="I26"/>
      <c r="J26"/>
      <c r="K26"/>
      <c r="L26"/>
    </row>
    <row r="27" spans="1:12" s="5" customFormat="1" ht="17.25" customHeight="1">
      <c r="A27"/>
      <c r="B27" s="11"/>
      <c r="C27"/>
      <c r="D27"/>
      <c r="E27"/>
      <c r="F27"/>
      <c r="G27"/>
      <c r="H27"/>
      <c r="I27"/>
      <c r="J27"/>
      <c r="K27"/>
      <c r="L27"/>
    </row>
    <row r="28" spans="1:12" s="5" customFormat="1" ht="17.25" customHeight="1">
      <c r="A28"/>
      <c r="B28" s="11"/>
      <c r="C28"/>
      <c r="D28"/>
      <c r="E28"/>
      <c r="F28"/>
      <c r="G28"/>
      <c r="H28"/>
      <c r="I28"/>
      <c r="J28"/>
      <c r="K28"/>
      <c r="L28"/>
    </row>
    <row r="29" spans="1:12" s="5" customFormat="1">
      <c r="A29"/>
      <c r="B29"/>
      <c r="C29"/>
      <c r="D29"/>
      <c r="E29"/>
      <c r="F29"/>
      <c r="G29"/>
      <c r="H29"/>
      <c r="I29"/>
      <c r="J29"/>
      <c r="K29"/>
      <c r="L29"/>
    </row>
    <row r="30" spans="1:12" s="5" customFormat="1">
      <c r="A30"/>
      <c r="B30"/>
      <c r="C30"/>
      <c r="D30"/>
      <c r="E30"/>
      <c r="F30"/>
      <c r="G30"/>
      <c r="H30"/>
      <c r="I30"/>
      <c r="J30"/>
      <c r="K30"/>
      <c r="L30"/>
    </row>
    <row r="31" spans="1:12" s="5" customFormat="1">
      <c r="A31"/>
      <c r="B31"/>
      <c r="C31"/>
      <c r="D31"/>
      <c r="E31"/>
      <c r="F31"/>
      <c r="G31"/>
      <c r="H31"/>
      <c r="I31"/>
      <c r="J31"/>
      <c r="K31"/>
      <c r="L31"/>
    </row>
    <row r="32" spans="1:12" s="5" customFormat="1">
      <c r="A32"/>
      <c r="B32"/>
      <c r="C32"/>
      <c r="D32"/>
      <c r="E32"/>
      <c r="F32"/>
      <c r="G32"/>
      <c r="H32"/>
      <c r="I32"/>
      <c r="J32"/>
      <c r="K32"/>
      <c r="L32"/>
    </row>
    <row r="33" spans="1:12" s="5" customFormat="1">
      <c r="A33"/>
      <c r="B33"/>
      <c r="C33"/>
      <c r="D33"/>
      <c r="E33"/>
      <c r="F33"/>
      <c r="G33"/>
      <c r="H33"/>
      <c r="I33"/>
      <c r="J33"/>
      <c r="K33"/>
      <c r="L33"/>
    </row>
    <row r="34" spans="1:12" s="5" customFormat="1">
      <c r="A34"/>
      <c r="B34"/>
      <c r="C34"/>
      <c r="D34"/>
      <c r="E34"/>
      <c r="F34"/>
      <c r="G34"/>
      <c r="H34"/>
      <c r="I34"/>
      <c r="J34"/>
      <c r="K34"/>
      <c r="L34"/>
    </row>
    <row r="35" spans="1:12" s="5" customFormat="1">
      <c r="A35"/>
      <c r="B35"/>
      <c r="C35"/>
      <c r="D35"/>
      <c r="E35"/>
      <c r="F35"/>
      <c r="G35"/>
      <c r="H35"/>
      <c r="I35"/>
      <c r="J35"/>
      <c r="K35"/>
      <c r="L35"/>
    </row>
    <row r="36" spans="1:12" s="5" customFormat="1">
      <c r="A36"/>
      <c r="B36"/>
      <c r="C36"/>
      <c r="D36"/>
      <c r="E36"/>
      <c r="F36"/>
      <c r="G36"/>
      <c r="H36"/>
      <c r="I36"/>
      <c r="J36"/>
      <c r="K36"/>
      <c r="L36"/>
    </row>
    <row r="37" spans="1:12" s="5" customFormat="1">
      <c r="A37"/>
      <c r="B37"/>
      <c r="C37"/>
      <c r="D37"/>
      <c r="E37"/>
      <c r="F37"/>
      <c r="G37"/>
      <c r="H37"/>
      <c r="I37"/>
      <c r="J37"/>
      <c r="K37"/>
      <c r="L37"/>
    </row>
    <row r="38" spans="1:12" s="5" customFormat="1">
      <c r="A38"/>
      <c r="B38"/>
      <c r="C38"/>
      <c r="D38"/>
      <c r="E38"/>
      <c r="F38"/>
      <c r="G38"/>
      <c r="H38"/>
      <c r="I38"/>
      <c r="J38"/>
      <c r="K38"/>
      <c r="L38"/>
    </row>
    <row r="39" spans="1:12" s="5" customFormat="1">
      <c r="A39"/>
      <c r="B39"/>
      <c r="C39"/>
      <c r="D39"/>
      <c r="E39"/>
      <c r="F39"/>
      <c r="G39"/>
      <c r="H39"/>
      <c r="I39"/>
      <c r="J39"/>
      <c r="K39"/>
      <c r="L39"/>
    </row>
    <row r="40" spans="1:12" s="5" customFormat="1">
      <c r="A40"/>
      <c r="B40"/>
      <c r="C40"/>
      <c r="D40"/>
      <c r="E40"/>
      <c r="F40"/>
      <c r="G40"/>
      <c r="H40"/>
      <c r="I40"/>
      <c r="J40"/>
      <c r="K40"/>
      <c r="L40"/>
    </row>
    <row r="41" spans="1:12" s="5" customFormat="1">
      <c r="A41"/>
      <c r="B41"/>
      <c r="C41"/>
      <c r="D41"/>
      <c r="E41"/>
      <c r="F41"/>
      <c r="G41"/>
      <c r="H41"/>
      <c r="I41"/>
      <c r="J41"/>
      <c r="K41"/>
      <c r="L41"/>
    </row>
    <row r="42" spans="1:12" s="5" customFormat="1">
      <c r="A42"/>
      <c r="B42"/>
      <c r="C42"/>
      <c r="D42"/>
      <c r="E42"/>
      <c r="F42"/>
      <c r="G42"/>
      <c r="H42"/>
      <c r="I42"/>
      <c r="J42"/>
      <c r="K42"/>
      <c r="L42"/>
    </row>
    <row r="43" spans="1:12" s="5" customFormat="1">
      <c r="A43"/>
      <c r="B43"/>
      <c r="C43"/>
      <c r="D43"/>
      <c r="E43"/>
      <c r="F43"/>
      <c r="G43"/>
      <c r="H43"/>
      <c r="I43"/>
      <c r="J43"/>
      <c r="K43"/>
      <c r="L43"/>
    </row>
    <row r="44" spans="1:12" s="5" customFormat="1">
      <c r="A44"/>
      <c r="B44"/>
      <c r="C44"/>
      <c r="D44"/>
      <c r="E44"/>
      <c r="F44"/>
      <c r="G44"/>
      <c r="H44"/>
      <c r="I44"/>
      <c r="J44"/>
      <c r="K44"/>
      <c r="L44"/>
    </row>
  </sheetData>
  <mergeCells count="25">
    <mergeCell ref="B7:C7"/>
    <mergeCell ref="D7:G7"/>
    <mergeCell ref="B2:G2"/>
    <mergeCell ref="B5:C5"/>
    <mergeCell ref="D5:E5"/>
    <mergeCell ref="B6:C6"/>
    <mergeCell ref="D6:G6"/>
    <mergeCell ref="B9:C9"/>
    <mergeCell ref="E9:F9"/>
    <mergeCell ref="B10:C10"/>
    <mergeCell ref="E10:F10"/>
    <mergeCell ref="B11:C11"/>
    <mergeCell ref="E11:F11"/>
    <mergeCell ref="B23:G23"/>
    <mergeCell ref="B24:G24"/>
    <mergeCell ref="B25:G25"/>
    <mergeCell ref="B13:B16"/>
    <mergeCell ref="C14:C16"/>
    <mergeCell ref="E14:F14"/>
    <mergeCell ref="E15:F15"/>
    <mergeCell ref="D16:F16"/>
    <mergeCell ref="B20:C21"/>
    <mergeCell ref="D20:G20"/>
    <mergeCell ref="D21:G21"/>
    <mergeCell ref="B18:G18"/>
  </mergeCells>
  <phoneticPr fontId="5"/>
  <hyperlinks>
    <hyperlink ref="B18:G18" location="'（参考様式）生活介護　人員配置体制加算'!Print_Area" display="必要な基準人員（人員配置体制加算の人員含む）については、こちらの（参考様式）生活介護　人員配置体制加算で計算してください。" xr:uid="{00000000-0004-0000-0600-000000000000}"/>
  </hyperlinks>
  <printOptions horizontalCentered="1"/>
  <pageMargins left="0.39370078740157483" right="0.39370078740157483" top="0.98425196850393704" bottom="0.98425196850393704" header="0.51181102362204722" footer="0.51181102362204722"/>
  <pageSetup paperSize="9" scale="80" orientation="portrait" horizontalDpi="300" verticalDpi="300" r:id="rId1"/>
  <headerFooter alignWithMargins="0"/>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B1:P43"/>
  <sheetViews>
    <sheetView view="pageBreakPreview" topLeftCell="A20" zoomScaleNormal="100" zoomScaleSheetLayoutView="100" workbookViewId="0">
      <selection sqref="A1:G1"/>
    </sheetView>
  </sheetViews>
  <sheetFormatPr defaultRowHeight="13.2"/>
  <cols>
    <col min="1" max="1" width="3.44140625" customWidth="1"/>
    <col min="3" max="3" width="8.77734375" style="800" customWidth="1"/>
    <col min="4" max="4" width="9.109375" style="800" customWidth="1"/>
    <col min="5" max="5" width="27.77734375" customWidth="1"/>
    <col min="7" max="7" width="15.44140625" customWidth="1"/>
    <col min="8" max="8" width="17.21875" customWidth="1"/>
    <col min="9" max="11" width="7.6640625" customWidth="1"/>
    <col min="12" max="12" width="9.6640625" customWidth="1"/>
  </cols>
  <sheetData>
    <row r="1" spans="2:14" ht="13.8" thickBot="1">
      <c r="B1" s="5" t="s">
        <v>1553</v>
      </c>
    </row>
    <row r="2" spans="2:14" ht="13.8" thickBot="1">
      <c r="B2" s="5"/>
      <c r="H2" s="853"/>
      <c r="I2" s="233" t="s">
        <v>1510</v>
      </c>
    </row>
    <row r="3" spans="2:14" ht="22.2" thickBot="1">
      <c r="B3" s="829" t="s">
        <v>1436</v>
      </c>
      <c r="C3" s="830" t="s">
        <v>1486</v>
      </c>
      <c r="D3" s="830" t="s">
        <v>1487</v>
      </c>
      <c r="E3" s="830" t="s">
        <v>1508</v>
      </c>
      <c r="I3" s="233"/>
    </row>
    <row r="4" spans="2:14" ht="13.8" thickBot="1">
      <c r="B4" s="364" t="s">
        <v>1437</v>
      </c>
      <c r="C4" s="838"/>
      <c r="D4" s="838"/>
      <c r="E4" s="837"/>
      <c r="G4" s="855" t="s">
        <v>1511</v>
      </c>
      <c r="H4" s="5763"/>
      <c r="I4" s="5764"/>
      <c r="J4" s="5764"/>
      <c r="K4" s="5764"/>
      <c r="L4" s="5765"/>
    </row>
    <row r="5" spans="2:14" ht="13.8" thickBot="1">
      <c r="B5" s="364" t="s">
        <v>1438</v>
      </c>
      <c r="C5" s="838"/>
      <c r="D5" s="838"/>
      <c r="E5" s="837"/>
      <c r="G5" s="5766" t="s">
        <v>1529</v>
      </c>
      <c r="H5" s="5767"/>
      <c r="I5" s="856"/>
      <c r="J5" s="857" t="s">
        <v>1528</v>
      </c>
      <c r="K5" s="858"/>
    </row>
    <row r="6" spans="2:14">
      <c r="B6" s="364" t="s">
        <v>1439</v>
      </c>
      <c r="C6" s="838"/>
      <c r="D6" s="838"/>
      <c r="E6" s="837"/>
      <c r="I6" s="233"/>
      <c r="N6" t="s">
        <v>1512</v>
      </c>
    </row>
    <row r="7" spans="2:14" ht="13.8" thickBot="1">
      <c r="B7" s="364" t="s">
        <v>1440</v>
      </c>
      <c r="C7" s="838"/>
      <c r="D7" s="838"/>
      <c r="E7" s="837"/>
      <c r="N7" t="s">
        <v>1513</v>
      </c>
    </row>
    <row r="8" spans="2:14">
      <c r="B8" s="364" t="s">
        <v>1441</v>
      </c>
      <c r="C8" s="838"/>
      <c r="D8" s="838"/>
      <c r="E8" s="837"/>
      <c r="G8" s="833" t="s">
        <v>1450</v>
      </c>
      <c r="H8" s="836"/>
      <c r="I8" s="842" t="s">
        <v>1489</v>
      </c>
      <c r="N8" t="s">
        <v>1514</v>
      </c>
    </row>
    <row r="9" spans="2:14" ht="16.8" thickBot="1">
      <c r="B9" s="364" t="s">
        <v>1442</v>
      </c>
      <c r="C9" s="838"/>
      <c r="D9" s="838"/>
      <c r="E9" s="837"/>
      <c r="G9" s="834" t="s">
        <v>1488</v>
      </c>
      <c r="H9" s="841" t="e">
        <f>ROUNDUP(+H17/H8,1)</f>
        <v>#DIV/0!</v>
      </c>
      <c r="N9" t="s">
        <v>1515</v>
      </c>
    </row>
    <row r="10" spans="2:14" ht="13.8" thickBot="1">
      <c r="B10" s="364" t="s">
        <v>1443</v>
      </c>
      <c r="C10" s="838"/>
      <c r="D10" s="838"/>
      <c r="E10" s="837"/>
      <c r="G10" s="234"/>
    </row>
    <row r="11" spans="2:14" ht="13.8" thickBot="1">
      <c r="B11" s="364" t="s">
        <v>1444</v>
      </c>
      <c r="C11" s="838"/>
      <c r="D11" s="838"/>
      <c r="E11" s="837"/>
      <c r="G11" s="835" t="s">
        <v>1490</v>
      </c>
      <c r="H11" s="832" t="s">
        <v>1451</v>
      </c>
      <c r="N11" t="s">
        <v>1516</v>
      </c>
    </row>
    <row r="12" spans="2:14" ht="13.8" thickTop="1">
      <c r="B12" s="364" t="s">
        <v>1445</v>
      </c>
      <c r="C12" s="838"/>
      <c r="D12" s="838"/>
      <c r="E12" s="837"/>
      <c r="G12" s="823">
        <v>6</v>
      </c>
      <c r="H12" s="824">
        <f>SUMIF($C$4:$C$43,G12,$D$4:$D$43)</f>
        <v>0</v>
      </c>
      <c r="N12" t="s">
        <v>1517</v>
      </c>
    </row>
    <row r="13" spans="2:14">
      <c r="B13" s="364" t="s">
        <v>1446</v>
      </c>
      <c r="C13" s="838"/>
      <c r="D13" s="838"/>
      <c r="E13" s="837"/>
      <c r="G13" s="822">
        <v>5</v>
      </c>
      <c r="H13" s="817">
        <f>SUMIF($C$4:$C$43,G13,$D$4:$D$43)</f>
        <v>0</v>
      </c>
      <c r="N13" t="s">
        <v>1518</v>
      </c>
    </row>
    <row r="14" spans="2:14">
      <c r="B14" s="364" t="s">
        <v>1447</v>
      </c>
      <c r="C14" s="838"/>
      <c r="D14" s="838"/>
      <c r="E14" s="837"/>
      <c r="G14" s="822">
        <v>4</v>
      </c>
      <c r="H14" s="817">
        <f t="shared" ref="H14:H16" si="0">SUMIF($C$4:$C$43,G14,$D$4:$D$43)</f>
        <v>0</v>
      </c>
      <c r="N14" t="s">
        <v>1519</v>
      </c>
    </row>
    <row r="15" spans="2:14">
      <c r="B15" s="364" t="s">
        <v>1448</v>
      </c>
      <c r="C15" s="838"/>
      <c r="D15" s="838"/>
      <c r="E15" s="837"/>
      <c r="G15" s="822">
        <v>3</v>
      </c>
      <c r="H15" s="817">
        <f t="shared" si="0"/>
        <v>0</v>
      </c>
      <c r="N15" t="s">
        <v>1520</v>
      </c>
    </row>
    <row r="16" spans="2:14" ht="13.8" thickBot="1">
      <c r="B16" s="364" t="s">
        <v>1449</v>
      </c>
      <c r="C16" s="838"/>
      <c r="D16" s="838"/>
      <c r="E16" s="837"/>
      <c r="G16" s="825">
        <v>2</v>
      </c>
      <c r="H16" s="821">
        <f t="shared" si="0"/>
        <v>0</v>
      </c>
      <c r="N16" t="s">
        <v>1521</v>
      </c>
    </row>
    <row r="17" spans="2:16" ht="14.4" thickTop="1" thickBot="1">
      <c r="B17" s="364" t="s">
        <v>1455</v>
      </c>
      <c r="C17" s="838"/>
      <c r="D17" s="838"/>
      <c r="E17" s="837"/>
      <c r="G17" s="818" t="s">
        <v>1452</v>
      </c>
      <c r="H17" s="819">
        <f>SUM(H12:H16)</f>
        <v>0</v>
      </c>
      <c r="N17" t="s">
        <v>1522</v>
      </c>
    </row>
    <row r="18" spans="2:16" ht="13.8" thickBot="1">
      <c r="B18" s="364" t="s">
        <v>1456</v>
      </c>
      <c r="C18" s="838"/>
      <c r="D18" s="838"/>
      <c r="E18" s="837"/>
      <c r="N18" t="s">
        <v>1523</v>
      </c>
    </row>
    <row r="19" spans="2:16">
      <c r="B19" s="364" t="s">
        <v>1457</v>
      </c>
      <c r="C19" s="838"/>
      <c r="D19" s="838"/>
      <c r="E19" s="837"/>
      <c r="G19" s="815" t="s">
        <v>1453</v>
      </c>
      <c r="H19" s="816">
        <f>SUM(H12:H13)</f>
        <v>0</v>
      </c>
      <c r="N19" t="s">
        <v>1524</v>
      </c>
    </row>
    <row r="20" spans="2:16" ht="13.8" thickBot="1">
      <c r="B20" s="364" t="s">
        <v>1458</v>
      </c>
      <c r="C20" s="838"/>
      <c r="D20" s="838"/>
      <c r="E20" s="837"/>
      <c r="G20" s="820" t="s">
        <v>1454</v>
      </c>
      <c r="H20" s="821">
        <f>SUM(E4:E43)</f>
        <v>0</v>
      </c>
      <c r="N20" t="s">
        <v>1525</v>
      </c>
    </row>
    <row r="21" spans="2:16" ht="14.4" thickTop="1" thickBot="1">
      <c r="B21" s="364" t="s">
        <v>1459</v>
      </c>
      <c r="C21" s="838"/>
      <c r="D21" s="838"/>
      <c r="E21" s="837"/>
      <c r="G21" s="818" t="s">
        <v>1482</v>
      </c>
      <c r="H21" s="819">
        <f>SUM(H19:H20)</f>
        <v>0</v>
      </c>
      <c r="N21" t="s">
        <v>1526</v>
      </c>
    </row>
    <row r="22" spans="2:16" ht="13.8" thickBot="1">
      <c r="B22" s="364" t="s">
        <v>1460</v>
      </c>
      <c r="C22" s="838"/>
      <c r="D22" s="838"/>
      <c r="E22" s="837"/>
      <c r="N22" t="s">
        <v>1527</v>
      </c>
    </row>
    <row r="23" spans="2:16" ht="13.8" thickBot="1">
      <c r="B23" s="364" t="s">
        <v>1461</v>
      </c>
      <c r="C23" s="838"/>
      <c r="D23" s="838"/>
      <c r="E23" s="837"/>
      <c r="G23" s="831" t="s">
        <v>1483</v>
      </c>
      <c r="H23" s="840" t="e">
        <f>ROUNDDOWN(H19/H17,3)</f>
        <v>#DIV/0!</v>
      </c>
    </row>
    <row r="24" spans="2:16">
      <c r="B24" s="364" t="s">
        <v>1462</v>
      </c>
      <c r="C24" s="838"/>
      <c r="D24" s="838"/>
      <c r="E24" s="837"/>
      <c r="H24" s="839" t="s">
        <v>1484</v>
      </c>
    </row>
    <row r="25" spans="2:16">
      <c r="B25" s="364" t="s">
        <v>1463</v>
      </c>
      <c r="C25" s="838"/>
      <c r="D25" s="838"/>
      <c r="E25" s="837"/>
      <c r="H25" s="839" t="s">
        <v>1485</v>
      </c>
    </row>
    <row r="26" spans="2:16">
      <c r="B26" s="364" t="s">
        <v>1464</v>
      </c>
      <c r="C26" s="838"/>
      <c r="D26" s="838"/>
      <c r="E26" s="837"/>
      <c r="H26" s="839" t="s">
        <v>1500</v>
      </c>
    </row>
    <row r="27" spans="2:16">
      <c r="B27" s="364" t="s">
        <v>1465</v>
      </c>
      <c r="C27" s="838"/>
      <c r="D27" s="838"/>
      <c r="E27" s="837"/>
    </row>
    <row r="28" spans="2:16" ht="13.5" customHeight="1" thickBot="1">
      <c r="B28" s="364" t="s">
        <v>1466</v>
      </c>
      <c r="C28" s="838"/>
      <c r="D28" s="838"/>
      <c r="E28" s="837"/>
      <c r="G28" s="802"/>
      <c r="H28" s="814" t="s">
        <v>1491</v>
      </c>
      <c r="I28" s="803"/>
      <c r="J28" s="814" t="s">
        <v>1492</v>
      </c>
      <c r="K28" s="804"/>
      <c r="L28" s="854" t="s">
        <v>1499</v>
      </c>
      <c r="M28" s="826"/>
      <c r="O28" s="826"/>
      <c r="P28" s="826"/>
    </row>
    <row r="29" spans="2:16">
      <c r="B29" s="364" t="s">
        <v>1467</v>
      </c>
      <c r="C29" s="838"/>
      <c r="D29" s="838"/>
      <c r="E29" s="837"/>
      <c r="G29" s="807" t="s">
        <v>1501</v>
      </c>
      <c r="H29" s="849" t="e">
        <f>H9</f>
        <v>#DIV/0!</v>
      </c>
      <c r="I29" s="808" t="s">
        <v>1493</v>
      </c>
      <c r="J29" s="846" t="s">
        <v>1494</v>
      </c>
      <c r="K29" s="809" t="s">
        <v>1495</v>
      </c>
      <c r="L29" s="843" t="e">
        <f>ROUNDUP(+H29/1.7,1)</f>
        <v>#DIV/0!</v>
      </c>
      <c r="M29" s="801"/>
    </row>
    <row r="30" spans="2:16">
      <c r="B30" s="364" t="s">
        <v>1468</v>
      </c>
      <c r="C30" s="838"/>
      <c r="D30" s="838"/>
      <c r="E30" s="837"/>
      <c r="G30" s="810" t="s">
        <v>1502</v>
      </c>
      <c r="H30" s="850" t="e">
        <f>H9</f>
        <v>#DIV/0!</v>
      </c>
      <c r="I30" s="805" t="s">
        <v>1493</v>
      </c>
      <c r="J30" s="847" t="s">
        <v>1496</v>
      </c>
      <c r="K30" s="806" t="s">
        <v>1497</v>
      </c>
      <c r="L30" s="844" t="e">
        <f>ROUNDUP(+H30/2,1)</f>
        <v>#DIV/0!</v>
      </c>
      <c r="M30" s="801"/>
      <c r="N30" s="826"/>
    </row>
    <row r="31" spans="2:16" ht="13.8" thickBot="1">
      <c r="B31" s="364" t="s">
        <v>1469</v>
      </c>
      <c r="C31" s="838"/>
      <c r="D31" s="838"/>
      <c r="E31" s="837"/>
      <c r="G31" s="811" t="s">
        <v>1503</v>
      </c>
      <c r="H31" s="851" t="e">
        <f>H9</f>
        <v>#DIV/0!</v>
      </c>
      <c r="I31" s="812" t="s">
        <v>1493</v>
      </c>
      <c r="J31" s="848" t="s">
        <v>1498</v>
      </c>
      <c r="K31" s="813" t="s">
        <v>1497</v>
      </c>
      <c r="L31" s="845" t="e">
        <f>ROUNDUP(+H31/2.5,1)</f>
        <v>#DIV/0!</v>
      </c>
      <c r="M31" s="827"/>
    </row>
    <row r="32" spans="2:16">
      <c r="B32" s="364" t="s">
        <v>1470</v>
      </c>
      <c r="C32" s="838"/>
      <c r="D32" s="838"/>
      <c r="E32" s="837"/>
    </row>
    <row r="33" spans="2:12">
      <c r="B33" s="364" t="s">
        <v>1471</v>
      </c>
      <c r="C33" s="838"/>
      <c r="D33" s="838"/>
      <c r="E33" s="837"/>
      <c r="G33" s="5761" t="s">
        <v>1504</v>
      </c>
      <c r="H33" s="5761"/>
      <c r="I33" s="5761"/>
      <c r="J33" s="5761"/>
      <c r="K33" s="5761"/>
      <c r="L33" s="5761"/>
    </row>
    <row r="34" spans="2:12">
      <c r="B34" s="364" t="s">
        <v>1472</v>
      </c>
      <c r="C34" s="838"/>
      <c r="D34" s="838"/>
      <c r="E34" s="837"/>
      <c r="G34" s="5761"/>
      <c r="H34" s="5761"/>
      <c r="I34" s="5761"/>
      <c r="J34" s="5761"/>
      <c r="K34" s="5761"/>
      <c r="L34" s="5761"/>
    </row>
    <row r="35" spans="2:12">
      <c r="B35" s="364" t="s">
        <v>1473</v>
      </c>
      <c r="C35" s="838"/>
      <c r="D35" s="838"/>
      <c r="E35" s="837"/>
      <c r="G35" s="828" t="s">
        <v>1505</v>
      </c>
    </row>
    <row r="36" spans="2:12">
      <c r="B36" s="364" t="s">
        <v>1474</v>
      </c>
      <c r="C36" s="838"/>
      <c r="D36" s="838"/>
      <c r="E36" s="837"/>
      <c r="G36" s="828" t="s">
        <v>1506</v>
      </c>
    </row>
    <row r="37" spans="2:12">
      <c r="B37" s="364" t="s">
        <v>1475</v>
      </c>
      <c r="C37" s="838"/>
      <c r="D37" s="838"/>
      <c r="E37" s="837"/>
      <c r="G37" s="828" t="s">
        <v>1507</v>
      </c>
    </row>
    <row r="38" spans="2:12">
      <c r="B38" s="364" t="s">
        <v>1476</v>
      </c>
      <c r="C38" s="838"/>
      <c r="D38" s="838"/>
      <c r="E38" s="837"/>
    </row>
    <row r="39" spans="2:12">
      <c r="B39" s="364" t="s">
        <v>1477</v>
      </c>
      <c r="C39" s="838"/>
      <c r="D39" s="838"/>
      <c r="E39" s="837"/>
      <c r="G39" s="5762" t="s">
        <v>1509</v>
      </c>
      <c r="H39" s="5762"/>
      <c r="I39" s="5762"/>
      <c r="J39" s="5762"/>
      <c r="K39" s="5762"/>
      <c r="L39" s="5762"/>
    </row>
    <row r="40" spans="2:12">
      <c r="B40" s="364" t="s">
        <v>1478</v>
      </c>
      <c r="C40" s="838"/>
      <c r="D40" s="838"/>
      <c r="E40" s="837"/>
      <c r="G40" s="5762"/>
      <c r="H40" s="5762"/>
      <c r="I40" s="5762"/>
      <c r="J40" s="5762"/>
      <c r="K40" s="5762"/>
      <c r="L40" s="5762"/>
    </row>
    <row r="41" spans="2:12">
      <c r="B41" s="364" t="s">
        <v>1479</v>
      </c>
      <c r="C41" s="838"/>
      <c r="D41" s="838"/>
      <c r="E41" s="837"/>
      <c r="G41" s="5762"/>
      <c r="H41" s="5762"/>
      <c r="I41" s="5762"/>
      <c r="J41" s="5762"/>
      <c r="K41" s="5762"/>
      <c r="L41" s="5762"/>
    </row>
    <row r="42" spans="2:12">
      <c r="B42" s="364" t="s">
        <v>1480</v>
      </c>
      <c r="C42" s="838"/>
      <c r="D42" s="838"/>
      <c r="E42" s="837"/>
    </row>
    <row r="43" spans="2:12">
      <c r="B43" s="364" t="s">
        <v>1481</v>
      </c>
      <c r="C43" s="838"/>
      <c r="D43" s="838"/>
      <c r="E43" s="837"/>
    </row>
  </sheetData>
  <mergeCells count="4">
    <mergeCell ref="G33:L34"/>
    <mergeCell ref="G39:L41"/>
    <mergeCell ref="H4:L4"/>
    <mergeCell ref="G5:H5"/>
  </mergeCells>
  <phoneticPr fontId="54"/>
  <dataValidations count="2">
    <dataValidation type="list" allowBlank="1" showInputMessage="1" showErrorMessage="1" sqref="H4" xr:uid="{00000000-0002-0000-0700-000000000000}">
      <formula1>$N$5:$N$9</formula1>
    </dataValidation>
    <dataValidation type="list" allowBlank="1" showInputMessage="1" showErrorMessage="1" sqref="I5 K5" xr:uid="{00000000-0002-0000-0700-000001000000}">
      <formula1>$N$10:$N$22</formula1>
    </dataValidation>
  </dataValidations>
  <pageMargins left="0.7" right="0.7" top="0.75" bottom="0.75" header="0.3" footer="0.3"/>
  <pageSetup paperSize="9" scale="85" orientation="landscape" r:id="rId1"/>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sheetPr>
  <dimension ref="A1:AK30"/>
  <sheetViews>
    <sheetView view="pageBreakPreview" zoomScaleNormal="100" zoomScaleSheetLayoutView="100" workbookViewId="0">
      <selection sqref="A1:G1"/>
    </sheetView>
  </sheetViews>
  <sheetFormatPr defaultColWidth="9" defaultRowHeight="21" customHeight="1"/>
  <cols>
    <col min="1" max="39" width="2.6640625" style="1" customWidth="1"/>
    <col min="40" max="16384" width="9" style="1"/>
  </cols>
  <sheetData>
    <row r="1" spans="1:35" ht="21" customHeight="1">
      <c r="A1" s="570" t="s">
        <v>979</v>
      </c>
      <c r="B1" s="570"/>
      <c r="C1" s="570"/>
      <c r="D1" s="570"/>
    </row>
    <row r="2" spans="1:35" ht="21" customHeight="1">
      <c r="A2" s="5768" t="s">
        <v>980</v>
      </c>
      <c r="B2" s="5768"/>
      <c r="C2" s="5768"/>
      <c r="D2" s="5768"/>
      <c r="E2" s="5768"/>
      <c r="F2" s="5768"/>
      <c r="G2" s="5768"/>
      <c r="H2" s="5768"/>
      <c r="I2" s="5768"/>
      <c r="J2" s="5768"/>
      <c r="K2" s="5768"/>
      <c r="L2" s="5768"/>
      <c r="M2" s="5768"/>
      <c r="N2" s="5768"/>
      <c r="O2" s="5768"/>
      <c r="P2" s="5768"/>
      <c r="Q2" s="5768"/>
      <c r="R2" s="5768"/>
      <c r="S2" s="5768"/>
      <c r="T2" s="5768"/>
      <c r="U2" s="5768"/>
      <c r="V2" s="5768"/>
      <c r="W2" s="5768"/>
      <c r="X2" s="5768"/>
      <c r="Y2" s="5768"/>
      <c r="Z2" s="5768"/>
      <c r="AA2" s="5768"/>
      <c r="AB2" s="5768"/>
      <c r="AC2" s="5768"/>
      <c r="AD2" s="5768"/>
      <c r="AE2" s="5768"/>
      <c r="AF2" s="5768"/>
      <c r="AG2" s="5768"/>
      <c r="AH2" s="5768"/>
      <c r="AI2" s="5768"/>
    </row>
    <row r="3" spans="1:35" ht="21" customHeight="1">
      <c r="A3" s="3331" t="s">
        <v>1081</v>
      </c>
      <c r="B3" s="3331"/>
      <c r="C3" s="3331"/>
      <c r="D3" s="3331"/>
      <c r="E3" s="3331"/>
      <c r="F3" s="3331"/>
      <c r="G3" s="3331"/>
      <c r="H3" s="3331"/>
      <c r="I3" s="3331"/>
      <c r="J3" s="3331"/>
      <c r="K3" s="3331"/>
      <c r="L3" s="3331"/>
      <c r="M3" s="3331"/>
      <c r="N3" s="3331"/>
      <c r="O3" s="3331"/>
      <c r="P3" s="3331"/>
      <c r="Q3" s="3331"/>
      <c r="R3" s="3331"/>
      <c r="S3" s="3331"/>
      <c r="T3" s="3331"/>
      <c r="U3" s="3331"/>
      <c r="V3" s="3331"/>
      <c r="W3" s="3331"/>
      <c r="X3" s="3331"/>
      <c r="Y3" s="3331"/>
      <c r="Z3" s="3331"/>
      <c r="AA3" s="3331"/>
      <c r="AB3" s="3331"/>
      <c r="AC3" s="3331"/>
      <c r="AD3" s="3331"/>
      <c r="AE3" s="3331"/>
      <c r="AF3" s="3331"/>
      <c r="AG3" s="3331"/>
      <c r="AH3" s="3331"/>
      <c r="AI3" s="3331"/>
    </row>
    <row r="4" spans="1:35" ht="21" customHeight="1" thickBot="1"/>
    <row r="5" spans="1:35" ht="21" customHeight="1">
      <c r="A5" s="5769" t="s">
        <v>202</v>
      </c>
      <c r="B5" s="5770"/>
      <c r="C5" s="5770"/>
      <c r="D5" s="5770"/>
      <c r="E5" s="5770"/>
      <c r="F5" s="5770"/>
      <c r="G5" s="5770"/>
      <c r="H5" s="5770"/>
      <c r="I5" s="5770"/>
      <c r="J5" s="5770"/>
      <c r="K5" s="5770"/>
      <c r="L5" s="5770"/>
      <c r="M5" s="5770"/>
      <c r="N5" s="5770"/>
      <c r="O5" s="5770"/>
      <c r="P5" s="5770"/>
      <c r="Q5" s="5770"/>
      <c r="R5" s="3332"/>
      <c r="S5" s="3332"/>
      <c r="T5" s="3332"/>
      <c r="U5" s="3332"/>
      <c r="V5" s="3332"/>
      <c r="W5" s="3332"/>
      <c r="X5" s="3332"/>
      <c r="Y5" s="3332"/>
      <c r="Z5" s="3332"/>
      <c r="AA5" s="3332"/>
      <c r="AB5" s="3332"/>
      <c r="AC5" s="3332"/>
      <c r="AD5" s="3332"/>
      <c r="AE5" s="3332"/>
      <c r="AF5" s="3332"/>
      <c r="AG5" s="3332"/>
      <c r="AH5" s="3332"/>
      <c r="AI5" s="3333"/>
    </row>
    <row r="6" spans="1:35" ht="21" customHeight="1" thickBot="1">
      <c r="A6" s="74"/>
      <c r="B6" s="5778" t="s">
        <v>203</v>
      </c>
      <c r="C6" s="5778"/>
      <c r="D6" s="5778"/>
      <c r="E6" s="5778"/>
      <c r="F6" s="5778"/>
      <c r="G6" s="5778"/>
      <c r="H6" s="5778"/>
      <c r="I6" s="5778"/>
      <c r="J6" s="5778"/>
      <c r="K6" s="5778"/>
      <c r="L6" s="5778"/>
      <c r="M6" s="5778"/>
      <c r="N6" s="5778"/>
      <c r="O6" s="5778"/>
      <c r="P6" s="5778"/>
      <c r="Q6" s="5778"/>
      <c r="R6" s="5779">
        <f>ROUND(R5*0.3,2)</f>
        <v>0</v>
      </c>
      <c r="S6" s="5779"/>
      <c r="T6" s="5779"/>
      <c r="U6" s="5779"/>
      <c r="V6" s="5779"/>
      <c r="W6" s="5779"/>
      <c r="X6" s="5779"/>
      <c r="Y6" s="5779"/>
      <c r="Z6" s="5779"/>
      <c r="AA6" s="5779"/>
      <c r="AB6" s="5779"/>
      <c r="AC6" s="5779"/>
      <c r="AD6" s="5779"/>
      <c r="AE6" s="5779"/>
      <c r="AF6" s="5779"/>
      <c r="AG6" s="5779"/>
      <c r="AH6" s="5779"/>
      <c r="AI6" s="5780"/>
    </row>
    <row r="7" spans="1:35" ht="21" customHeight="1" thickTop="1">
      <c r="A7" s="3321" t="s">
        <v>105</v>
      </c>
      <c r="B7" s="3322"/>
      <c r="C7" s="3322"/>
      <c r="D7" s="3322"/>
      <c r="E7" s="3322"/>
      <c r="F7" s="3322"/>
      <c r="G7" s="3322"/>
      <c r="H7" s="3322"/>
      <c r="I7" s="3322"/>
      <c r="J7" s="3322"/>
      <c r="K7" s="3322"/>
      <c r="L7" s="3322"/>
      <c r="M7" s="3322"/>
      <c r="N7" s="3322"/>
      <c r="O7" s="3322"/>
      <c r="P7" s="3322"/>
      <c r="Q7" s="3322"/>
      <c r="R7" s="3322" t="s">
        <v>204</v>
      </c>
      <c r="S7" s="3322"/>
      <c r="T7" s="3322"/>
      <c r="U7" s="3322"/>
      <c r="V7" s="3322"/>
      <c r="W7" s="3322"/>
      <c r="X7" s="3322"/>
      <c r="Y7" s="3322"/>
      <c r="Z7" s="3322"/>
      <c r="AA7" s="3322"/>
      <c r="AB7" s="3322"/>
      <c r="AC7" s="3322"/>
      <c r="AD7" s="3322" t="s">
        <v>205</v>
      </c>
      <c r="AE7" s="3322"/>
      <c r="AF7" s="3322"/>
      <c r="AG7" s="3322"/>
      <c r="AH7" s="3322"/>
      <c r="AI7" s="5771"/>
    </row>
    <row r="8" spans="1:35" ht="21" customHeight="1">
      <c r="A8" s="75">
        <v>1</v>
      </c>
      <c r="B8" s="3316" t="s">
        <v>206</v>
      </c>
      <c r="C8" s="3317"/>
      <c r="D8" s="3317"/>
      <c r="E8" s="3317"/>
      <c r="F8" s="3317"/>
      <c r="G8" s="3317"/>
      <c r="H8" s="3317"/>
      <c r="I8" s="3317"/>
      <c r="J8" s="3317"/>
      <c r="K8" s="3317"/>
      <c r="L8" s="3317"/>
      <c r="M8" s="3317"/>
      <c r="N8" s="3317"/>
      <c r="O8" s="3317"/>
      <c r="P8" s="3317"/>
      <c r="Q8" s="3318"/>
      <c r="R8" s="3288" t="s">
        <v>207</v>
      </c>
      <c r="S8" s="3288"/>
      <c r="T8" s="3288"/>
      <c r="U8" s="3288"/>
      <c r="V8" s="3288"/>
      <c r="W8" s="3288"/>
      <c r="X8" s="3288"/>
      <c r="Y8" s="3288"/>
      <c r="Z8" s="3288"/>
      <c r="AA8" s="3288"/>
      <c r="AB8" s="3288"/>
      <c r="AC8" s="3288"/>
      <c r="AD8" s="3288" t="s">
        <v>208</v>
      </c>
      <c r="AE8" s="3288"/>
      <c r="AF8" s="3288"/>
      <c r="AG8" s="3288"/>
      <c r="AH8" s="3288"/>
      <c r="AI8" s="3290"/>
    </row>
    <row r="9" spans="1:35" ht="21" customHeight="1">
      <c r="A9" s="75">
        <v>2</v>
      </c>
      <c r="B9" s="3288"/>
      <c r="C9" s="3288"/>
      <c r="D9" s="3288"/>
      <c r="E9" s="3288"/>
      <c r="F9" s="3288"/>
      <c r="G9" s="3288"/>
      <c r="H9" s="3288"/>
      <c r="I9" s="3288"/>
      <c r="J9" s="3288"/>
      <c r="K9" s="3288"/>
      <c r="L9" s="3288"/>
      <c r="M9" s="3288"/>
      <c r="N9" s="3288"/>
      <c r="O9" s="3288"/>
      <c r="P9" s="3288"/>
      <c r="Q9" s="3288"/>
      <c r="R9" s="3288"/>
      <c r="S9" s="3288"/>
      <c r="T9" s="3288"/>
      <c r="U9" s="3288"/>
      <c r="V9" s="3288"/>
      <c r="W9" s="3288"/>
      <c r="X9" s="3288"/>
      <c r="Y9" s="3288"/>
      <c r="Z9" s="3288"/>
      <c r="AA9" s="3288"/>
      <c r="AB9" s="3288"/>
      <c r="AC9" s="3288"/>
      <c r="AD9" s="3288"/>
      <c r="AE9" s="3288"/>
      <c r="AF9" s="3288"/>
      <c r="AG9" s="3288"/>
      <c r="AH9" s="3288"/>
      <c r="AI9" s="3290"/>
    </row>
    <row r="10" spans="1:35" ht="21" customHeight="1">
      <c r="A10" s="75">
        <v>3</v>
      </c>
      <c r="B10" s="3288"/>
      <c r="C10" s="3288"/>
      <c r="D10" s="3288"/>
      <c r="E10" s="3288"/>
      <c r="F10" s="3288"/>
      <c r="G10" s="3288"/>
      <c r="H10" s="3288"/>
      <c r="I10" s="3288"/>
      <c r="J10" s="3288"/>
      <c r="K10" s="3288"/>
      <c r="L10" s="3288"/>
      <c r="M10" s="3288"/>
      <c r="N10" s="3288"/>
      <c r="O10" s="3288"/>
      <c r="P10" s="3288"/>
      <c r="Q10" s="3288"/>
      <c r="R10" s="3288"/>
      <c r="S10" s="3288"/>
      <c r="T10" s="3288"/>
      <c r="U10" s="3288"/>
      <c r="V10" s="3288"/>
      <c r="W10" s="3288"/>
      <c r="X10" s="3288"/>
      <c r="Y10" s="3288"/>
      <c r="Z10" s="3288"/>
      <c r="AA10" s="3288"/>
      <c r="AB10" s="3288"/>
      <c r="AC10" s="3288"/>
      <c r="AD10" s="3288"/>
      <c r="AE10" s="3288"/>
      <c r="AF10" s="3288"/>
      <c r="AG10" s="3288"/>
      <c r="AH10" s="3288"/>
      <c r="AI10" s="3290"/>
    </row>
    <row r="11" spans="1:35" ht="21" customHeight="1">
      <c r="A11" s="75">
        <v>4</v>
      </c>
      <c r="B11" s="3288"/>
      <c r="C11" s="3288"/>
      <c r="D11" s="3288"/>
      <c r="E11" s="3288"/>
      <c r="F11" s="3288"/>
      <c r="G11" s="3288"/>
      <c r="H11" s="3288"/>
      <c r="I11" s="3288"/>
      <c r="J11" s="3288"/>
      <c r="K11" s="3288"/>
      <c r="L11" s="3288"/>
      <c r="M11" s="3288"/>
      <c r="N11" s="3288"/>
      <c r="O11" s="3288"/>
      <c r="P11" s="3288"/>
      <c r="Q11" s="3288"/>
      <c r="R11" s="3288"/>
      <c r="S11" s="3288"/>
      <c r="T11" s="3288"/>
      <c r="U11" s="3288"/>
      <c r="V11" s="3288"/>
      <c r="W11" s="3288"/>
      <c r="X11" s="3288"/>
      <c r="Y11" s="3288"/>
      <c r="Z11" s="3288"/>
      <c r="AA11" s="3288"/>
      <c r="AB11" s="3288"/>
      <c r="AC11" s="3288"/>
      <c r="AD11" s="3288"/>
      <c r="AE11" s="3288"/>
      <c r="AF11" s="3288"/>
      <c r="AG11" s="3288"/>
      <c r="AH11" s="3288"/>
      <c r="AI11" s="3290"/>
    </row>
    <row r="12" spans="1:35" ht="21" customHeight="1">
      <c r="A12" s="75">
        <v>5</v>
      </c>
      <c r="B12" s="3288"/>
      <c r="C12" s="3288"/>
      <c r="D12" s="3288"/>
      <c r="E12" s="3288"/>
      <c r="F12" s="3288"/>
      <c r="G12" s="3288"/>
      <c r="H12" s="3288"/>
      <c r="I12" s="3288"/>
      <c r="J12" s="3288"/>
      <c r="K12" s="3288"/>
      <c r="L12" s="3288"/>
      <c r="M12" s="3288"/>
      <c r="N12" s="3288"/>
      <c r="O12" s="3288"/>
      <c r="P12" s="3288"/>
      <c r="Q12" s="3288"/>
      <c r="R12" s="3288"/>
      <c r="S12" s="3288"/>
      <c r="T12" s="3288"/>
      <c r="U12" s="3288"/>
      <c r="V12" s="3288"/>
      <c r="W12" s="3288"/>
      <c r="X12" s="3288"/>
      <c r="Y12" s="3288"/>
      <c r="Z12" s="3288"/>
      <c r="AA12" s="3288"/>
      <c r="AB12" s="3288"/>
      <c r="AC12" s="3288"/>
      <c r="AD12" s="3288"/>
      <c r="AE12" s="3288"/>
      <c r="AF12" s="3288"/>
      <c r="AG12" s="3288"/>
      <c r="AH12" s="3288"/>
      <c r="AI12" s="3290"/>
    </row>
    <row r="13" spans="1:35" ht="21" customHeight="1">
      <c r="A13" s="75">
        <v>6</v>
      </c>
      <c r="B13" s="3288"/>
      <c r="C13" s="3288"/>
      <c r="D13" s="3288"/>
      <c r="E13" s="3288"/>
      <c r="F13" s="3288"/>
      <c r="G13" s="3288"/>
      <c r="H13" s="3288"/>
      <c r="I13" s="3288"/>
      <c r="J13" s="3288"/>
      <c r="K13" s="3288"/>
      <c r="L13" s="3288"/>
      <c r="M13" s="3288"/>
      <c r="N13" s="3288"/>
      <c r="O13" s="3288"/>
      <c r="P13" s="3288"/>
      <c r="Q13" s="3288"/>
      <c r="R13" s="3288"/>
      <c r="S13" s="3288"/>
      <c r="T13" s="3288"/>
      <c r="U13" s="3288"/>
      <c r="V13" s="3288"/>
      <c r="W13" s="3288"/>
      <c r="X13" s="3288"/>
      <c r="Y13" s="3288"/>
      <c r="Z13" s="3288"/>
      <c r="AA13" s="3288"/>
      <c r="AB13" s="3288"/>
      <c r="AC13" s="3288"/>
      <c r="AD13" s="3288"/>
      <c r="AE13" s="3288"/>
      <c r="AF13" s="3288"/>
      <c r="AG13" s="3288"/>
      <c r="AH13" s="3288"/>
      <c r="AI13" s="3290"/>
    </row>
    <row r="14" spans="1:35" ht="21" customHeight="1">
      <c r="A14" s="75">
        <v>7</v>
      </c>
      <c r="B14" s="3288"/>
      <c r="C14" s="3288"/>
      <c r="D14" s="3288"/>
      <c r="E14" s="3288"/>
      <c r="F14" s="3288"/>
      <c r="G14" s="3288"/>
      <c r="H14" s="3288"/>
      <c r="I14" s="3288"/>
      <c r="J14" s="3288"/>
      <c r="K14" s="3288"/>
      <c r="L14" s="3288"/>
      <c r="M14" s="3288"/>
      <c r="N14" s="3288"/>
      <c r="O14" s="3288"/>
      <c r="P14" s="3288"/>
      <c r="Q14" s="3288"/>
      <c r="R14" s="3288"/>
      <c r="S14" s="3288"/>
      <c r="T14" s="3288"/>
      <c r="U14" s="3288"/>
      <c r="V14" s="3288"/>
      <c r="W14" s="3288"/>
      <c r="X14" s="3288"/>
      <c r="Y14" s="3288"/>
      <c r="Z14" s="3288"/>
      <c r="AA14" s="3288"/>
      <c r="AB14" s="3288"/>
      <c r="AC14" s="3288"/>
      <c r="AD14" s="3288"/>
      <c r="AE14" s="3288"/>
      <c r="AF14" s="3288"/>
      <c r="AG14" s="3288"/>
      <c r="AH14" s="3288"/>
      <c r="AI14" s="3290"/>
    </row>
    <row r="15" spans="1:35" ht="21" customHeight="1">
      <c r="A15" s="75">
        <v>8</v>
      </c>
      <c r="B15" s="3288"/>
      <c r="C15" s="3288"/>
      <c r="D15" s="3288"/>
      <c r="E15" s="3288"/>
      <c r="F15" s="3288"/>
      <c r="G15" s="3288"/>
      <c r="H15" s="3288"/>
      <c r="I15" s="3288"/>
      <c r="J15" s="3288"/>
      <c r="K15" s="3288"/>
      <c r="L15" s="3288"/>
      <c r="M15" s="3288"/>
      <c r="N15" s="3288"/>
      <c r="O15" s="3288"/>
      <c r="P15" s="3288"/>
      <c r="Q15" s="3288"/>
      <c r="R15" s="3288"/>
      <c r="S15" s="3288"/>
      <c r="T15" s="3288"/>
      <c r="U15" s="3288"/>
      <c r="V15" s="3288"/>
      <c r="W15" s="3288"/>
      <c r="X15" s="3288"/>
      <c r="Y15" s="3288"/>
      <c r="Z15" s="3288"/>
      <c r="AA15" s="3288"/>
      <c r="AB15" s="3288"/>
      <c r="AC15" s="3288"/>
      <c r="AD15" s="3288"/>
      <c r="AE15" s="3288"/>
      <c r="AF15" s="3288"/>
      <c r="AG15" s="3288"/>
      <c r="AH15" s="3288"/>
      <c r="AI15" s="3290"/>
    </row>
    <row r="16" spans="1:35" ht="21" customHeight="1">
      <c r="A16" s="75">
        <v>9</v>
      </c>
      <c r="B16" s="3288"/>
      <c r="C16" s="3288"/>
      <c r="D16" s="3288"/>
      <c r="E16" s="3288"/>
      <c r="F16" s="3288"/>
      <c r="G16" s="3288"/>
      <c r="H16" s="3288"/>
      <c r="I16" s="3288"/>
      <c r="J16" s="3288"/>
      <c r="K16" s="3288"/>
      <c r="L16" s="3288"/>
      <c r="M16" s="3288"/>
      <c r="N16" s="3288"/>
      <c r="O16" s="3288"/>
      <c r="P16" s="3288"/>
      <c r="Q16" s="3288"/>
      <c r="R16" s="3288"/>
      <c r="S16" s="3288"/>
      <c r="T16" s="3288"/>
      <c r="U16" s="3288"/>
      <c r="V16" s="3288"/>
      <c r="W16" s="3288"/>
      <c r="X16" s="3288"/>
      <c r="Y16" s="3288"/>
      <c r="Z16" s="3288"/>
      <c r="AA16" s="3288"/>
      <c r="AB16" s="3288"/>
      <c r="AC16" s="3288"/>
      <c r="AD16" s="3288"/>
      <c r="AE16" s="3288"/>
      <c r="AF16" s="3288"/>
      <c r="AG16" s="3288"/>
      <c r="AH16" s="3288"/>
      <c r="AI16" s="3290"/>
    </row>
    <row r="17" spans="1:37" ht="21" customHeight="1">
      <c r="A17" s="75">
        <v>10</v>
      </c>
      <c r="B17" s="3288"/>
      <c r="C17" s="3288"/>
      <c r="D17" s="3288"/>
      <c r="E17" s="3288"/>
      <c r="F17" s="3288"/>
      <c r="G17" s="3288"/>
      <c r="H17" s="3288"/>
      <c r="I17" s="3288"/>
      <c r="J17" s="3288"/>
      <c r="K17" s="3288"/>
      <c r="L17" s="3288"/>
      <c r="M17" s="3288"/>
      <c r="N17" s="3288"/>
      <c r="O17" s="3288"/>
      <c r="P17" s="3288"/>
      <c r="Q17" s="3288"/>
      <c r="R17" s="3288"/>
      <c r="S17" s="3288"/>
      <c r="T17" s="3288"/>
      <c r="U17" s="3288"/>
      <c r="V17" s="3288"/>
      <c r="W17" s="3288"/>
      <c r="X17" s="3288"/>
      <c r="Y17" s="3288"/>
      <c r="Z17" s="3288"/>
      <c r="AA17" s="3288"/>
      <c r="AB17" s="3288"/>
      <c r="AC17" s="3288"/>
      <c r="AD17" s="3288"/>
      <c r="AE17" s="3288"/>
      <c r="AF17" s="3288"/>
      <c r="AG17" s="3288"/>
      <c r="AH17" s="3288"/>
      <c r="AI17" s="3290"/>
    </row>
    <row r="18" spans="1:37" ht="21" customHeight="1">
      <c r="A18" s="75">
        <v>11</v>
      </c>
      <c r="B18" s="3288"/>
      <c r="C18" s="3288"/>
      <c r="D18" s="3288"/>
      <c r="E18" s="3288"/>
      <c r="F18" s="3288"/>
      <c r="G18" s="3288"/>
      <c r="H18" s="3288"/>
      <c r="I18" s="3288"/>
      <c r="J18" s="3288"/>
      <c r="K18" s="3288"/>
      <c r="L18" s="3288"/>
      <c r="M18" s="3288"/>
      <c r="N18" s="3288"/>
      <c r="O18" s="3288"/>
      <c r="P18" s="3288"/>
      <c r="Q18" s="3288"/>
      <c r="R18" s="3288"/>
      <c r="S18" s="3288"/>
      <c r="T18" s="3288"/>
      <c r="U18" s="3288"/>
      <c r="V18" s="3288"/>
      <c r="W18" s="3288"/>
      <c r="X18" s="3288"/>
      <c r="Y18" s="3288"/>
      <c r="Z18" s="3288"/>
      <c r="AA18" s="3288"/>
      <c r="AB18" s="3288"/>
      <c r="AC18" s="3288"/>
      <c r="AD18" s="3288"/>
      <c r="AE18" s="3288"/>
      <c r="AF18" s="3288"/>
      <c r="AG18" s="3288"/>
      <c r="AH18" s="3288"/>
      <c r="AI18" s="3290"/>
    </row>
    <row r="19" spans="1:37" ht="21" customHeight="1">
      <c r="A19" s="75">
        <v>12</v>
      </c>
      <c r="B19" s="3288"/>
      <c r="C19" s="3288"/>
      <c r="D19" s="3288"/>
      <c r="E19" s="3288"/>
      <c r="F19" s="3288"/>
      <c r="G19" s="3288"/>
      <c r="H19" s="3288"/>
      <c r="I19" s="3288"/>
      <c r="J19" s="3288"/>
      <c r="K19" s="3288"/>
      <c r="L19" s="3288"/>
      <c r="M19" s="3288"/>
      <c r="N19" s="3288"/>
      <c r="O19" s="3288"/>
      <c r="P19" s="3288"/>
      <c r="Q19" s="3288"/>
      <c r="R19" s="3288"/>
      <c r="S19" s="3288"/>
      <c r="T19" s="3288"/>
      <c r="U19" s="3288"/>
      <c r="V19" s="3288"/>
      <c r="W19" s="3288"/>
      <c r="X19" s="3288"/>
      <c r="Y19" s="3288"/>
      <c r="Z19" s="3288"/>
      <c r="AA19" s="3288"/>
      <c r="AB19" s="3288"/>
      <c r="AC19" s="3288"/>
      <c r="AD19" s="3288"/>
      <c r="AE19" s="3288"/>
      <c r="AF19" s="3288"/>
      <c r="AG19" s="3288"/>
      <c r="AH19" s="3288"/>
      <c r="AI19" s="3290"/>
    </row>
    <row r="20" spans="1:37" ht="21" customHeight="1">
      <c r="A20" s="75">
        <v>13</v>
      </c>
      <c r="B20" s="3288"/>
      <c r="C20" s="3288"/>
      <c r="D20" s="3288"/>
      <c r="E20" s="3288"/>
      <c r="F20" s="3288"/>
      <c r="G20" s="3288"/>
      <c r="H20" s="3288"/>
      <c r="I20" s="3288"/>
      <c r="J20" s="3288"/>
      <c r="K20" s="3288"/>
      <c r="L20" s="3288"/>
      <c r="M20" s="3288"/>
      <c r="N20" s="3288"/>
      <c r="O20" s="3288"/>
      <c r="P20" s="3288"/>
      <c r="Q20" s="3288"/>
      <c r="R20" s="3288"/>
      <c r="S20" s="3288"/>
      <c r="T20" s="3288"/>
      <c r="U20" s="3288"/>
      <c r="V20" s="3288"/>
      <c r="W20" s="3288"/>
      <c r="X20" s="3288"/>
      <c r="Y20" s="3288"/>
      <c r="Z20" s="3288"/>
      <c r="AA20" s="3288"/>
      <c r="AB20" s="3288"/>
      <c r="AC20" s="3288"/>
      <c r="AD20" s="3288"/>
      <c r="AE20" s="3288"/>
      <c r="AF20" s="3288"/>
      <c r="AG20" s="3288"/>
      <c r="AH20" s="3288"/>
      <c r="AI20" s="3290"/>
    </row>
    <row r="21" spans="1:37" ht="21" customHeight="1">
      <c r="A21" s="75">
        <v>14</v>
      </c>
      <c r="B21" s="3288"/>
      <c r="C21" s="3288"/>
      <c r="D21" s="3288"/>
      <c r="E21" s="3288"/>
      <c r="F21" s="3288"/>
      <c r="G21" s="3288"/>
      <c r="H21" s="3288"/>
      <c r="I21" s="3288"/>
      <c r="J21" s="3288"/>
      <c r="K21" s="3288"/>
      <c r="L21" s="3288"/>
      <c r="M21" s="3288"/>
      <c r="N21" s="3288"/>
      <c r="O21" s="3288"/>
      <c r="P21" s="3288"/>
      <c r="Q21" s="3288"/>
      <c r="R21" s="3288"/>
      <c r="S21" s="3288"/>
      <c r="T21" s="3288"/>
      <c r="U21" s="3288"/>
      <c r="V21" s="3288"/>
      <c r="W21" s="3288"/>
      <c r="X21" s="3288"/>
      <c r="Y21" s="3288"/>
      <c r="Z21" s="3288"/>
      <c r="AA21" s="3288"/>
      <c r="AB21" s="3288"/>
      <c r="AC21" s="3288"/>
      <c r="AD21" s="3288"/>
      <c r="AE21" s="3288"/>
      <c r="AF21" s="3288"/>
      <c r="AG21" s="3288"/>
      <c r="AH21" s="3288"/>
      <c r="AI21" s="3290"/>
    </row>
    <row r="22" spans="1:37" ht="21" customHeight="1" thickBot="1">
      <c r="A22" s="76">
        <v>15</v>
      </c>
      <c r="B22" s="3285"/>
      <c r="C22" s="3285"/>
      <c r="D22" s="3285"/>
      <c r="E22" s="3285"/>
      <c r="F22" s="3285"/>
      <c r="G22" s="3285"/>
      <c r="H22" s="3285"/>
      <c r="I22" s="3285"/>
      <c r="J22" s="3285"/>
      <c r="K22" s="3285"/>
      <c r="L22" s="3285"/>
      <c r="M22" s="3285"/>
      <c r="N22" s="3285"/>
      <c r="O22" s="3285"/>
      <c r="P22" s="3285"/>
      <c r="Q22" s="3285"/>
      <c r="R22" s="3285"/>
      <c r="S22" s="3285"/>
      <c r="T22" s="3285"/>
      <c r="U22" s="3285"/>
      <c r="V22" s="3285"/>
      <c r="W22" s="3285"/>
      <c r="X22" s="3285"/>
      <c r="Y22" s="3285"/>
      <c r="Z22" s="3285"/>
      <c r="AA22" s="3285"/>
      <c r="AB22" s="3285"/>
      <c r="AC22" s="3285"/>
      <c r="AD22" s="3285"/>
      <c r="AE22" s="3285"/>
      <c r="AF22" s="3285"/>
      <c r="AG22" s="3285"/>
      <c r="AH22" s="3285"/>
      <c r="AI22" s="3287"/>
    </row>
    <row r="23" spans="1:37" ht="21" customHeight="1">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row>
    <row r="24" spans="1:37" ht="24" customHeight="1">
      <c r="A24" s="5772" t="s">
        <v>1088</v>
      </c>
      <c r="B24" s="5773"/>
      <c r="C24" s="5773"/>
      <c r="D24" s="5773"/>
      <c r="E24" s="5773"/>
      <c r="F24" s="5773"/>
      <c r="G24" s="5773"/>
      <c r="H24" s="5774"/>
      <c r="I24" s="5775" t="s">
        <v>1092</v>
      </c>
      <c r="J24" s="5776"/>
      <c r="K24" s="5776"/>
      <c r="L24" s="5776"/>
      <c r="M24" s="5776"/>
      <c r="N24" s="5776"/>
      <c r="O24" s="5776"/>
      <c r="P24" s="5776"/>
      <c r="Q24" s="5776"/>
      <c r="R24" s="5776"/>
      <c r="S24" s="5776"/>
      <c r="T24" s="5776"/>
      <c r="U24" s="5776"/>
      <c r="V24" s="5776"/>
      <c r="W24" s="5776"/>
      <c r="X24" s="5776"/>
      <c r="Y24" s="5776"/>
      <c r="Z24" s="5776"/>
      <c r="AA24" s="5776"/>
      <c r="AB24" s="5776"/>
      <c r="AC24" s="5776"/>
      <c r="AD24" s="5776"/>
      <c r="AE24" s="5776"/>
      <c r="AF24" s="5776"/>
      <c r="AG24" s="5776"/>
      <c r="AH24" s="5776"/>
      <c r="AI24" s="5777"/>
    </row>
    <row r="25" spans="1:37" ht="41.25" customHeight="1">
      <c r="A25" s="5761" t="s">
        <v>1110</v>
      </c>
      <c r="B25" s="5761"/>
      <c r="C25" s="5761"/>
      <c r="D25" s="5761"/>
      <c r="E25" s="5761"/>
      <c r="F25" s="5761"/>
      <c r="G25" s="5761"/>
      <c r="H25" s="5761"/>
      <c r="I25" s="5761"/>
      <c r="J25" s="5761"/>
      <c r="K25" s="5761"/>
      <c r="L25" s="5761"/>
      <c r="M25" s="5761"/>
      <c r="N25" s="5761"/>
      <c r="O25" s="5761"/>
      <c r="P25" s="5761"/>
      <c r="Q25" s="5761"/>
      <c r="R25" s="5761"/>
      <c r="S25" s="5761"/>
      <c r="T25" s="5761"/>
      <c r="U25" s="5761"/>
      <c r="V25" s="5761"/>
      <c r="W25" s="5761"/>
      <c r="X25" s="5761"/>
      <c r="Y25" s="5761"/>
      <c r="Z25" s="5761"/>
      <c r="AA25" s="5761"/>
      <c r="AB25" s="5761"/>
      <c r="AC25" s="5761"/>
      <c r="AD25" s="5761"/>
      <c r="AE25" s="5761"/>
      <c r="AF25" s="5761"/>
      <c r="AG25" s="5761"/>
      <c r="AH25" s="5761"/>
      <c r="AI25" s="5761"/>
      <c r="AJ25" s="588"/>
      <c r="AK25" s="588"/>
    </row>
    <row r="26" spans="1:37" ht="42" customHeight="1">
      <c r="A26" s="5761"/>
      <c r="B26" s="5761"/>
      <c r="C26" s="5761"/>
      <c r="D26" s="5761"/>
      <c r="E26" s="5761"/>
      <c r="F26" s="5761"/>
      <c r="G26" s="5761"/>
      <c r="H26" s="5761"/>
      <c r="I26" s="5761"/>
      <c r="J26" s="5761"/>
      <c r="K26" s="5761"/>
      <c r="L26" s="5761"/>
      <c r="M26" s="5761"/>
      <c r="N26" s="5761"/>
      <c r="O26" s="5761"/>
      <c r="P26" s="5761"/>
      <c r="Q26" s="5761"/>
      <c r="R26" s="5761"/>
      <c r="S26" s="5761"/>
      <c r="T26" s="5761"/>
      <c r="U26" s="5761"/>
      <c r="V26" s="5761"/>
      <c r="W26" s="5761"/>
      <c r="X26" s="5761"/>
      <c r="Y26" s="5761"/>
      <c r="Z26" s="5761"/>
      <c r="AA26" s="5761"/>
      <c r="AB26" s="5761"/>
      <c r="AC26" s="5761"/>
      <c r="AD26" s="5761"/>
      <c r="AE26" s="5761"/>
      <c r="AF26" s="5761"/>
      <c r="AG26" s="5761"/>
      <c r="AH26" s="5761"/>
      <c r="AI26" s="5761"/>
      <c r="AJ26" s="588"/>
      <c r="AK26" s="588"/>
    </row>
    <row r="27" spans="1:37" ht="38.25" customHeight="1">
      <c r="A27" s="5761"/>
      <c r="B27" s="5761"/>
      <c r="C27" s="5761"/>
      <c r="D27" s="5761"/>
      <c r="E27" s="5761"/>
      <c r="F27" s="5761"/>
      <c r="G27" s="5761"/>
      <c r="H27" s="5761"/>
      <c r="I27" s="5761"/>
      <c r="J27" s="5761"/>
      <c r="K27" s="5761"/>
      <c r="L27" s="5761"/>
      <c r="M27" s="5761"/>
      <c r="N27" s="5761"/>
      <c r="O27" s="5761"/>
      <c r="P27" s="5761"/>
      <c r="Q27" s="5761"/>
      <c r="R27" s="5761"/>
      <c r="S27" s="5761"/>
      <c r="T27" s="5761"/>
      <c r="U27" s="5761"/>
      <c r="V27" s="5761"/>
      <c r="W27" s="5761"/>
      <c r="X27" s="5761"/>
      <c r="Y27" s="5761"/>
      <c r="Z27" s="5761"/>
      <c r="AA27" s="5761"/>
      <c r="AB27" s="5761"/>
      <c r="AC27" s="5761"/>
      <c r="AD27" s="5761"/>
      <c r="AE27" s="5761"/>
      <c r="AF27" s="5761"/>
      <c r="AG27" s="5761"/>
      <c r="AH27" s="5761"/>
      <c r="AI27" s="5761"/>
      <c r="AJ27" s="588"/>
      <c r="AK27" s="588"/>
    </row>
    <row r="28" spans="1:37" ht="21" customHeight="1">
      <c r="A28" s="588"/>
      <c r="B28" s="588"/>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K28" s="588"/>
    </row>
    <row r="29" spans="1:37" ht="21" customHeight="1">
      <c r="A29" s="588"/>
      <c r="B29" s="588"/>
      <c r="C29" s="588"/>
      <c r="D29" s="588"/>
      <c r="E29" s="588"/>
      <c r="F29" s="588"/>
      <c r="G29" s="588"/>
      <c r="H29" s="588"/>
      <c r="I29" s="588"/>
      <c r="J29" s="588"/>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c r="AI29" s="588"/>
      <c r="AJ29" s="588"/>
      <c r="AK29" s="588"/>
    </row>
    <row r="30" spans="1:37" ht="21" customHeight="1">
      <c r="A30" s="588"/>
      <c r="B30" s="588"/>
      <c r="C30" s="588"/>
      <c r="D30" s="588"/>
      <c r="E30" s="588"/>
      <c r="F30" s="588"/>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K30" s="588"/>
    </row>
  </sheetData>
  <mergeCells count="57">
    <mergeCell ref="A25:AI27"/>
    <mergeCell ref="A24:H24"/>
    <mergeCell ref="I24:AI24"/>
    <mergeCell ref="B6:Q6"/>
    <mergeCell ref="R6:AI6"/>
    <mergeCell ref="B8:Q8"/>
    <mergeCell ref="R8:AC8"/>
    <mergeCell ref="AD8:AI8"/>
    <mergeCell ref="B9:Q9"/>
    <mergeCell ref="R9:AC9"/>
    <mergeCell ref="AD9:AI9"/>
    <mergeCell ref="B10:Q10"/>
    <mergeCell ref="R10:AC10"/>
    <mergeCell ref="AD10:AI10"/>
    <mergeCell ref="B11:Q11"/>
    <mergeCell ref="R11:AC11"/>
    <mergeCell ref="A3:AI3"/>
    <mergeCell ref="A5:Q5"/>
    <mergeCell ref="R5:AI5"/>
    <mergeCell ref="A7:Q7"/>
    <mergeCell ref="R7:AC7"/>
    <mergeCell ref="AD7:AI7"/>
    <mergeCell ref="AD11:AI11"/>
    <mergeCell ref="B12:Q12"/>
    <mergeCell ref="R12:AC12"/>
    <mergeCell ref="AD12:AI12"/>
    <mergeCell ref="B13:Q13"/>
    <mergeCell ref="R13:AC13"/>
    <mergeCell ref="AD13:AI13"/>
    <mergeCell ref="R14:AC14"/>
    <mergeCell ref="AD14:AI14"/>
    <mergeCell ref="AD17:AI17"/>
    <mergeCell ref="B18:Q18"/>
    <mergeCell ref="R18:AC18"/>
    <mergeCell ref="AD18:AI18"/>
    <mergeCell ref="B15:Q15"/>
    <mergeCell ref="R15:AC15"/>
    <mergeCell ref="AD15:AI15"/>
    <mergeCell ref="B16:Q16"/>
    <mergeCell ref="R16:AC16"/>
    <mergeCell ref="AD16:AI16"/>
    <mergeCell ref="A2:AI2"/>
    <mergeCell ref="B21:Q21"/>
    <mergeCell ref="R21:AC21"/>
    <mergeCell ref="AD21:AI21"/>
    <mergeCell ref="B22:Q22"/>
    <mergeCell ref="R22:AC22"/>
    <mergeCell ref="AD22:AI22"/>
    <mergeCell ref="B19:Q19"/>
    <mergeCell ref="R19:AC19"/>
    <mergeCell ref="AD19:AI19"/>
    <mergeCell ref="B20:Q20"/>
    <mergeCell ref="R20:AC20"/>
    <mergeCell ref="AD20:AI20"/>
    <mergeCell ref="B17:Q17"/>
    <mergeCell ref="R17:AC17"/>
    <mergeCell ref="B14:Q14"/>
  </mergeCells>
  <phoneticPr fontId="5"/>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59999389629810485"/>
  </sheetPr>
  <dimension ref="A1:AI31"/>
  <sheetViews>
    <sheetView view="pageBreakPreview" zoomScaleNormal="100" zoomScaleSheetLayoutView="100" workbookViewId="0">
      <selection sqref="A1:G1"/>
    </sheetView>
  </sheetViews>
  <sheetFormatPr defaultColWidth="9" defaultRowHeight="21" customHeight="1"/>
  <cols>
    <col min="1" max="39" width="2.6640625" style="1" customWidth="1"/>
    <col min="40" max="16384" width="9" style="1"/>
  </cols>
  <sheetData>
    <row r="1" spans="1:35" ht="21" customHeight="1">
      <c r="A1" s="1" t="s">
        <v>981</v>
      </c>
    </row>
    <row r="2" spans="1:35" ht="21" customHeight="1">
      <c r="A2" s="5849" t="s">
        <v>209</v>
      </c>
      <c r="B2" s="5849"/>
      <c r="C2" s="5849"/>
      <c r="D2" s="5849"/>
      <c r="E2" s="5849"/>
      <c r="F2" s="5849"/>
      <c r="G2" s="5849"/>
      <c r="H2" s="5849"/>
      <c r="I2" s="5849"/>
      <c r="J2" s="5849"/>
      <c r="K2" s="5849"/>
      <c r="L2" s="5849"/>
      <c r="M2" s="5849"/>
      <c r="N2" s="5849"/>
      <c r="O2" s="5849"/>
      <c r="P2" s="5849"/>
      <c r="Q2" s="5849"/>
      <c r="R2" s="5849"/>
      <c r="S2" s="5849"/>
      <c r="T2" s="5849"/>
      <c r="U2" s="5849"/>
      <c r="V2" s="5849"/>
      <c r="W2" s="5849"/>
      <c r="X2" s="5849"/>
      <c r="Y2" s="5849"/>
      <c r="Z2" s="5849"/>
      <c r="AA2" s="5849"/>
      <c r="AB2" s="5849"/>
      <c r="AC2" s="5849"/>
      <c r="AD2" s="5849"/>
      <c r="AE2" s="5849"/>
      <c r="AF2" s="5849"/>
      <c r="AG2" s="5849"/>
      <c r="AH2" s="5849"/>
      <c r="AI2" s="5849"/>
    </row>
    <row r="3" spans="1:35" ht="21" customHeight="1" thickBot="1"/>
    <row r="4" spans="1:35" ht="21" customHeight="1">
      <c r="A4" s="5850" t="s">
        <v>210</v>
      </c>
      <c r="B4" s="5851"/>
      <c r="C4" s="5851"/>
      <c r="D4" s="5851"/>
      <c r="E4" s="5851"/>
      <c r="F4" s="5851"/>
      <c r="G4" s="5851"/>
      <c r="H4" s="5851"/>
      <c r="I4" s="5851"/>
      <c r="J4" s="5851"/>
      <c r="K4" s="5852"/>
      <c r="L4" s="5853"/>
      <c r="M4" s="5854"/>
      <c r="N4" s="5854"/>
      <c r="O4" s="5854"/>
      <c r="P4" s="5854"/>
      <c r="Q4" s="5854"/>
      <c r="R4" s="5854"/>
      <c r="S4" s="5854"/>
      <c r="T4" s="5854"/>
      <c r="U4" s="5854"/>
      <c r="V4" s="5854"/>
      <c r="W4" s="5854"/>
      <c r="X4" s="5854"/>
      <c r="Y4" s="5854"/>
      <c r="Z4" s="5854"/>
      <c r="AA4" s="5854"/>
      <c r="AB4" s="5854"/>
      <c r="AC4" s="5854"/>
      <c r="AD4" s="5854"/>
      <c r="AE4" s="5854"/>
      <c r="AF4" s="5854"/>
      <c r="AG4" s="5854"/>
      <c r="AH4" s="5854"/>
      <c r="AI4" s="5855"/>
    </row>
    <row r="5" spans="1:35" ht="21" customHeight="1">
      <c r="A5" s="5846" t="s">
        <v>201</v>
      </c>
      <c r="B5" s="5847"/>
      <c r="C5" s="5847"/>
      <c r="D5" s="5847"/>
      <c r="E5" s="5847"/>
      <c r="F5" s="5847"/>
      <c r="G5" s="5847"/>
      <c r="H5" s="5847"/>
      <c r="I5" s="5847"/>
      <c r="J5" s="5847"/>
      <c r="K5" s="5848"/>
      <c r="L5" s="5796"/>
      <c r="M5" s="5797"/>
      <c r="N5" s="5797"/>
      <c r="O5" s="5797"/>
      <c r="P5" s="5797"/>
      <c r="Q5" s="5797"/>
      <c r="R5" s="5797"/>
      <c r="S5" s="5797"/>
      <c r="T5" s="5797"/>
      <c r="U5" s="5797"/>
      <c r="V5" s="5797"/>
      <c r="W5" s="5797"/>
      <c r="X5" s="5797"/>
      <c r="Y5" s="5797"/>
      <c r="Z5" s="5797"/>
      <c r="AA5" s="5797"/>
      <c r="AB5" s="5797"/>
      <c r="AC5" s="5797"/>
      <c r="AD5" s="5797"/>
      <c r="AE5" s="5797"/>
      <c r="AF5" s="5797"/>
      <c r="AG5" s="5797"/>
      <c r="AH5" s="5797"/>
      <c r="AI5" s="5798"/>
    </row>
    <row r="6" spans="1:35" ht="21" customHeight="1">
      <c r="A6" s="5856" t="s">
        <v>211</v>
      </c>
      <c r="B6" s="5857"/>
      <c r="C6" s="5857"/>
      <c r="D6" s="5857"/>
      <c r="E6" s="5857"/>
      <c r="F6" s="5857"/>
      <c r="G6" s="5857"/>
      <c r="H6" s="5857"/>
      <c r="I6" s="5857"/>
      <c r="J6" s="5857"/>
      <c r="K6" s="5858"/>
      <c r="L6" s="5796"/>
      <c r="M6" s="5797"/>
      <c r="N6" s="5797"/>
      <c r="O6" s="5797"/>
      <c r="P6" s="5797"/>
      <c r="Q6" s="5797"/>
      <c r="R6" s="5797"/>
      <c r="S6" s="5797"/>
      <c r="T6" s="5797"/>
      <c r="U6" s="5797"/>
      <c r="V6" s="5797"/>
      <c r="W6" s="5797"/>
      <c r="X6" s="5797"/>
      <c r="Y6" s="5797"/>
      <c r="Z6" s="5797"/>
      <c r="AA6" s="5797"/>
      <c r="AB6" s="5797"/>
      <c r="AC6" s="5797"/>
      <c r="AD6" s="5797"/>
      <c r="AE6" s="5797"/>
      <c r="AF6" s="5797"/>
      <c r="AG6" s="5797"/>
      <c r="AH6" s="5797"/>
      <c r="AI6" s="5798"/>
    </row>
    <row r="7" spans="1:35" ht="21" customHeight="1">
      <c r="A7" s="5859" t="s">
        <v>102</v>
      </c>
      <c r="B7" s="5788"/>
      <c r="C7" s="5788"/>
      <c r="D7" s="5788"/>
      <c r="E7" s="5789"/>
      <c r="F7" s="5863" t="s">
        <v>103</v>
      </c>
      <c r="G7" s="5847"/>
      <c r="H7" s="5847"/>
      <c r="I7" s="5847"/>
      <c r="J7" s="5847"/>
      <c r="K7" s="5848"/>
      <c r="L7" s="3289"/>
      <c r="M7" s="5781"/>
      <c r="N7" s="5781"/>
      <c r="O7" s="5781"/>
      <c r="P7" s="5781"/>
      <c r="Q7" s="5781"/>
      <c r="R7" s="5781"/>
      <c r="S7" s="5781"/>
      <c r="T7" s="5781"/>
      <c r="U7" s="5864"/>
      <c r="V7" s="5865" t="s">
        <v>113</v>
      </c>
      <c r="W7" s="5788"/>
      <c r="X7" s="5788"/>
      <c r="Y7" s="5788"/>
      <c r="Z7" s="5789"/>
      <c r="AA7" s="5865"/>
      <c r="AB7" s="5788"/>
      <c r="AC7" s="5788"/>
      <c r="AD7" s="5788"/>
      <c r="AE7" s="5788"/>
      <c r="AF7" s="5788"/>
      <c r="AG7" s="5788"/>
      <c r="AH7" s="5788"/>
      <c r="AI7" s="5867"/>
    </row>
    <row r="8" spans="1:35" ht="21" customHeight="1" thickBot="1">
      <c r="A8" s="5860"/>
      <c r="B8" s="5861"/>
      <c r="C8" s="5861"/>
      <c r="D8" s="5861"/>
      <c r="E8" s="5862"/>
      <c r="F8" s="5869" t="s">
        <v>104</v>
      </c>
      <c r="G8" s="5870"/>
      <c r="H8" s="5870"/>
      <c r="I8" s="5870"/>
      <c r="J8" s="5870"/>
      <c r="K8" s="5871"/>
      <c r="L8" s="5872"/>
      <c r="M8" s="5873"/>
      <c r="N8" s="5873"/>
      <c r="O8" s="5873"/>
      <c r="P8" s="5873"/>
      <c r="Q8" s="5873"/>
      <c r="R8" s="5873"/>
      <c r="S8" s="5873"/>
      <c r="T8" s="5873"/>
      <c r="U8" s="5874"/>
      <c r="V8" s="5866"/>
      <c r="W8" s="5861"/>
      <c r="X8" s="5861"/>
      <c r="Y8" s="5861"/>
      <c r="Z8" s="5862"/>
      <c r="AA8" s="5866"/>
      <c r="AB8" s="5861"/>
      <c r="AC8" s="5861"/>
      <c r="AD8" s="5861"/>
      <c r="AE8" s="5861"/>
      <c r="AF8" s="5861"/>
      <c r="AG8" s="5861"/>
      <c r="AH8" s="5861"/>
      <c r="AI8" s="5868"/>
    </row>
    <row r="9" spans="1:35" ht="21" customHeight="1" thickTop="1">
      <c r="A9" s="5825" t="s">
        <v>212</v>
      </c>
      <c r="B9" s="5826"/>
      <c r="C9" s="5831" t="s">
        <v>213</v>
      </c>
      <c r="D9" s="5832"/>
      <c r="E9" s="5832"/>
      <c r="F9" s="5832"/>
      <c r="G9" s="5832"/>
      <c r="H9" s="5832"/>
      <c r="I9" s="5832"/>
      <c r="J9" s="5832"/>
      <c r="K9" s="5833"/>
      <c r="L9" s="5840" t="s">
        <v>214</v>
      </c>
      <c r="M9" s="5841"/>
      <c r="N9" s="5841"/>
      <c r="O9" s="5841"/>
      <c r="P9" s="5841"/>
      <c r="Q9" s="5841"/>
      <c r="R9" s="5841"/>
      <c r="S9" s="5841"/>
      <c r="T9" s="5841"/>
      <c r="U9" s="5842"/>
      <c r="V9" s="5843" t="s">
        <v>177</v>
      </c>
      <c r="W9" s="5844"/>
      <c r="X9" s="5844"/>
      <c r="Y9" s="77"/>
      <c r="Z9" s="78" t="s">
        <v>110</v>
      </c>
      <c r="AA9" s="78"/>
      <c r="AB9" s="78"/>
      <c r="AC9" s="78"/>
      <c r="AD9" s="5844" t="s">
        <v>178</v>
      </c>
      <c r="AE9" s="5844"/>
      <c r="AF9" s="5844"/>
      <c r="AG9" s="79"/>
      <c r="AH9" s="78" t="s">
        <v>110</v>
      </c>
      <c r="AI9" s="80"/>
    </row>
    <row r="10" spans="1:35" ht="21" customHeight="1">
      <c r="A10" s="5827"/>
      <c r="B10" s="5828"/>
      <c r="C10" s="5834"/>
      <c r="D10" s="5835"/>
      <c r="E10" s="5835"/>
      <c r="F10" s="5835"/>
      <c r="G10" s="5835"/>
      <c r="H10" s="5835"/>
      <c r="I10" s="5835"/>
      <c r="J10" s="5835"/>
      <c r="K10" s="5836"/>
      <c r="L10" s="5793" t="s">
        <v>215</v>
      </c>
      <c r="M10" s="5794"/>
      <c r="N10" s="5794"/>
      <c r="O10" s="5794"/>
      <c r="P10" s="5794"/>
      <c r="Q10" s="5794"/>
      <c r="R10" s="5794"/>
      <c r="S10" s="5794"/>
      <c r="T10" s="5794"/>
      <c r="U10" s="5795"/>
      <c r="V10" s="3289" t="s">
        <v>177</v>
      </c>
      <c r="W10" s="5781"/>
      <c r="X10" s="5781"/>
      <c r="Y10" s="81"/>
      <c r="Z10" s="26" t="s">
        <v>110</v>
      </c>
      <c r="AA10" s="26"/>
      <c r="AB10" s="26"/>
      <c r="AC10" s="26"/>
      <c r="AD10" s="5781" t="s">
        <v>178</v>
      </c>
      <c r="AE10" s="5781"/>
      <c r="AF10" s="5781"/>
      <c r="AG10" s="82"/>
      <c r="AH10" s="26" t="s">
        <v>110</v>
      </c>
      <c r="AI10" s="83"/>
    </row>
    <row r="11" spans="1:35" ht="21" customHeight="1">
      <c r="A11" s="5827"/>
      <c r="B11" s="5828"/>
      <c r="C11" s="5834"/>
      <c r="D11" s="5835"/>
      <c r="E11" s="5835"/>
      <c r="F11" s="5835"/>
      <c r="G11" s="5835"/>
      <c r="H11" s="5835"/>
      <c r="I11" s="5835"/>
      <c r="J11" s="5835"/>
      <c r="K11" s="5836"/>
      <c r="L11" s="5845" t="s">
        <v>216</v>
      </c>
      <c r="M11" s="5845"/>
      <c r="N11" s="5845"/>
      <c r="O11" s="5845"/>
      <c r="P11" s="5845"/>
      <c r="Q11" s="5845"/>
      <c r="R11" s="5845"/>
      <c r="S11" s="5845"/>
      <c r="T11" s="5845"/>
      <c r="U11" s="5845"/>
      <c r="V11" s="3289" t="s">
        <v>177</v>
      </c>
      <c r="W11" s="5781"/>
      <c r="X11" s="5781"/>
      <c r="Y11" s="81"/>
      <c r="Z11" s="26" t="s">
        <v>110</v>
      </c>
      <c r="AA11" s="26"/>
      <c r="AB11" s="26"/>
      <c r="AC11" s="26"/>
      <c r="AD11" s="5781" t="s">
        <v>178</v>
      </c>
      <c r="AE11" s="5781"/>
      <c r="AF11" s="5781"/>
      <c r="AG11" s="82"/>
      <c r="AH11" s="26" t="s">
        <v>110</v>
      </c>
      <c r="AI11" s="83"/>
    </row>
    <row r="12" spans="1:35" ht="21" customHeight="1">
      <c r="A12" s="5827"/>
      <c r="B12" s="5828"/>
      <c r="C12" s="5834"/>
      <c r="D12" s="5835"/>
      <c r="E12" s="5835"/>
      <c r="F12" s="5835"/>
      <c r="G12" s="5835"/>
      <c r="H12" s="5835"/>
      <c r="I12" s="5835"/>
      <c r="J12" s="5835"/>
      <c r="K12" s="5836"/>
      <c r="L12" s="3288" t="s">
        <v>217</v>
      </c>
      <c r="M12" s="3288"/>
      <c r="N12" s="3288"/>
      <c r="O12" s="3288"/>
      <c r="P12" s="3288"/>
      <c r="Q12" s="3288"/>
      <c r="R12" s="3288"/>
      <c r="S12" s="3288"/>
      <c r="T12" s="3288"/>
      <c r="U12" s="3288"/>
      <c r="V12" s="3289" t="s">
        <v>177</v>
      </c>
      <c r="W12" s="5781"/>
      <c r="X12" s="5781"/>
      <c r="Y12" s="81"/>
      <c r="Z12" s="26" t="s">
        <v>110</v>
      </c>
      <c r="AA12" s="26"/>
      <c r="AB12" s="26"/>
      <c r="AC12" s="26"/>
      <c r="AD12" s="5781" t="s">
        <v>178</v>
      </c>
      <c r="AE12" s="5781"/>
      <c r="AF12" s="5781"/>
      <c r="AG12" s="82"/>
      <c r="AH12" s="26" t="s">
        <v>110</v>
      </c>
      <c r="AI12" s="83"/>
    </row>
    <row r="13" spans="1:35" ht="21" customHeight="1">
      <c r="A13" s="5827"/>
      <c r="B13" s="5828"/>
      <c r="C13" s="5837"/>
      <c r="D13" s="5838"/>
      <c r="E13" s="5838"/>
      <c r="F13" s="5838"/>
      <c r="G13" s="5838"/>
      <c r="H13" s="5838"/>
      <c r="I13" s="5838"/>
      <c r="J13" s="5838"/>
      <c r="K13" s="5839"/>
      <c r="L13" s="3288" t="s">
        <v>217</v>
      </c>
      <c r="M13" s="3288"/>
      <c r="N13" s="3288"/>
      <c r="O13" s="3288"/>
      <c r="P13" s="3288"/>
      <c r="Q13" s="3288"/>
      <c r="R13" s="3288"/>
      <c r="S13" s="3288"/>
      <c r="T13" s="3288"/>
      <c r="U13" s="3288"/>
      <c r="V13" s="3289" t="s">
        <v>177</v>
      </c>
      <c r="W13" s="5781"/>
      <c r="X13" s="5781"/>
      <c r="Y13" s="84"/>
      <c r="Z13" s="85" t="s">
        <v>110</v>
      </c>
      <c r="AA13" s="85"/>
      <c r="AB13" s="85"/>
      <c r="AC13" s="85"/>
      <c r="AD13" s="5781" t="s">
        <v>178</v>
      </c>
      <c r="AE13" s="5781"/>
      <c r="AF13" s="5781"/>
      <c r="AG13" s="86"/>
      <c r="AH13" s="85" t="s">
        <v>110</v>
      </c>
      <c r="AI13" s="87"/>
    </row>
    <row r="14" spans="1:35" ht="21" customHeight="1">
      <c r="A14" s="5827"/>
      <c r="B14" s="5828"/>
      <c r="C14" s="5782" t="s">
        <v>218</v>
      </c>
      <c r="D14" s="5783"/>
      <c r="E14" s="5788" t="s">
        <v>219</v>
      </c>
      <c r="F14" s="5788"/>
      <c r="G14" s="5788"/>
      <c r="H14" s="5788"/>
      <c r="I14" s="5788"/>
      <c r="J14" s="5788"/>
      <c r="K14" s="5789"/>
      <c r="L14" s="5793" t="s">
        <v>220</v>
      </c>
      <c r="M14" s="5794"/>
      <c r="N14" s="5794"/>
      <c r="O14" s="5794"/>
      <c r="P14" s="5794"/>
      <c r="Q14" s="5794"/>
      <c r="R14" s="5794"/>
      <c r="S14" s="5794"/>
      <c r="T14" s="5794"/>
      <c r="U14" s="5795"/>
      <c r="V14" s="5796"/>
      <c r="W14" s="5797"/>
      <c r="X14" s="5797"/>
      <c r="Y14" s="5797"/>
      <c r="Z14" s="5797"/>
      <c r="AA14" s="5797"/>
      <c r="AB14" s="5797"/>
      <c r="AC14" s="5797"/>
      <c r="AD14" s="5797"/>
      <c r="AE14" s="5797"/>
      <c r="AF14" s="5797"/>
      <c r="AG14" s="5797"/>
      <c r="AH14" s="5797"/>
      <c r="AI14" s="5798"/>
    </row>
    <row r="15" spans="1:35" ht="21" customHeight="1">
      <c r="A15" s="5827"/>
      <c r="B15" s="5828"/>
      <c r="C15" s="5784"/>
      <c r="D15" s="5785"/>
      <c r="E15" s="3331"/>
      <c r="F15" s="3331"/>
      <c r="G15" s="3331"/>
      <c r="H15" s="3331"/>
      <c r="I15" s="3331"/>
      <c r="J15" s="3331"/>
      <c r="K15" s="5790"/>
      <c r="L15" s="5799" t="s">
        <v>221</v>
      </c>
      <c r="M15" s="5800"/>
      <c r="N15" s="5800"/>
      <c r="O15" s="5800"/>
      <c r="P15" s="5800"/>
      <c r="Q15" s="5800"/>
      <c r="R15" s="5800"/>
      <c r="S15" s="5800"/>
      <c r="T15" s="5800"/>
      <c r="U15" s="5801"/>
      <c r="V15" s="5808"/>
      <c r="W15" s="5809"/>
      <c r="X15" s="5809"/>
      <c r="Y15" s="5809"/>
      <c r="Z15" s="5809"/>
      <c r="AA15" s="5809"/>
      <c r="AB15" s="5809"/>
      <c r="AC15" s="5809"/>
      <c r="AD15" s="5809"/>
      <c r="AE15" s="5809"/>
      <c r="AF15" s="5809"/>
      <c r="AG15" s="5809"/>
      <c r="AH15" s="5809"/>
      <c r="AI15" s="5810"/>
    </row>
    <row r="16" spans="1:35" ht="21" customHeight="1">
      <c r="A16" s="5827"/>
      <c r="B16" s="5828"/>
      <c r="C16" s="5784"/>
      <c r="D16" s="5785"/>
      <c r="E16" s="3331"/>
      <c r="F16" s="3331"/>
      <c r="G16" s="3331"/>
      <c r="H16" s="3331"/>
      <c r="I16" s="3331"/>
      <c r="J16" s="3331"/>
      <c r="K16" s="5790"/>
      <c r="L16" s="5802"/>
      <c r="M16" s="5803"/>
      <c r="N16" s="5803"/>
      <c r="O16" s="5803"/>
      <c r="P16" s="5803"/>
      <c r="Q16" s="5803"/>
      <c r="R16" s="5803"/>
      <c r="S16" s="5803"/>
      <c r="T16" s="5803"/>
      <c r="U16" s="5804"/>
      <c r="V16" s="5811"/>
      <c r="W16" s="5812"/>
      <c r="X16" s="5812"/>
      <c r="Y16" s="5812"/>
      <c r="Z16" s="5812"/>
      <c r="AA16" s="5812"/>
      <c r="AB16" s="5812"/>
      <c r="AC16" s="5812"/>
      <c r="AD16" s="5812"/>
      <c r="AE16" s="5812"/>
      <c r="AF16" s="5812"/>
      <c r="AG16" s="5812"/>
      <c r="AH16" s="5812"/>
      <c r="AI16" s="5813"/>
    </row>
    <row r="17" spans="1:35" ht="21" customHeight="1">
      <c r="A17" s="5827"/>
      <c r="B17" s="5828"/>
      <c r="C17" s="5784"/>
      <c r="D17" s="5785"/>
      <c r="E17" s="5791"/>
      <c r="F17" s="5791"/>
      <c r="G17" s="5791"/>
      <c r="H17" s="5791"/>
      <c r="I17" s="5791"/>
      <c r="J17" s="5791"/>
      <c r="K17" s="5792"/>
      <c r="L17" s="5805"/>
      <c r="M17" s="5806"/>
      <c r="N17" s="5806"/>
      <c r="O17" s="5806"/>
      <c r="P17" s="5806"/>
      <c r="Q17" s="5806"/>
      <c r="R17" s="5806"/>
      <c r="S17" s="5806"/>
      <c r="T17" s="5806"/>
      <c r="U17" s="5807"/>
      <c r="V17" s="5814"/>
      <c r="W17" s="5815"/>
      <c r="X17" s="5815"/>
      <c r="Y17" s="5815"/>
      <c r="Z17" s="5815"/>
      <c r="AA17" s="5815"/>
      <c r="AB17" s="5815"/>
      <c r="AC17" s="5815"/>
      <c r="AD17" s="5815"/>
      <c r="AE17" s="5815"/>
      <c r="AF17" s="5815"/>
      <c r="AG17" s="5815"/>
      <c r="AH17" s="5815"/>
      <c r="AI17" s="5816"/>
    </row>
    <row r="18" spans="1:35" ht="21" customHeight="1">
      <c r="A18" s="5827"/>
      <c r="B18" s="5828"/>
      <c r="C18" s="5784"/>
      <c r="D18" s="5785"/>
      <c r="E18" s="5817" t="s">
        <v>222</v>
      </c>
      <c r="F18" s="5817"/>
      <c r="G18" s="5817"/>
      <c r="H18" s="5817"/>
      <c r="I18" s="5817"/>
      <c r="J18" s="5817"/>
      <c r="K18" s="5818"/>
      <c r="L18" s="5808"/>
      <c r="M18" s="5809"/>
      <c r="N18" s="5809"/>
      <c r="O18" s="5809"/>
      <c r="P18" s="5809"/>
      <c r="Q18" s="5809"/>
      <c r="R18" s="5809"/>
      <c r="S18" s="5809"/>
      <c r="T18" s="5809"/>
      <c r="U18" s="5809"/>
      <c r="V18" s="5809"/>
      <c r="W18" s="5809"/>
      <c r="X18" s="5809"/>
      <c r="Y18" s="5809"/>
      <c r="Z18" s="5809"/>
      <c r="AA18" s="5809"/>
      <c r="AB18" s="5809"/>
      <c r="AC18" s="5809"/>
      <c r="AD18" s="5809"/>
      <c r="AE18" s="5809"/>
      <c r="AF18" s="5809"/>
      <c r="AG18" s="5809"/>
      <c r="AH18" s="5809"/>
      <c r="AI18" s="5810"/>
    </row>
    <row r="19" spans="1:35" ht="21" customHeight="1">
      <c r="A19" s="5827"/>
      <c r="B19" s="5828"/>
      <c r="C19" s="5784"/>
      <c r="D19" s="5785"/>
      <c r="E19" s="5819"/>
      <c r="F19" s="5819"/>
      <c r="G19" s="5819"/>
      <c r="H19" s="5819"/>
      <c r="I19" s="5819"/>
      <c r="J19" s="5819"/>
      <c r="K19" s="5820"/>
      <c r="L19" s="5811"/>
      <c r="M19" s="5812"/>
      <c r="N19" s="5812"/>
      <c r="O19" s="5812"/>
      <c r="P19" s="5812"/>
      <c r="Q19" s="5812"/>
      <c r="R19" s="5812"/>
      <c r="S19" s="5812"/>
      <c r="T19" s="5812"/>
      <c r="U19" s="5812"/>
      <c r="V19" s="5812"/>
      <c r="W19" s="5812"/>
      <c r="X19" s="5812"/>
      <c r="Y19" s="5812"/>
      <c r="Z19" s="5812"/>
      <c r="AA19" s="5812"/>
      <c r="AB19" s="5812"/>
      <c r="AC19" s="5812"/>
      <c r="AD19" s="5812"/>
      <c r="AE19" s="5812"/>
      <c r="AF19" s="5812"/>
      <c r="AG19" s="5812"/>
      <c r="AH19" s="5812"/>
      <c r="AI19" s="5813"/>
    </row>
    <row r="20" spans="1:35" ht="21" customHeight="1">
      <c r="A20" s="5827"/>
      <c r="B20" s="5828"/>
      <c r="C20" s="5784"/>
      <c r="D20" s="5785"/>
      <c r="E20" s="5819"/>
      <c r="F20" s="5819"/>
      <c r="G20" s="5819"/>
      <c r="H20" s="5819"/>
      <c r="I20" s="5819"/>
      <c r="J20" s="5819"/>
      <c r="K20" s="5820"/>
      <c r="L20" s="5811"/>
      <c r="M20" s="5812"/>
      <c r="N20" s="5812"/>
      <c r="O20" s="5812"/>
      <c r="P20" s="5812"/>
      <c r="Q20" s="5812"/>
      <c r="R20" s="5812"/>
      <c r="S20" s="5812"/>
      <c r="T20" s="5812"/>
      <c r="U20" s="5812"/>
      <c r="V20" s="5812"/>
      <c r="W20" s="5812"/>
      <c r="X20" s="5812"/>
      <c r="Y20" s="5812"/>
      <c r="Z20" s="5812"/>
      <c r="AA20" s="5812"/>
      <c r="AB20" s="5812"/>
      <c r="AC20" s="5812"/>
      <c r="AD20" s="5812"/>
      <c r="AE20" s="5812"/>
      <c r="AF20" s="5812"/>
      <c r="AG20" s="5812"/>
      <c r="AH20" s="5812"/>
      <c r="AI20" s="5813"/>
    </row>
    <row r="21" spans="1:35" ht="21" customHeight="1">
      <c r="A21" s="5827"/>
      <c r="B21" s="5828"/>
      <c r="C21" s="5784"/>
      <c r="D21" s="5785"/>
      <c r="E21" s="5819"/>
      <c r="F21" s="5819"/>
      <c r="G21" s="5819"/>
      <c r="H21" s="5819"/>
      <c r="I21" s="5819"/>
      <c r="J21" s="5819"/>
      <c r="K21" s="5820"/>
      <c r="L21" s="5811"/>
      <c r="M21" s="5812"/>
      <c r="N21" s="5812"/>
      <c r="O21" s="5812"/>
      <c r="P21" s="5812"/>
      <c r="Q21" s="5812"/>
      <c r="R21" s="5812"/>
      <c r="S21" s="5812"/>
      <c r="T21" s="5812"/>
      <c r="U21" s="5812"/>
      <c r="V21" s="5812"/>
      <c r="W21" s="5812"/>
      <c r="X21" s="5812"/>
      <c r="Y21" s="5812"/>
      <c r="Z21" s="5812"/>
      <c r="AA21" s="5812"/>
      <c r="AB21" s="5812"/>
      <c r="AC21" s="5812"/>
      <c r="AD21" s="5812"/>
      <c r="AE21" s="5812"/>
      <c r="AF21" s="5812"/>
      <c r="AG21" s="5812"/>
      <c r="AH21" s="5812"/>
      <c r="AI21" s="5813"/>
    </row>
    <row r="22" spans="1:35" ht="21" customHeight="1" thickBot="1">
      <c r="A22" s="5829"/>
      <c r="B22" s="5830"/>
      <c r="C22" s="5786"/>
      <c r="D22" s="5787"/>
      <c r="E22" s="5821"/>
      <c r="F22" s="5821"/>
      <c r="G22" s="5821"/>
      <c r="H22" s="5821"/>
      <c r="I22" s="5821"/>
      <c r="J22" s="5821"/>
      <c r="K22" s="5822"/>
      <c r="L22" s="5823"/>
      <c r="M22" s="5823"/>
      <c r="N22" s="5823"/>
      <c r="O22" s="5823"/>
      <c r="P22" s="5823"/>
      <c r="Q22" s="5823"/>
      <c r="R22" s="5823"/>
      <c r="S22" s="5823"/>
      <c r="T22" s="5823"/>
      <c r="U22" s="5823"/>
      <c r="V22" s="5823"/>
      <c r="W22" s="5823"/>
      <c r="X22" s="5823"/>
      <c r="Y22" s="5823"/>
      <c r="Z22" s="5823"/>
      <c r="AA22" s="5823"/>
      <c r="AB22" s="5823"/>
      <c r="AC22" s="5823"/>
      <c r="AD22" s="5823"/>
      <c r="AE22" s="5823"/>
      <c r="AF22" s="5823"/>
      <c r="AG22" s="5823"/>
      <c r="AH22" s="5823"/>
      <c r="AI22" s="5824"/>
    </row>
    <row r="23" spans="1:35" ht="14.25" customHeight="1">
      <c r="A23" s="589"/>
      <c r="B23" s="589"/>
      <c r="C23" s="590"/>
      <c r="D23" s="590"/>
      <c r="E23" s="585"/>
      <c r="F23" s="585"/>
      <c r="G23" s="585"/>
      <c r="H23" s="585"/>
      <c r="I23" s="585"/>
      <c r="J23" s="585"/>
      <c r="K23" s="585"/>
      <c r="L23" s="591"/>
      <c r="M23" s="591"/>
      <c r="N23" s="591"/>
      <c r="O23" s="591"/>
      <c r="P23" s="591"/>
      <c r="Q23" s="591"/>
      <c r="R23" s="591"/>
      <c r="S23" s="591"/>
      <c r="T23" s="591"/>
      <c r="U23" s="591"/>
      <c r="V23" s="591"/>
      <c r="W23" s="591"/>
      <c r="X23" s="591"/>
      <c r="Y23" s="591"/>
      <c r="Z23" s="591"/>
      <c r="AA23" s="591"/>
      <c r="AB23" s="591"/>
      <c r="AC23" s="591"/>
      <c r="AD23" s="591"/>
      <c r="AE23" s="591"/>
      <c r="AF23" s="591"/>
      <c r="AG23" s="591"/>
      <c r="AH23" s="591"/>
      <c r="AI23" s="591"/>
    </row>
    <row r="24" spans="1:35" ht="54" customHeight="1">
      <c r="A24" s="2858" t="s">
        <v>1093</v>
      </c>
      <c r="B24" s="2859"/>
      <c r="C24" s="2859"/>
      <c r="D24" s="2859"/>
      <c r="E24" s="2859"/>
      <c r="F24" s="2860"/>
      <c r="G24" s="2861" t="s">
        <v>1094</v>
      </c>
      <c r="H24" s="2862"/>
      <c r="I24" s="2862"/>
      <c r="J24" s="2862"/>
      <c r="K24" s="2862"/>
      <c r="L24" s="2862"/>
      <c r="M24" s="2862"/>
      <c r="N24" s="2862"/>
      <c r="O24" s="2862"/>
      <c r="P24" s="2862"/>
      <c r="Q24" s="2862"/>
      <c r="R24" s="2862"/>
      <c r="S24" s="2862"/>
      <c r="T24" s="2862"/>
      <c r="U24" s="2862"/>
      <c r="V24" s="2862"/>
      <c r="W24" s="2862"/>
      <c r="X24" s="2862"/>
      <c r="Y24" s="2862"/>
      <c r="Z24" s="2862"/>
      <c r="AA24" s="2862"/>
      <c r="AB24" s="2862"/>
      <c r="AC24" s="2862"/>
      <c r="AD24" s="2862"/>
      <c r="AE24" s="2862"/>
      <c r="AF24" s="2862"/>
      <c r="AG24" s="2862"/>
      <c r="AH24" s="2862"/>
      <c r="AI24" s="2863"/>
    </row>
    <row r="25" spans="1:35" ht="24.75" customHeight="1">
      <c r="A25" s="4" t="s">
        <v>223</v>
      </c>
    </row>
    <row r="26" spans="1:35" ht="14.25" customHeight="1">
      <c r="A26" s="4" t="s">
        <v>224</v>
      </c>
    </row>
    <row r="27" spans="1:35" ht="14.25" customHeight="1">
      <c r="A27" s="4" t="s">
        <v>225</v>
      </c>
    </row>
    <row r="28" spans="1:35" ht="14.25" customHeight="1">
      <c r="A28" s="4" t="s">
        <v>226</v>
      </c>
    </row>
    <row r="29" spans="1:35" ht="15" customHeight="1">
      <c r="A29" s="4" t="s">
        <v>227</v>
      </c>
    </row>
    <row r="30" spans="1:35" ht="14.25" customHeight="1">
      <c r="A30" s="4"/>
    </row>
    <row r="31" spans="1:35" ht="21" customHeight="1">
      <c r="A31" s="4"/>
    </row>
  </sheetData>
  <mergeCells count="42">
    <mergeCell ref="A24:F24"/>
    <mergeCell ref="G24:AI24"/>
    <mergeCell ref="A5:K5"/>
    <mergeCell ref="L5:AI5"/>
    <mergeCell ref="A2:AI2"/>
    <mergeCell ref="A4:K4"/>
    <mergeCell ref="L4:AI4"/>
    <mergeCell ref="A6:K6"/>
    <mergeCell ref="L6:AI6"/>
    <mergeCell ref="A7:E8"/>
    <mergeCell ref="F7:K7"/>
    <mergeCell ref="L7:U7"/>
    <mergeCell ref="V7:Z8"/>
    <mergeCell ref="AA7:AI8"/>
    <mergeCell ref="F8:K8"/>
    <mergeCell ref="L8:U8"/>
    <mergeCell ref="AD11:AF11"/>
    <mergeCell ref="L12:U12"/>
    <mergeCell ref="V12:X12"/>
    <mergeCell ref="AD12:AF12"/>
    <mergeCell ref="AD9:AF9"/>
    <mergeCell ref="L10:U10"/>
    <mergeCell ref="V10:X10"/>
    <mergeCell ref="AD10:AF10"/>
    <mergeCell ref="A9:B22"/>
    <mergeCell ref="C9:K13"/>
    <mergeCell ref="L9:U9"/>
    <mergeCell ref="V9:X9"/>
    <mergeCell ref="L11:U11"/>
    <mergeCell ref="V11:X11"/>
    <mergeCell ref="L13:U13"/>
    <mergeCell ref="V13:X13"/>
    <mergeCell ref="AD13:AF13"/>
    <mergeCell ref="C14:D22"/>
    <mergeCell ref="E14:K17"/>
    <mergeCell ref="L14:U14"/>
    <mergeCell ref="V14:AI14"/>
    <mergeCell ref="L15:U17"/>
    <mergeCell ref="V15:AI17"/>
    <mergeCell ref="E18:K22"/>
    <mergeCell ref="L18:AI21"/>
    <mergeCell ref="L22:AI22"/>
  </mergeCells>
  <phoneticPr fontId="5"/>
  <printOptions horizontalCentered="1"/>
  <pageMargins left="0.39370078740157483" right="0.39370078740157483" top="0.39370078740157483" bottom="0.35433070866141736" header="0.31496062992125984" footer="0.27559055118110237"/>
  <pageSetup paperSize="9" orientation="portrait"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5" tint="0.59999389629810485"/>
  </sheetPr>
  <dimension ref="A1:I15"/>
  <sheetViews>
    <sheetView view="pageBreakPreview" zoomScaleNormal="100" zoomScaleSheetLayoutView="100" workbookViewId="0">
      <selection sqref="A1:G1"/>
    </sheetView>
  </sheetViews>
  <sheetFormatPr defaultRowHeight="13.2"/>
  <cols>
    <col min="1" max="1" width="3.77734375" customWidth="1"/>
    <col min="2" max="2" width="24.21875" customWidth="1"/>
    <col min="3" max="3" width="4" customWidth="1"/>
    <col min="4" max="6" width="20.109375" customWidth="1"/>
    <col min="7" max="7" width="3.109375" customWidth="1"/>
    <col min="8" max="8" width="3.77734375" customWidth="1"/>
  </cols>
  <sheetData>
    <row r="1" spans="1:9" ht="27.75" customHeight="1">
      <c r="A1" s="572" t="s">
        <v>1052</v>
      </c>
    </row>
    <row r="2" spans="1:9" ht="27.75" customHeight="1">
      <c r="A2" s="197"/>
      <c r="F2" s="2749" t="s">
        <v>767</v>
      </c>
      <c r="G2" s="2749"/>
    </row>
    <row r="3" spans="1:9" ht="36" customHeight="1">
      <c r="A3" s="3337" t="s">
        <v>357</v>
      </c>
      <c r="B3" s="3337"/>
      <c r="C3" s="3337"/>
      <c r="D3" s="3337"/>
      <c r="E3" s="3337"/>
      <c r="F3" s="3337"/>
      <c r="G3" s="3337"/>
    </row>
    <row r="4" spans="1:9" ht="36" customHeight="1">
      <c r="A4" s="198"/>
      <c r="B4" s="198"/>
      <c r="C4" s="198"/>
      <c r="D4" s="198"/>
      <c r="E4" s="198"/>
      <c r="F4" s="198"/>
      <c r="G4" s="198"/>
    </row>
    <row r="5" spans="1:9" ht="36" customHeight="1">
      <c r="A5" s="198"/>
      <c r="B5" s="199" t="s">
        <v>358</v>
      </c>
      <c r="C5" s="3338"/>
      <c r="D5" s="3339"/>
      <c r="E5" s="3339"/>
      <c r="F5" s="3339"/>
      <c r="G5" s="3340"/>
    </row>
    <row r="6" spans="1:9" ht="46.5" customHeight="1">
      <c r="B6" s="200" t="s">
        <v>359</v>
      </c>
      <c r="C6" s="3347" t="s">
        <v>360</v>
      </c>
      <c r="D6" s="3347"/>
      <c r="E6" s="3347"/>
      <c r="F6" s="3347"/>
      <c r="G6" s="3348"/>
    </row>
    <row r="7" spans="1:9" ht="20.25" customHeight="1">
      <c r="B7" s="4010" t="s">
        <v>1098</v>
      </c>
      <c r="C7" s="5875" t="s">
        <v>992</v>
      </c>
      <c r="D7" s="5876"/>
      <c r="E7" s="5876"/>
      <c r="F7" s="5876"/>
      <c r="G7" s="5877"/>
    </row>
    <row r="8" spans="1:9" ht="66.75" customHeight="1">
      <c r="B8" s="4011"/>
      <c r="C8" s="5878"/>
      <c r="D8" s="5879"/>
      <c r="E8" s="5879"/>
      <c r="F8" s="5879"/>
      <c r="G8" s="5880"/>
    </row>
    <row r="9" spans="1:9">
      <c r="C9" s="362"/>
      <c r="D9" s="362"/>
      <c r="E9" s="362"/>
      <c r="F9" s="362"/>
      <c r="G9" s="362"/>
    </row>
    <row r="10" spans="1:9" ht="39" customHeight="1">
      <c r="B10" s="609" t="s">
        <v>1091</v>
      </c>
      <c r="C10" s="3334" t="s">
        <v>1099</v>
      </c>
      <c r="D10" s="3335"/>
      <c r="E10" s="3335"/>
      <c r="F10" s="3335"/>
      <c r="G10" s="3336"/>
    </row>
    <row r="12" spans="1:9" ht="17.25" customHeight="1">
      <c r="B12" s="202" t="s">
        <v>361</v>
      </c>
      <c r="C12" s="203"/>
      <c r="D12" s="203"/>
      <c r="E12" s="203"/>
      <c r="F12" s="203"/>
      <c r="G12" s="203"/>
      <c r="H12" s="203"/>
      <c r="I12" s="203"/>
    </row>
    <row r="13" spans="1:9" ht="17.25" customHeight="1">
      <c r="B13" s="202" t="s">
        <v>362</v>
      </c>
      <c r="C13" s="203"/>
      <c r="D13" s="203"/>
      <c r="E13" s="203"/>
      <c r="F13" s="203"/>
      <c r="G13" s="203"/>
      <c r="H13" s="203"/>
      <c r="I13" s="203"/>
    </row>
    <row r="14" spans="1:9">
      <c r="B14" s="202" t="s">
        <v>363</v>
      </c>
    </row>
    <row r="15" spans="1:9">
      <c r="B15" s="202" t="s">
        <v>364</v>
      </c>
    </row>
  </sheetData>
  <mergeCells count="8">
    <mergeCell ref="C10:G10"/>
    <mergeCell ref="B7:B8"/>
    <mergeCell ref="C7:G7"/>
    <mergeCell ref="C8:G8"/>
    <mergeCell ref="F2:G2"/>
    <mergeCell ref="A3:G3"/>
    <mergeCell ref="C5:G5"/>
    <mergeCell ref="C6:G6"/>
  </mergeCells>
  <phoneticPr fontId="54"/>
  <pageMargins left="0.7" right="0.7" top="0.75" bottom="0.75" header="0.3" footer="0.3"/>
  <pageSetup paperSize="9" scale="90" orientation="portrait"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5" tint="0.59999389629810485"/>
  </sheetPr>
  <dimension ref="B1:AG344"/>
  <sheetViews>
    <sheetView view="pageBreakPreview" zoomScaleNormal="100" zoomScaleSheetLayoutView="100" workbookViewId="0">
      <selection sqref="A1:G1"/>
    </sheetView>
  </sheetViews>
  <sheetFormatPr defaultRowHeight="13.2"/>
  <cols>
    <col min="1" max="1" width="5.21875" style="256" customWidth="1"/>
    <col min="2" max="62" width="2.6640625" style="256" customWidth="1"/>
    <col min="63" max="256" width="9" style="256"/>
    <col min="257" max="257" width="7.6640625" style="256" customWidth="1"/>
    <col min="258" max="318" width="2.6640625" style="256" customWidth="1"/>
    <col min="319" max="512" width="9" style="256"/>
    <col min="513" max="513" width="7.6640625" style="256" customWidth="1"/>
    <col min="514" max="574" width="2.6640625" style="256" customWidth="1"/>
    <col min="575" max="768" width="9" style="256"/>
    <col min="769" max="769" width="7.6640625" style="256" customWidth="1"/>
    <col min="770" max="830" width="2.6640625" style="256" customWidth="1"/>
    <col min="831" max="1024" width="9" style="256"/>
    <col min="1025" max="1025" width="7.6640625" style="256" customWidth="1"/>
    <col min="1026" max="1086" width="2.6640625" style="256" customWidth="1"/>
    <col min="1087" max="1280" width="9" style="256"/>
    <col min="1281" max="1281" width="7.6640625" style="256" customWidth="1"/>
    <col min="1282" max="1342" width="2.6640625" style="256" customWidth="1"/>
    <col min="1343" max="1536" width="9" style="256"/>
    <col min="1537" max="1537" width="7.6640625" style="256" customWidth="1"/>
    <col min="1538" max="1598" width="2.6640625" style="256" customWidth="1"/>
    <col min="1599" max="1792" width="9" style="256"/>
    <col min="1793" max="1793" width="7.6640625" style="256" customWidth="1"/>
    <col min="1794" max="1854" width="2.6640625" style="256" customWidth="1"/>
    <col min="1855" max="2048" width="9" style="256"/>
    <col min="2049" max="2049" width="7.6640625" style="256" customWidth="1"/>
    <col min="2050" max="2110" width="2.6640625" style="256" customWidth="1"/>
    <col min="2111" max="2304" width="9" style="256"/>
    <col min="2305" max="2305" width="7.6640625" style="256" customWidth="1"/>
    <col min="2306" max="2366" width="2.6640625" style="256" customWidth="1"/>
    <col min="2367" max="2560" width="9" style="256"/>
    <col min="2561" max="2561" width="7.6640625" style="256" customWidth="1"/>
    <col min="2562" max="2622" width="2.6640625" style="256" customWidth="1"/>
    <col min="2623" max="2816" width="9" style="256"/>
    <col min="2817" max="2817" width="7.6640625" style="256" customWidth="1"/>
    <col min="2818" max="2878" width="2.6640625" style="256" customWidth="1"/>
    <col min="2879" max="3072" width="9" style="256"/>
    <col min="3073" max="3073" width="7.6640625" style="256" customWidth="1"/>
    <col min="3074" max="3134" width="2.6640625" style="256" customWidth="1"/>
    <col min="3135" max="3328" width="9" style="256"/>
    <col min="3329" max="3329" width="7.6640625" style="256" customWidth="1"/>
    <col min="3330" max="3390" width="2.6640625" style="256" customWidth="1"/>
    <col min="3391" max="3584" width="9" style="256"/>
    <col min="3585" max="3585" width="7.6640625" style="256" customWidth="1"/>
    <col min="3586" max="3646" width="2.6640625" style="256" customWidth="1"/>
    <col min="3647" max="3840" width="9" style="256"/>
    <col min="3841" max="3841" width="7.6640625" style="256" customWidth="1"/>
    <col min="3842" max="3902" width="2.6640625" style="256" customWidth="1"/>
    <col min="3903" max="4096" width="9" style="256"/>
    <col min="4097" max="4097" width="7.6640625" style="256" customWidth="1"/>
    <col min="4098" max="4158" width="2.6640625" style="256" customWidth="1"/>
    <col min="4159" max="4352" width="9" style="256"/>
    <col min="4353" max="4353" width="7.6640625" style="256" customWidth="1"/>
    <col min="4354" max="4414" width="2.6640625" style="256" customWidth="1"/>
    <col min="4415" max="4608" width="9" style="256"/>
    <col min="4609" max="4609" width="7.6640625" style="256" customWidth="1"/>
    <col min="4610" max="4670" width="2.6640625" style="256" customWidth="1"/>
    <col min="4671" max="4864" width="9" style="256"/>
    <col min="4865" max="4865" width="7.6640625" style="256" customWidth="1"/>
    <col min="4866" max="4926" width="2.6640625" style="256" customWidth="1"/>
    <col min="4927" max="5120" width="9" style="256"/>
    <col min="5121" max="5121" width="7.6640625" style="256" customWidth="1"/>
    <col min="5122" max="5182" width="2.6640625" style="256" customWidth="1"/>
    <col min="5183" max="5376" width="9" style="256"/>
    <col min="5377" max="5377" width="7.6640625" style="256" customWidth="1"/>
    <col min="5378" max="5438" width="2.6640625" style="256" customWidth="1"/>
    <col min="5439" max="5632" width="9" style="256"/>
    <col min="5633" max="5633" width="7.6640625" style="256" customWidth="1"/>
    <col min="5634" max="5694" width="2.6640625" style="256" customWidth="1"/>
    <col min="5695" max="5888" width="9" style="256"/>
    <col min="5889" max="5889" width="7.6640625" style="256" customWidth="1"/>
    <col min="5890" max="5950" width="2.6640625" style="256" customWidth="1"/>
    <col min="5951" max="6144" width="9" style="256"/>
    <col min="6145" max="6145" width="7.6640625" style="256" customWidth="1"/>
    <col min="6146" max="6206" width="2.6640625" style="256" customWidth="1"/>
    <col min="6207" max="6400" width="9" style="256"/>
    <col min="6401" max="6401" width="7.6640625" style="256" customWidth="1"/>
    <col min="6402" max="6462" width="2.6640625" style="256" customWidth="1"/>
    <col min="6463" max="6656" width="9" style="256"/>
    <col min="6657" max="6657" width="7.6640625" style="256" customWidth="1"/>
    <col min="6658" max="6718" width="2.6640625" style="256" customWidth="1"/>
    <col min="6719" max="6912" width="9" style="256"/>
    <col min="6913" max="6913" width="7.6640625" style="256" customWidth="1"/>
    <col min="6914" max="6974" width="2.6640625" style="256" customWidth="1"/>
    <col min="6975" max="7168" width="9" style="256"/>
    <col min="7169" max="7169" width="7.6640625" style="256" customWidth="1"/>
    <col min="7170" max="7230" width="2.6640625" style="256" customWidth="1"/>
    <col min="7231" max="7424" width="9" style="256"/>
    <col min="7425" max="7425" width="7.6640625" style="256" customWidth="1"/>
    <col min="7426" max="7486" width="2.6640625" style="256" customWidth="1"/>
    <col min="7487" max="7680" width="9" style="256"/>
    <col min="7681" max="7681" width="7.6640625" style="256" customWidth="1"/>
    <col min="7682" max="7742" width="2.6640625" style="256" customWidth="1"/>
    <col min="7743" max="7936" width="9" style="256"/>
    <col min="7937" max="7937" width="7.6640625" style="256" customWidth="1"/>
    <col min="7938" max="7998" width="2.6640625" style="256" customWidth="1"/>
    <col min="7999" max="8192" width="9" style="256"/>
    <col min="8193" max="8193" width="7.6640625" style="256" customWidth="1"/>
    <col min="8194" max="8254" width="2.6640625" style="256" customWidth="1"/>
    <col min="8255" max="8448" width="9" style="256"/>
    <col min="8449" max="8449" width="7.6640625" style="256" customWidth="1"/>
    <col min="8450" max="8510" width="2.6640625" style="256" customWidth="1"/>
    <col min="8511" max="8704" width="9" style="256"/>
    <col min="8705" max="8705" width="7.6640625" style="256" customWidth="1"/>
    <col min="8706" max="8766" width="2.6640625" style="256" customWidth="1"/>
    <col min="8767" max="8960" width="9" style="256"/>
    <col min="8961" max="8961" width="7.6640625" style="256" customWidth="1"/>
    <col min="8962" max="9022" width="2.6640625" style="256" customWidth="1"/>
    <col min="9023" max="9216" width="9" style="256"/>
    <col min="9217" max="9217" width="7.6640625" style="256" customWidth="1"/>
    <col min="9218" max="9278" width="2.6640625" style="256" customWidth="1"/>
    <col min="9279" max="9472" width="9" style="256"/>
    <col min="9473" max="9473" width="7.6640625" style="256" customWidth="1"/>
    <col min="9474" max="9534" width="2.6640625" style="256" customWidth="1"/>
    <col min="9535" max="9728" width="9" style="256"/>
    <col min="9729" max="9729" width="7.6640625" style="256" customWidth="1"/>
    <col min="9730" max="9790" width="2.6640625" style="256" customWidth="1"/>
    <col min="9791" max="9984" width="9" style="256"/>
    <col min="9985" max="9985" width="7.6640625" style="256" customWidth="1"/>
    <col min="9986" max="10046" width="2.6640625" style="256" customWidth="1"/>
    <col min="10047" max="10240" width="9" style="256"/>
    <col min="10241" max="10241" width="7.6640625" style="256" customWidth="1"/>
    <col min="10242" max="10302" width="2.6640625" style="256" customWidth="1"/>
    <col min="10303" max="10496" width="9" style="256"/>
    <col min="10497" max="10497" width="7.6640625" style="256" customWidth="1"/>
    <col min="10498" max="10558" width="2.6640625" style="256" customWidth="1"/>
    <col min="10559" max="10752" width="9" style="256"/>
    <col min="10753" max="10753" width="7.6640625" style="256" customWidth="1"/>
    <col min="10754" max="10814" width="2.6640625" style="256" customWidth="1"/>
    <col min="10815" max="11008" width="9" style="256"/>
    <col min="11009" max="11009" width="7.6640625" style="256" customWidth="1"/>
    <col min="11010" max="11070" width="2.6640625" style="256" customWidth="1"/>
    <col min="11071" max="11264" width="9" style="256"/>
    <col min="11265" max="11265" width="7.6640625" style="256" customWidth="1"/>
    <col min="11266" max="11326" width="2.6640625" style="256" customWidth="1"/>
    <col min="11327" max="11520" width="9" style="256"/>
    <col min="11521" max="11521" width="7.6640625" style="256" customWidth="1"/>
    <col min="11522" max="11582" width="2.6640625" style="256" customWidth="1"/>
    <col min="11583" max="11776" width="9" style="256"/>
    <col min="11777" max="11777" width="7.6640625" style="256" customWidth="1"/>
    <col min="11778" max="11838" width="2.6640625" style="256" customWidth="1"/>
    <col min="11839" max="12032" width="9" style="256"/>
    <col min="12033" max="12033" width="7.6640625" style="256" customWidth="1"/>
    <col min="12034" max="12094" width="2.6640625" style="256" customWidth="1"/>
    <col min="12095" max="12288" width="9" style="256"/>
    <col min="12289" max="12289" width="7.6640625" style="256" customWidth="1"/>
    <col min="12290" max="12350" width="2.6640625" style="256" customWidth="1"/>
    <col min="12351" max="12544" width="9" style="256"/>
    <col min="12545" max="12545" width="7.6640625" style="256" customWidth="1"/>
    <col min="12546" max="12606" width="2.6640625" style="256" customWidth="1"/>
    <col min="12607" max="12800" width="9" style="256"/>
    <col min="12801" max="12801" width="7.6640625" style="256" customWidth="1"/>
    <col min="12802" max="12862" width="2.6640625" style="256" customWidth="1"/>
    <col min="12863" max="13056" width="9" style="256"/>
    <col min="13057" max="13057" width="7.6640625" style="256" customWidth="1"/>
    <col min="13058" max="13118" width="2.6640625" style="256" customWidth="1"/>
    <col min="13119" max="13312" width="9" style="256"/>
    <col min="13313" max="13313" width="7.6640625" style="256" customWidth="1"/>
    <col min="13314" max="13374" width="2.6640625" style="256" customWidth="1"/>
    <col min="13375" max="13568" width="9" style="256"/>
    <col min="13569" max="13569" width="7.6640625" style="256" customWidth="1"/>
    <col min="13570" max="13630" width="2.6640625" style="256" customWidth="1"/>
    <col min="13631" max="13824" width="9" style="256"/>
    <col min="13825" max="13825" width="7.6640625" style="256" customWidth="1"/>
    <col min="13826" max="13886" width="2.6640625" style="256" customWidth="1"/>
    <col min="13887" max="14080" width="9" style="256"/>
    <col min="14081" max="14081" width="7.6640625" style="256" customWidth="1"/>
    <col min="14082" max="14142" width="2.6640625" style="256" customWidth="1"/>
    <col min="14143" max="14336" width="9" style="256"/>
    <col min="14337" max="14337" width="7.6640625" style="256" customWidth="1"/>
    <col min="14338" max="14398" width="2.6640625" style="256" customWidth="1"/>
    <col min="14399" max="14592" width="9" style="256"/>
    <col min="14593" max="14593" width="7.6640625" style="256" customWidth="1"/>
    <col min="14594" max="14654" width="2.6640625" style="256" customWidth="1"/>
    <col min="14655" max="14848" width="9" style="256"/>
    <col min="14849" max="14849" width="7.6640625" style="256" customWidth="1"/>
    <col min="14850" max="14910" width="2.6640625" style="256" customWidth="1"/>
    <col min="14911" max="15104" width="9" style="256"/>
    <col min="15105" max="15105" width="7.6640625" style="256" customWidth="1"/>
    <col min="15106" max="15166" width="2.6640625" style="256" customWidth="1"/>
    <col min="15167" max="15360" width="9" style="256"/>
    <col min="15361" max="15361" width="7.6640625" style="256" customWidth="1"/>
    <col min="15362" max="15422" width="2.6640625" style="256" customWidth="1"/>
    <col min="15423" max="15616" width="9" style="256"/>
    <col min="15617" max="15617" width="7.6640625" style="256" customWidth="1"/>
    <col min="15618" max="15678" width="2.6640625" style="256" customWidth="1"/>
    <col min="15679" max="15872" width="9" style="256"/>
    <col min="15873" max="15873" width="7.6640625" style="256" customWidth="1"/>
    <col min="15874" max="15934" width="2.6640625" style="256" customWidth="1"/>
    <col min="15935" max="16128" width="9" style="256"/>
    <col min="16129" max="16129" width="7.6640625" style="256" customWidth="1"/>
    <col min="16130" max="16190" width="2.6640625" style="256" customWidth="1"/>
    <col min="16191" max="16384" width="9" style="256"/>
  </cols>
  <sheetData>
    <row r="1" spans="2:33" s="255" customFormat="1" ht="15" customHeight="1">
      <c r="B1" s="255" t="s">
        <v>1053</v>
      </c>
    </row>
    <row r="2" spans="2:33" s="255" customFormat="1" ht="15" customHeight="1">
      <c r="B2" s="5937" t="s">
        <v>475</v>
      </c>
      <c r="C2" s="5937"/>
      <c r="D2" s="5937"/>
      <c r="E2" s="5937"/>
      <c r="F2" s="5937"/>
      <c r="G2" s="5937"/>
      <c r="H2" s="5937"/>
      <c r="I2" s="5937"/>
      <c r="J2" s="5937"/>
      <c r="K2" s="5937"/>
      <c r="L2" s="5937"/>
      <c r="M2" s="5937"/>
      <c r="N2" s="5937"/>
      <c r="O2" s="5937"/>
      <c r="P2" s="5937"/>
      <c r="Q2" s="5937"/>
      <c r="R2" s="5937"/>
      <c r="S2" s="5937"/>
      <c r="T2" s="5937"/>
      <c r="U2" s="5937"/>
      <c r="V2" s="5937"/>
      <c r="W2" s="5937"/>
      <c r="X2" s="5937"/>
      <c r="Y2" s="5937"/>
      <c r="Z2" s="5937"/>
      <c r="AA2" s="5937"/>
      <c r="AB2" s="5937"/>
      <c r="AC2" s="5937"/>
      <c r="AD2" s="5937"/>
      <c r="AE2" s="5937"/>
      <c r="AF2" s="5937"/>
      <c r="AG2" s="5937"/>
    </row>
    <row r="3" spans="2:33" s="255" customFormat="1" ht="15" customHeight="1">
      <c r="B3" s="5937" t="s">
        <v>1332</v>
      </c>
      <c r="C3" s="5937"/>
      <c r="D3" s="5937"/>
      <c r="E3" s="5937"/>
      <c r="F3" s="5937"/>
      <c r="G3" s="5937"/>
      <c r="H3" s="5937"/>
      <c r="I3" s="5937"/>
      <c r="J3" s="5937"/>
      <c r="K3" s="5937"/>
      <c r="L3" s="5937"/>
      <c r="M3" s="5937"/>
      <c r="N3" s="5937"/>
      <c r="O3" s="5937"/>
      <c r="P3" s="5937"/>
      <c r="Q3" s="5937"/>
      <c r="R3" s="5937"/>
      <c r="S3" s="5937"/>
      <c r="T3" s="5937"/>
      <c r="U3" s="5937"/>
      <c r="V3" s="5937"/>
      <c r="W3" s="5937"/>
      <c r="X3" s="5937"/>
      <c r="Y3" s="5937"/>
      <c r="Z3" s="5937"/>
      <c r="AA3" s="5937"/>
      <c r="AB3" s="5937"/>
      <c r="AC3" s="5937"/>
      <c r="AD3" s="5937"/>
      <c r="AE3" s="5937"/>
      <c r="AF3" s="5937"/>
      <c r="AG3" s="5937"/>
    </row>
    <row r="4" spans="2:33" ht="5.0999999999999996" customHeight="1" thickBot="1"/>
    <row r="5" spans="2:33" ht="15" customHeight="1">
      <c r="B5" s="5938" t="s">
        <v>476</v>
      </c>
      <c r="C5" s="5939"/>
      <c r="D5" s="5939"/>
      <c r="E5" s="5939"/>
      <c r="F5" s="5939"/>
      <c r="G5" s="5939"/>
      <c r="H5" s="5939"/>
      <c r="I5" s="5939"/>
      <c r="J5" s="5939"/>
      <c r="K5" s="5939"/>
      <c r="L5" s="5939"/>
      <c r="M5" s="5939"/>
      <c r="N5" s="5940"/>
      <c r="O5" s="5940"/>
      <c r="P5" s="5940"/>
      <c r="Q5" s="5940"/>
      <c r="R5" s="5940"/>
      <c r="S5" s="5940"/>
      <c r="T5" s="5940"/>
      <c r="U5" s="5940"/>
      <c r="V5" s="5940"/>
      <c r="W5" s="5940"/>
      <c r="X5" s="5940"/>
      <c r="Y5" s="5940"/>
      <c r="Z5" s="5940"/>
      <c r="AA5" s="5940"/>
      <c r="AB5" s="5940"/>
      <c r="AC5" s="5940"/>
      <c r="AD5" s="5940"/>
      <c r="AE5" s="5940"/>
      <c r="AF5" s="5940"/>
      <c r="AG5" s="5941"/>
    </row>
    <row r="6" spans="2:33" ht="15" customHeight="1">
      <c r="B6" s="5944" t="s">
        <v>374</v>
      </c>
      <c r="C6" s="5942"/>
      <c r="D6" s="5942"/>
      <c r="E6" s="5942"/>
      <c r="F6" s="5942"/>
      <c r="G6" s="5942"/>
      <c r="H6" s="5942"/>
      <c r="I6" s="5942"/>
      <c r="J6" s="5942"/>
      <c r="K6" s="5942"/>
      <c r="L6" s="5942"/>
      <c r="M6" s="5942"/>
      <c r="N6" s="5945"/>
      <c r="O6" s="5945"/>
      <c r="P6" s="5945"/>
      <c r="Q6" s="5945"/>
      <c r="R6" s="5945"/>
      <c r="S6" s="5945"/>
      <c r="T6" s="5945"/>
      <c r="U6" s="5945"/>
      <c r="V6" s="5945"/>
      <c r="W6" s="5945"/>
      <c r="X6" s="5945"/>
      <c r="Y6" s="5945"/>
      <c r="Z6" s="5945"/>
      <c r="AA6" s="5945"/>
      <c r="AB6" s="5945"/>
      <c r="AC6" s="5945"/>
      <c r="AD6" s="5945"/>
      <c r="AE6" s="5945"/>
      <c r="AF6" s="5945"/>
      <c r="AG6" s="5946"/>
    </row>
    <row r="7" spans="2:33" ht="15" customHeight="1">
      <c r="B7" s="5947" t="s">
        <v>375</v>
      </c>
      <c r="C7" s="5943"/>
      <c r="D7" s="5943"/>
      <c r="E7" s="5943"/>
      <c r="F7" s="5943"/>
      <c r="G7" s="5942" t="s">
        <v>376</v>
      </c>
      <c r="H7" s="5942"/>
      <c r="I7" s="5942"/>
      <c r="J7" s="5942"/>
      <c r="K7" s="5942"/>
      <c r="L7" s="5942"/>
      <c r="M7" s="5942"/>
      <c r="N7" s="5943"/>
      <c r="O7" s="5943"/>
      <c r="P7" s="5943"/>
      <c r="Q7" s="5943"/>
      <c r="R7" s="5943"/>
      <c r="S7" s="5943"/>
      <c r="T7" s="5943"/>
      <c r="U7" s="5943"/>
      <c r="V7" s="5943"/>
      <c r="W7" s="5943"/>
      <c r="X7" s="5950" t="s">
        <v>477</v>
      </c>
      <c r="Y7" s="5943"/>
      <c r="Z7" s="5943"/>
      <c r="AA7" s="5943"/>
      <c r="AB7" s="5943"/>
      <c r="AC7" s="5943"/>
      <c r="AD7" s="5943"/>
      <c r="AE7" s="5943"/>
      <c r="AF7" s="5943"/>
      <c r="AG7" s="5951"/>
    </row>
    <row r="8" spans="2:33" ht="15" customHeight="1" thickBot="1">
      <c r="B8" s="5948"/>
      <c r="C8" s="5949"/>
      <c r="D8" s="5949"/>
      <c r="E8" s="5949"/>
      <c r="F8" s="5949"/>
      <c r="G8" s="5953" t="s">
        <v>378</v>
      </c>
      <c r="H8" s="5953"/>
      <c r="I8" s="5953"/>
      <c r="J8" s="5953"/>
      <c r="K8" s="5953"/>
      <c r="L8" s="5953"/>
      <c r="M8" s="5953"/>
      <c r="N8" s="5949"/>
      <c r="O8" s="5949"/>
      <c r="P8" s="5949"/>
      <c r="Q8" s="5949"/>
      <c r="R8" s="5949"/>
      <c r="S8" s="5949"/>
      <c r="T8" s="5949"/>
      <c r="U8" s="5949"/>
      <c r="V8" s="5949"/>
      <c r="W8" s="5949"/>
      <c r="X8" s="5949"/>
      <c r="Y8" s="5949"/>
      <c r="Z8" s="5949"/>
      <c r="AA8" s="5949"/>
      <c r="AB8" s="5949"/>
      <c r="AC8" s="5949"/>
      <c r="AD8" s="5949"/>
      <c r="AE8" s="5949"/>
      <c r="AF8" s="5949"/>
      <c r="AG8" s="5952"/>
    </row>
    <row r="9" spans="2:33" ht="15" customHeight="1" thickBot="1">
      <c r="B9" s="759"/>
      <c r="C9" s="759"/>
      <c r="D9" s="759"/>
      <c r="E9" s="759"/>
      <c r="F9" s="759"/>
      <c r="G9" s="760"/>
      <c r="H9" s="760"/>
      <c r="I9" s="760"/>
      <c r="J9" s="760"/>
      <c r="K9" s="760"/>
      <c r="L9" s="760"/>
      <c r="M9" s="760"/>
      <c r="N9" s="759"/>
      <c r="O9" s="759"/>
      <c r="P9" s="759"/>
      <c r="Q9" s="759"/>
      <c r="R9" s="759"/>
      <c r="S9" s="759"/>
      <c r="T9" s="759"/>
      <c r="U9" s="759"/>
      <c r="V9" s="759"/>
      <c r="W9" s="759"/>
      <c r="X9" s="759"/>
      <c r="Y9" s="759"/>
      <c r="Z9" s="759"/>
      <c r="AA9" s="759"/>
      <c r="AB9" s="759"/>
      <c r="AC9" s="759"/>
      <c r="AD9" s="759"/>
      <c r="AE9" s="258"/>
      <c r="AF9" s="258"/>
      <c r="AG9" s="759"/>
    </row>
    <row r="10" spans="2:33" ht="15" customHeight="1">
      <c r="B10" s="5921" t="s">
        <v>1333</v>
      </c>
      <c r="C10" s="5922"/>
      <c r="D10" s="5922"/>
      <c r="E10" s="5922"/>
      <c r="F10" s="5922"/>
      <c r="G10" s="5922"/>
      <c r="H10" s="5922"/>
      <c r="I10" s="5922"/>
      <c r="J10" s="5922"/>
      <c r="K10" s="5922"/>
      <c r="L10" s="5922"/>
      <c r="M10" s="5922"/>
      <c r="N10" s="5922"/>
      <c r="O10" s="5922"/>
      <c r="P10" s="5922"/>
      <c r="Q10" s="5922"/>
      <c r="R10" s="5922"/>
      <c r="S10" s="5922"/>
      <c r="T10" s="5922"/>
      <c r="U10" s="5922"/>
      <c r="V10" s="5922"/>
      <c r="W10" s="5922"/>
      <c r="X10" s="5922"/>
      <c r="Y10" s="5922"/>
      <c r="Z10" s="5922"/>
      <c r="AA10" s="5922"/>
      <c r="AB10" s="5922"/>
      <c r="AC10" s="5922"/>
      <c r="AD10" s="5922"/>
      <c r="AE10" s="5922"/>
      <c r="AF10" s="5922"/>
      <c r="AG10" s="5923"/>
    </row>
    <row r="11" spans="2:33" ht="12.9" customHeight="1">
      <c r="B11" s="5924" t="s">
        <v>478</v>
      </c>
      <c r="C11" s="5925"/>
      <c r="D11" s="5925"/>
      <c r="E11" s="5925"/>
      <c r="F11" s="5925"/>
      <c r="G11" s="5925"/>
      <c r="H11" s="5925"/>
      <c r="I11" s="5925"/>
      <c r="J11" s="5925"/>
      <c r="K11" s="5925"/>
      <c r="L11" s="5925"/>
      <c r="M11" s="5925"/>
      <c r="N11" s="5925" t="s">
        <v>479</v>
      </c>
      <c r="O11" s="5925"/>
      <c r="P11" s="5925"/>
      <c r="Q11" s="5925"/>
      <c r="R11" s="5925"/>
      <c r="S11" s="5925"/>
      <c r="T11" s="5925"/>
      <c r="U11" s="5925"/>
      <c r="V11" s="5925"/>
      <c r="W11" s="5925"/>
      <c r="X11" s="5925"/>
      <c r="Y11" s="5925"/>
      <c r="Z11" s="5925"/>
      <c r="AA11" s="5925"/>
      <c r="AB11" s="5925"/>
      <c r="AC11" s="5925"/>
      <c r="AD11" s="5925"/>
      <c r="AE11" s="5925"/>
      <c r="AF11" s="5925"/>
      <c r="AG11" s="5926"/>
    </row>
    <row r="12" spans="2:33" ht="11.1" customHeight="1">
      <c r="B12" s="5927" t="s">
        <v>480</v>
      </c>
      <c r="C12" s="5928"/>
      <c r="D12" s="5928"/>
      <c r="E12" s="5928"/>
      <c r="F12" s="5928"/>
      <c r="G12" s="5928" t="s">
        <v>430</v>
      </c>
      <c r="H12" s="5928"/>
      <c r="I12" s="5928"/>
      <c r="J12" s="5928"/>
      <c r="K12" s="5928"/>
      <c r="L12" s="5928"/>
      <c r="M12" s="5928"/>
      <c r="N12" s="5929" t="s">
        <v>1334</v>
      </c>
      <c r="O12" s="5930"/>
      <c r="P12" s="5930"/>
      <c r="Q12" s="5930"/>
      <c r="R12" s="5931"/>
      <c r="S12" s="5929" t="s">
        <v>1335</v>
      </c>
      <c r="T12" s="5930"/>
      <c r="U12" s="5930"/>
      <c r="V12" s="5930"/>
      <c r="W12" s="5931"/>
      <c r="X12" s="5935" t="s">
        <v>481</v>
      </c>
      <c r="Y12" s="5935"/>
      <c r="Z12" s="5935"/>
      <c r="AA12" s="5935"/>
      <c r="AB12" s="5935"/>
      <c r="AC12" s="5935" t="s">
        <v>482</v>
      </c>
      <c r="AD12" s="5935"/>
      <c r="AE12" s="5935"/>
      <c r="AF12" s="5935"/>
      <c r="AG12" s="5936"/>
    </row>
    <row r="13" spans="2:33" ht="11.1" customHeight="1">
      <c r="B13" s="5927"/>
      <c r="C13" s="5928"/>
      <c r="D13" s="5928"/>
      <c r="E13" s="5928"/>
      <c r="F13" s="5928"/>
      <c r="G13" s="5928"/>
      <c r="H13" s="5928"/>
      <c r="I13" s="5928"/>
      <c r="J13" s="5928"/>
      <c r="K13" s="5928"/>
      <c r="L13" s="5928"/>
      <c r="M13" s="5928"/>
      <c r="N13" s="5932"/>
      <c r="O13" s="5933"/>
      <c r="P13" s="5933"/>
      <c r="Q13" s="5933"/>
      <c r="R13" s="5934"/>
      <c r="S13" s="5932"/>
      <c r="T13" s="5933"/>
      <c r="U13" s="5933"/>
      <c r="V13" s="5933"/>
      <c r="W13" s="5934"/>
      <c r="X13" s="5935"/>
      <c r="Y13" s="5935"/>
      <c r="Z13" s="5935"/>
      <c r="AA13" s="5935"/>
      <c r="AB13" s="5935"/>
      <c r="AC13" s="5935"/>
      <c r="AD13" s="5935"/>
      <c r="AE13" s="5935"/>
      <c r="AF13" s="5935"/>
      <c r="AG13" s="5936"/>
    </row>
    <row r="14" spans="2:33" ht="11.1" customHeight="1">
      <c r="B14" s="5927"/>
      <c r="C14" s="5928"/>
      <c r="D14" s="5928"/>
      <c r="E14" s="5928"/>
      <c r="F14" s="5928"/>
      <c r="G14" s="5928"/>
      <c r="H14" s="5928"/>
      <c r="I14" s="5928"/>
      <c r="J14" s="5928"/>
      <c r="K14" s="5928"/>
      <c r="L14" s="5928"/>
      <c r="M14" s="5928"/>
      <c r="N14" s="5919"/>
      <c r="O14" s="5912"/>
      <c r="P14" s="5912"/>
      <c r="Q14" s="5912"/>
      <c r="R14" s="5913"/>
      <c r="S14" s="5919"/>
      <c r="T14" s="5912"/>
      <c r="U14" s="5912"/>
      <c r="V14" s="5912"/>
      <c r="W14" s="5913"/>
      <c r="X14" s="5935"/>
      <c r="Y14" s="5935"/>
      <c r="Z14" s="5935"/>
      <c r="AA14" s="5935"/>
      <c r="AB14" s="5935"/>
      <c r="AC14" s="5935"/>
      <c r="AD14" s="5935"/>
      <c r="AE14" s="5935"/>
      <c r="AF14" s="5935"/>
      <c r="AG14" s="5936"/>
    </row>
    <row r="15" spans="2:33" ht="15.9" customHeight="1">
      <c r="B15" s="5898"/>
      <c r="C15" s="5899"/>
      <c r="D15" s="5899"/>
      <c r="E15" s="5899"/>
      <c r="F15" s="5899"/>
      <c r="G15" s="5899"/>
      <c r="H15" s="5899"/>
      <c r="I15" s="5899"/>
      <c r="J15" s="5899"/>
      <c r="K15" s="5899"/>
      <c r="L15" s="5899"/>
      <c r="M15" s="5899"/>
      <c r="N15" s="5899"/>
      <c r="O15" s="5899"/>
      <c r="P15" s="5899"/>
      <c r="Q15" s="5899"/>
      <c r="R15" s="5899"/>
      <c r="S15" s="5899"/>
      <c r="T15" s="5899"/>
      <c r="U15" s="5899"/>
      <c r="V15" s="5899"/>
      <c r="W15" s="5899"/>
      <c r="X15" s="5899"/>
      <c r="Y15" s="5899"/>
      <c r="Z15" s="5899"/>
      <c r="AA15" s="5899"/>
      <c r="AB15" s="5899"/>
      <c r="AC15" s="5899"/>
      <c r="AD15" s="5899"/>
      <c r="AE15" s="5899"/>
      <c r="AF15" s="5899"/>
      <c r="AG15" s="5954"/>
    </row>
    <row r="16" spans="2:33" ht="15.9" customHeight="1">
      <c r="B16" s="5898"/>
      <c r="C16" s="5899"/>
      <c r="D16" s="5899"/>
      <c r="E16" s="5899"/>
      <c r="F16" s="5899"/>
      <c r="G16" s="5899"/>
      <c r="H16" s="5899"/>
      <c r="I16" s="5899"/>
      <c r="J16" s="5899"/>
      <c r="K16" s="5899"/>
      <c r="L16" s="5899"/>
      <c r="M16" s="5899"/>
      <c r="N16" s="5900"/>
      <c r="O16" s="5901"/>
      <c r="P16" s="5901"/>
      <c r="Q16" s="5901"/>
      <c r="R16" s="5902"/>
      <c r="S16" s="5900"/>
      <c r="T16" s="5901"/>
      <c r="U16" s="5901"/>
      <c r="V16" s="5901"/>
      <c r="W16" s="5902"/>
      <c r="X16" s="5900"/>
      <c r="Y16" s="5901"/>
      <c r="Z16" s="5901"/>
      <c r="AA16" s="5901"/>
      <c r="AB16" s="5902"/>
      <c r="AC16" s="5900"/>
      <c r="AD16" s="5901"/>
      <c r="AE16" s="5901"/>
      <c r="AF16" s="5901"/>
      <c r="AG16" s="5903"/>
    </row>
    <row r="17" spans="2:33" ht="15.9" customHeight="1">
      <c r="B17" s="5898"/>
      <c r="C17" s="5899"/>
      <c r="D17" s="5899"/>
      <c r="E17" s="5899"/>
      <c r="F17" s="5899"/>
      <c r="G17" s="5899"/>
      <c r="H17" s="5899"/>
      <c r="I17" s="5899"/>
      <c r="J17" s="5899"/>
      <c r="K17" s="5899"/>
      <c r="L17" s="5899"/>
      <c r="M17" s="5899"/>
      <c r="N17" s="5900"/>
      <c r="O17" s="5901"/>
      <c r="P17" s="5901"/>
      <c r="Q17" s="5901"/>
      <c r="R17" s="5902"/>
      <c r="S17" s="5900"/>
      <c r="T17" s="5901"/>
      <c r="U17" s="5901"/>
      <c r="V17" s="5901"/>
      <c r="W17" s="5902"/>
      <c r="X17" s="5900"/>
      <c r="Y17" s="5901"/>
      <c r="Z17" s="5901"/>
      <c r="AA17" s="5901"/>
      <c r="AB17" s="5902"/>
      <c r="AC17" s="5900"/>
      <c r="AD17" s="5901"/>
      <c r="AE17" s="5901"/>
      <c r="AF17" s="5901"/>
      <c r="AG17" s="5903"/>
    </row>
    <row r="18" spans="2:33" ht="15.9" customHeight="1">
      <c r="B18" s="5898"/>
      <c r="C18" s="5899"/>
      <c r="D18" s="5899"/>
      <c r="E18" s="5899"/>
      <c r="F18" s="5899"/>
      <c r="G18" s="5899"/>
      <c r="H18" s="5899"/>
      <c r="I18" s="5899"/>
      <c r="J18" s="5899"/>
      <c r="K18" s="5899"/>
      <c r="L18" s="5899"/>
      <c r="M18" s="5899"/>
      <c r="N18" s="5900"/>
      <c r="O18" s="5901"/>
      <c r="P18" s="5901"/>
      <c r="Q18" s="5901"/>
      <c r="R18" s="5902"/>
      <c r="S18" s="5900"/>
      <c r="T18" s="5901"/>
      <c r="U18" s="5901"/>
      <c r="V18" s="5901"/>
      <c r="W18" s="5902"/>
      <c r="X18" s="5900"/>
      <c r="Y18" s="5901"/>
      <c r="Z18" s="5901"/>
      <c r="AA18" s="5901"/>
      <c r="AB18" s="5902"/>
      <c r="AC18" s="5900"/>
      <c r="AD18" s="5901"/>
      <c r="AE18" s="5901"/>
      <c r="AF18" s="5901"/>
      <c r="AG18" s="5903"/>
    </row>
    <row r="19" spans="2:33" ht="15.9" customHeight="1">
      <c r="B19" s="5898"/>
      <c r="C19" s="5899"/>
      <c r="D19" s="5899"/>
      <c r="E19" s="5899"/>
      <c r="F19" s="5899"/>
      <c r="G19" s="5899"/>
      <c r="H19" s="5899"/>
      <c r="I19" s="5899"/>
      <c r="J19" s="5899"/>
      <c r="K19" s="5899"/>
      <c r="L19" s="5899"/>
      <c r="M19" s="5899"/>
      <c r="N19" s="5900"/>
      <c r="O19" s="5901"/>
      <c r="P19" s="5901"/>
      <c r="Q19" s="5901"/>
      <c r="R19" s="5902"/>
      <c r="S19" s="5900"/>
      <c r="T19" s="5901"/>
      <c r="U19" s="5901"/>
      <c r="V19" s="5901"/>
      <c r="W19" s="5902"/>
      <c r="X19" s="5900"/>
      <c r="Y19" s="5901"/>
      <c r="Z19" s="5901"/>
      <c r="AA19" s="5901"/>
      <c r="AB19" s="5902"/>
      <c r="AC19" s="5900"/>
      <c r="AD19" s="5901"/>
      <c r="AE19" s="5901"/>
      <c r="AF19" s="5901"/>
      <c r="AG19" s="5903"/>
    </row>
    <row r="20" spans="2:33" ht="15.9" customHeight="1">
      <c r="B20" s="5898"/>
      <c r="C20" s="5899"/>
      <c r="D20" s="5899"/>
      <c r="E20" s="5899"/>
      <c r="F20" s="5899"/>
      <c r="G20" s="5899"/>
      <c r="H20" s="5899"/>
      <c r="I20" s="5899"/>
      <c r="J20" s="5899"/>
      <c r="K20" s="5899"/>
      <c r="L20" s="5899"/>
      <c r="M20" s="5899"/>
      <c r="N20" s="5900"/>
      <c r="O20" s="5901"/>
      <c r="P20" s="5901"/>
      <c r="Q20" s="5901"/>
      <c r="R20" s="5902"/>
      <c r="S20" s="5900"/>
      <c r="T20" s="5901"/>
      <c r="U20" s="5901"/>
      <c r="V20" s="5901"/>
      <c r="W20" s="5902"/>
      <c r="X20" s="5900"/>
      <c r="Y20" s="5901"/>
      <c r="Z20" s="5901"/>
      <c r="AA20" s="5901"/>
      <c r="AB20" s="5902"/>
      <c r="AC20" s="5900"/>
      <c r="AD20" s="5901"/>
      <c r="AE20" s="5901"/>
      <c r="AF20" s="5901"/>
      <c r="AG20" s="5903"/>
    </row>
    <row r="21" spans="2:33" ht="15.9" customHeight="1">
      <c r="B21" s="5898"/>
      <c r="C21" s="5899"/>
      <c r="D21" s="5899"/>
      <c r="E21" s="5899"/>
      <c r="F21" s="5899"/>
      <c r="G21" s="5899"/>
      <c r="H21" s="5899"/>
      <c r="I21" s="5899"/>
      <c r="J21" s="5899"/>
      <c r="K21" s="5899"/>
      <c r="L21" s="5899"/>
      <c r="M21" s="5899"/>
      <c r="N21" s="5899"/>
      <c r="O21" s="5899"/>
      <c r="P21" s="5899"/>
      <c r="Q21" s="5899"/>
      <c r="R21" s="5899"/>
      <c r="S21" s="5899"/>
      <c r="T21" s="5899"/>
      <c r="U21" s="5899"/>
      <c r="V21" s="5899"/>
      <c r="W21" s="5899"/>
      <c r="X21" s="5899"/>
      <c r="Y21" s="5899"/>
      <c r="Z21" s="5899"/>
      <c r="AA21" s="5899"/>
      <c r="AB21" s="5899"/>
      <c r="AC21" s="5899"/>
      <c r="AD21" s="5899"/>
      <c r="AE21" s="5899"/>
      <c r="AF21" s="5899"/>
      <c r="AG21" s="5954"/>
    </row>
    <row r="22" spans="2:33" ht="15.9" customHeight="1">
      <c r="B22" s="5898"/>
      <c r="C22" s="5899"/>
      <c r="D22" s="5899"/>
      <c r="E22" s="5899"/>
      <c r="F22" s="5899"/>
      <c r="G22" s="5899"/>
      <c r="H22" s="5899"/>
      <c r="I22" s="5899"/>
      <c r="J22" s="5899"/>
      <c r="K22" s="5899"/>
      <c r="L22" s="5899"/>
      <c r="M22" s="5899"/>
      <c r="N22" s="5899"/>
      <c r="O22" s="5899"/>
      <c r="P22" s="5899"/>
      <c r="Q22" s="5899"/>
      <c r="R22" s="5899"/>
      <c r="S22" s="5899"/>
      <c r="T22" s="5899"/>
      <c r="U22" s="5899"/>
      <c r="V22" s="5899"/>
      <c r="W22" s="5899"/>
      <c r="X22" s="5899"/>
      <c r="Y22" s="5899"/>
      <c r="Z22" s="5899"/>
      <c r="AA22" s="5899"/>
      <c r="AB22" s="5899"/>
      <c r="AC22" s="5899"/>
      <c r="AD22" s="5899"/>
      <c r="AE22" s="5899"/>
      <c r="AF22" s="5899"/>
      <c r="AG22" s="5954"/>
    </row>
    <row r="23" spans="2:33" ht="15.9" customHeight="1" thickBot="1">
      <c r="B23" s="5904"/>
      <c r="C23" s="5905"/>
      <c r="D23" s="5905"/>
      <c r="E23" s="5905"/>
      <c r="F23" s="5905"/>
      <c r="G23" s="5905"/>
      <c r="H23" s="5905"/>
      <c r="I23" s="5905"/>
      <c r="J23" s="5905"/>
      <c r="K23" s="5905"/>
      <c r="L23" s="5905"/>
      <c r="M23" s="5905"/>
      <c r="N23" s="5905"/>
      <c r="O23" s="5905"/>
      <c r="P23" s="5905"/>
      <c r="Q23" s="5905"/>
      <c r="R23" s="5905"/>
      <c r="S23" s="5905"/>
      <c r="T23" s="5905"/>
      <c r="U23" s="5905"/>
      <c r="V23" s="5905"/>
      <c r="W23" s="5905"/>
      <c r="X23" s="5905"/>
      <c r="Y23" s="5905"/>
      <c r="Z23" s="5905"/>
      <c r="AA23" s="5905"/>
      <c r="AB23" s="5905"/>
      <c r="AC23" s="5905"/>
      <c r="AD23" s="5905"/>
      <c r="AE23" s="5905"/>
      <c r="AF23" s="5905"/>
      <c r="AG23" s="5955"/>
    </row>
    <row r="24" spans="2:33" ht="5.0999999999999996" customHeight="1" thickBot="1">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row>
    <row r="25" spans="2:33" ht="5.0999999999999996" customHeight="1">
      <c r="B25" s="5908" t="s">
        <v>1336</v>
      </c>
      <c r="C25" s="5909"/>
      <c r="D25" s="5909"/>
      <c r="E25" s="5909"/>
      <c r="F25" s="5909"/>
      <c r="G25" s="5909"/>
      <c r="H25" s="5909"/>
      <c r="I25" s="5910"/>
      <c r="J25" s="5914" t="s">
        <v>483</v>
      </c>
      <c r="K25" s="5914"/>
      <c r="L25" s="5914"/>
      <c r="M25" s="5914"/>
      <c r="N25" s="5914"/>
      <c r="O25" s="5914"/>
      <c r="P25" s="5914"/>
      <c r="Q25" s="5914"/>
      <c r="R25" s="5917"/>
      <c r="S25" s="5917"/>
      <c r="T25" s="5917"/>
      <c r="U25" s="5917"/>
      <c r="V25" s="5917"/>
      <c r="W25" s="5917"/>
      <c r="X25" s="5917"/>
      <c r="Y25" s="5917"/>
      <c r="Z25" s="5917"/>
      <c r="AA25" s="5917"/>
      <c r="AB25" s="5917"/>
      <c r="AC25" s="5917"/>
      <c r="AD25" s="5917"/>
      <c r="AE25" s="5917"/>
      <c r="AF25" s="5917"/>
      <c r="AG25" s="5918"/>
    </row>
    <row r="26" spans="2:33" ht="20.100000000000001" customHeight="1">
      <c r="B26" s="5911"/>
      <c r="C26" s="5912"/>
      <c r="D26" s="5912"/>
      <c r="E26" s="5912"/>
      <c r="F26" s="5912"/>
      <c r="G26" s="5912"/>
      <c r="H26" s="5912"/>
      <c r="I26" s="5913"/>
      <c r="J26" s="5915"/>
      <c r="K26" s="5915"/>
      <c r="L26" s="5915"/>
      <c r="M26" s="5915"/>
      <c r="N26" s="5915"/>
      <c r="O26" s="5915"/>
      <c r="P26" s="5915"/>
      <c r="Q26" s="5916"/>
      <c r="R26" s="5919" t="s">
        <v>1337</v>
      </c>
      <c r="S26" s="5912"/>
      <c r="T26" s="5912"/>
      <c r="U26" s="5912"/>
      <c r="V26" s="5912"/>
      <c r="W26" s="5912"/>
      <c r="X26" s="5912"/>
      <c r="Y26" s="5912"/>
      <c r="Z26" s="5912"/>
      <c r="AA26" s="5912"/>
      <c r="AB26" s="5912"/>
      <c r="AC26" s="5912"/>
      <c r="AD26" s="5912"/>
      <c r="AE26" s="5912"/>
      <c r="AF26" s="5912"/>
      <c r="AG26" s="5920"/>
    </row>
    <row r="27" spans="2:33" ht="15" thickBot="1">
      <c r="B27" s="5882"/>
      <c r="C27" s="5883"/>
      <c r="D27" s="5883"/>
      <c r="E27" s="5883"/>
      <c r="F27" s="5883"/>
      <c r="G27" s="5883"/>
      <c r="H27" s="5883"/>
      <c r="I27" s="5884"/>
      <c r="J27" s="5885"/>
      <c r="K27" s="5885"/>
      <c r="L27" s="5885"/>
      <c r="M27" s="5885"/>
      <c r="N27" s="5885"/>
      <c r="O27" s="5885"/>
      <c r="P27" s="5885"/>
      <c r="Q27" s="5886"/>
      <c r="R27" s="5887"/>
      <c r="S27" s="5885"/>
      <c r="T27" s="5885"/>
      <c r="U27" s="5885"/>
      <c r="V27" s="5885"/>
      <c r="W27" s="5885"/>
      <c r="X27" s="5885"/>
      <c r="Y27" s="5885"/>
      <c r="Z27" s="5885"/>
      <c r="AA27" s="5885"/>
      <c r="AB27" s="5885"/>
      <c r="AC27" s="5885"/>
      <c r="AD27" s="5885"/>
      <c r="AE27" s="5885"/>
      <c r="AF27" s="5885"/>
      <c r="AG27" s="5888"/>
    </row>
    <row r="28" spans="2:33" ht="12" customHeight="1">
      <c r="B28" s="5889" t="s">
        <v>1338</v>
      </c>
      <c r="C28" s="5889"/>
      <c r="D28" s="5889"/>
      <c r="E28" s="5889"/>
      <c r="F28" s="5889"/>
      <c r="G28" s="5889"/>
      <c r="H28" s="5889"/>
      <c r="I28" s="5889"/>
      <c r="J28" s="5889"/>
      <c r="K28" s="5889"/>
      <c r="L28" s="5889"/>
      <c r="M28" s="5889"/>
      <c r="N28" s="5889"/>
      <c r="O28" s="5889"/>
      <c r="P28" s="5889"/>
      <c r="Q28" s="5889"/>
      <c r="R28" s="5889"/>
      <c r="S28" s="5889"/>
      <c r="T28" s="5889"/>
      <c r="U28" s="5889"/>
      <c r="V28" s="5889"/>
      <c r="W28" s="5889"/>
      <c r="X28" s="5889"/>
      <c r="Y28" s="5889"/>
      <c r="Z28" s="5889"/>
      <c r="AA28" s="5889"/>
      <c r="AB28" s="5889"/>
      <c r="AC28" s="5889"/>
      <c r="AD28" s="5889"/>
      <c r="AE28" s="5889"/>
      <c r="AF28" s="5889"/>
      <c r="AG28" s="5889"/>
    </row>
    <row r="29" spans="2:33" ht="9.9" customHeight="1">
      <c r="B29" s="5890"/>
      <c r="C29" s="5890"/>
      <c r="D29" s="5890"/>
      <c r="E29" s="5890"/>
      <c r="F29" s="5890"/>
      <c r="G29" s="5890"/>
      <c r="H29" s="5890"/>
      <c r="I29" s="5890"/>
      <c r="J29" s="5890"/>
      <c r="K29" s="5890"/>
      <c r="L29" s="5890"/>
      <c r="M29" s="5890"/>
      <c r="N29" s="5890"/>
      <c r="O29" s="5890"/>
      <c r="P29" s="5890"/>
      <c r="Q29" s="5890"/>
      <c r="R29" s="5890"/>
      <c r="S29" s="5890"/>
      <c r="T29" s="5890"/>
      <c r="U29" s="5890"/>
      <c r="V29" s="5890"/>
      <c r="W29" s="5890"/>
      <c r="X29" s="5890"/>
      <c r="Y29" s="5890"/>
      <c r="Z29" s="5890"/>
      <c r="AA29" s="5890"/>
      <c r="AB29" s="5890"/>
      <c r="AC29" s="5890"/>
      <c r="AD29" s="5890"/>
      <c r="AE29" s="5890"/>
      <c r="AF29" s="5890"/>
      <c r="AG29" s="5890"/>
    </row>
    <row r="30" spans="2:33" ht="9.9" customHeight="1">
      <c r="B30" s="5890" t="s">
        <v>1339</v>
      </c>
      <c r="C30" s="5890"/>
      <c r="D30" s="5890"/>
      <c r="E30" s="5890"/>
      <c r="F30" s="5890"/>
      <c r="G30" s="5890"/>
      <c r="H30" s="5890"/>
      <c r="I30" s="5890"/>
      <c r="J30" s="5890"/>
      <c r="K30" s="5890"/>
      <c r="L30" s="5890"/>
      <c r="M30" s="5890"/>
      <c r="N30" s="5890"/>
      <c r="O30" s="5890"/>
      <c r="P30" s="5890"/>
      <c r="Q30" s="5890"/>
      <c r="R30" s="5890"/>
      <c r="S30" s="5890"/>
      <c r="T30" s="5890"/>
      <c r="U30" s="5890"/>
      <c r="V30" s="5890"/>
      <c r="W30" s="5890"/>
      <c r="X30" s="5890"/>
      <c r="Y30" s="5890"/>
      <c r="Z30" s="5890"/>
      <c r="AA30" s="5890"/>
      <c r="AB30" s="5890"/>
      <c r="AC30" s="5890"/>
      <c r="AD30" s="5890"/>
      <c r="AE30" s="5890"/>
      <c r="AF30" s="5890"/>
      <c r="AG30" s="5890"/>
    </row>
    <row r="31" spans="2:33" ht="9.9" customHeight="1">
      <c r="B31" s="5890"/>
      <c r="C31" s="5890"/>
      <c r="D31" s="5890"/>
      <c r="E31" s="5890"/>
      <c r="F31" s="5890"/>
      <c r="G31" s="5890"/>
      <c r="H31" s="5890"/>
      <c r="I31" s="5890"/>
      <c r="J31" s="5890"/>
      <c r="K31" s="5890"/>
      <c r="L31" s="5890"/>
      <c r="M31" s="5890"/>
      <c r="N31" s="5890"/>
      <c r="O31" s="5890"/>
      <c r="P31" s="5890"/>
      <c r="Q31" s="5890"/>
      <c r="R31" s="5890"/>
      <c r="S31" s="5890"/>
      <c r="T31" s="5890"/>
      <c r="U31" s="5890"/>
      <c r="V31" s="5890"/>
      <c r="W31" s="5890"/>
      <c r="X31" s="5890"/>
      <c r="Y31" s="5890"/>
      <c r="Z31" s="5890"/>
      <c r="AA31" s="5890"/>
      <c r="AB31" s="5890"/>
      <c r="AC31" s="5890"/>
      <c r="AD31" s="5890"/>
      <c r="AE31" s="5890"/>
      <c r="AF31" s="5890"/>
      <c r="AG31" s="5890"/>
    </row>
    <row r="32" spans="2:33" ht="18" customHeight="1" thickBot="1">
      <c r="B32" s="5881" t="s">
        <v>1552</v>
      </c>
      <c r="C32" s="5881"/>
      <c r="D32" s="5881"/>
      <c r="E32" s="5881"/>
      <c r="F32" s="5881"/>
      <c r="G32" s="5881"/>
      <c r="H32" s="5881"/>
      <c r="I32" s="5881"/>
      <c r="J32" s="5881"/>
      <c r="K32" s="5881"/>
      <c r="L32" s="5881"/>
      <c r="M32" s="5881"/>
      <c r="N32" s="5881"/>
      <c r="O32" s="5881"/>
      <c r="P32" s="5881"/>
      <c r="Q32" s="5881"/>
      <c r="R32" s="5881"/>
      <c r="S32" s="5881"/>
      <c r="T32" s="5881"/>
      <c r="U32" s="5881"/>
      <c r="V32" s="5881"/>
      <c r="W32" s="5881"/>
      <c r="X32" s="5881"/>
      <c r="Y32" s="5881"/>
      <c r="Z32" s="5881"/>
      <c r="AA32" s="5881"/>
      <c r="AB32" s="5881"/>
      <c r="AC32" s="5881"/>
      <c r="AD32" s="5881"/>
      <c r="AE32" s="5881"/>
      <c r="AF32" s="5881"/>
      <c r="AG32" s="5881"/>
    </row>
    <row r="33" spans="2:33" ht="15" customHeight="1">
      <c r="B33" s="5921" t="s">
        <v>1340</v>
      </c>
      <c r="C33" s="5922"/>
      <c r="D33" s="5922"/>
      <c r="E33" s="5922"/>
      <c r="F33" s="5922"/>
      <c r="G33" s="5922"/>
      <c r="H33" s="5922"/>
      <c r="I33" s="5922"/>
      <c r="J33" s="5922"/>
      <c r="K33" s="5922"/>
      <c r="L33" s="5922"/>
      <c r="M33" s="5922"/>
      <c r="N33" s="5922"/>
      <c r="O33" s="5922"/>
      <c r="P33" s="5922"/>
      <c r="Q33" s="5922"/>
      <c r="R33" s="5922"/>
      <c r="S33" s="5922"/>
      <c r="T33" s="5922"/>
      <c r="U33" s="5922"/>
      <c r="V33" s="5922"/>
      <c r="W33" s="5922"/>
      <c r="X33" s="5922"/>
      <c r="Y33" s="5922"/>
      <c r="Z33" s="5922"/>
      <c r="AA33" s="5922"/>
      <c r="AB33" s="5922"/>
      <c r="AC33" s="5922"/>
      <c r="AD33" s="5922"/>
      <c r="AE33" s="5922"/>
      <c r="AF33" s="5922"/>
      <c r="AG33" s="5923"/>
    </row>
    <row r="34" spans="2:33" ht="12.9" customHeight="1">
      <c r="B34" s="5924" t="s">
        <v>478</v>
      </c>
      <c r="C34" s="5925"/>
      <c r="D34" s="5925"/>
      <c r="E34" s="5925"/>
      <c r="F34" s="5925"/>
      <c r="G34" s="5925"/>
      <c r="H34" s="5925"/>
      <c r="I34" s="5925"/>
      <c r="J34" s="5925"/>
      <c r="K34" s="5925"/>
      <c r="L34" s="5925"/>
      <c r="M34" s="5925"/>
      <c r="N34" s="5925" t="s">
        <v>479</v>
      </c>
      <c r="O34" s="5925"/>
      <c r="P34" s="5925"/>
      <c r="Q34" s="5925"/>
      <c r="R34" s="5925"/>
      <c r="S34" s="5925"/>
      <c r="T34" s="5925"/>
      <c r="U34" s="5925"/>
      <c r="V34" s="5925"/>
      <c r="W34" s="5925"/>
      <c r="X34" s="5925"/>
      <c r="Y34" s="5925"/>
      <c r="Z34" s="5925"/>
      <c r="AA34" s="5925"/>
      <c r="AB34" s="5925"/>
      <c r="AC34" s="5925"/>
      <c r="AD34" s="5925"/>
      <c r="AE34" s="5925"/>
      <c r="AF34" s="5925"/>
      <c r="AG34" s="5926"/>
    </row>
    <row r="35" spans="2:33" ht="12" customHeight="1">
      <c r="B35" s="5927" t="s">
        <v>480</v>
      </c>
      <c r="C35" s="5928"/>
      <c r="D35" s="5928"/>
      <c r="E35" s="5928"/>
      <c r="F35" s="5928"/>
      <c r="G35" s="5928" t="s">
        <v>430</v>
      </c>
      <c r="H35" s="5928"/>
      <c r="I35" s="5928"/>
      <c r="J35" s="5928"/>
      <c r="K35" s="5928"/>
      <c r="L35" s="5928"/>
      <c r="M35" s="5928"/>
      <c r="N35" s="5956" t="s">
        <v>1334</v>
      </c>
      <c r="O35" s="5957"/>
      <c r="P35" s="5957"/>
      <c r="Q35" s="5957"/>
      <c r="R35" s="5957"/>
      <c r="S35" s="5957"/>
      <c r="T35" s="5957"/>
      <c r="U35" s="5957"/>
      <c r="V35" s="5957"/>
      <c r="W35" s="5958"/>
      <c r="X35" s="5956" t="s">
        <v>1341</v>
      </c>
      <c r="Y35" s="5957"/>
      <c r="Z35" s="5957"/>
      <c r="AA35" s="5957"/>
      <c r="AB35" s="5957"/>
      <c r="AC35" s="5957"/>
      <c r="AD35" s="5957"/>
      <c r="AE35" s="5957"/>
      <c r="AF35" s="5957"/>
      <c r="AG35" s="5962"/>
    </row>
    <row r="36" spans="2:33" ht="12" customHeight="1">
      <c r="B36" s="5927"/>
      <c r="C36" s="5928"/>
      <c r="D36" s="5928"/>
      <c r="E36" s="5928"/>
      <c r="F36" s="5928"/>
      <c r="G36" s="5928"/>
      <c r="H36" s="5928"/>
      <c r="I36" s="5928"/>
      <c r="J36" s="5928"/>
      <c r="K36" s="5928"/>
      <c r="L36" s="5928"/>
      <c r="M36" s="5928"/>
      <c r="N36" s="5959"/>
      <c r="O36" s="5960"/>
      <c r="P36" s="5960"/>
      <c r="Q36" s="5960"/>
      <c r="R36" s="5960"/>
      <c r="S36" s="5960"/>
      <c r="T36" s="5960"/>
      <c r="U36" s="5960"/>
      <c r="V36" s="5960"/>
      <c r="W36" s="5961"/>
      <c r="X36" s="5959"/>
      <c r="Y36" s="5960"/>
      <c r="Z36" s="5960"/>
      <c r="AA36" s="5960"/>
      <c r="AB36" s="5960"/>
      <c r="AC36" s="5960"/>
      <c r="AD36" s="5960"/>
      <c r="AE36" s="5960"/>
      <c r="AF36" s="5960"/>
      <c r="AG36" s="5963"/>
    </row>
    <row r="37" spans="2:33" ht="15.9" customHeight="1">
      <c r="B37" s="5898"/>
      <c r="C37" s="5899"/>
      <c r="D37" s="5899"/>
      <c r="E37" s="5899"/>
      <c r="F37" s="5899"/>
      <c r="G37" s="5899"/>
      <c r="H37" s="5899"/>
      <c r="I37" s="5899"/>
      <c r="J37" s="5899"/>
      <c r="K37" s="5899"/>
      <c r="L37" s="5899"/>
      <c r="M37" s="5899"/>
      <c r="N37" s="5900"/>
      <c r="O37" s="5901"/>
      <c r="P37" s="5901"/>
      <c r="Q37" s="5901"/>
      <c r="R37" s="5901"/>
      <c r="S37" s="5901"/>
      <c r="T37" s="5901"/>
      <c r="U37" s="5901"/>
      <c r="V37" s="5901"/>
      <c r="W37" s="5902"/>
      <c r="X37" s="5900"/>
      <c r="Y37" s="5901"/>
      <c r="Z37" s="5901"/>
      <c r="AA37" s="5901"/>
      <c r="AB37" s="5901"/>
      <c r="AC37" s="5901"/>
      <c r="AD37" s="5901"/>
      <c r="AE37" s="5901"/>
      <c r="AF37" s="5901"/>
      <c r="AG37" s="5903"/>
    </row>
    <row r="38" spans="2:33" ht="15.9" customHeight="1">
      <c r="B38" s="5898"/>
      <c r="C38" s="5899"/>
      <c r="D38" s="5899"/>
      <c r="E38" s="5899"/>
      <c r="F38" s="5899"/>
      <c r="G38" s="5899"/>
      <c r="H38" s="5899"/>
      <c r="I38" s="5899"/>
      <c r="J38" s="5899"/>
      <c r="K38" s="5899"/>
      <c r="L38" s="5899"/>
      <c r="M38" s="5899"/>
      <c r="N38" s="5900"/>
      <c r="O38" s="5901"/>
      <c r="P38" s="5901"/>
      <c r="Q38" s="5901"/>
      <c r="R38" s="5901"/>
      <c r="S38" s="5901"/>
      <c r="T38" s="5901"/>
      <c r="U38" s="5901"/>
      <c r="V38" s="5901"/>
      <c r="W38" s="5902"/>
      <c r="X38" s="5900"/>
      <c r="Y38" s="5901"/>
      <c r="Z38" s="5901"/>
      <c r="AA38" s="5901"/>
      <c r="AB38" s="5901"/>
      <c r="AC38" s="5901"/>
      <c r="AD38" s="5901"/>
      <c r="AE38" s="5901"/>
      <c r="AF38" s="5901"/>
      <c r="AG38" s="5903"/>
    </row>
    <row r="39" spans="2:33" ht="15.9" customHeight="1">
      <c r="B39" s="5898"/>
      <c r="C39" s="5899"/>
      <c r="D39" s="5899"/>
      <c r="E39" s="5899"/>
      <c r="F39" s="5899"/>
      <c r="G39" s="5899"/>
      <c r="H39" s="5899"/>
      <c r="I39" s="5899"/>
      <c r="J39" s="5899"/>
      <c r="K39" s="5899"/>
      <c r="L39" s="5899"/>
      <c r="M39" s="5899"/>
      <c r="N39" s="5900"/>
      <c r="O39" s="5901"/>
      <c r="P39" s="5901"/>
      <c r="Q39" s="5901"/>
      <c r="R39" s="5901"/>
      <c r="S39" s="5901"/>
      <c r="T39" s="5901"/>
      <c r="U39" s="5901"/>
      <c r="V39" s="5901"/>
      <c r="W39" s="5902"/>
      <c r="X39" s="5900"/>
      <c r="Y39" s="5901"/>
      <c r="Z39" s="5901"/>
      <c r="AA39" s="5901"/>
      <c r="AB39" s="5901"/>
      <c r="AC39" s="5901"/>
      <c r="AD39" s="5901"/>
      <c r="AE39" s="5901"/>
      <c r="AF39" s="5901"/>
      <c r="AG39" s="5903"/>
    </row>
    <row r="40" spans="2:33" ht="15.9" customHeight="1">
      <c r="B40" s="5898"/>
      <c r="C40" s="5899"/>
      <c r="D40" s="5899"/>
      <c r="E40" s="5899"/>
      <c r="F40" s="5899"/>
      <c r="G40" s="5899"/>
      <c r="H40" s="5899"/>
      <c r="I40" s="5899"/>
      <c r="J40" s="5899"/>
      <c r="K40" s="5899"/>
      <c r="L40" s="5899"/>
      <c r="M40" s="5899"/>
      <c r="N40" s="5900"/>
      <c r="O40" s="5901"/>
      <c r="P40" s="5901"/>
      <c r="Q40" s="5901"/>
      <c r="R40" s="5901"/>
      <c r="S40" s="5901"/>
      <c r="T40" s="5901"/>
      <c r="U40" s="5901"/>
      <c r="V40" s="5901"/>
      <c r="W40" s="5902"/>
      <c r="X40" s="5900"/>
      <c r="Y40" s="5901"/>
      <c r="Z40" s="5901"/>
      <c r="AA40" s="5901"/>
      <c r="AB40" s="5901"/>
      <c r="AC40" s="5901"/>
      <c r="AD40" s="5901"/>
      <c r="AE40" s="5901"/>
      <c r="AF40" s="5901"/>
      <c r="AG40" s="5903"/>
    </row>
    <row r="41" spans="2:33" ht="15.9" customHeight="1">
      <c r="B41" s="5898"/>
      <c r="C41" s="5899"/>
      <c r="D41" s="5899"/>
      <c r="E41" s="5899"/>
      <c r="F41" s="5899"/>
      <c r="G41" s="5899"/>
      <c r="H41" s="5899"/>
      <c r="I41" s="5899"/>
      <c r="J41" s="5899"/>
      <c r="K41" s="5899"/>
      <c r="L41" s="5899"/>
      <c r="M41" s="5899"/>
      <c r="N41" s="5900"/>
      <c r="O41" s="5901"/>
      <c r="P41" s="5901"/>
      <c r="Q41" s="5901"/>
      <c r="R41" s="5901"/>
      <c r="S41" s="5901"/>
      <c r="T41" s="5901"/>
      <c r="U41" s="5901"/>
      <c r="V41" s="5901"/>
      <c r="W41" s="5902"/>
      <c r="X41" s="5900"/>
      <c r="Y41" s="5901"/>
      <c r="Z41" s="5901"/>
      <c r="AA41" s="5901"/>
      <c r="AB41" s="5901"/>
      <c r="AC41" s="5901"/>
      <c r="AD41" s="5901"/>
      <c r="AE41" s="5901"/>
      <c r="AF41" s="5901"/>
      <c r="AG41" s="5903"/>
    </row>
    <row r="42" spans="2:33" ht="15.9" customHeight="1">
      <c r="B42" s="5898"/>
      <c r="C42" s="5899"/>
      <c r="D42" s="5899"/>
      <c r="E42" s="5899"/>
      <c r="F42" s="5899"/>
      <c r="G42" s="5899"/>
      <c r="H42" s="5899"/>
      <c r="I42" s="5899"/>
      <c r="J42" s="5899"/>
      <c r="K42" s="5899"/>
      <c r="L42" s="5899"/>
      <c r="M42" s="5899"/>
      <c r="N42" s="5900"/>
      <c r="O42" s="5901"/>
      <c r="P42" s="5901"/>
      <c r="Q42" s="5901"/>
      <c r="R42" s="5901"/>
      <c r="S42" s="5901"/>
      <c r="T42" s="5901"/>
      <c r="U42" s="5901"/>
      <c r="V42" s="5901"/>
      <c r="W42" s="5902"/>
      <c r="X42" s="5900"/>
      <c r="Y42" s="5901"/>
      <c r="Z42" s="5901"/>
      <c r="AA42" s="5901"/>
      <c r="AB42" s="5901"/>
      <c r="AC42" s="5901"/>
      <c r="AD42" s="5901"/>
      <c r="AE42" s="5901"/>
      <c r="AF42" s="5901"/>
      <c r="AG42" s="5903"/>
    </row>
    <row r="43" spans="2:33" ht="15.9" customHeight="1">
      <c r="B43" s="5898"/>
      <c r="C43" s="5899"/>
      <c r="D43" s="5899"/>
      <c r="E43" s="5899"/>
      <c r="F43" s="5899"/>
      <c r="G43" s="5899"/>
      <c r="H43" s="5899"/>
      <c r="I43" s="5899"/>
      <c r="J43" s="5899"/>
      <c r="K43" s="5899"/>
      <c r="L43" s="5899"/>
      <c r="M43" s="5899"/>
      <c r="N43" s="5900"/>
      <c r="O43" s="5901"/>
      <c r="P43" s="5901"/>
      <c r="Q43" s="5901"/>
      <c r="R43" s="5901"/>
      <c r="S43" s="5901"/>
      <c r="T43" s="5901"/>
      <c r="U43" s="5901"/>
      <c r="V43" s="5901"/>
      <c r="W43" s="5902"/>
      <c r="X43" s="5900"/>
      <c r="Y43" s="5901"/>
      <c r="Z43" s="5901"/>
      <c r="AA43" s="5901"/>
      <c r="AB43" s="5901"/>
      <c r="AC43" s="5901"/>
      <c r="AD43" s="5901"/>
      <c r="AE43" s="5901"/>
      <c r="AF43" s="5901"/>
      <c r="AG43" s="5903"/>
    </row>
    <row r="44" spans="2:33" ht="15.9" customHeight="1">
      <c r="B44" s="5898"/>
      <c r="C44" s="5899"/>
      <c r="D44" s="5899"/>
      <c r="E44" s="5899"/>
      <c r="F44" s="5899"/>
      <c r="G44" s="5899"/>
      <c r="H44" s="5899"/>
      <c r="I44" s="5899"/>
      <c r="J44" s="5899"/>
      <c r="K44" s="5899"/>
      <c r="L44" s="5899"/>
      <c r="M44" s="5899"/>
      <c r="N44" s="5900"/>
      <c r="O44" s="5901"/>
      <c r="P44" s="5901"/>
      <c r="Q44" s="5901"/>
      <c r="R44" s="5901"/>
      <c r="S44" s="5901"/>
      <c r="T44" s="5901"/>
      <c r="U44" s="5901"/>
      <c r="V44" s="5901"/>
      <c r="W44" s="5902"/>
      <c r="X44" s="5900"/>
      <c r="Y44" s="5901"/>
      <c r="Z44" s="5901"/>
      <c r="AA44" s="5901"/>
      <c r="AB44" s="5901"/>
      <c r="AC44" s="5901"/>
      <c r="AD44" s="5901"/>
      <c r="AE44" s="5901"/>
      <c r="AF44" s="5901"/>
      <c r="AG44" s="5903"/>
    </row>
    <row r="45" spans="2:33" ht="15.9" customHeight="1" thickBot="1">
      <c r="B45" s="5904"/>
      <c r="C45" s="5905"/>
      <c r="D45" s="5905"/>
      <c r="E45" s="5905"/>
      <c r="F45" s="5905"/>
      <c r="G45" s="5905"/>
      <c r="H45" s="5905"/>
      <c r="I45" s="5905"/>
      <c r="J45" s="5905"/>
      <c r="K45" s="5905"/>
      <c r="L45" s="5905"/>
      <c r="M45" s="5905"/>
      <c r="N45" s="5906"/>
      <c r="O45" s="5883"/>
      <c r="P45" s="5883"/>
      <c r="Q45" s="5883"/>
      <c r="R45" s="5883"/>
      <c r="S45" s="5883"/>
      <c r="T45" s="5883"/>
      <c r="U45" s="5883"/>
      <c r="V45" s="5883"/>
      <c r="W45" s="5884"/>
      <c r="X45" s="5906"/>
      <c r="Y45" s="5883"/>
      <c r="Z45" s="5883"/>
      <c r="AA45" s="5883"/>
      <c r="AB45" s="5883"/>
      <c r="AC45" s="5883"/>
      <c r="AD45" s="5883"/>
      <c r="AE45" s="5883"/>
      <c r="AF45" s="5883"/>
      <c r="AG45" s="5907"/>
    </row>
    <row r="46" spans="2:33" ht="5.0999999999999996" customHeight="1" thickBot="1">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row>
    <row r="47" spans="2:33" ht="5.0999999999999996" customHeight="1">
      <c r="B47" s="5908" t="s">
        <v>1342</v>
      </c>
      <c r="C47" s="5909"/>
      <c r="D47" s="5909"/>
      <c r="E47" s="5909"/>
      <c r="F47" s="5909"/>
      <c r="G47" s="5909"/>
      <c r="H47" s="5909"/>
      <c r="I47" s="5910"/>
      <c r="J47" s="5914" t="s">
        <v>483</v>
      </c>
      <c r="K47" s="5914"/>
      <c r="L47" s="5914"/>
      <c r="M47" s="5914"/>
      <c r="N47" s="5914"/>
      <c r="O47" s="5914"/>
      <c r="P47" s="5914"/>
      <c r="Q47" s="5914"/>
      <c r="R47" s="5917"/>
      <c r="S47" s="5917"/>
      <c r="T47" s="5917"/>
      <c r="U47" s="5917"/>
      <c r="V47" s="5917"/>
      <c r="W47" s="5917"/>
      <c r="X47" s="5917"/>
      <c r="Y47" s="5917"/>
      <c r="Z47" s="5917"/>
      <c r="AA47" s="5917"/>
      <c r="AB47" s="5917"/>
      <c r="AC47" s="5917"/>
      <c r="AD47" s="5917"/>
      <c r="AE47" s="5917"/>
      <c r="AF47" s="5917"/>
      <c r="AG47" s="5918"/>
    </row>
    <row r="48" spans="2:33" ht="20.100000000000001" customHeight="1">
      <c r="B48" s="5911"/>
      <c r="C48" s="5912"/>
      <c r="D48" s="5912"/>
      <c r="E48" s="5912"/>
      <c r="F48" s="5912"/>
      <c r="G48" s="5912"/>
      <c r="H48" s="5912"/>
      <c r="I48" s="5913"/>
      <c r="J48" s="5915"/>
      <c r="K48" s="5915"/>
      <c r="L48" s="5915"/>
      <c r="M48" s="5915"/>
      <c r="N48" s="5915"/>
      <c r="O48" s="5915"/>
      <c r="P48" s="5915"/>
      <c r="Q48" s="5916"/>
      <c r="R48" s="5919" t="s">
        <v>1343</v>
      </c>
      <c r="S48" s="5912"/>
      <c r="T48" s="5912"/>
      <c r="U48" s="5912"/>
      <c r="V48" s="5912"/>
      <c r="W48" s="5912"/>
      <c r="X48" s="5912"/>
      <c r="Y48" s="5912"/>
      <c r="Z48" s="5912"/>
      <c r="AA48" s="5912"/>
      <c r="AB48" s="5912"/>
      <c r="AC48" s="5912"/>
      <c r="AD48" s="5912"/>
      <c r="AE48" s="5912"/>
      <c r="AF48" s="5912"/>
      <c r="AG48" s="5920"/>
    </row>
    <row r="49" spans="2:33" ht="15" customHeight="1" thickBot="1">
      <c r="B49" s="5882"/>
      <c r="C49" s="5883"/>
      <c r="D49" s="5883"/>
      <c r="E49" s="5883"/>
      <c r="F49" s="5883"/>
      <c r="G49" s="5883"/>
      <c r="H49" s="5883"/>
      <c r="I49" s="5884"/>
      <c r="J49" s="5885"/>
      <c r="K49" s="5885"/>
      <c r="L49" s="5885"/>
      <c r="M49" s="5885"/>
      <c r="N49" s="5885"/>
      <c r="O49" s="5885"/>
      <c r="P49" s="5885"/>
      <c r="Q49" s="5886"/>
      <c r="R49" s="5887"/>
      <c r="S49" s="5885"/>
      <c r="T49" s="5885"/>
      <c r="U49" s="5885"/>
      <c r="V49" s="5885"/>
      <c r="W49" s="5885"/>
      <c r="X49" s="5885"/>
      <c r="Y49" s="5885"/>
      <c r="Z49" s="5885"/>
      <c r="AA49" s="5885"/>
      <c r="AB49" s="5885"/>
      <c r="AC49" s="5885"/>
      <c r="AD49" s="5885"/>
      <c r="AE49" s="5885"/>
      <c r="AF49" s="5885"/>
      <c r="AG49" s="5888"/>
    </row>
    <row r="50" spans="2:33" ht="8.1" customHeight="1">
      <c r="B50" s="5889" t="s">
        <v>1344</v>
      </c>
      <c r="C50" s="5889"/>
      <c r="D50" s="5889"/>
      <c r="E50" s="5889"/>
      <c r="F50" s="5889"/>
      <c r="G50" s="5889"/>
      <c r="H50" s="5889"/>
      <c r="I50" s="5889"/>
      <c r="J50" s="5889"/>
      <c r="K50" s="5889"/>
      <c r="L50" s="5889"/>
      <c r="M50" s="5889"/>
      <c r="N50" s="5889"/>
      <c r="O50" s="5889"/>
      <c r="P50" s="5889"/>
      <c r="Q50" s="5889"/>
      <c r="R50" s="5889"/>
      <c r="S50" s="5889"/>
      <c r="T50" s="5889"/>
      <c r="U50" s="5889"/>
      <c r="V50" s="5889"/>
      <c r="W50" s="5889"/>
      <c r="X50" s="5889"/>
      <c r="Y50" s="5889"/>
      <c r="Z50" s="5889"/>
      <c r="AA50" s="5889"/>
      <c r="AB50" s="5889"/>
      <c r="AC50" s="5889"/>
      <c r="AD50" s="5889"/>
      <c r="AE50" s="5889"/>
      <c r="AF50" s="5889"/>
      <c r="AG50" s="5889"/>
    </row>
    <row r="51" spans="2:33" ht="8.1" customHeight="1">
      <c r="B51" s="5890"/>
      <c r="C51" s="5890"/>
      <c r="D51" s="5890"/>
      <c r="E51" s="5890"/>
      <c r="F51" s="5890"/>
      <c r="G51" s="5890"/>
      <c r="H51" s="5890"/>
      <c r="I51" s="5890"/>
      <c r="J51" s="5890"/>
      <c r="K51" s="5890"/>
      <c r="L51" s="5890"/>
      <c r="M51" s="5890"/>
      <c r="N51" s="5890"/>
      <c r="O51" s="5890"/>
      <c r="P51" s="5890"/>
      <c r="Q51" s="5890"/>
      <c r="R51" s="5890"/>
      <c r="S51" s="5890"/>
      <c r="T51" s="5890"/>
      <c r="U51" s="5890"/>
      <c r="V51" s="5890"/>
      <c r="W51" s="5890"/>
      <c r="X51" s="5890"/>
      <c r="Y51" s="5890"/>
      <c r="Z51" s="5890"/>
      <c r="AA51" s="5890"/>
      <c r="AB51" s="5890"/>
      <c r="AC51" s="5890"/>
      <c r="AD51" s="5890"/>
      <c r="AE51" s="5890"/>
      <c r="AF51" s="5890"/>
      <c r="AG51" s="5890"/>
    </row>
    <row r="52" spans="2:33" ht="8.1" customHeight="1">
      <c r="B52" s="5890" t="s">
        <v>1345</v>
      </c>
      <c r="C52" s="5890"/>
      <c r="D52" s="5890"/>
      <c r="E52" s="5890"/>
      <c r="F52" s="5890"/>
      <c r="G52" s="5890"/>
      <c r="H52" s="5890"/>
      <c r="I52" s="5890"/>
      <c r="J52" s="5890"/>
      <c r="K52" s="5890"/>
      <c r="L52" s="5890"/>
      <c r="M52" s="5890"/>
      <c r="N52" s="5890"/>
      <c r="O52" s="5890"/>
      <c r="P52" s="5890"/>
      <c r="Q52" s="5890"/>
      <c r="R52" s="5890"/>
      <c r="S52" s="5890"/>
      <c r="T52" s="5890"/>
      <c r="U52" s="5890"/>
      <c r="V52" s="5890"/>
      <c r="W52" s="5890"/>
      <c r="X52" s="5890"/>
      <c r="Y52" s="5890"/>
      <c r="Z52" s="5890"/>
      <c r="AA52" s="5890"/>
      <c r="AB52" s="5890"/>
      <c r="AC52" s="5890"/>
      <c r="AD52" s="5890"/>
      <c r="AE52" s="5890"/>
      <c r="AF52" s="5890"/>
      <c r="AG52" s="5890"/>
    </row>
    <row r="53" spans="2:33" ht="8.1" customHeight="1">
      <c r="B53" s="5890"/>
      <c r="C53" s="5890"/>
      <c r="D53" s="5890"/>
      <c r="E53" s="5890"/>
      <c r="F53" s="5890"/>
      <c r="G53" s="5890"/>
      <c r="H53" s="5890"/>
      <c r="I53" s="5890"/>
      <c r="J53" s="5890"/>
      <c r="K53" s="5890"/>
      <c r="L53" s="5890"/>
      <c r="M53" s="5890"/>
      <c r="N53" s="5890"/>
      <c r="O53" s="5890"/>
      <c r="P53" s="5890"/>
      <c r="Q53" s="5890"/>
      <c r="R53" s="5890"/>
      <c r="S53" s="5890"/>
      <c r="T53" s="5890"/>
      <c r="U53" s="5890"/>
      <c r="V53" s="5890"/>
      <c r="W53" s="5890"/>
      <c r="X53" s="5890"/>
      <c r="Y53" s="5890"/>
      <c r="Z53" s="5890"/>
      <c r="AA53" s="5890"/>
      <c r="AB53" s="5890"/>
      <c r="AC53" s="5890"/>
      <c r="AD53" s="5890"/>
      <c r="AE53" s="5890"/>
      <c r="AF53" s="5890"/>
      <c r="AG53" s="5890"/>
    </row>
    <row r="54" spans="2:33" ht="43.5" customHeight="1">
      <c r="B54" s="5891" t="s">
        <v>1091</v>
      </c>
      <c r="C54" s="5892"/>
      <c r="D54" s="5892"/>
      <c r="E54" s="5892"/>
      <c r="F54" s="5892"/>
      <c r="G54" s="5892"/>
      <c r="H54" s="5893"/>
      <c r="I54" s="5894" t="s">
        <v>1551</v>
      </c>
      <c r="J54" s="5895"/>
      <c r="K54" s="5895"/>
      <c r="L54" s="5895"/>
      <c r="M54" s="5895"/>
      <c r="N54" s="5895"/>
      <c r="O54" s="5895"/>
      <c r="P54" s="5895"/>
      <c r="Q54" s="5895"/>
      <c r="R54" s="5895"/>
      <c r="S54" s="5895"/>
      <c r="T54" s="5895"/>
      <c r="U54" s="5895"/>
      <c r="V54" s="5895"/>
      <c r="W54" s="5895"/>
      <c r="X54" s="5895"/>
      <c r="Y54" s="5895"/>
      <c r="Z54" s="5895"/>
      <c r="AA54" s="5895"/>
      <c r="AB54" s="5895"/>
      <c r="AC54" s="5895"/>
      <c r="AD54" s="5895"/>
      <c r="AE54" s="5895"/>
      <c r="AF54" s="5895"/>
      <c r="AG54" s="5896"/>
    </row>
    <row r="55" spans="2:33" ht="21" customHeight="1">
      <c r="B55" s="5897" t="s">
        <v>1346</v>
      </c>
      <c r="C55" s="5897"/>
      <c r="D55" s="5897"/>
      <c r="E55" s="5897"/>
      <c r="F55" s="5897"/>
      <c r="G55" s="5897"/>
      <c r="H55" s="5897"/>
      <c r="I55" s="5897"/>
      <c r="J55" s="5897"/>
      <c r="K55" s="5897"/>
      <c r="L55" s="5897"/>
      <c r="M55" s="5897"/>
      <c r="N55" s="5897"/>
      <c r="O55" s="5897"/>
      <c r="P55" s="5897"/>
      <c r="Q55" s="5897"/>
      <c r="R55" s="5897"/>
      <c r="S55" s="5897"/>
      <c r="T55" s="5897"/>
      <c r="U55" s="5897"/>
      <c r="V55" s="5897"/>
      <c r="W55" s="5897"/>
      <c r="X55" s="5897"/>
      <c r="Y55" s="5897"/>
      <c r="Z55" s="5897"/>
      <c r="AA55" s="5897"/>
      <c r="AB55" s="5897"/>
      <c r="AC55" s="5897"/>
      <c r="AD55" s="5897"/>
      <c r="AE55" s="5897"/>
      <c r="AF55" s="5897"/>
      <c r="AG55" s="5897"/>
    </row>
    <row r="56" spans="2:33" ht="21" customHeight="1">
      <c r="B56" s="5897"/>
      <c r="C56" s="5897"/>
      <c r="D56" s="5897"/>
      <c r="E56" s="5897"/>
      <c r="F56" s="5897"/>
      <c r="G56" s="5897"/>
      <c r="H56" s="5897"/>
      <c r="I56" s="5897"/>
      <c r="J56" s="5897"/>
      <c r="K56" s="5897"/>
      <c r="L56" s="5897"/>
      <c r="M56" s="5897"/>
      <c r="N56" s="5897"/>
      <c r="O56" s="5897"/>
      <c r="P56" s="5897"/>
      <c r="Q56" s="5897"/>
      <c r="R56" s="5897"/>
      <c r="S56" s="5897"/>
      <c r="T56" s="5897"/>
      <c r="U56" s="5897"/>
      <c r="V56" s="5897"/>
      <c r="W56" s="5897"/>
      <c r="X56" s="5897"/>
      <c r="Y56" s="5897"/>
      <c r="Z56" s="5897"/>
      <c r="AA56" s="5897"/>
      <c r="AB56" s="5897"/>
      <c r="AC56" s="5897"/>
      <c r="AD56" s="5897"/>
      <c r="AE56" s="5897"/>
      <c r="AF56" s="5897"/>
      <c r="AG56" s="5897"/>
    </row>
    <row r="57" spans="2:33" ht="21" customHeight="1">
      <c r="B57" s="5897"/>
      <c r="C57" s="5897"/>
      <c r="D57" s="5897"/>
      <c r="E57" s="5897"/>
      <c r="F57" s="5897"/>
      <c r="G57" s="5897"/>
      <c r="H57" s="5897"/>
      <c r="I57" s="5897"/>
      <c r="J57" s="5897"/>
      <c r="K57" s="5897"/>
      <c r="L57" s="5897"/>
      <c r="M57" s="5897"/>
      <c r="N57" s="5897"/>
      <c r="O57" s="5897"/>
      <c r="P57" s="5897"/>
      <c r="Q57" s="5897"/>
      <c r="R57" s="5897"/>
      <c r="S57" s="5897"/>
      <c r="T57" s="5897"/>
      <c r="U57" s="5897"/>
      <c r="V57" s="5897"/>
      <c r="W57" s="5897"/>
      <c r="X57" s="5897"/>
      <c r="Y57" s="5897"/>
      <c r="Z57" s="5897"/>
      <c r="AA57" s="5897"/>
      <c r="AB57" s="5897"/>
      <c r="AC57" s="5897"/>
      <c r="AD57" s="5897"/>
      <c r="AE57" s="5897"/>
      <c r="AF57" s="5897"/>
      <c r="AG57" s="5897"/>
    </row>
    <row r="58" spans="2:33" ht="21" customHeight="1">
      <c r="B58" s="5897"/>
      <c r="C58" s="5897"/>
      <c r="D58" s="5897"/>
      <c r="E58" s="5897"/>
      <c r="F58" s="5897"/>
      <c r="G58" s="5897"/>
      <c r="H58" s="5897"/>
      <c r="I58" s="5897"/>
      <c r="J58" s="5897"/>
      <c r="K58" s="5897"/>
      <c r="L58" s="5897"/>
      <c r="M58" s="5897"/>
      <c r="N58" s="5897"/>
      <c r="O58" s="5897"/>
      <c r="P58" s="5897"/>
      <c r="Q58" s="5897"/>
      <c r="R58" s="5897"/>
      <c r="S58" s="5897"/>
      <c r="T58" s="5897"/>
      <c r="U58" s="5897"/>
      <c r="V58" s="5897"/>
      <c r="W58" s="5897"/>
      <c r="X58" s="5897"/>
      <c r="Y58" s="5897"/>
      <c r="Z58" s="5897"/>
      <c r="AA58" s="5897"/>
      <c r="AB58" s="5897"/>
      <c r="AC58" s="5897"/>
      <c r="AD58" s="5897"/>
      <c r="AE58" s="5897"/>
      <c r="AF58" s="5897"/>
      <c r="AG58" s="5897"/>
    </row>
    <row r="59" spans="2:33" ht="21" customHeight="1">
      <c r="B59" s="5897"/>
      <c r="C59" s="5897"/>
      <c r="D59" s="5897"/>
      <c r="E59" s="5897"/>
      <c r="F59" s="5897"/>
      <c r="G59" s="5897"/>
      <c r="H59" s="5897"/>
      <c r="I59" s="5897"/>
      <c r="J59" s="5897"/>
      <c r="K59" s="5897"/>
      <c r="L59" s="5897"/>
      <c r="M59" s="5897"/>
      <c r="N59" s="5897"/>
      <c r="O59" s="5897"/>
      <c r="P59" s="5897"/>
      <c r="Q59" s="5897"/>
      <c r="R59" s="5897"/>
      <c r="S59" s="5897"/>
      <c r="T59" s="5897"/>
      <c r="U59" s="5897"/>
      <c r="V59" s="5897"/>
      <c r="W59" s="5897"/>
      <c r="X59" s="5897"/>
      <c r="Y59" s="5897"/>
      <c r="Z59" s="5897"/>
      <c r="AA59" s="5897"/>
      <c r="AB59" s="5897"/>
      <c r="AC59" s="5897"/>
      <c r="AD59" s="5897"/>
      <c r="AE59" s="5897"/>
      <c r="AF59" s="5897"/>
      <c r="AG59" s="5897"/>
    </row>
    <row r="60" spans="2:33" ht="21" customHeight="1">
      <c r="B60" s="5897"/>
      <c r="C60" s="5897"/>
      <c r="D60" s="5897"/>
      <c r="E60" s="5897"/>
      <c r="F60" s="5897"/>
      <c r="G60" s="5897"/>
      <c r="H60" s="5897"/>
      <c r="I60" s="5897"/>
      <c r="J60" s="5897"/>
      <c r="K60" s="5897"/>
      <c r="L60" s="5897"/>
      <c r="M60" s="5897"/>
      <c r="N60" s="5897"/>
      <c r="O60" s="5897"/>
      <c r="P60" s="5897"/>
      <c r="Q60" s="5897"/>
      <c r="R60" s="5897"/>
      <c r="S60" s="5897"/>
      <c r="T60" s="5897"/>
      <c r="U60" s="5897"/>
      <c r="V60" s="5897"/>
      <c r="W60" s="5897"/>
      <c r="X60" s="5897"/>
      <c r="Y60" s="5897"/>
      <c r="Z60" s="5897"/>
      <c r="AA60" s="5897"/>
      <c r="AB60" s="5897"/>
      <c r="AC60" s="5897"/>
      <c r="AD60" s="5897"/>
      <c r="AE60" s="5897"/>
      <c r="AF60" s="5897"/>
      <c r="AG60" s="5897"/>
    </row>
    <row r="61" spans="2:33" ht="21" customHeight="1">
      <c r="B61" s="5897"/>
      <c r="C61" s="5897"/>
      <c r="D61" s="5897"/>
      <c r="E61" s="5897"/>
      <c r="F61" s="5897"/>
      <c r="G61" s="5897"/>
      <c r="H61" s="5897"/>
      <c r="I61" s="5897"/>
      <c r="J61" s="5897"/>
      <c r="K61" s="5897"/>
      <c r="L61" s="5897"/>
      <c r="M61" s="5897"/>
      <c r="N61" s="5897"/>
      <c r="O61" s="5897"/>
      <c r="P61" s="5897"/>
      <c r="Q61" s="5897"/>
      <c r="R61" s="5897"/>
      <c r="S61" s="5897"/>
      <c r="T61" s="5897"/>
      <c r="U61" s="5897"/>
      <c r="V61" s="5897"/>
      <c r="W61" s="5897"/>
      <c r="X61" s="5897"/>
      <c r="Y61" s="5897"/>
      <c r="Z61" s="5897"/>
      <c r="AA61" s="5897"/>
      <c r="AB61" s="5897"/>
      <c r="AC61" s="5897"/>
      <c r="AD61" s="5897"/>
      <c r="AE61" s="5897"/>
      <c r="AF61" s="5897"/>
      <c r="AG61" s="5897"/>
    </row>
    <row r="62" spans="2:33" ht="21" customHeight="1">
      <c r="B62" s="5897"/>
      <c r="C62" s="5897"/>
      <c r="D62" s="5897"/>
      <c r="E62" s="5897"/>
      <c r="F62" s="5897"/>
      <c r="G62" s="5897"/>
      <c r="H62" s="5897"/>
      <c r="I62" s="5897"/>
      <c r="J62" s="5897"/>
      <c r="K62" s="5897"/>
      <c r="L62" s="5897"/>
      <c r="M62" s="5897"/>
      <c r="N62" s="5897"/>
      <c r="O62" s="5897"/>
      <c r="P62" s="5897"/>
      <c r="Q62" s="5897"/>
      <c r="R62" s="5897"/>
      <c r="S62" s="5897"/>
      <c r="T62" s="5897"/>
      <c r="U62" s="5897"/>
      <c r="V62" s="5897"/>
      <c r="W62" s="5897"/>
      <c r="X62" s="5897"/>
      <c r="Y62" s="5897"/>
      <c r="Z62" s="5897"/>
      <c r="AA62" s="5897"/>
      <c r="AB62" s="5897"/>
      <c r="AC62" s="5897"/>
      <c r="AD62" s="5897"/>
      <c r="AE62" s="5897"/>
      <c r="AF62" s="5897"/>
      <c r="AG62" s="5897"/>
    </row>
    <row r="63" spans="2:33" ht="21" customHeight="1">
      <c r="B63" s="5897"/>
      <c r="C63" s="5897"/>
      <c r="D63" s="5897"/>
      <c r="E63" s="5897"/>
      <c r="F63" s="5897"/>
      <c r="G63" s="5897"/>
      <c r="H63" s="5897"/>
      <c r="I63" s="5897"/>
      <c r="J63" s="5897"/>
      <c r="K63" s="5897"/>
      <c r="L63" s="5897"/>
      <c r="M63" s="5897"/>
      <c r="N63" s="5897"/>
      <c r="O63" s="5897"/>
      <c r="P63" s="5897"/>
      <c r="Q63" s="5897"/>
      <c r="R63" s="5897"/>
      <c r="S63" s="5897"/>
      <c r="T63" s="5897"/>
      <c r="U63" s="5897"/>
      <c r="V63" s="5897"/>
      <c r="W63" s="5897"/>
      <c r="X63" s="5897"/>
      <c r="Y63" s="5897"/>
      <c r="Z63" s="5897"/>
      <c r="AA63" s="5897"/>
      <c r="AB63" s="5897"/>
      <c r="AC63" s="5897"/>
      <c r="AD63" s="5897"/>
      <c r="AE63" s="5897"/>
      <c r="AF63" s="5897"/>
      <c r="AG63" s="5897"/>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41">
    <mergeCell ref="B33:AG33"/>
    <mergeCell ref="B34:M34"/>
    <mergeCell ref="N34:AG34"/>
    <mergeCell ref="B35:F36"/>
    <mergeCell ref="G35:M36"/>
    <mergeCell ref="N35:W36"/>
    <mergeCell ref="X35:AG36"/>
    <mergeCell ref="B37:F37"/>
    <mergeCell ref="G37:M37"/>
    <mergeCell ref="N37:W37"/>
    <mergeCell ref="X37:AG37"/>
    <mergeCell ref="B28:AG29"/>
    <mergeCell ref="B30:AG31"/>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5:F15"/>
    <mergeCell ref="G15:M15"/>
    <mergeCell ref="N15:R15"/>
    <mergeCell ref="S15:W15"/>
    <mergeCell ref="X15:AB15"/>
    <mergeCell ref="AC15:AG15"/>
    <mergeCell ref="B17:F17"/>
    <mergeCell ref="G17:M17"/>
    <mergeCell ref="N17:R17"/>
    <mergeCell ref="S17:W17"/>
    <mergeCell ref="X17:AB17"/>
    <mergeCell ref="AC17:AG17"/>
    <mergeCell ref="B16:F16"/>
    <mergeCell ref="G16:M16"/>
    <mergeCell ref="N16:R16"/>
    <mergeCell ref="S16:W16"/>
    <mergeCell ref="X16:AB16"/>
    <mergeCell ref="AC16:AG16"/>
    <mergeCell ref="B2:AG2"/>
    <mergeCell ref="B5:M5"/>
    <mergeCell ref="N5:AG5"/>
    <mergeCell ref="G7:M7"/>
    <mergeCell ref="N7:W7"/>
    <mergeCell ref="B3:AG3"/>
    <mergeCell ref="B6:M6"/>
    <mergeCell ref="N6:AG6"/>
    <mergeCell ref="B7:F8"/>
    <mergeCell ref="X7:Y8"/>
    <mergeCell ref="Z7:AG8"/>
    <mergeCell ref="G8:M8"/>
    <mergeCell ref="N8:W8"/>
    <mergeCell ref="B10:AG10"/>
    <mergeCell ref="B11:M11"/>
    <mergeCell ref="N11:AG11"/>
    <mergeCell ref="B12:F14"/>
    <mergeCell ref="G12:M14"/>
    <mergeCell ref="N12:R14"/>
    <mergeCell ref="S12:W14"/>
    <mergeCell ref="X12:AB14"/>
    <mergeCell ref="AC12:AG14"/>
    <mergeCell ref="G38:M38"/>
    <mergeCell ref="N38:W38"/>
    <mergeCell ref="X38:AG38"/>
    <mergeCell ref="B39:F39"/>
    <mergeCell ref="G39:M39"/>
    <mergeCell ref="N39:W39"/>
    <mergeCell ref="X39:AG39"/>
    <mergeCell ref="B40:F40"/>
    <mergeCell ref="G40:M40"/>
    <mergeCell ref="N40:W40"/>
    <mergeCell ref="X40:AG40"/>
    <mergeCell ref="B38:F38"/>
    <mergeCell ref="X41:AG41"/>
    <mergeCell ref="B42:F42"/>
    <mergeCell ref="G42:M42"/>
    <mergeCell ref="N42:W42"/>
    <mergeCell ref="X42:AG42"/>
    <mergeCell ref="B43:F43"/>
    <mergeCell ref="G43:M43"/>
    <mergeCell ref="N43:W43"/>
    <mergeCell ref="X43:AG43"/>
    <mergeCell ref="B32:AG32"/>
    <mergeCell ref="B49:I49"/>
    <mergeCell ref="J49:Q49"/>
    <mergeCell ref="R49:AG49"/>
    <mergeCell ref="B50:AG51"/>
    <mergeCell ref="B52:AG53"/>
    <mergeCell ref="B54:H54"/>
    <mergeCell ref="I54:AG54"/>
    <mergeCell ref="B55:AG63"/>
    <mergeCell ref="B44:F44"/>
    <mergeCell ref="G44:M44"/>
    <mergeCell ref="N44:W44"/>
    <mergeCell ref="X44:AG44"/>
    <mergeCell ref="B45:F45"/>
    <mergeCell ref="G45:M45"/>
    <mergeCell ref="N45:W45"/>
    <mergeCell ref="X45:AG45"/>
    <mergeCell ref="B47:I48"/>
    <mergeCell ref="J47:Q48"/>
    <mergeCell ref="R47:AG47"/>
    <mergeCell ref="R48:AG48"/>
    <mergeCell ref="B41:F41"/>
    <mergeCell ref="G41:M41"/>
    <mergeCell ref="N41:W41"/>
  </mergeCells>
  <phoneticPr fontId="54"/>
  <hyperlinks>
    <hyperlink ref="B32:AG32" location="'参考様式 (共同生活援助)'!Print_Area" display="必要な生活支援員の員数については、こちらの参考様式（共同生活援助）で計算してください。" xr:uid="{00000000-0004-0000-1900-000000000000}"/>
  </hyperlinks>
  <pageMargins left="0.7" right="0.7" top="0.75" bottom="0.75" header="0.3" footer="0.3"/>
  <pageSetup paperSize="9" scale="90" orientation="portrait" r:id="rId1"/>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5" tint="0.59999389629810485"/>
  </sheetPr>
  <dimension ref="B1:AG344"/>
  <sheetViews>
    <sheetView view="pageBreakPreview" topLeftCell="A27" zoomScaleNormal="100" zoomScaleSheetLayoutView="100" workbookViewId="0">
      <selection sqref="A1:G1"/>
    </sheetView>
  </sheetViews>
  <sheetFormatPr defaultRowHeight="13.2"/>
  <cols>
    <col min="1" max="1" width="7.6640625" style="256" customWidth="1"/>
    <col min="2" max="62" width="2.6640625" style="256" customWidth="1"/>
    <col min="63" max="256" width="9" style="256"/>
    <col min="257" max="257" width="7.6640625" style="256" customWidth="1"/>
    <col min="258" max="318" width="2.6640625" style="256" customWidth="1"/>
    <col min="319" max="512" width="9" style="256"/>
    <col min="513" max="513" width="7.6640625" style="256" customWidth="1"/>
    <col min="514" max="574" width="2.6640625" style="256" customWidth="1"/>
    <col min="575" max="768" width="9" style="256"/>
    <col min="769" max="769" width="7.6640625" style="256" customWidth="1"/>
    <col min="770" max="830" width="2.6640625" style="256" customWidth="1"/>
    <col min="831" max="1024" width="9" style="256"/>
    <col min="1025" max="1025" width="7.6640625" style="256" customWidth="1"/>
    <col min="1026" max="1086" width="2.6640625" style="256" customWidth="1"/>
    <col min="1087" max="1280" width="9" style="256"/>
    <col min="1281" max="1281" width="7.6640625" style="256" customWidth="1"/>
    <col min="1282" max="1342" width="2.6640625" style="256" customWidth="1"/>
    <col min="1343" max="1536" width="9" style="256"/>
    <col min="1537" max="1537" width="7.6640625" style="256" customWidth="1"/>
    <col min="1538" max="1598" width="2.6640625" style="256" customWidth="1"/>
    <col min="1599" max="1792" width="9" style="256"/>
    <col min="1793" max="1793" width="7.6640625" style="256" customWidth="1"/>
    <col min="1794" max="1854" width="2.6640625" style="256" customWidth="1"/>
    <col min="1855" max="2048" width="9" style="256"/>
    <col min="2049" max="2049" width="7.6640625" style="256" customWidth="1"/>
    <col min="2050" max="2110" width="2.6640625" style="256" customWidth="1"/>
    <col min="2111" max="2304" width="9" style="256"/>
    <col min="2305" max="2305" width="7.6640625" style="256" customWidth="1"/>
    <col min="2306" max="2366" width="2.6640625" style="256" customWidth="1"/>
    <col min="2367" max="2560" width="9" style="256"/>
    <col min="2561" max="2561" width="7.6640625" style="256" customWidth="1"/>
    <col min="2562" max="2622" width="2.6640625" style="256" customWidth="1"/>
    <col min="2623" max="2816" width="9" style="256"/>
    <col min="2817" max="2817" width="7.6640625" style="256" customWidth="1"/>
    <col min="2818" max="2878" width="2.6640625" style="256" customWidth="1"/>
    <col min="2879" max="3072" width="9" style="256"/>
    <col min="3073" max="3073" width="7.6640625" style="256" customWidth="1"/>
    <col min="3074" max="3134" width="2.6640625" style="256" customWidth="1"/>
    <col min="3135" max="3328" width="9" style="256"/>
    <col min="3329" max="3329" width="7.6640625" style="256" customWidth="1"/>
    <col min="3330" max="3390" width="2.6640625" style="256" customWidth="1"/>
    <col min="3391" max="3584" width="9" style="256"/>
    <col min="3585" max="3585" width="7.6640625" style="256" customWidth="1"/>
    <col min="3586" max="3646" width="2.6640625" style="256" customWidth="1"/>
    <col min="3647" max="3840" width="9" style="256"/>
    <col min="3841" max="3841" width="7.6640625" style="256" customWidth="1"/>
    <col min="3842" max="3902" width="2.6640625" style="256" customWidth="1"/>
    <col min="3903" max="4096" width="9" style="256"/>
    <col min="4097" max="4097" width="7.6640625" style="256" customWidth="1"/>
    <col min="4098" max="4158" width="2.6640625" style="256" customWidth="1"/>
    <col min="4159" max="4352" width="9" style="256"/>
    <col min="4353" max="4353" width="7.6640625" style="256" customWidth="1"/>
    <col min="4354" max="4414" width="2.6640625" style="256" customWidth="1"/>
    <col min="4415" max="4608" width="9" style="256"/>
    <col min="4609" max="4609" width="7.6640625" style="256" customWidth="1"/>
    <col min="4610" max="4670" width="2.6640625" style="256" customWidth="1"/>
    <col min="4671" max="4864" width="9" style="256"/>
    <col min="4865" max="4865" width="7.6640625" style="256" customWidth="1"/>
    <col min="4866" max="4926" width="2.6640625" style="256" customWidth="1"/>
    <col min="4927" max="5120" width="9" style="256"/>
    <col min="5121" max="5121" width="7.6640625" style="256" customWidth="1"/>
    <col min="5122" max="5182" width="2.6640625" style="256" customWidth="1"/>
    <col min="5183" max="5376" width="9" style="256"/>
    <col min="5377" max="5377" width="7.6640625" style="256" customWidth="1"/>
    <col min="5378" max="5438" width="2.6640625" style="256" customWidth="1"/>
    <col min="5439" max="5632" width="9" style="256"/>
    <col min="5633" max="5633" width="7.6640625" style="256" customWidth="1"/>
    <col min="5634" max="5694" width="2.6640625" style="256" customWidth="1"/>
    <col min="5695" max="5888" width="9" style="256"/>
    <col min="5889" max="5889" width="7.6640625" style="256" customWidth="1"/>
    <col min="5890" max="5950" width="2.6640625" style="256" customWidth="1"/>
    <col min="5951" max="6144" width="9" style="256"/>
    <col min="6145" max="6145" width="7.6640625" style="256" customWidth="1"/>
    <col min="6146" max="6206" width="2.6640625" style="256" customWidth="1"/>
    <col min="6207" max="6400" width="9" style="256"/>
    <col min="6401" max="6401" width="7.6640625" style="256" customWidth="1"/>
    <col min="6402" max="6462" width="2.6640625" style="256" customWidth="1"/>
    <col min="6463" max="6656" width="9" style="256"/>
    <col min="6657" max="6657" width="7.6640625" style="256" customWidth="1"/>
    <col min="6658" max="6718" width="2.6640625" style="256" customWidth="1"/>
    <col min="6719" max="6912" width="9" style="256"/>
    <col min="6913" max="6913" width="7.6640625" style="256" customWidth="1"/>
    <col min="6914" max="6974" width="2.6640625" style="256" customWidth="1"/>
    <col min="6975" max="7168" width="9" style="256"/>
    <col min="7169" max="7169" width="7.6640625" style="256" customWidth="1"/>
    <col min="7170" max="7230" width="2.6640625" style="256" customWidth="1"/>
    <col min="7231" max="7424" width="9" style="256"/>
    <col min="7425" max="7425" width="7.6640625" style="256" customWidth="1"/>
    <col min="7426" max="7486" width="2.6640625" style="256" customWidth="1"/>
    <col min="7487" max="7680" width="9" style="256"/>
    <col min="7681" max="7681" width="7.6640625" style="256" customWidth="1"/>
    <col min="7682" max="7742" width="2.6640625" style="256" customWidth="1"/>
    <col min="7743" max="7936" width="9" style="256"/>
    <col min="7937" max="7937" width="7.6640625" style="256" customWidth="1"/>
    <col min="7938" max="7998" width="2.6640625" style="256" customWidth="1"/>
    <col min="7999" max="8192" width="9" style="256"/>
    <col min="8193" max="8193" width="7.6640625" style="256" customWidth="1"/>
    <col min="8194" max="8254" width="2.6640625" style="256" customWidth="1"/>
    <col min="8255" max="8448" width="9" style="256"/>
    <col min="8449" max="8449" width="7.6640625" style="256" customWidth="1"/>
    <col min="8450" max="8510" width="2.6640625" style="256" customWidth="1"/>
    <col min="8511" max="8704" width="9" style="256"/>
    <col min="8705" max="8705" width="7.6640625" style="256" customWidth="1"/>
    <col min="8706" max="8766" width="2.6640625" style="256" customWidth="1"/>
    <col min="8767" max="8960" width="9" style="256"/>
    <col min="8961" max="8961" width="7.6640625" style="256" customWidth="1"/>
    <col min="8962" max="9022" width="2.6640625" style="256" customWidth="1"/>
    <col min="9023" max="9216" width="9" style="256"/>
    <col min="9217" max="9217" width="7.6640625" style="256" customWidth="1"/>
    <col min="9218" max="9278" width="2.6640625" style="256" customWidth="1"/>
    <col min="9279" max="9472" width="9" style="256"/>
    <col min="9473" max="9473" width="7.6640625" style="256" customWidth="1"/>
    <col min="9474" max="9534" width="2.6640625" style="256" customWidth="1"/>
    <col min="9535" max="9728" width="9" style="256"/>
    <col min="9729" max="9729" width="7.6640625" style="256" customWidth="1"/>
    <col min="9730" max="9790" width="2.6640625" style="256" customWidth="1"/>
    <col min="9791" max="9984" width="9" style="256"/>
    <col min="9985" max="9985" width="7.6640625" style="256" customWidth="1"/>
    <col min="9986" max="10046" width="2.6640625" style="256" customWidth="1"/>
    <col min="10047" max="10240" width="9" style="256"/>
    <col min="10241" max="10241" width="7.6640625" style="256" customWidth="1"/>
    <col min="10242" max="10302" width="2.6640625" style="256" customWidth="1"/>
    <col min="10303" max="10496" width="9" style="256"/>
    <col min="10497" max="10497" width="7.6640625" style="256" customWidth="1"/>
    <col min="10498" max="10558" width="2.6640625" style="256" customWidth="1"/>
    <col min="10559" max="10752" width="9" style="256"/>
    <col min="10753" max="10753" width="7.6640625" style="256" customWidth="1"/>
    <col min="10754" max="10814" width="2.6640625" style="256" customWidth="1"/>
    <col min="10815" max="11008" width="9" style="256"/>
    <col min="11009" max="11009" width="7.6640625" style="256" customWidth="1"/>
    <col min="11010" max="11070" width="2.6640625" style="256" customWidth="1"/>
    <col min="11071" max="11264" width="9" style="256"/>
    <col min="11265" max="11265" width="7.6640625" style="256" customWidth="1"/>
    <col min="11266" max="11326" width="2.6640625" style="256" customWidth="1"/>
    <col min="11327" max="11520" width="9" style="256"/>
    <col min="11521" max="11521" width="7.6640625" style="256" customWidth="1"/>
    <col min="11522" max="11582" width="2.6640625" style="256" customWidth="1"/>
    <col min="11583" max="11776" width="9" style="256"/>
    <col min="11777" max="11777" width="7.6640625" style="256" customWidth="1"/>
    <col min="11778" max="11838" width="2.6640625" style="256" customWidth="1"/>
    <col min="11839" max="12032" width="9" style="256"/>
    <col min="12033" max="12033" width="7.6640625" style="256" customWidth="1"/>
    <col min="12034" max="12094" width="2.6640625" style="256" customWidth="1"/>
    <col min="12095" max="12288" width="9" style="256"/>
    <col min="12289" max="12289" width="7.6640625" style="256" customWidth="1"/>
    <col min="12290" max="12350" width="2.6640625" style="256" customWidth="1"/>
    <col min="12351" max="12544" width="9" style="256"/>
    <col min="12545" max="12545" width="7.6640625" style="256" customWidth="1"/>
    <col min="12546" max="12606" width="2.6640625" style="256" customWidth="1"/>
    <col min="12607" max="12800" width="9" style="256"/>
    <col min="12801" max="12801" width="7.6640625" style="256" customWidth="1"/>
    <col min="12802" max="12862" width="2.6640625" style="256" customWidth="1"/>
    <col min="12863" max="13056" width="9" style="256"/>
    <col min="13057" max="13057" width="7.6640625" style="256" customWidth="1"/>
    <col min="13058" max="13118" width="2.6640625" style="256" customWidth="1"/>
    <col min="13119" max="13312" width="9" style="256"/>
    <col min="13313" max="13313" width="7.6640625" style="256" customWidth="1"/>
    <col min="13314" max="13374" width="2.6640625" style="256" customWidth="1"/>
    <col min="13375" max="13568" width="9" style="256"/>
    <col min="13569" max="13569" width="7.6640625" style="256" customWidth="1"/>
    <col min="13570" max="13630" width="2.6640625" style="256" customWidth="1"/>
    <col min="13631" max="13824" width="9" style="256"/>
    <col min="13825" max="13825" width="7.6640625" style="256" customWidth="1"/>
    <col min="13826" max="13886" width="2.6640625" style="256" customWidth="1"/>
    <col min="13887" max="14080" width="9" style="256"/>
    <col min="14081" max="14081" width="7.6640625" style="256" customWidth="1"/>
    <col min="14082" max="14142" width="2.6640625" style="256" customWidth="1"/>
    <col min="14143" max="14336" width="9" style="256"/>
    <col min="14337" max="14337" width="7.6640625" style="256" customWidth="1"/>
    <col min="14338" max="14398" width="2.6640625" style="256" customWidth="1"/>
    <col min="14399" max="14592" width="9" style="256"/>
    <col min="14593" max="14593" width="7.6640625" style="256" customWidth="1"/>
    <col min="14594" max="14654" width="2.6640625" style="256" customWidth="1"/>
    <col min="14655" max="14848" width="9" style="256"/>
    <col min="14849" max="14849" width="7.6640625" style="256" customWidth="1"/>
    <col min="14850" max="14910" width="2.6640625" style="256" customWidth="1"/>
    <col min="14911" max="15104" width="9" style="256"/>
    <col min="15105" max="15105" width="7.6640625" style="256" customWidth="1"/>
    <col min="15106" max="15166" width="2.6640625" style="256" customWidth="1"/>
    <col min="15167" max="15360" width="9" style="256"/>
    <col min="15361" max="15361" width="7.6640625" style="256" customWidth="1"/>
    <col min="15362" max="15422" width="2.6640625" style="256" customWidth="1"/>
    <col min="15423" max="15616" width="9" style="256"/>
    <col min="15617" max="15617" width="7.6640625" style="256" customWidth="1"/>
    <col min="15618" max="15678" width="2.6640625" style="256" customWidth="1"/>
    <col min="15679" max="15872" width="9" style="256"/>
    <col min="15873" max="15873" width="7.6640625" style="256" customWidth="1"/>
    <col min="15874" max="15934" width="2.6640625" style="256" customWidth="1"/>
    <col min="15935" max="16128" width="9" style="256"/>
    <col min="16129" max="16129" width="7.6640625" style="256" customWidth="1"/>
    <col min="16130" max="16190" width="2.6640625" style="256" customWidth="1"/>
    <col min="16191" max="16384" width="9" style="256"/>
  </cols>
  <sheetData>
    <row r="1" spans="2:33" s="255" customFormat="1" ht="15" customHeight="1">
      <c r="B1" s="255" t="s">
        <v>1347</v>
      </c>
    </row>
    <row r="2" spans="2:33" s="255" customFormat="1" ht="15" customHeight="1">
      <c r="B2" s="5937" t="s">
        <v>475</v>
      </c>
      <c r="C2" s="5937"/>
      <c r="D2" s="5937"/>
      <c r="E2" s="5937"/>
      <c r="F2" s="5937"/>
      <c r="G2" s="5937"/>
      <c r="H2" s="5937"/>
      <c r="I2" s="5937"/>
      <c r="J2" s="5937"/>
      <c r="K2" s="5937"/>
      <c r="L2" s="5937"/>
      <c r="M2" s="5937"/>
      <c r="N2" s="5937"/>
      <c r="O2" s="5937"/>
      <c r="P2" s="5937"/>
      <c r="Q2" s="5937"/>
      <c r="R2" s="5937"/>
      <c r="S2" s="5937"/>
      <c r="T2" s="5937"/>
      <c r="U2" s="5937"/>
      <c r="V2" s="5937"/>
      <c r="W2" s="5937"/>
      <c r="X2" s="5937"/>
      <c r="Y2" s="5937"/>
      <c r="Z2" s="5937"/>
      <c r="AA2" s="5937"/>
      <c r="AB2" s="5937"/>
      <c r="AC2" s="5937"/>
      <c r="AD2" s="5937"/>
      <c r="AE2" s="5937"/>
      <c r="AF2" s="5937"/>
      <c r="AG2" s="5937"/>
    </row>
    <row r="3" spans="2:33" s="255" customFormat="1" ht="15" customHeight="1">
      <c r="B3" s="5937" t="s">
        <v>1332</v>
      </c>
      <c r="C3" s="5937"/>
      <c r="D3" s="5937"/>
      <c r="E3" s="5937"/>
      <c r="F3" s="5937"/>
      <c r="G3" s="5937"/>
      <c r="H3" s="5937"/>
      <c r="I3" s="5937"/>
      <c r="J3" s="5937"/>
      <c r="K3" s="5937"/>
      <c r="L3" s="5937"/>
      <c r="M3" s="5937"/>
      <c r="N3" s="5937"/>
      <c r="O3" s="5937"/>
      <c r="P3" s="5937"/>
      <c r="Q3" s="5937"/>
      <c r="R3" s="5937"/>
      <c r="S3" s="5937"/>
      <c r="T3" s="5937"/>
      <c r="U3" s="5937"/>
      <c r="V3" s="5937"/>
      <c r="W3" s="5937"/>
      <c r="X3" s="5937"/>
      <c r="Y3" s="5937"/>
      <c r="Z3" s="5937"/>
      <c r="AA3" s="5937"/>
      <c r="AB3" s="5937"/>
      <c r="AC3" s="5937"/>
      <c r="AD3" s="5937"/>
      <c r="AE3" s="5937"/>
      <c r="AF3" s="5937"/>
      <c r="AG3" s="5937"/>
    </row>
    <row r="4" spans="2:33" ht="5.0999999999999996" customHeight="1" thickBot="1"/>
    <row r="5" spans="2:33" ht="15" customHeight="1">
      <c r="B5" s="5938" t="s">
        <v>476</v>
      </c>
      <c r="C5" s="5939"/>
      <c r="D5" s="5939"/>
      <c r="E5" s="5939"/>
      <c r="F5" s="5939"/>
      <c r="G5" s="5939"/>
      <c r="H5" s="5939"/>
      <c r="I5" s="5939"/>
      <c r="J5" s="5939"/>
      <c r="K5" s="5939"/>
      <c r="L5" s="5939"/>
      <c r="M5" s="5939"/>
      <c r="N5" s="5940"/>
      <c r="O5" s="5940"/>
      <c r="P5" s="5940"/>
      <c r="Q5" s="5940"/>
      <c r="R5" s="5940"/>
      <c r="S5" s="5940"/>
      <c r="T5" s="5940"/>
      <c r="U5" s="5940"/>
      <c r="V5" s="5940"/>
      <c r="W5" s="5940"/>
      <c r="X5" s="5940"/>
      <c r="Y5" s="5940"/>
      <c r="Z5" s="5940"/>
      <c r="AA5" s="5940"/>
      <c r="AB5" s="5940"/>
      <c r="AC5" s="5940"/>
      <c r="AD5" s="5940"/>
      <c r="AE5" s="5940"/>
      <c r="AF5" s="5940"/>
      <c r="AG5" s="5941"/>
    </row>
    <row r="6" spans="2:33" ht="15" customHeight="1">
      <c r="B6" s="5944" t="s">
        <v>374</v>
      </c>
      <c r="C6" s="5942"/>
      <c r="D6" s="5942"/>
      <c r="E6" s="5942"/>
      <c r="F6" s="5942"/>
      <c r="G6" s="5942"/>
      <c r="H6" s="5942"/>
      <c r="I6" s="5942"/>
      <c r="J6" s="5942"/>
      <c r="K6" s="5942"/>
      <c r="L6" s="5942"/>
      <c r="M6" s="5942"/>
      <c r="N6" s="5945"/>
      <c r="O6" s="5945"/>
      <c r="P6" s="5945"/>
      <c r="Q6" s="5945"/>
      <c r="R6" s="5945"/>
      <c r="S6" s="5945"/>
      <c r="T6" s="5945"/>
      <c r="U6" s="5945"/>
      <c r="V6" s="5945"/>
      <c r="W6" s="5945"/>
      <c r="X6" s="5945"/>
      <c r="Y6" s="5945"/>
      <c r="Z6" s="5945"/>
      <c r="AA6" s="5945"/>
      <c r="AB6" s="5945"/>
      <c r="AC6" s="5945"/>
      <c r="AD6" s="5945"/>
      <c r="AE6" s="5945"/>
      <c r="AF6" s="5945"/>
      <c r="AG6" s="5946"/>
    </row>
    <row r="7" spans="2:33" ht="15" customHeight="1">
      <c r="B7" s="5947" t="s">
        <v>375</v>
      </c>
      <c r="C7" s="5943"/>
      <c r="D7" s="5943"/>
      <c r="E7" s="5943"/>
      <c r="F7" s="5943"/>
      <c r="G7" s="5942" t="s">
        <v>376</v>
      </c>
      <c r="H7" s="5942"/>
      <c r="I7" s="5942"/>
      <c r="J7" s="5942"/>
      <c r="K7" s="5942"/>
      <c r="L7" s="5942"/>
      <c r="M7" s="5942"/>
      <c r="N7" s="5943"/>
      <c r="O7" s="5943"/>
      <c r="P7" s="5943"/>
      <c r="Q7" s="5943"/>
      <c r="R7" s="5943"/>
      <c r="S7" s="5943"/>
      <c r="T7" s="5943"/>
      <c r="U7" s="5943"/>
      <c r="V7" s="5943"/>
      <c r="W7" s="5943"/>
      <c r="X7" s="5950" t="s">
        <v>477</v>
      </c>
      <c r="Y7" s="5943"/>
      <c r="Z7" s="5943"/>
      <c r="AA7" s="5943"/>
      <c r="AB7" s="5943"/>
      <c r="AC7" s="5943"/>
      <c r="AD7" s="5943"/>
      <c r="AE7" s="5943"/>
      <c r="AF7" s="5943"/>
      <c r="AG7" s="5951"/>
    </row>
    <row r="8" spans="2:33" ht="15" customHeight="1" thickBot="1">
      <c r="B8" s="5948"/>
      <c r="C8" s="5949"/>
      <c r="D8" s="5949"/>
      <c r="E8" s="5949"/>
      <c r="F8" s="5949"/>
      <c r="G8" s="5953" t="s">
        <v>378</v>
      </c>
      <c r="H8" s="5953"/>
      <c r="I8" s="5953"/>
      <c r="J8" s="5953"/>
      <c r="K8" s="5953"/>
      <c r="L8" s="5953"/>
      <c r="M8" s="5953"/>
      <c r="N8" s="5949"/>
      <c r="O8" s="5949"/>
      <c r="P8" s="5949"/>
      <c r="Q8" s="5949"/>
      <c r="R8" s="5949"/>
      <c r="S8" s="5949"/>
      <c r="T8" s="5949"/>
      <c r="U8" s="5949"/>
      <c r="V8" s="5949"/>
      <c r="W8" s="5949"/>
      <c r="X8" s="5949"/>
      <c r="Y8" s="5949"/>
      <c r="Z8" s="5949"/>
      <c r="AA8" s="5949"/>
      <c r="AB8" s="5949"/>
      <c r="AC8" s="5949"/>
      <c r="AD8" s="5949"/>
      <c r="AE8" s="5949"/>
      <c r="AF8" s="5949"/>
      <c r="AG8" s="5952"/>
    </row>
    <row r="9" spans="2:33" ht="15" customHeight="1" thickBot="1">
      <c r="B9" s="759"/>
      <c r="C9" s="759"/>
      <c r="D9" s="759"/>
      <c r="E9" s="759"/>
      <c r="F9" s="759"/>
      <c r="G9" s="760"/>
      <c r="H9" s="760"/>
      <c r="I9" s="760"/>
      <c r="J9" s="760"/>
      <c r="K9" s="760"/>
      <c r="L9" s="760"/>
      <c r="M9" s="760"/>
      <c r="N9" s="759"/>
      <c r="O9" s="759"/>
      <c r="P9" s="759"/>
      <c r="Q9" s="759"/>
      <c r="R9" s="759"/>
      <c r="S9" s="759"/>
      <c r="T9" s="759"/>
      <c r="U9" s="759"/>
      <c r="V9" s="759"/>
      <c r="W9" s="759"/>
      <c r="X9" s="759"/>
      <c r="Y9" s="759"/>
      <c r="Z9" s="759"/>
      <c r="AA9" s="759"/>
      <c r="AB9" s="759"/>
      <c r="AC9" s="759"/>
      <c r="AD9" s="759"/>
      <c r="AE9" s="258"/>
      <c r="AF9" s="258"/>
      <c r="AG9" s="759"/>
    </row>
    <row r="10" spans="2:33" ht="15" customHeight="1">
      <c r="B10" s="5921" t="s">
        <v>1333</v>
      </c>
      <c r="C10" s="5922"/>
      <c r="D10" s="5922"/>
      <c r="E10" s="5922"/>
      <c r="F10" s="5922"/>
      <c r="G10" s="5922"/>
      <c r="H10" s="5922"/>
      <c r="I10" s="5922"/>
      <c r="J10" s="5922"/>
      <c r="K10" s="5922"/>
      <c r="L10" s="5922"/>
      <c r="M10" s="5922"/>
      <c r="N10" s="5922"/>
      <c r="O10" s="5922"/>
      <c r="P10" s="5922"/>
      <c r="Q10" s="5922"/>
      <c r="R10" s="5922"/>
      <c r="S10" s="5922"/>
      <c r="T10" s="5922"/>
      <c r="U10" s="5922"/>
      <c r="V10" s="5922"/>
      <c r="W10" s="5922"/>
      <c r="X10" s="5922"/>
      <c r="Y10" s="5922"/>
      <c r="Z10" s="5922"/>
      <c r="AA10" s="5922"/>
      <c r="AB10" s="5922"/>
      <c r="AC10" s="5922"/>
      <c r="AD10" s="5922"/>
      <c r="AE10" s="5922"/>
      <c r="AF10" s="5922"/>
      <c r="AG10" s="5923"/>
    </row>
    <row r="11" spans="2:33" ht="12.9" customHeight="1">
      <c r="B11" s="5924" t="s">
        <v>478</v>
      </c>
      <c r="C11" s="5925"/>
      <c r="D11" s="5925"/>
      <c r="E11" s="5925"/>
      <c r="F11" s="5925"/>
      <c r="G11" s="5925"/>
      <c r="H11" s="5925"/>
      <c r="I11" s="5925"/>
      <c r="J11" s="5925"/>
      <c r="K11" s="5925"/>
      <c r="L11" s="5925"/>
      <c r="M11" s="5925"/>
      <c r="N11" s="5925" t="s">
        <v>479</v>
      </c>
      <c r="O11" s="5925"/>
      <c r="P11" s="5925"/>
      <c r="Q11" s="5925"/>
      <c r="R11" s="5925"/>
      <c r="S11" s="5925"/>
      <c r="T11" s="5925"/>
      <c r="U11" s="5925"/>
      <c r="V11" s="5925"/>
      <c r="W11" s="5925"/>
      <c r="X11" s="5925"/>
      <c r="Y11" s="5925"/>
      <c r="Z11" s="5925"/>
      <c r="AA11" s="5925"/>
      <c r="AB11" s="5925"/>
      <c r="AC11" s="5925"/>
      <c r="AD11" s="5925"/>
      <c r="AE11" s="5925"/>
      <c r="AF11" s="5925"/>
      <c r="AG11" s="5926"/>
    </row>
    <row r="12" spans="2:33" ht="11.1" customHeight="1">
      <c r="B12" s="5927" t="s">
        <v>480</v>
      </c>
      <c r="C12" s="5928"/>
      <c r="D12" s="5928"/>
      <c r="E12" s="5928"/>
      <c r="F12" s="5928"/>
      <c r="G12" s="5928" t="s">
        <v>430</v>
      </c>
      <c r="H12" s="5928"/>
      <c r="I12" s="5928"/>
      <c r="J12" s="5928"/>
      <c r="K12" s="5928"/>
      <c r="L12" s="5928"/>
      <c r="M12" s="5928"/>
      <c r="N12" s="5929" t="s">
        <v>1334</v>
      </c>
      <c r="O12" s="5930"/>
      <c r="P12" s="5930"/>
      <c r="Q12" s="5930"/>
      <c r="R12" s="5931"/>
      <c r="S12" s="5929" t="s">
        <v>1335</v>
      </c>
      <c r="T12" s="5930"/>
      <c r="U12" s="5930"/>
      <c r="V12" s="5930"/>
      <c r="W12" s="5931"/>
      <c r="X12" s="5935" t="s">
        <v>481</v>
      </c>
      <c r="Y12" s="5935"/>
      <c r="Z12" s="5935"/>
      <c r="AA12" s="5935"/>
      <c r="AB12" s="5935"/>
      <c r="AC12" s="5935" t="s">
        <v>482</v>
      </c>
      <c r="AD12" s="5935"/>
      <c r="AE12" s="5935"/>
      <c r="AF12" s="5935"/>
      <c r="AG12" s="5936"/>
    </row>
    <row r="13" spans="2:33" ht="11.1" customHeight="1">
      <c r="B13" s="5927"/>
      <c r="C13" s="5928"/>
      <c r="D13" s="5928"/>
      <c r="E13" s="5928"/>
      <c r="F13" s="5928"/>
      <c r="G13" s="5928"/>
      <c r="H13" s="5928"/>
      <c r="I13" s="5928"/>
      <c r="J13" s="5928"/>
      <c r="K13" s="5928"/>
      <c r="L13" s="5928"/>
      <c r="M13" s="5928"/>
      <c r="N13" s="5932"/>
      <c r="O13" s="5933"/>
      <c r="P13" s="5933"/>
      <c r="Q13" s="5933"/>
      <c r="R13" s="5934"/>
      <c r="S13" s="5932"/>
      <c r="T13" s="5933"/>
      <c r="U13" s="5933"/>
      <c r="V13" s="5933"/>
      <c r="W13" s="5934"/>
      <c r="X13" s="5935"/>
      <c r="Y13" s="5935"/>
      <c r="Z13" s="5935"/>
      <c r="AA13" s="5935"/>
      <c r="AB13" s="5935"/>
      <c r="AC13" s="5935"/>
      <c r="AD13" s="5935"/>
      <c r="AE13" s="5935"/>
      <c r="AF13" s="5935"/>
      <c r="AG13" s="5936"/>
    </row>
    <row r="14" spans="2:33" ht="11.1" customHeight="1">
      <c r="B14" s="5927"/>
      <c r="C14" s="5928"/>
      <c r="D14" s="5928"/>
      <c r="E14" s="5928"/>
      <c r="F14" s="5928"/>
      <c r="G14" s="5928"/>
      <c r="H14" s="5928"/>
      <c r="I14" s="5928"/>
      <c r="J14" s="5928"/>
      <c r="K14" s="5928"/>
      <c r="L14" s="5928"/>
      <c r="M14" s="5928"/>
      <c r="N14" s="5919"/>
      <c r="O14" s="5912"/>
      <c r="P14" s="5912"/>
      <c r="Q14" s="5912"/>
      <c r="R14" s="5913"/>
      <c r="S14" s="5919"/>
      <c r="T14" s="5912"/>
      <c r="U14" s="5912"/>
      <c r="V14" s="5912"/>
      <c r="W14" s="5913"/>
      <c r="X14" s="5935"/>
      <c r="Y14" s="5935"/>
      <c r="Z14" s="5935"/>
      <c r="AA14" s="5935"/>
      <c r="AB14" s="5935"/>
      <c r="AC14" s="5935"/>
      <c r="AD14" s="5935"/>
      <c r="AE14" s="5935"/>
      <c r="AF14" s="5935"/>
      <c r="AG14" s="5936"/>
    </row>
    <row r="15" spans="2:33" ht="15.9" customHeight="1">
      <c r="B15" s="5975" t="s">
        <v>1348</v>
      </c>
      <c r="C15" s="5976"/>
      <c r="D15" s="5976"/>
      <c r="E15" s="5976"/>
      <c r="F15" s="5976"/>
      <c r="G15" s="5976" t="s">
        <v>1349</v>
      </c>
      <c r="H15" s="5976"/>
      <c r="I15" s="5976"/>
      <c r="J15" s="5976"/>
      <c r="K15" s="5976"/>
      <c r="L15" s="5976"/>
      <c r="M15" s="5976"/>
      <c r="N15" s="5976" t="s">
        <v>1350</v>
      </c>
      <c r="O15" s="5976"/>
      <c r="P15" s="5976"/>
      <c r="Q15" s="5976"/>
      <c r="R15" s="5976"/>
      <c r="S15" s="5976" t="s">
        <v>1351</v>
      </c>
      <c r="T15" s="5976"/>
      <c r="U15" s="5976"/>
      <c r="V15" s="5976"/>
      <c r="W15" s="5976"/>
      <c r="X15" s="5976" t="s">
        <v>1350</v>
      </c>
      <c r="Y15" s="5976"/>
      <c r="Z15" s="5976"/>
      <c r="AA15" s="5976"/>
      <c r="AB15" s="5976"/>
      <c r="AC15" s="5976" t="s">
        <v>1350</v>
      </c>
      <c r="AD15" s="5976"/>
      <c r="AE15" s="5976"/>
      <c r="AF15" s="5976"/>
      <c r="AG15" s="5982"/>
    </row>
    <row r="16" spans="2:33" ht="15.9" customHeight="1">
      <c r="B16" s="5975" t="s">
        <v>1352</v>
      </c>
      <c r="C16" s="5976"/>
      <c r="D16" s="5976"/>
      <c r="E16" s="5976"/>
      <c r="F16" s="5976"/>
      <c r="G16" s="5976" t="s">
        <v>1349</v>
      </c>
      <c r="H16" s="5976"/>
      <c r="I16" s="5976"/>
      <c r="J16" s="5976"/>
      <c r="K16" s="5976"/>
      <c r="L16" s="5976"/>
      <c r="M16" s="5976"/>
      <c r="N16" s="5977" t="s">
        <v>1353</v>
      </c>
      <c r="O16" s="5978"/>
      <c r="P16" s="5978"/>
      <c r="Q16" s="5978"/>
      <c r="R16" s="5979"/>
      <c r="S16" s="5977"/>
      <c r="T16" s="5978"/>
      <c r="U16" s="5978"/>
      <c r="V16" s="5978"/>
      <c r="W16" s="5979"/>
      <c r="X16" s="5977"/>
      <c r="Y16" s="5978"/>
      <c r="Z16" s="5978"/>
      <c r="AA16" s="5978"/>
      <c r="AB16" s="5979"/>
      <c r="AC16" s="5977" t="s">
        <v>1350</v>
      </c>
      <c r="AD16" s="5978"/>
      <c r="AE16" s="5978"/>
      <c r="AF16" s="5978"/>
      <c r="AG16" s="5980"/>
    </row>
    <row r="17" spans="2:33" ht="15.9" customHeight="1">
      <c r="B17" s="5975" t="s">
        <v>1352</v>
      </c>
      <c r="C17" s="5976"/>
      <c r="D17" s="5976"/>
      <c r="E17" s="5976"/>
      <c r="F17" s="5976"/>
      <c r="G17" s="5976" t="s">
        <v>1349</v>
      </c>
      <c r="H17" s="5976"/>
      <c r="I17" s="5976"/>
      <c r="J17" s="5976"/>
      <c r="K17" s="5976"/>
      <c r="L17" s="5976"/>
      <c r="M17" s="5976"/>
      <c r="N17" s="5977" t="s">
        <v>1350</v>
      </c>
      <c r="O17" s="5978"/>
      <c r="P17" s="5978"/>
      <c r="Q17" s="5978"/>
      <c r="R17" s="5979"/>
      <c r="S17" s="5977"/>
      <c r="T17" s="5978"/>
      <c r="U17" s="5978"/>
      <c r="V17" s="5978"/>
      <c r="W17" s="5979"/>
      <c r="X17" s="5977"/>
      <c r="Y17" s="5978"/>
      <c r="Z17" s="5978"/>
      <c r="AA17" s="5978"/>
      <c r="AB17" s="5979"/>
      <c r="AC17" s="5977" t="s">
        <v>1354</v>
      </c>
      <c r="AD17" s="5978"/>
      <c r="AE17" s="5978"/>
      <c r="AF17" s="5978"/>
      <c r="AG17" s="5980"/>
    </row>
    <row r="18" spans="2:33" ht="15.9" customHeight="1">
      <c r="B18" s="5975" t="s">
        <v>1352</v>
      </c>
      <c r="C18" s="5976"/>
      <c r="D18" s="5976"/>
      <c r="E18" s="5976"/>
      <c r="F18" s="5976"/>
      <c r="G18" s="5976" t="s">
        <v>1349</v>
      </c>
      <c r="H18" s="5976"/>
      <c r="I18" s="5976"/>
      <c r="J18" s="5976"/>
      <c r="K18" s="5976"/>
      <c r="L18" s="5976"/>
      <c r="M18" s="5976"/>
      <c r="N18" s="5977"/>
      <c r="O18" s="5978"/>
      <c r="P18" s="5978"/>
      <c r="Q18" s="5978"/>
      <c r="R18" s="5979"/>
      <c r="S18" s="5977"/>
      <c r="T18" s="5978"/>
      <c r="U18" s="5978"/>
      <c r="V18" s="5978"/>
      <c r="W18" s="5979"/>
      <c r="X18" s="5977"/>
      <c r="Y18" s="5978"/>
      <c r="Z18" s="5978"/>
      <c r="AA18" s="5978"/>
      <c r="AB18" s="5979"/>
      <c r="AC18" s="5977"/>
      <c r="AD18" s="5978"/>
      <c r="AE18" s="5978"/>
      <c r="AF18" s="5978"/>
      <c r="AG18" s="5980"/>
    </row>
    <row r="19" spans="2:33" ht="15.9" customHeight="1">
      <c r="B19" s="5975" t="s">
        <v>1352</v>
      </c>
      <c r="C19" s="5976"/>
      <c r="D19" s="5976"/>
      <c r="E19" s="5976"/>
      <c r="F19" s="5976"/>
      <c r="G19" s="5976" t="s">
        <v>1349</v>
      </c>
      <c r="H19" s="5976"/>
      <c r="I19" s="5976"/>
      <c r="J19" s="5976"/>
      <c r="K19" s="5976"/>
      <c r="L19" s="5976"/>
      <c r="M19" s="5976"/>
      <c r="N19" s="5977"/>
      <c r="O19" s="5978"/>
      <c r="P19" s="5978"/>
      <c r="Q19" s="5978"/>
      <c r="R19" s="5979"/>
      <c r="S19" s="5977"/>
      <c r="T19" s="5978"/>
      <c r="U19" s="5978"/>
      <c r="V19" s="5978"/>
      <c r="W19" s="5979"/>
      <c r="X19" s="5977"/>
      <c r="Y19" s="5978"/>
      <c r="Z19" s="5978"/>
      <c r="AA19" s="5978"/>
      <c r="AB19" s="5979"/>
      <c r="AC19" s="5977"/>
      <c r="AD19" s="5978"/>
      <c r="AE19" s="5978"/>
      <c r="AF19" s="5978"/>
      <c r="AG19" s="5980"/>
    </row>
    <row r="20" spans="2:33" ht="15.9" customHeight="1">
      <c r="B20" s="5975" t="s">
        <v>1352</v>
      </c>
      <c r="C20" s="5976"/>
      <c r="D20" s="5976"/>
      <c r="E20" s="5976"/>
      <c r="F20" s="5976"/>
      <c r="G20" s="5976" t="s">
        <v>1349</v>
      </c>
      <c r="H20" s="5976"/>
      <c r="I20" s="5976"/>
      <c r="J20" s="5976"/>
      <c r="K20" s="5976"/>
      <c r="L20" s="5976"/>
      <c r="M20" s="5976"/>
      <c r="N20" s="5977"/>
      <c r="O20" s="5978"/>
      <c r="P20" s="5978"/>
      <c r="Q20" s="5978"/>
      <c r="R20" s="5979"/>
      <c r="S20" s="5977"/>
      <c r="T20" s="5978"/>
      <c r="U20" s="5978"/>
      <c r="V20" s="5978"/>
      <c r="W20" s="5979"/>
      <c r="X20" s="5977"/>
      <c r="Y20" s="5978"/>
      <c r="Z20" s="5978"/>
      <c r="AA20" s="5978"/>
      <c r="AB20" s="5979"/>
      <c r="AC20" s="5977"/>
      <c r="AD20" s="5978"/>
      <c r="AE20" s="5978"/>
      <c r="AF20" s="5978"/>
      <c r="AG20" s="5980"/>
    </row>
    <row r="21" spans="2:33" ht="15.9" customHeight="1">
      <c r="B21" s="5975" t="s">
        <v>1352</v>
      </c>
      <c r="C21" s="5976"/>
      <c r="D21" s="5976"/>
      <c r="E21" s="5976"/>
      <c r="F21" s="5976"/>
      <c r="G21" s="5976" t="s">
        <v>1349</v>
      </c>
      <c r="H21" s="5976"/>
      <c r="I21" s="5976"/>
      <c r="J21" s="5976"/>
      <c r="K21" s="5976"/>
      <c r="L21" s="5976"/>
      <c r="M21" s="5976"/>
      <c r="N21" s="5976"/>
      <c r="O21" s="5976"/>
      <c r="P21" s="5976"/>
      <c r="Q21" s="5976"/>
      <c r="R21" s="5976"/>
      <c r="S21" s="5976"/>
      <c r="T21" s="5976"/>
      <c r="U21" s="5976"/>
      <c r="V21" s="5976"/>
      <c r="W21" s="5976"/>
      <c r="X21" s="5976"/>
      <c r="Y21" s="5976"/>
      <c r="Z21" s="5976"/>
      <c r="AA21" s="5976"/>
      <c r="AB21" s="5976"/>
      <c r="AC21" s="5976"/>
      <c r="AD21" s="5976"/>
      <c r="AE21" s="5976"/>
      <c r="AF21" s="5976"/>
      <c r="AG21" s="5982"/>
    </row>
    <row r="22" spans="2:33" ht="15.9" customHeight="1">
      <c r="B22" s="5975" t="s">
        <v>1352</v>
      </c>
      <c r="C22" s="5976"/>
      <c r="D22" s="5976"/>
      <c r="E22" s="5976"/>
      <c r="F22" s="5976"/>
      <c r="G22" s="5976" t="s">
        <v>1349</v>
      </c>
      <c r="H22" s="5976"/>
      <c r="I22" s="5976"/>
      <c r="J22" s="5976"/>
      <c r="K22" s="5976"/>
      <c r="L22" s="5976"/>
      <c r="M22" s="5976"/>
      <c r="N22" s="5976"/>
      <c r="O22" s="5976"/>
      <c r="P22" s="5976"/>
      <c r="Q22" s="5976"/>
      <c r="R22" s="5976"/>
      <c r="S22" s="5976"/>
      <c r="T22" s="5976"/>
      <c r="U22" s="5976"/>
      <c r="V22" s="5976"/>
      <c r="W22" s="5976"/>
      <c r="X22" s="5976"/>
      <c r="Y22" s="5976"/>
      <c r="Z22" s="5976"/>
      <c r="AA22" s="5976"/>
      <c r="AB22" s="5976"/>
      <c r="AC22" s="5976"/>
      <c r="AD22" s="5976"/>
      <c r="AE22" s="5976"/>
      <c r="AF22" s="5976"/>
      <c r="AG22" s="5982"/>
    </row>
    <row r="23" spans="2:33" ht="15.9" customHeight="1" thickBot="1">
      <c r="B23" s="5971" t="s">
        <v>1352</v>
      </c>
      <c r="C23" s="5972"/>
      <c r="D23" s="5972"/>
      <c r="E23" s="5972"/>
      <c r="F23" s="5972"/>
      <c r="G23" s="5972" t="s">
        <v>1349</v>
      </c>
      <c r="H23" s="5972"/>
      <c r="I23" s="5972"/>
      <c r="J23" s="5972"/>
      <c r="K23" s="5972"/>
      <c r="L23" s="5972"/>
      <c r="M23" s="5972"/>
      <c r="N23" s="5972"/>
      <c r="O23" s="5972"/>
      <c r="P23" s="5972"/>
      <c r="Q23" s="5972"/>
      <c r="R23" s="5972"/>
      <c r="S23" s="5972"/>
      <c r="T23" s="5972"/>
      <c r="U23" s="5972"/>
      <c r="V23" s="5972"/>
      <c r="W23" s="5972"/>
      <c r="X23" s="5972"/>
      <c r="Y23" s="5972"/>
      <c r="Z23" s="5972"/>
      <c r="AA23" s="5972"/>
      <c r="AB23" s="5972"/>
      <c r="AC23" s="5972"/>
      <c r="AD23" s="5972"/>
      <c r="AE23" s="5972"/>
      <c r="AF23" s="5972"/>
      <c r="AG23" s="5981"/>
    </row>
    <row r="24" spans="2:33" ht="5.0999999999999996" customHeight="1" thickBot="1">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row>
    <row r="25" spans="2:33" ht="5.0999999999999996" customHeight="1">
      <c r="B25" s="5908" t="s">
        <v>1336</v>
      </c>
      <c r="C25" s="5909"/>
      <c r="D25" s="5909"/>
      <c r="E25" s="5909"/>
      <c r="F25" s="5909"/>
      <c r="G25" s="5909"/>
      <c r="H25" s="5909"/>
      <c r="I25" s="5910"/>
      <c r="J25" s="5914" t="s">
        <v>483</v>
      </c>
      <c r="K25" s="5914"/>
      <c r="L25" s="5914"/>
      <c r="M25" s="5914"/>
      <c r="N25" s="5914"/>
      <c r="O25" s="5914"/>
      <c r="P25" s="5914"/>
      <c r="Q25" s="5914"/>
      <c r="R25" s="5917"/>
      <c r="S25" s="5917"/>
      <c r="T25" s="5917"/>
      <c r="U25" s="5917"/>
      <c r="V25" s="5917"/>
      <c r="W25" s="5917"/>
      <c r="X25" s="5917"/>
      <c r="Y25" s="5917"/>
      <c r="Z25" s="5917"/>
      <c r="AA25" s="5917"/>
      <c r="AB25" s="5917"/>
      <c r="AC25" s="5917"/>
      <c r="AD25" s="5917"/>
      <c r="AE25" s="5917"/>
      <c r="AF25" s="5917"/>
      <c r="AG25" s="5918"/>
    </row>
    <row r="26" spans="2:33" ht="20.100000000000001" customHeight="1">
      <c r="B26" s="5911"/>
      <c r="C26" s="5912"/>
      <c r="D26" s="5912"/>
      <c r="E26" s="5912"/>
      <c r="F26" s="5912"/>
      <c r="G26" s="5912"/>
      <c r="H26" s="5912"/>
      <c r="I26" s="5913"/>
      <c r="J26" s="5915"/>
      <c r="K26" s="5915"/>
      <c r="L26" s="5915"/>
      <c r="M26" s="5915"/>
      <c r="N26" s="5915"/>
      <c r="O26" s="5915"/>
      <c r="P26" s="5915"/>
      <c r="Q26" s="5916"/>
      <c r="R26" s="5919" t="s">
        <v>1337</v>
      </c>
      <c r="S26" s="5912"/>
      <c r="T26" s="5912"/>
      <c r="U26" s="5912"/>
      <c r="V26" s="5912"/>
      <c r="W26" s="5912"/>
      <c r="X26" s="5912"/>
      <c r="Y26" s="5912"/>
      <c r="Z26" s="5912"/>
      <c r="AA26" s="5912"/>
      <c r="AB26" s="5912"/>
      <c r="AC26" s="5912"/>
      <c r="AD26" s="5912"/>
      <c r="AE26" s="5912"/>
      <c r="AF26" s="5912"/>
      <c r="AG26" s="5920"/>
    </row>
    <row r="27" spans="2:33" ht="15" thickBot="1">
      <c r="B27" s="5964">
        <v>1</v>
      </c>
      <c r="C27" s="5965"/>
      <c r="D27" s="5965"/>
      <c r="E27" s="5965"/>
      <c r="F27" s="5965"/>
      <c r="G27" s="5965"/>
      <c r="H27" s="5965"/>
      <c r="I27" s="5966"/>
      <c r="J27" s="5967">
        <v>8</v>
      </c>
      <c r="K27" s="5967"/>
      <c r="L27" s="5967"/>
      <c r="M27" s="5967"/>
      <c r="N27" s="5967"/>
      <c r="O27" s="5967"/>
      <c r="P27" s="5967"/>
      <c r="Q27" s="5968"/>
      <c r="R27" s="5969" t="s">
        <v>1355</v>
      </c>
      <c r="S27" s="5967"/>
      <c r="T27" s="5967"/>
      <c r="U27" s="5967"/>
      <c r="V27" s="5967"/>
      <c r="W27" s="5967"/>
      <c r="X27" s="5967"/>
      <c r="Y27" s="5967"/>
      <c r="Z27" s="5967"/>
      <c r="AA27" s="5967"/>
      <c r="AB27" s="5967"/>
      <c r="AC27" s="5967"/>
      <c r="AD27" s="5967"/>
      <c r="AE27" s="5967"/>
      <c r="AF27" s="5967"/>
      <c r="AG27" s="5970"/>
    </row>
    <row r="28" spans="2:33" ht="12" customHeight="1">
      <c r="B28" s="5889" t="s">
        <v>1338</v>
      </c>
      <c r="C28" s="5889"/>
      <c r="D28" s="5889"/>
      <c r="E28" s="5889"/>
      <c r="F28" s="5889"/>
      <c r="G28" s="5889"/>
      <c r="H28" s="5889"/>
      <c r="I28" s="5889"/>
      <c r="J28" s="5889"/>
      <c r="K28" s="5889"/>
      <c r="L28" s="5889"/>
      <c r="M28" s="5889"/>
      <c r="N28" s="5889"/>
      <c r="O28" s="5889"/>
      <c r="P28" s="5889"/>
      <c r="Q28" s="5889"/>
      <c r="R28" s="5889"/>
      <c r="S28" s="5889"/>
      <c r="T28" s="5889"/>
      <c r="U28" s="5889"/>
      <c r="V28" s="5889"/>
      <c r="W28" s="5889"/>
      <c r="X28" s="5889"/>
      <c r="Y28" s="5889"/>
      <c r="Z28" s="5889"/>
      <c r="AA28" s="5889"/>
      <c r="AB28" s="5889"/>
      <c r="AC28" s="5889"/>
      <c r="AD28" s="5889"/>
      <c r="AE28" s="5889"/>
      <c r="AF28" s="5889"/>
      <c r="AG28" s="5889"/>
    </row>
    <row r="29" spans="2:33" ht="9.9" customHeight="1">
      <c r="B29" s="5890"/>
      <c r="C29" s="5890"/>
      <c r="D29" s="5890"/>
      <c r="E29" s="5890"/>
      <c r="F29" s="5890"/>
      <c r="G29" s="5890"/>
      <c r="H29" s="5890"/>
      <c r="I29" s="5890"/>
      <c r="J29" s="5890"/>
      <c r="K29" s="5890"/>
      <c r="L29" s="5890"/>
      <c r="M29" s="5890"/>
      <c r="N29" s="5890"/>
      <c r="O29" s="5890"/>
      <c r="P29" s="5890"/>
      <c r="Q29" s="5890"/>
      <c r="R29" s="5890"/>
      <c r="S29" s="5890"/>
      <c r="T29" s="5890"/>
      <c r="U29" s="5890"/>
      <c r="V29" s="5890"/>
      <c r="W29" s="5890"/>
      <c r="X29" s="5890"/>
      <c r="Y29" s="5890"/>
      <c r="Z29" s="5890"/>
      <c r="AA29" s="5890"/>
      <c r="AB29" s="5890"/>
      <c r="AC29" s="5890"/>
      <c r="AD29" s="5890"/>
      <c r="AE29" s="5890"/>
      <c r="AF29" s="5890"/>
      <c r="AG29" s="5890"/>
    </row>
    <row r="30" spans="2:33" ht="9.9" customHeight="1">
      <c r="B30" s="5890" t="s">
        <v>1339</v>
      </c>
      <c r="C30" s="5890"/>
      <c r="D30" s="5890"/>
      <c r="E30" s="5890"/>
      <c r="F30" s="5890"/>
      <c r="G30" s="5890"/>
      <c r="H30" s="5890"/>
      <c r="I30" s="5890"/>
      <c r="J30" s="5890"/>
      <c r="K30" s="5890"/>
      <c r="L30" s="5890"/>
      <c r="M30" s="5890"/>
      <c r="N30" s="5890"/>
      <c r="O30" s="5890"/>
      <c r="P30" s="5890"/>
      <c r="Q30" s="5890"/>
      <c r="R30" s="5890"/>
      <c r="S30" s="5890"/>
      <c r="T30" s="5890"/>
      <c r="U30" s="5890"/>
      <c r="V30" s="5890"/>
      <c r="W30" s="5890"/>
      <c r="X30" s="5890"/>
      <c r="Y30" s="5890"/>
      <c r="Z30" s="5890"/>
      <c r="AA30" s="5890"/>
      <c r="AB30" s="5890"/>
      <c r="AC30" s="5890"/>
      <c r="AD30" s="5890"/>
      <c r="AE30" s="5890"/>
      <c r="AF30" s="5890"/>
      <c r="AG30" s="5890"/>
    </row>
    <row r="31" spans="2:33" ht="9.9" customHeight="1">
      <c r="B31" s="5890"/>
      <c r="C31" s="5890"/>
      <c r="D31" s="5890"/>
      <c r="E31" s="5890"/>
      <c r="F31" s="5890"/>
      <c r="G31" s="5890"/>
      <c r="H31" s="5890"/>
      <c r="I31" s="5890"/>
      <c r="J31" s="5890"/>
      <c r="K31" s="5890"/>
      <c r="L31" s="5890"/>
      <c r="M31" s="5890"/>
      <c r="N31" s="5890"/>
      <c r="O31" s="5890"/>
      <c r="P31" s="5890"/>
      <c r="Q31" s="5890"/>
      <c r="R31" s="5890"/>
      <c r="S31" s="5890"/>
      <c r="T31" s="5890"/>
      <c r="U31" s="5890"/>
      <c r="V31" s="5890"/>
      <c r="W31" s="5890"/>
      <c r="X31" s="5890"/>
      <c r="Y31" s="5890"/>
      <c r="Z31" s="5890"/>
      <c r="AA31" s="5890"/>
      <c r="AB31" s="5890"/>
      <c r="AC31" s="5890"/>
      <c r="AD31" s="5890"/>
      <c r="AE31" s="5890"/>
      <c r="AF31" s="5890"/>
      <c r="AG31" s="5890"/>
    </row>
    <row r="32" spans="2:33" ht="9" customHeight="1" thickBot="1">
      <c r="B32" s="616"/>
      <c r="C32" s="616"/>
      <c r="D32" s="616"/>
      <c r="E32" s="616"/>
      <c r="F32" s="616"/>
      <c r="G32" s="616"/>
      <c r="H32" s="616"/>
      <c r="I32" s="616"/>
      <c r="J32" s="616"/>
      <c r="K32" s="616"/>
      <c r="L32" s="616"/>
      <c r="M32" s="616"/>
      <c r="N32" s="616"/>
      <c r="O32" s="616"/>
      <c r="P32" s="616"/>
      <c r="Q32" s="616"/>
      <c r="R32" s="616"/>
      <c r="S32" s="616"/>
      <c r="T32" s="616"/>
      <c r="U32" s="616"/>
      <c r="V32" s="616"/>
      <c r="W32" s="616"/>
      <c r="X32" s="616"/>
      <c r="Y32" s="616"/>
      <c r="Z32" s="616"/>
      <c r="AA32" s="616"/>
      <c r="AB32" s="616"/>
      <c r="AC32" s="616"/>
      <c r="AD32" s="616"/>
      <c r="AE32" s="616"/>
      <c r="AF32" s="616"/>
      <c r="AG32" s="616"/>
    </row>
    <row r="33" spans="2:33" ht="15" customHeight="1">
      <c r="B33" s="5921" t="s">
        <v>1340</v>
      </c>
      <c r="C33" s="5922"/>
      <c r="D33" s="5922"/>
      <c r="E33" s="5922"/>
      <c r="F33" s="5922"/>
      <c r="G33" s="5922"/>
      <c r="H33" s="5922"/>
      <c r="I33" s="5922"/>
      <c r="J33" s="5922"/>
      <c r="K33" s="5922"/>
      <c r="L33" s="5922"/>
      <c r="M33" s="5922"/>
      <c r="N33" s="5922"/>
      <c r="O33" s="5922"/>
      <c r="P33" s="5922"/>
      <c r="Q33" s="5922"/>
      <c r="R33" s="5922"/>
      <c r="S33" s="5922"/>
      <c r="T33" s="5922"/>
      <c r="U33" s="5922"/>
      <c r="V33" s="5922"/>
      <c r="W33" s="5922"/>
      <c r="X33" s="5922"/>
      <c r="Y33" s="5922"/>
      <c r="Z33" s="5922"/>
      <c r="AA33" s="5922"/>
      <c r="AB33" s="5922"/>
      <c r="AC33" s="5922"/>
      <c r="AD33" s="5922"/>
      <c r="AE33" s="5922"/>
      <c r="AF33" s="5922"/>
      <c r="AG33" s="5923"/>
    </row>
    <row r="34" spans="2:33" ht="12.9" customHeight="1">
      <c r="B34" s="5924" t="s">
        <v>478</v>
      </c>
      <c r="C34" s="5925"/>
      <c r="D34" s="5925"/>
      <c r="E34" s="5925"/>
      <c r="F34" s="5925"/>
      <c r="G34" s="5925"/>
      <c r="H34" s="5925"/>
      <c r="I34" s="5925"/>
      <c r="J34" s="5925"/>
      <c r="K34" s="5925"/>
      <c r="L34" s="5925"/>
      <c r="M34" s="5925"/>
      <c r="N34" s="5925" t="s">
        <v>479</v>
      </c>
      <c r="O34" s="5925"/>
      <c r="P34" s="5925"/>
      <c r="Q34" s="5925"/>
      <c r="R34" s="5925"/>
      <c r="S34" s="5925"/>
      <c r="T34" s="5925"/>
      <c r="U34" s="5925"/>
      <c r="V34" s="5925"/>
      <c r="W34" s="5925"/>
      <c r="X34" s="5925"/>
      <c r="Y34" s="5925"/>
      <c r="Z34" s="5925"/>
      <c r="AA34" s="5925"/>
      <c r="AB34" s="5925"/>
      <c r="AC34" s="5925"/>
      <c r="AD34" s="5925"/>
      <c r="AE34" s="5925"/>
      <c r="AF34" s="5925"/>
      <c r="AG34" s="5926"/>
    </row>
    <row r="35" spans="2:33" ht="12" customHeight="1">
      <c r="B35" s="5927" t="s">
        <v>480</v>
      </c>
      <c r="C35" s="5928"/>
      <c r="D35" s="5928"/>
      <c r="E35" s="5928"/>
      <c r="F35" s="5928"/>
      <c r="G35" s="5928" t="s">
        <v>430</v>
      </c>
      <c r="H35" s="5928"/>
      <c r="I35" s="5928"/>
      <c r="J35" s="5928"/>
      <c r="K35" s="5928"/>
      <c r="L35" s="5928"/>
      <c r="M35" s="5928"/>
      <c r="N35" s="5956" t="s">
        <v>1334</v>
      </c>
      <c r="O35" s="5957"/>
      <c r="P35" s="5957"/>
      <c r="Q35" s="5957"/>
      <c r="R35" s="5957"/>
      <c r="S35" s="5957"/>
      <c r="T35" s="5957"/>
      <c r="U35" s="5957"/>
      <c r="V35" s="5957"/>
      <c r="W35" s="5958"/>
      <c r="X35" s="5956" t="s">
        <v>1341</v>
      </c>
      <c r="Y35" s="5957"/>
      <c r="Z35" s="5957"/>
      <c r="AA35" s="5957"/>
      <c r="AB35" s="5957"/>
      <c r="AC35" s="5957"/>
      <c r="AD35" s="5957"/>
      <c r="AE35" s="5957"/>
      <c r="AF35" s="5957"/>
      <c r="AG35" s="5962"/>
    </row>
    <row r="36" spans="2:33" ht="12" customHeight="1">
      <c r="B36" s="5927"/>
      <c r="C36" s="5928"/>
      <c r="D36" s="5928"/>
      <c r="E36" s="5928"/>
      <c r="F36" s="5928"/>
      <c r="G36" s="5928"/>
      <c r="H36" s="5928"/>
      <c r="I36" s="5928"/>
      <c r="J36" s="5928"/>
      <c r="K36" s="5928"/>
      <c r="L36" s="5928"/>
      <c r="M36" s="5928"/>
      <c r="N36" s="5959"/>
      <c r="O36" s="5960"/>
      <c r="P36" s="5960"/>
      <c r="Q36" s="5960"/>
      <c r="R36" s="5960"/>
      <c r="S36" s="5960"/>
      <c r="T36" s="5960"/>
      <c r="U36" s="5960"/>
      <c r="V36" s="5960"/>
      <c r="W36" s="5961"/>
      <c r="X36" s="5959"/>
      <c r="Y36" s="5960"/>
      <c r="Z36" s="5960"/>
      <c r="AA36" s="5960"/>
      <c r="AB36" s="5960"/>
      <c r="AC36" s="5960"/>
      <c r="AD36" s="5960"/>
      <c r="AE36" s="5960"/>
      <c r="AF36" s="5960"/>
      <c r="AG36" s="5963"/>
    </row>
    <row r="37" spans="2:33" ht="15.9" customHeight="1">
      <c r="B37" s="5975" t="s">
        <v>1348</v>
      </c>
      <c r="C37" s="5976"/>
      <c r="D37" s="5976"/>
      <c r="E37" s="5976"/>
      <c r="F37" s="5976"/>
      <c r="G37" s="5976" t="s">
        <v>1349</v>
      </c>
      <c r="H37" s="5976"/>
      <c r="I37" s="5976"/>
      <c r="J37" s="5976"/>
      <c r="K37" s="5976"/>
      <c r="L37" s="5976"/>
      <c r="M37" s="5976"/>
      <c r="N37" s="5977" t="s">
        <v>1350</v>
      </c>
      <c r="O37" s="5978"/>
      <c r="P37" s="5978"/>
      <c r="Q37" s="5978"/>
      <c r="R37" s="5978"/>
      <c r="S37" s="5978" t="s">
        <v>1356</v>
      </c>
      <c r="T37" s="5978"/>
      <c r="U37" s="5978"/>
      <c r="V37" s="5978"/>
      <c r="W37" s="5979"/>
      <c r="X37" s="5977" t="s">
        <v>1350</v>
      </c>
      <c r="Y37" s="5978"/>
      <c r="Z37" s="5978"/>
      <c r="AA37" s="5978"/>
      <c r="AB37" s="5978"/>
      <c r="AC37" s="5978" t="s">
        <v>1350</v>
      </c>
      <c r="AD37" s="5978"/>
      <c r="AE37" s="5978"/>
      <c r="AF37" s="5978"/>
      <c r="AG37" s="5980"/>
    </row>
    <row r="38" spans="2:33" ht="15.9" customHeight="1">
      <c r="B38" s="5975" t="s">
        <v>1352</v>
      </c>
      <c r="C38" s="5976"/>
      <c r="D38" s="5976"/>
      <c r="E38" s="5976"/>
      <c r="F38" s="5976"/>
      <c r="G38" s="5976" t="s">
        <v>1349</v>
      </c>
      <c r="H38" s="5976"/>
      <c r="I38" s="5976"/>
      <c r="J38" s="5976"/>
      <c r="K38" s="5976"/>
      <c r="L38" s="5976"/>
      <c r="M38" s="5976"/>
      <c r="N38" s="5977" t="s">
        <v>1357</v>
      </c>
      <c r="O38" s="5978"/>
      <c r="P38" s="5978"/>
      <c r="Q38" s="5978"/>
      <c r="R38" s="5978"/>
      <c r="S38" s="5978"/>
      <c r="T38" s="5978"/>
      <c r="U38" s="5978"/>
      <c r="V38" s="5978"/>
      <c r="W38" s="5979"/>
      <c r="X38" s="5977"/>
      <c r="Y38" s="5978"/>
      <c r="Z38" s="5978"/>
      <c r="AA38" s="5978"/>
      <c r="AB38" s="5978"/>
      <c r="AC38" s="5978" t="s">
        <v>1350</v>
      </c>
      <c r="AD38" s="5978"/>
      <c r="AE38" s="5978"/>
      <c r="AF38" s="5978"/>
      <c r="AG38" s="5980"/>
    </row>
    <row r="39" spans="2:33" ht="15.9" customHeight="1">
      <c r="B39" s="5975" t="s">
        <v>1352</v>
      </c>
      <c r="C39" s="5976"/>
      <c r="D39" s="5976"/>
      <c r="E39" s="5976"/>
      <c r="F39" s="5976"/>
      <c r="G39" s="5976" t="s">
        <v>1349</v>
      </c>
      <c r="H39" s="5976"/>
      <c r="I39" s="5976"/>
      <c r="J39" s="5976"/>
      <c r="K39" s="5976"/>
      <c r="L39" s="5976"/>
      <c r="M39" s="5976"/>
      <c r="N39" s="5977" t="s">
        <v>1350</v>
      </c>
      <c r="O39" s="5978"/>
      <c r="P39" s="5978"/>
      <c r="Q39" s="5978"/>
      <c r="R39" s="5978"/>
      <c r="S39" s="5978"/>
      <c r="T39" s="5978"/>
      <c r="U39" s="5978"/>
      <c r="V39" s="5978"/>
      <c r="W39" s="5979"/>
      <c r="X39" s="5977" t="s">
        <v>1358</v>
      </c>
      <c r="Y39" s="5978"/>
      <c r="Z39" s="5978"/>
      <c r="AA39" s="5978"/>
      <c r="AB39" s="5978"/>
      <c r="AC39" s="5978" t="s">
        <v>1354</v>
      </c>
      <c r="AD39" s="5978"/>
      <c r="AE39" s="5978"/>
      <c r="AF39" s="5978"/>
      <c r="AG39" s="5980"/>
    </row>
    <row r="40" spans="2:33" ht="15.9" customHeight="1">
      <c r="B40" s="5975" t="s">
        <v>1352</v>
      </c>
      <c r="C40" s="5976"/>
      <c r="D40" s="5976"/>
      <c r="E40" s="5976"/>
      <c r="F40" s="5976"/>
      <c r="G40" s="5976" t="s">
        <v>1349</v>
      </c>
      <c r="H40" s="5976"/>
      <c r="I40" s="5976"/>
      <c r="J40" s="5976"/>
      <c r="K40" s="5976"/>
      <c r="L40" s="5976"/>
      <c r="M40" s="5976"/>
      <c r="N40" s="5977" t="s">
        <v>1358</v>
      </c>
      <c r="O40" s="5978"/>
      <c r="P40" s="5978"/>
      <c r="Q40" s="5978"/>
      <c r="R40" s="5978"/>
      <c r="S40" s="5978"/>
      <c r="T40" s="5978"/>
      <c r="U40" s="5978"/>
      <c r="V40" s="5978"/>
      <c r="W40" s="5979"/>
      <c r="X40" s="5977"/>
      <c r="Y40" s="5978"/>
      <c r="Z40" s="5978"/>
      <c r="AA40" s="5978"/>
      <c r="AB40" s="5978"/>
      <c r="AC40" s="5978"/>
      <c r="AD40" s="5978"/>
      <c r="AE40" s="5978"/>
      <c r="AF40" s="5978"/>
      <c r="AG40" s="5980"/>
    </row>
    <row r="41" spans="2:33" ht="15.9" customHeight="1">
      <c r="B41" s="5975" t="s">
        <v>1352</v>
      </c>
      <c r="C41" s="5976"/>
      <c r="D41" s="5976"/>
      <c r="E41" s="5976"/>
      <c r="F41" s="5976"/>
      <c r="G41" s="5976" t="s">
        <v>1349</v>
      </c>
      <c r="H41" s="5976"/>
      <c r="I41" s="5976"/>
      <c r="J41" s="5976"/>
      <c r="K41" s="5976"/>
      <c r="L41" s="5976"/>
      <c r="M41" s="5976"/>
      <c r="N41" s="5977"/>
      <c r="O41" s="5978"/>
      <c r="P41" s="5978"/>
      <c r="Q41" s="5978"/>
      <c r="R41" s="5978"/>
      <c r="S41" s="5978"/>
      <c r="T41" s="5978"/>
      <c r="U41" s="5978"/>
      <c r="V41" s="5978"/>
      <c r="W41" s="5979"/>
      <c r="X41" s="5977"/>
      <c r="Y41" s="5978"/>
      <c r="Z41" s="5978"/>
      <c r="AA41" s="5978"/>
      <c r="AB41" s="5978"/>
      <c r="AC41" s="5978"/>
      <c r="AD41" s="5978"/>
      <c r="AE41" s="5978"/>
      <c r="AF41" s="5978"/>
      <c r="AG41" s="5980"/>
    </row>
    <row r="42" spans="2:33" ht="15.9" customHeight="1">
      <c r="B42" s="5975" t="s">
        <v>1352</v>
      </c>
      <c r="C42" s="5976"/>
      <c r="D42" s="5976"/>
      <c r="E42" s="5976"/>
      <c r="F42" s="5976"/>
      <c r="G42" s="5976" t="s">
        <v>1349</v>
      </c>
      <c r="H42" s="5976"/>
      <c r="I42" s="5976"/>
      <c r="J42" s="5976"/>
      <c r="K42" s="5976"/>
      <c r="L42" s="5976"/>
      <c r="M42" s="5976"/>
      <c r="N42" s="5977"/>
      <c r="O42" s="5978"/>
      <c r="P42" s="5978"/>
      <c r="Q42" s="5978"/>
      <c r="R42" s="5978"/>
      <c r="S42" s="5978"/>
      <c r="T42" s="5978"/>
      <c r="U42" s="5978"/>
      <c r="V42" s="5978"/>
      <c r="W42" s="5979"/>
      <c r="X42" s="5977"/>
      <c r="Y42" s="5978"/>
      <c r="Z42" s="5978"/>
      <c r="AA42" s="5978"/>
      <c r="AB42" s="5978"/>
      <c r="AC42" s="5978"/>
      <c r="AD42" s="5978"/>
      <c r="AE42" s="5978"/>
      <c r="AF42" s="5978"/>
      <c r="AG42" s="5980"/>
    </row>
    <row r="43" spans="2:33" ht="15.9" customHeight="1">
      <c r="B43" s="5975"/>
      <c r="C43" s="5976"/>
      <c r="D43" s="5976"/>
      <c r="E43" s="5976"/>
      <c r="F43" s="5976"/>
      <c r="G43" s="5976"/>
      <c r="H43" s="5976"/>
      <c r="I43" s="5976"/>
      <c r="J43" s="5976"/>
      <c r="K43" s="5976"/>
      <c r="L43" s="5976"/>
      <c r="M43" s="5976"/>
      <c r="N43" s="5977"/>
      <c r="O43" s="5978"/>
      <c r="P43" s="5978"/>
      <c r="Q43" s="5978"/>
      <c r="R43" s="5978"/>
      <c r="S43" s="5978"/>
      <c r="T43" s="5978"/>
      <c r="U43" s="5978"/>
      <c r="V43" s="5978"/>
      <c r="W43" s="5979"/>
      <c r="X43" s="5977"/>
      <c r="Y43" s="5978"/>
      <c r="Z43" s="5978"/>
      <c r="AA43" s="5978"/>
      <c r="AB43" s="5978"/>
      <c r="AC43" s="5978"/>
      <c r="AD43" s="5978"/>
      <c r="AE43" s="5978"/>
      <c r="AF43" s="5978"/>
      <c r="AG43" s="5980"/>
    </row>
    <row r="44" spans="2:33" ht="15.9" customHeight="1">
      <c r="B44" s="5975"/>
      <c r="C44" s="5976"/>
      <c r="D44" s="5976"/>
      <c r="E44" s="5976"/>
      <c r="F44" s="5976"/>
      <c r="G44" s="5976"/>
      <c r="H44" s="5976"/>
      <c r="I44" s="5976"/>
      <c r="J44" s="5976"/>
      <c r="K44" s="5976"/>
      <c r="L44" s="5976"/>
      <c r="M44" s="5976"/>
      <c r="N44" s="5977"/>
      <c r="O44" s="5978"/>
      <c r="P44" s="5978"/>
      <c r="Q44" s="5978"/>
      <c r="R44" s="5978"/>
      <c r="S44" s="5978"/>
      <c r="T44" s="5978"/>
      <c r="U44" s="5978"/>
      <c r="V44" s="5978"/>
      <c r="W44" s="5979"/>
      <c r="X44" s="5977"/>
      <c r="Y44" s="5978"/>
      <c r="Z44" s="5978"/>
      <c r="AA44" s="5978"/>
      <c r="AB44" s="5978"/>
      <c r="AC44" s="5978"/>
      <c r="AD44" s="5978"/>
      <c r="AE44" s="5978"/>
      <c r="AF44" s="5978"/>
      <c r="AG44" s="5980"/>
    </row>
    <row r="45" spans="2:33" ht="15.9" customHeight="1" thickBot="1">
      <c r="B45" s="5971"/>
      <c r="C45" s="5972"/>
      <c r="D45" s="5972"/>
      <c r="E45" s="5972"/>
      <c r="F45" s="5972"/>
      <c r="G45" s="5972"/>
      <c r="H45" s="5972"/>
      <c r="I45" s="5972"/>
      <c r="J45" s="5972"/>
      <c r="K45" s="5972"/>
      <c r="L45" s="5972"/>
      <c r="M45" s="5972"/>
      <c r="N45" s="5973"/>
      <c r="O45" s="5965"/>
      <c r="P45" s="5965"/>
      <c r="Q45" s="5965"/>
      <c r="R45" s="5965"/>
      <c r="S45" s="5965"/>
      <c r="T45" s="5965"/>
      <c r="U45" s="5965"/>
      <c r="V45" s="5965"/>
      <c r="W45" s="5966"/>
      <c r="X45" s="5973"/>
      <c r="Y45" s="5965"/>
      <c r="Z45" s="5965"/>
      <c r="AA45" s="5965"/>
      <c r="AB45" s="5965"/>
      <c r="AC45" s="5965"/>
      <c r="AD45" s="5965"/>
      <c r="AE45" s="5965"/>
      <c r="AF45" s="5965"/>
      <c r="AG45" s="5974"/>
    </row>
    <row r="46" spans="2:33" ht="5.0999999999999996" customHeight="1" thickBot="1">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row>
    <row r="47" spans="2:33" ht="5.0999999999999996" customHeight="1">
      <c r="B47" s="5908" t="s">
        <v>1342</v>
      </c>
      <c r="C47" s="5909"/>
      <c r="D47" s="5909"/>
      <c r="E47" s="5909"/>
      <c r="F47" s="5909"/>
      <c r="G47" s="5909"/>
      <c r="H47" s="5909"/>
      <c r="I47" s="5910"/>
      <c r="J47" s="5914" t="s">
        <v>483</v>
      </c>
      <c r="K47" s="5914"/>
      <c r="L47" s="5914"/>
      <c r="M47" s="5914"/>
      <c r="N47" s="5914"/>
      <c r="O47" s="5914"/>
      <c r="P47" s="5914"/>
      <c r="Q47" s="5914"/>
      <c r="R47" s="5917"/>
      <c r="S47" s="5917"/>
      <c r="T47" s="5917"/>
      <c r="U47" s="5917"/>
      <c r="V47" s="5917"/>
      <c r="W47" s="5917"/>
      <c r="X47" s="5917"/>
      <c r="Y47" s="5917"/>
      <c r="Z47" s="5917"/>
      <c r="AA47" s="5917"/>
      <c r="AB47" s="5917"/>
      <c r="AC47" s="5917"/>
      <c r="AD47" s="5917"/>
      <c r="AE47" s="5917"/>
      <c r="AF47" s="5917"/>
      <c r="AG47" s="5918"/>
    </row>
    <row r="48" spans="2:33" ht="20.100000000000001" customHeight="1">
      <c r="B48" s="5911"/>
      <c r="C48" s="5912"/>
      <c r="D48" s="5912"/>
      <c r="E48" s="5912"/>
      <c r="F48" s="5912"/>
      <c r="G48" s="5912"/>
      <c r="H48" s="5912"/>
      <c r="I48" s="5913"/>
      <c r="J48" s="5915"/>
      <c r="K48" s="5915"/>
      <c r="L48" s="5915"/>
      <c r="M48" s="5915"/>
      <c r="N48" s="5915"/>
      <c r="O48" s="5915"/>
      <c r="P48" s="5915"/>
      <c r="Q48" s="5916"/>
      <c r="R48" s="5919" t="s">
        <v>1343</v>
      </c>
      <c r="S48" s="5912"/>
      <c r="T48" s="5912"/>
      <c r="U48" s="5912"/>
      <c r="V48" s="5912"/>
      <c r="W48" s="5912"/>
      <c r="X48" s="5912"/>
      <c r="Y48" s="5912"/>
      <c r="Z48" s="5912"/>
      <c r="AA48" s="5912"/>
      <c r="AB48" s="5912"/>
      <c r="AC48" s="5912"/>
      <c r="AD48" s="5912"/>
      <c r="AE48" s="5912"/>
      <c r="AF48" s="5912"/>
      <c r="AG48" s="5920"/>
    </row>
    <row r="49" spans="2:33" ht="15" customHeight="1" thickBot="1">
      <c r="B49" s="5964">
        <v>1</v>
      </c>
      <c r="C49" s="5965"/>
      <c r="D49" s="5965"/>
      <c r="E49" s="5965"/>
      <c r="F49" s="5965"/>
      <c r="G49" s="5965"/>
      <c r="H49" s="5965"/>
      <c r="I49" s="5966"/>
      <c r="J49" s="5967">
        <v>5</v>
      </c>
      <c r="K49" s="5967"/>
      <c r="L49" s="5967"/>
      <c r="M49" s="5967"/>
      <c r="N49" s="5967"/>
      <c r="O49" s="5967"/>
      <c r="P49" s="5967"/>
      <c r="Q49" s="5968"/>
      <c r="R49" s="5969" t="s">
        <v>1359</v>
      </c>
      <c r="S49" s="5967"/>
      <c r="T49" s="5967"/>
      <c r="U49" s="5967"/>
      <c r="V49" s="5967"/>
      <c r="W49" s="5967"/>
      <c r="X49" s="5967"/>
      <c r="Y49" s="5967"/>
      <c r="Z49" s="5967"/>
      <c r="AA49" s="5967"/>
      <c r="AB49" s="5967"/>
      <c r="AC49" s="5967"/>
      <c r="AD49" s="5967"/>
      <c r="AE49" s="5967"/>
      <c r="AF49" s="5967"/>
      <c r="AG49" s="5970"/>
    </row>
    <row r="50" spans="2:33" ht="8.1" customHeight="1">
      <c r="B50" s="5889" t="s">
        <v>1344</v>
      </c>
      <c r="C50" s="5889"/>
      <c r="D50" s="5889"/>
      <c r="E50" s="5889"/>
      <c r="F50" s="5889"/>
      <c r="G50" s="5889"/>
      <c r="H50" s="5889"/>
      <c r="I50" s="5889"/>
      <c r="J50" s="5889"/>
      <c r="K50" s="5889"/>
      <c r="L50" s="5889"/>
      <c r="M50" s="5889"/>
      <c r="N50" s="5889"/>
      <c r="O50" s="5889"/>
      <c r="P50" s="5889"/>
      <c r="Q50" s="5889"/>
      <c r="R50" s="5889"/>
      <c r="S50" s="5889"/>
      <c r="T50" s="5889"/>
      <c r="U50" s="5889"/>
      <c r="V50" s="5889"/>
      <c r="W50" s="5889"/>
      <c r="X50" s="5889"/>
      <c r="Y50" s="5889"/>
      <c r="Z50" s="5889"/>
      <c r="AA50" s="5889"/>
      <c r="AB50" s="5889"/>
      <c r="AC50" s="5889"/>
      <c r="AD50" s="5889"/>
      <c r="AE50" s="5889"/>
      <c r="AF50" s="5889"/>
      <c r="AG50" s="5889"/>
    </row>
    <row r="51" spans="2:33" ht="8.1" customHeight="1">
      <c r="B51" s="5890"/>
      <c r="C51" s="5890"/>
      <c r="D51" s="5890"/>
      <c r="E51" s="5890"/>
      <c r="F51" s="5890"/>
      <c r="G51" s="5890"/>
      <c r="H51" s="5890"/>
      <c r="I51" s="5890"/>
      <c r="J51" s="5890"/>
      <c r="K51" s="5890"/>
      <c r="L51" s="5890"/>
      <c r="M51" s="5890"/>
      <c r="N51" s="5890"/>
      <c r="O51" s="5890"/>
      <c r="P51" s="5890"/>
      <c r="Q51" s="5890"/>
      <c r="R51" s="5890"/>
      <c r="S51" s="5890"/>
      <c r="T51" s="5890"/>
      <c r="U51" s="5890"/>
      <c r="V51" s="5890"/>
      <c r="W51" s="5890"/>
      <c r="X51" s="5890"/>
      <c r="Y51" s="5890"/>
      <c r="Z51" s="5890"/>
      <c r="AA51" s="5890"/>
      <c r="AB51" s="5890"/>
      <c r="AC51" s="5890"/>
      <c r="AD51" s="5890"/>
      <c r="AE51" s="5890"/>
      <c r="AF51" s="5890"/>
      <c r="AG51" s="5890"/>
    </row>
    <row r="52" spans="2:33" ht="8.1" customHeight="1">
      <c r="B52" s="5890" t="s">
        <v>1345</v>
      </c>
      <c r="C52" s="5890"/>
      <c r="D52" s="5890"/>
      <c r="E52" s="5890"/>
      <c r="F52" s="5890"/>
      <c r="G52" s="5890"/>
      <c r="H52" s="5890"/>
      <c r="I52" s="5890"/>
      <c r="J52" s="5890"/>
      <c r="K52" s="5890"/>
      <c r="L52" s="5890"/>
      <c r="M52" s="5890"/>
      <c r="N52" s="5890"/>
      <c r="O52" s="5890"/>
      <c r="P52" s="5890"/>
      <c r="Q52" s="5890"/>
      <c r="R52" s="5890"/>
      <c r="S52" s="5890"/>
      <c r="T52" s="5890"/>
      <c r="U52" s="5890"/>
      <c r="V52" s="5890"/>
      <c r="W52" s="5890"/>
      <c r="X52" s="5890"/>
      <c r="Y52" s="5890"/>
      <c r="Z52" s="5890"/>
      <c r="AA52" s="5890"/>
      <c r="AB52" s="5890"/>
      <c r="AC52" s="5890"/>
      <c r="AD52" s="5890"/>
      <c r="AE52" s="5890"/>
      <c r="AF52" s="5890"/>
      <c r="AG52" s="5890"/>
    </row>
    <row r="53" spans="2:33" ht="8.1" customHeight="1">
      <c r="B53" s="5890"/>
      <c r="C53" s="5890"/>
      <c r="D53" s="5890"/>
      <c r="E53" s="5890"/>
      <c r="F53" s="5890"/>
      <c r="G53" s="5890"/>
      <c r="H53" s="5890"/>
      <c r="I53" s="5890"/>
      <c r="J53" s="5890"/>
      <c r="K53" s="5890"/>
      <c r="L53" s="5890"/>
      <c r="M53" s="5890"/>
      <c r="N53" s="5890"/>
      <c r="O53" s="5890"/>
      <c r="P53" s="5890"/>
      <c r="Q53" s="5890"/>
      <c r="R53" s="5890"/>
      <c r="S53" s="5890"/>
      <c r="T53" s="5890"/>
      <c r="U53" s="5890"/>
      <c r="V53" s="5890"/>
      <c r="W53" s="5890"/>
      <c r="X53" s="5890"/>
      <c r="Y53" s="5890"/>
      <c r="Z53" s="5890"/>
      <c r="AA53" s="5890"/>
      <c r="AB53" s="5890"/>
      <c r="AC53" s="5890"/>
      <c r="AD53" s="5890"/>
      <c r="AE53" s="5890"/>
      <c r="AF53" s="5890"/>
      <c r="AG53" s="5890"/>
    </row>
    <row r="54" spans="2:33" ht="5.0999999999999996" customHeight="1">
      <c r="B54" s="258"/>
      <c r="C54" s="258"/>
      <c r="D54" s="258"/>
      <c r="E54" s="258"/>
      <c r="F54" s="258"/>
      <c r="G54" s="259"/>
      <c r="H54" s="259"/>
      <c r="I54" s="259"/>
      <c r="J54" s="259"/>
      <c r="K54" s="259"/>
      <c r="L54" s="259"/>
      <c r="M54" s="259"/>
      <c r="N54" s="258"/>
      <c r="O54" s="258"/>
      <c r="P54" s="258"/>
      <c r="Q54" s="258"/>
      <c r="R54" s="258"/>
      <c r="S54" s="258"/>
      <c r="T54" s="258"/>
      <c r="U54" s="258"/>
      <c r="V54" s="258"/>
      <c r="W54" s="258"/>
      <c r="X54" s="258"/>
      <c r="Y54" s="258"/>
      <c r="Z54" s="258"/>
      <c r="AA54" s="258"/>
      <c r="AB54" s="258"/>
      <c r="AC54" s="258"/>
      <c r="AD54" s="258"/>
      <c r="AE54" s="258"/>
      <c r="AF54" s="258"/>
      <c r="AG54" s="258"/>
    </row>
    <row r="55" spans="2:33" ht="21" customHeight="1">
      <c r="B55" s="5897" t="s">
        <v>1346</v>
      </c>
      <c r="C55" s="5897"/>
      <c r="D55" s="5897"/>
      <c r="E55" s="5897"/>
      <c r="F55" s="5897"/>
      <c r="G55" s="5897"/>
      <c r="H55" s="5897"/>
      <c r="I55" s="5897"/>
      <c r="J55" s="5897"/>
      <c r="K55" s="5897"/>
      <c r="L55" s="5897"/>
      <c r="M55" s="5897"/>
      <c r="N55" s="5897"/>
      <c r="O55" s="5897"/>
      <c r="P55" s="5897"/>
      <c r="Q55" s="5897"/>
      <c r="R55" s="5897"/>
      <c r="S55" s="5897"/>
      <c r="T55" s="5897"/>
      <c r="U55" s="5897"/>
      <c r="V55" s="5897"/>
      <c r="W55" s="5897"/>
      <c r="X55" s="5897"/>
      <c r="Y55" s="5897"/>
      <c r="Z55" s="5897"/>
      <c r="AA55" s="5897"/>
      <c r="AB55" s="5897"/>
      <c r="AC55" s="5897"/>
      <c r="AD55" s="5897"/>
      <c r="AE55" s="5897"/>
      <c r="AF55" s="5897"/>
      <c r="AG55" s="5897"/>
    </row>
    <row r="56" spans="2:33" ht="21" customHeight="1">
      <c r="B56" s="5897"/>
      <c r="C56" s="5897"/>
      <c r="D56" s="5897"/>
      <c r="E56" s="5897"/>
      <c r="F56" s="5897"/>
      <c r="G56" s="5897"/>
      <c r="H56" s="5897"/>
      <c r="I56" s="5897"/>
      <c r="J56" s="5897"/>
      <c r="K56" s="5897"/>
      <c r="L56" s="5897"/>
      <c r="M56" s="5897"/>
      <c r="N56" s="5897"/>
      <c r="O56" s="5897"/>
      <c r="P56" s="5897"/>
      <c r="Q56" s="5897"/>
      <c r="R56" s="5897"/>
      <c r="S56" s="5897"/>
      <c r="T56" s="5897"/>
      <c r="U56" s="5897"/>
      <c r="V56" s="5897"/>
      <c r="W56" s="5897"/>
      <c r="X56" s="5897"/>
      <c r="Y56" s="5897"/>
      <c r="Z56" s="5897"/>
      <c r="AA56" s="5897"/>
      <c r="AB56" s="5897"/>
      <c r="AC56" s="5897"/>
      <c r="AD56" s="5897"/>
      <c r="AE56" s="5897"/>
      <c r="AF56" s="5897"/>
      <c r="AG56" s="5897"/>
    </row>
    <row r="57" spans="2:33" ht="21" customHeight="1">
      <c r="B57" s="5897"/>
      <c r="C57" s="5897"/>
      <c r="D57" s="5897"/>
      <c r="E57" s="5897"/>
      <c r="F57" s="5897"/>
      <c r="G57" s="5897"/>
      <c r="H57" s="5897"/>
      <c r="I57" s="5897"/>
      <c r="J57" s="5897"/>
      <c r="K57" s="5897"/>
      <c r="L57" s="5897"/>
      <c r="M57" s="5897"/>
      <c r="N57" s="5897"/>
      <c r="O57" s="5897"/>
      <c r="P57" s="5897"/>
      <c r="Q57" s="5897"/>
      <c r="R57" s="5897"/>
      <c r="S57" s="5897"/>
      <c r="T57" s="5897"/>
      <c r="U57" s="5897"/>
      <c r="V57" s="5897"/>
      <c r="W57" s="5897"/>
      <c r="X57" s="5897"/>
      <c r="Y57" s="5897"/>
      <c r="Z57" s="5897"/>
      <c r="AA57" s="5897"/>
      <c r="AB57" s="5897"/>
      <c r="AC57" s="5897"/>
      <c r="AD57" s="5897"/>
      <c r="AE57" s="5897"/>
      <c r="AF57" s="5897"/>
      <c r="AG57" s="5897"/>
    </row>
    <row r="58" spans="2:33" ht="21" customHeight="1">
      <c r="B58" s="5897"/>
      <c r="C58" s="5897"/>
      <c r="D58" s="5897"/>
      <c r="E58" s="5897"/>
      <c r="F58" s="5897"/>
      <c r="G58" s="5897"/>
      <c r="H58" s="5897"/>
      <c r="I58" s="5897"/>
      <c r="J58" s="5897"/>
      <c r="K58" s="5897"/>
      <c r="L58" s="5897"/>
      <c r="M58" s="5897"/>
      <c r="N58" s="5897"/>
      <c r="O58" s="5897"/>
      <c r="P58" s="5897"/>
      <c r="Q58" s="5897"/>
      <c r="R58" s="5897"/>
      <c r="S58" s="5897"/>
      <c r="T58" s="5897"/>
      <c r="U58" s="5897"/>
      <c r="V58" s="5897"/>
      <c r="W58" s="5897"/>
      <c r="X58" s="5897"/>
      <c r="Y58" s="5897"/>
      <c r="Z58" s="5897"/>
      <c r="AA58" s="5897"/>
      <c r="AB58" s="5897"/>
      <c r="AC58" s="5897"/>
      <c r="AD58" s="5897"/>
      <c r="AE58" s="5897"/>
      <c r="AF58" s="5897"/>
      <c r="AG58" s="5897"/>
    </row>
    <row r="59" spans="2:33" ht="21" customHeight="1">
      <c r="B59" s="5897"/>
      <c r="C59" s="5897"/>
      <c r="D59" s="5897"/>
      <c r="E59" s="5897"/>
      <c r="F59" s="5897"/>
      <c r="G59" s="5897"/>
      <c r="H59" s="5897"/>
      <c r="I59" s="5897"/>
      <c r="J59" s="5897"/>
      <c r="K59" s="5897"/>
      <c r="L59" s="5897"/>
      <c r="M59" s="5897"/>
      <c r="N59" s="5897"/>
      <c r="O59" s="5897"/>
      <c r="P59" s="5897"/>
      <c r="Q59" s="5897"/>
      <c r="R59" s="5897"/>
      <c r="S59" s="5897"/>
      <c r="T59" s="5897"/>
      <c r="U59" s="5897"/>
      <c r="V59" s="5897"/>
      <c r="W59" s="5897"/>
      <c r="X59" s="5897"/>
      <c r="Y59" s="5897"/>
      <c r="Z59" s="5897"/>
      <c r="AA59" s="5897"/>
      <c r="AB59" s="5897"/>
      <c r="AC59" s="5897"/>
      <c r="AD59" s="5897"/>
      <c r="AE59" s="5897"/>
      <c r="AF59" s="5897"/>
      <c r="AG59" s="5897"/>
    </row>
    <row r="60" spans="2:33" ht="21" customHeight="1">
      <c r="B60" s="5897"/>
      <c r="C60" s="5897"/>
      <c r="D60" s="5897"/>
      <c r="E60" s="5897"/>
      <c r="F60" s="5897"/>
      <c r="G60" s="5897"/>
      <c r="H60" s="5897"/>
      <c r="I60" s="5897"/>
      <c r="J60" s="5897"/>
      <c r="K60" s="5897"/>
      <c r="L60" s="5897"/>
      <c r="M60" s="5897"/>
      <c r="N60" s="5897"/>
      <c r="O60" s="5897"/>
      <c r="P60" s="5897"/>
      <c r="Q60" s="5897"/>
      <c r="R60" s="5897"/>
      <c r="S60" s="5897"/>
      <c r="T60" s="5897"/>
      <c r="U60" s="5897"/>
      <c r="V60" s="5897"/>
      <c r="W60" s="5897"/>
      <c r="X60" s="5897"/>
      <c r="Y60" s="5897"/>
      <c r="Z60" s="5897"/>
      <c r="AA60" s="5897"/>
      <c r="AB60" s="5897"/>
      <c r="AC60" s="5897"/>
      <c r="AD60" s="5897"/>
      <c r="AE60" s="5897"/>
      <c r="AF60" s="5897"/>
      <c r="AG60" s="5897"/>
    </row>
    <row r="61" spans="2:33" ht="21" customHeight="1">
      <c r="B61" s="5897"/>
      <c r="C61" s="5897"/>
      <c r="D61" s="5897"/>
      <c r="E61" s="5897"/>
      <c r="F61" s="5897"/>
      <c r="G61" s="5897"/>
      <c r="H61" s="5897"/>
      <c r="I61" s="5897"/>
      <c r="J61" s="5897"/>
      <c r="K61" s="5897"/>
      <c r="L61" s="5897"/>
      <c r="M61" s="5897"/>
      <c r="N61" s="5897"/>
      <c r="O61" s="5897"/>
      <c r="P61" s="5897"/>
      <c r="Q61" s="5897"/>
      <c r="R61" s="5897"/>
      <c r="S61" s="5897"/>
      <c r="T61" s="5897"/>
      <c r="U61" s="5897"/>
      <c r="V61" s="5897"/>
      <c r="W61" s="5897"/>
      <c r="X61" s="5897"/>
      <c r="Y61" s="5897"/>
      <c r="Z61" s="5897"/>
      <c r="AA61" s="5897"/>
      <c r="AB61" s="5897"/>
      <c r="AC61" s="5897"/>
      <c r="AD61" s="5897"/>
      <c r="AE61" s="5897"/>
      <c r="AF61" s="5897"/>
      <c r="AG61" s="5897"/>
    </row>
    <row r="62" spans="2:33" ht="21" customHeight="1">
      <c r="B62" s="5897"/>
      <c r="C62" s="5897"/>
      <c r="D62" s="5897"/>
      <c r="E62" s="5897"/>
      <c r="F62" s="5897"/>
      <c r="G62" s="5897"/>
      <c r="H62" s="5897"/>
      <c r="I62" s="5897"/>
      <c r="J62" s="5897"/>
      <c r="K62" s="5897"/>
      <c r="L62" s="5897"/>
      <c r="M62" s="5897"/>
      <c r="N62" s="5897"/>
      <c r="O62" s="5897"/>
      <c r="P62" s="5897"/>
      <c r="Q62" s="5897"/>
      <c r="R62" s="5897"/>
      <c r="S62" s="5897"/>
      <c r="T62" s="5897"/>
      <c r="U62" s="5897"/>
      <c r="V62" s="5897"/>
      <c r="W62" s="5897"/>
      <c r="X62" s="5897"/>
      <c r="Y62" s="5897"/>
      <c r="Z62" s="5897"/>
      <c r="AA62" s="5897"/>
      <c r="AB62" s="5897"/>
      <c r="AC62" s="5897"/>
      <c r="AD62" s="5897"/>
      <c r="AE62" s="5897"/>
      <c r="AF62" s="5897"/>
      <c r="AG62" s="5897"/>
    </row>
    <row r="63" spans="2:33" ht="21" customHeight="1">
      <c r="B63" s="5897"/>
      <c r="C63" s="5897"/>
      <c r="D63" s="5897"/>
      <c r="E63" s="5897"/>
      <c r="F63" s="5897"/>
      <c r="G63" s="5897"/>
      <c r="H63" s="5897"/>
      <c r="I63" s="5897"/>
      <c r="J63" s="5897"/>
      <c r="K63" s="5897"/>
      <c r="L63" s="5897"/>
      <c r="M63" s="5897"/>
      <c r="N63" s="5897"/>
      <c r="O63" s="5897"/>
      <c r="P63" s="5897"/>
      <c r="Q63" s="5897"/>
      <c r="R63" s="5897"/>
      <c r="S63" s="5897"/>
      <c r="T63" s="5897"/>
      <c r="U63" s="5897"/>
      <c r="V63" s="5897"/>
      <c r="W63" s="5897"/>
      <c r="X63" s="5897"/>
      <c r="Y63" s="5897"/>
      <c r="Z63" s="5897"/>
      <c r="AA63" s="5897"/>
      <c r="AB63" s="5897"/>
      <c r="AC63" s="5897"/>
      <c r="AD63" s="5897"/>
      <c r="AE63" s="5897"/>
      <c r="AF63" s="5897"/>
      <c r="AG63" s="5897"/>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38">
    <mergeCell ref="B7:F8"/>
    <mergeCell ref="G7:M7"/>
    <mergeCell ref="N7:W7"/>
    <mergeCell ref="X7:Y8"/>
    <mergeCell ref="Z7:AG8"/>
    <mergeCell ref="G8:M8"/>
    <mergeCell ref="N8:W8"/>
    <mergeCell ref="B2:AG2"/>
    <mergeCell ref="B3:AG3"/>
    <mergeCell ref="B5:M5"/>
    <mergeCell ref="N5:AG5"/>
    <mergeCell ref="B6:M6"/>
    <mergeCell ref="N6:AG6"/>
    <mergeCell ref="B10:AG10"/>
    <mergeCell ref="B11:M11"/>
    <mergeCell ref="N11:AG11"/>
    <mergeCell ref="B12:F14"/>
    <mergeCell ref="G12:M14"/>
    <mergeCell ref="N12:R14"/>
    <mergeCell ref="S12:W14"/>
    <mergeCell ref="X12:AB14"/>
    <mergeCell ref="AC12:AG14"/>
    <mergeCell ref="B16:F16"/>
    <mergeCell ref="G16:M16"/>
    <mergeCell ref="N16:R16"/>
    <mergeCell ref="S16:W16"/>
    <mergeCell ref="X16:AB16"/>
    <mergeCell ref="AC16:AG16"/>
    <mergeCell ref="B15:F15"/>
    <mergeCell ref="G15:M15"/>
    <mergeCell ref="N15:R15"/>
    <mergeCell ref="S15:W15"/>
    <mergeCell ref="X15:AB15"/>
    <mergeCell ref="AC15:AG15"/>
    <mergeCell ref="B18:F18"/>
    <mergeCell ref="G18:M18"/>
    <mergeCell ref="N18:R18"/>
    <mergeCell ref="S18:W18"/>
    <mergeCell ref="X18:AB18"/>
    <mergeCell ref="AC18:AG18"/>
    <mergeCell ref="B17:F17"/>
    <mergeCell ref="G17:M17"/>
    <mergeCell ref="N17:R17"/>
    <mergeCell ref="S17:W17"/>
    <mergeCell ref="X17:AB17"/>
    <mergeCell ref="AC17:AG17"/>
    <mergeCell ref="B20:F20"/>
    <mergeCell ref="G20:M20"/>
    <mergeCell ref="N20:R20"/>
    <mergeCell ref="S20:W20"/>
    <mergeCell ref="X20:AB20"/>
    <mergeCell ref="AC20:AG20"/>
    <mergeCell ref="B19:F19"/>
    <mergeCell ref="G19:M19"/>
    <mergeCell ref="N19:R19"/>
    <mergeCell ref="S19:W19"/>
    <mergeCell ref="X19:AB19"/>
    <mergeCell ref="AC19:AG19"/>
    <mergeCell ref="B22:F22"/>
    <mergeCell ref="G22:M22"/>
    <mergeCell ref="N22:R22"/>
    <mergeCell ref="S22:W22"/>
    <mergeCell ref="X22:AB22"/>
    <mergeCell ref="AC22:AG22"/>
    <mergeCell ref="B21:F21"/>
    <mergeCell ref="G21:M21"/>
    <mergeCell ref="N21:R21"/>
    <mergeCell ref="S21:W21"/>
    <mergeCell ref="X21:AB21"/>
    <mergeCell ref="AC21:AG21"/>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8:AG29"/>
    <mergeCell ref="B30:AG31"/>
    <mergeCell ref="B33:AG33"/>
    <mergeCell ref="B34:M34"/>
    <mergeCell ref="N34:AG34"/>
    <mergeCell ref="B35:F36"/>
    <mergeCell ref="G35:M36"/>
    <mergeCell ref="N35:W36"/>
    <mergeCell ref="X35:AG36"/>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s>
  <phoneticPr fontId="54"/>
  <pageMargins left="0.7" right="0.7" top="0.75" bottom="0.75" header="0.3" footer="0.3"/>
  <pageSetup paperSize="9" scale="96" orientation="portrait" r:id="rId1"/>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5" tint="0.59999389629810485"/>
  </sheetPr>
  <dimension ref="B1:P43"/>
  <sheetViews>
    <sheetView view="pageBreakPreview" zoomScaleNormal="100" zoomScaleSheetLayoutView="100" workbookViewId="0">
      <selection sqref="A1:G1"/>
    </sheetView>
  </sheetViews>
  <sheetFormatPr defaultColWidth="9" defaultRowHeight="13.2"/>
  <cols>
    <col min="1" max="1" width="3.44140625" customWidth="1"/>
    <col min="3" max="3" width="8.77734375" style="800" customWidth="1"/>
    <col min="4" max="4" width="9.109375" style="800" customWidth="1"/>
    <col min="5" max="5" width="12.77734375" customWidth="1"/>
    <col min="6" max="6" width="17.6640625" customWidth="1"/>
    <col min="7" max="7" width="15.44140625" customWidth="1"/>
    <col min="8" max="8" width="9" customWidth="1"/>
    <col min="9" max="9" width="7.6640625" customWidth="1"/>
    <col min="10" max="10" width="9.109375" customWidth="1"/>
    <col min="11" max="11" width="11.88671875" customWidth="1"/>
    <col min="12" max="13" width="9.6640625" customWidth="1"/>
  </cols>
  <sheetData>
    <row r="1" spans="2:14" ht="13.8" thickBot="1">
      <c r="B1" s="5" t="s">
        <v>1548</v>
      </c>
      <c r="E1" t="s">
        <v>1547</v>
      </c>
    </row>
    <row r="2" spans="2:14" ht="13.8" thickBot="1">
      <c r="B2" s="5"/>
      <c r="H2" s="853"/>
      <c r="I2" s="889" t="s">
        <v>1510</v>
      </c>
    </row>
    <row r="3" spans="2:14" ht="22.2" thickBot="1">
      <c r="B3" s="829" t="s">
        <v>1436</v>
      </c>
      <c r="C3" s="830" t="s">
        <v>1486</v>
      </c>
      <c r="D3" s="830" t="s">
        <v>1487</v>
      </c>
      <c r="H3" s="233"/>
    </row>
    <row r="4" spans="2:14" ht="13.8" thickBot="1">
      <c r="B4" s="364" t="s">
        <v>1437</v>
      </c>
      <c r="C4" s="838"/>
      <c r="D4" s="838"/>
      <c r="F4" s="855" t="s">
        <v>1511</v>
      </c>
      <c r="G4" s="5763"/>
      <c r="H4" s="5764"/>
      <c r="I4" s="5764"/>
      <c r="J4" s="5764"/>
      <c r="K4" s="5765"/>
    </row>
    <row r="5" spans="2:14" ht="13.8" thickBot="1">
      <c r="B5" s="364" t="s">
        <v>1438</v>
      </c>
      <c r="C5" s="838"/>
      <c r="D5" s="838"/>
      <c r="F5" s="5766" t="s">
        <v>1529</v>
      </c>
      <c r="G5" s="5767"/>
      <c r="H5" s="856"/>
      <c r="I5" s="857" t="s">
        <v>1528</v>
      </c>
      <c r="J5" s="858"/>
    </row>
    <row r="6" spans="2:14">
      <c r="B6" s="364" t="s">
        <v>1439</v>
      </c>
      <c r="C6" s="838"/>
      <c r="D6" s="838"/>
      <c r="H6" s="233"/>
      <c r="N6" t="s">
        <v>1512</v>
      </c>
    </row>
    <row r="7" spans="2:14" ht="13.8" thickBot="1">
      <c r="B7" s="364" t="s">
        <v>1440</v>
      </c>
      <c r="C7" s="838"/>
      <c r="D7" s="838"/>
      <c r="N7" t="s">
        <v>1513</v>
      </c>
    </row>
    <row r="8" spans="2:14">
      <c r="B8" s="364" t="s">
        <v>1441</v>
      </c>
      <c r="C8" s="838"/>
      <c r="D8" s="838"/>
      <c r="F8" s="833" t="s">
        <v>1450</v>
      </c>
      <c r="G8" s="836"/>
      <c r="H8" s="842" t="s">
        <v>1489</v>
      </c>
      <c r="N8" t="s">
        <v>1514</v>
      </c>
    </row>
    <row r="9" spans="2:14" ht="16.8" thickBot="1">
      <c r="B9" s="364" t="s">
        <v>1442</v>
      </c>
      <c r="C9" s="838"/>
      <c r="D9" s="838"/>
      <c r="F9" s="834" t="s">
        <v>1488</v>
      </c>
      <c r="G9" s="841" t="e">
        <f>ROUNDUP(+G18/G8,1)</f>
        <v>#DIV/0!</v>
      </c>
      <c r="N9" t="s">
        <v>1515</v>
      </c>
    </row>
    <row r="10" spans="2:14" ht="13.8" thickBot="1">
      <c r="B10" s="364" t="s">
        <v>1443</v>
      </c>
      <c r="C10" s="838"/>
      <c r="D10" s="838"/>
      <c r="F10" s="234"/>
    </row>
    <row r="11" spans="2:14" ht="13.8" thickBot="1">
      <c r="B11" s="364" t="s">
        <v>1444</v>
      </c>
      <c r="C11" s="838"/>
      <c r="D11" s="838"/>
      <c r="F11" s="835" t="s">
        <v>1490</v>
      </c>
      <c r="G11" s="832" t="s">
        <v>1451</v>
      </c>
      <c r="N11" t="s">
        <v>1516</v>
      </c>
    </row>
    <row r="12" spans="2:14" ht="13.8" thickTop="1">
      <c r="B12" s="364" t="s">
        <v>1445</v>
      </c>
      <c r="C12" s="838"/>
      <c r="D12" s="838"/>
      <c r="F12" s="823">
        <v>6</v>
      </c>
      <c r="G12" s="824">
        <f>SUMIF($C$4:$C$43,F12,$D$4:$D$43)</f>
        <v>0</v>
      </c>
      <c r="N12" t="s">
        <v>1517</v>
      </c>
    </row>
    <row r="13" spans="2:14">
      <c r="B13" s="364" t="s">
        <v>1446</v>
      </c>
      <c r="C13" s="838"/>
      <c r="D13" s="838"/>
      <c r="F13" s="822">
        <v>5</v>
      </c>
      <c r="G13" s="817">
        <f>SUMIF($C$4:$C$43,F13,$D$4:$D$43)</f>
        <v>0</v>
      </c>
      <c r="N13" t="s">
        <v>1518</v>
      </c>
    </row>
    <row r="14" spans="2:14">
      <c r="B14" s="364" t="s">
        <v>1447</v>
      </c>
      <c r="C14" s="838"/>
      <c r="D14" s="838"/>
      <c r="F14" s="822">
        <v>4</v>
      </c>
      <c r="G14" s="817">
        <f t="shared" ref="G14:G17" si="0">SUMIF($C$4:$C$43,F14,$D$4:$D$43)</f>
        <v>0</v>
      </c>
      <c r="N14" t="s">
        <v>1519</v>
      </c>
    </row>
    <row r="15" spans="2:14">
      <c r="B15" s="364" t="s">
        <v>1448</v>
      </c>
      <c r="C15" s="838"/>
      <c r="D15" s="838"/>
      <c r="F15" s="822">
        <v>3</v>
      </c>
      <c r="G15" s="817">
        <f t="shared" si="0"/>
        <v>0</v>
      </c>
      <c r="N15" t="s">
        <v>1520</v>
      </c>
    </row>
    <row r="16" spans="2:14">
      <c r="B16" s="364" t="s">
        <v>1449</v>
      </c>
      <c r="C16" s="838"/>
      <c r="D16" s="838"/>
      <c r="F16" s="860">
        <v>2</v>
      </c>
      <c r="G16" s="861">
        <f t="shared" si="0"/>
        <v>0</v>
      </c>
      <c r="N16" t="s">
        <v>1521</v>
      </c>
    </row>
    <row r="17" spans="2:16" ht="13.8" thickBot="1">
      <c r="B17" s="364" t="s">
        <v>1455</v>
      </c>
      <c r="C17" s="838"/>
      <c r="D17" s="838"/>
      <c r="F17" s="825">
        <v>1</v>
      </c>
      <c r="G17" s="821">
        <f t="shared" si="0"/>
        <v>0</v>
      </c>
      <c r="N17" t="s">
        <v>1522</v>
      </c>
    </row>
    <row r="18" spans="2:16" ht="14.4" thickTop="1" thickBot="1">
      <c r="B18" s="364" t="s">
        <v>1456</v>
      </c>
      <c r="C18" s="838"/>
      <c r="D18" s="838"/>
      <c r="F18" s="818" t="s">
        <v>1452</v>
      </c>
      <c r="G18" s="819">
        <f>SUM(G12:G17)</f>
        <v>0</v>
      </c>
      <c r="N18" t="s">
        <v>1523</v>
      </c>
    </row>
    <row r="19" spans="2:16">
      <c r="B19" s="364" t="s">
        <v>1457</v>
      </c>
      <c r="C19" s="838"/>
      <c r="D19" s="838"/>
      <c r="N19" t="s">
        <v>1524</v>
      </c>
    </row>
    <row r="20" spans="2:16">
      <c r="B20" s="364" t="s">
        <v>1458</v>
      </c>
      <c r="C20" s="838"/>
      <c r="D20" s="838"/>
      <c r="N20" t="s">
        <v>1525</v>
      </c>
    </row>
    <row r="21" spans="2:16" ht="13.8" thickBot="1">
      <c r="B21" s="364" t="s">
        <v>1459</v>
      </c>
      <c r="C21" s="838"/>
      <c r="D21" s="838"/>
      <c r="F21" s="890" t="s">
        <v>1530</v>
      </c>
      <c r="G21" s="814" t="s">
        <v>1491</v>
      </c>
      <c r="H21" s="803"/>
      <c r="I21" s="814" t="s">
        <v>1492</v>
      </c>
      <c r="J21" s="804"/>
      <c r="K21" s="854" t="s">
        <v>1499</v>
      </c>
      <c r="N21" t="s">
        <v>1526</v>
      </c>
    </row>
    <row r="22" spans="2:16" ht="16.2">
      <c r="B22" s="364" t="s">
        <v>1460</v>
      </c>
      <c r="C22" s="838"/>
      <c r="D22" s="838"/>
      <c r="F22" s="862" t="s">
        <v>1531</v>
      </c>
      <c r="G22" s="871" t="e">
        <f>G9</f>
        <v>#DIV/0!</v>
      </c>
      <c r="H22" s="808" t="s">
        <v>1493</v>
      </c>
      <c r="I22" s="846" t="s">
        <v>1534</v>
      </c>
      <c r="J22" s="809" t="s">
        <v>1495</v>
      </c>
      <c r="K22" s="885" t="e">
        <f>ROUNDUP(+G22/4,1)</f>
        <v>#DIV/0!</v>
      </c>
      <c r="N22" t="s">
        <v>1527</v>
      </c>
    </row>
    <row r="23" spans="2:16" ht="16.2">
      <c r="B23" s="364" t="s">
        <v>1461</v>
      </c>
      <c r="C23" s="838"/>
      <c r="D23" s="838"/>
      <c r="F23" s="810" t="s">
        <v>1532</v>
      </c>
      <c r="G23" s="872" t="e">
        <f>G9</f>
        <v>#DIV/0!</v>
      </c>
      <c r="H23" s="805" t="s">
        <v>1493</v>
      </c>
      <c r="I23" s="847" t="s">
        <v>1535</v>
      </c>
      <c r="J23" s="806" t="s">
        <v>1497</v>
      </c>
      <c r="K23" s="886" t="e">
        <f>ROUNDUP(+G23/5,1)</f>
        <v>#DIV/0!</v>
      </c>
    </row>
    <row r="24" spans="2:16" ht="16.8" thickBot="1">
      <c r="B24" s="364" t="s">
        <v>1462</v>
      </c>
      <c r="C24" s="838"/>
      <c r="D24" s="838"/>
      <c r="F24" s="811" t="s">
        <v>1533</v>
      </c>
      <c r="G24" s="873" t="e">
        <f>G9</f>
        <v>#DIV/0!</v>
      </c>
      <c r="H24" s="812" t="s">
        <v>1493</v>
      </c>
      <c r="I24" s="848" t="s">
        <v>1536</v>
      </c>
      <c r="J24" s="813" t="s">
        <v>1497</v>
      </c>
      <c r="K24" s="887" t="e">
        <f>ROUNDUP(+G24/6,1)</f>
        <v>#DIV/0!</v>
      </c>
    </row>
    <row r="25" spans="2:16">
      <c r="B25" s="364" t="s">
        <v>1463</v>
      </c>
      <c r="C25" s="838"/>
      <c r="D25" s="838"/>
    </row>
    <row r="26" spans="2:16" ht="13.8" thickBot="1">
      <c r="B26" s="364" t="s">
        <v>1464</v>
      </c>
      <c r="C26" s="838"/>
      <c r="D26" s="838"/>
      <c r="F26" s="891" t="s">
        <v>1537</v>
      </c>
      <c r="G26" s="884" t="s">
        <v>1544</v>
      </c>
      <c r="H26" s="588"/>
      <c r="I26" s="814" t="s">
        <v>1492</v>
      </c>
      <c r="J26" s="588"/>
      <c r="K26" s="854" t="s">
        <v>1499</v>
      </c>
    </row>
    <row r="27" spans="2:16" ht="14.4">
      <c r="B27" s="364" t="s">
        <v>1465</v>
      </c>
      <c r="C27" s="838"/>
      <c r="D27" s="838"/>
      <c r="E27" s="5983" t="s">
        <v>1545</v>
      </c>
      <c r="F27" s="869" t="s">
        <v>1538</v>
      </c>
      <c r="G27" s="874" t="e">
        <f>ROUNDUP(+G15/G8,1)</f>
        <v>#DIV/0!</v>
      </c>
      <c r="H27" s="863" t="s">
        <v>1493</v>
      </c>
      <c r="I27" s="864" t="s">
        <v>1542</v>
      </c>
      <c r="J27" s="865" t="s">
        <v>1495</v>
      </c>
      <c r="K27" s="881" t="e">
        <f>+G27/9</f>
        <v>#DIV/0!</v>
      </c>
    </row>
    <row r="28" spans="2:16" ht="13.5" customHeight="1">
      <c r="B28" s="364" t="s">
        <v>1466</v>
      </c>
      <c r="C28" s="838"/>
      <c r="D28" s="838"/>
      <c r="E28" s="5983"/>
      <c r="F28" s="870" t="s">
        <v>1539</v>
      </c>
      <c r="G28" s="875" t="e">
        <f>ROUNDUP(+G14/G8,1)</f>
        <v>#DIV/0!</v>
      </c>
      <c r="H28" s="866" t="s">
        <v>1493</v>
      </c>
      <c r="I28" s="867" t="s">
        <v>1536</v>
      </c>
      <c r="J28" s="868" t="s">
        <v>1497</v>
      </c>
      <c r="K28" s="882" t="e">
        <f>+G28/6</f>
        <v>#DIV/0!</v>
      </c>
      <c r="L28" s="826"/>
      <c r="M28" s="826"/>
      <c r="O28" s="826"/>
      <c r="P28" s="826"/>
    </row>
    <row r="29" spans="2:16" ht="14.4">
      <c r="B29" s="364" t="s">
        <v>1467</v>
      </c>
      <c r="C29" s="838"/>
      <c r="D29" s="838"/>
      <c r="E29" s="5983"/>
      <c r="F29" s="870" t="s">
        <v>1540</v>
      </c>
      <c r="G29" s="875" t="e">
        <f>ROUNDUP(+G13/G8,1)</f>
        <v>#DIV/0!</v>
      </c>
      <c r="H29" s="866" t="s">
        <v>1493</v>
      </c>
      <c r="I29" s="867" t="s">
        <v>1534</v>
      </c>
      <c r="J29" s="868" t="s">
        <v>1497</v>
      </c>
      <c r="K29" s="882" t="e">
        <f>+G29/4</f>
        <v>#DIV/0!</v>
      </c>
      <c r="L29" s="801"/>
      <c r="M29" s="801"/>
    </row>
    <row r="30" spans="2:16" ht="15" thickBot="1">
      <c r="B30" s="364" t="s">
        <v>1468</v>
      </c>
      <c r="C30" s="838"/>
      <c r="D30" s="838"/>
      <c r="E30" s="5983"/>
      <c r="F30" s="876" t="s">
        <v>1541</v>
      </c>
      <c r="G30" s="877" t="e">
        <f>ROUNDUP(+G12/G8,1)</f>
        <v>#DIV/0!</v>
      </c>
      <c r="H30" s="878" t="s">
        <v>1493</v>
      </c>
      <c r="I30" s="879" t="s">
        <v>1543</v>
      </c>
      <c r="J30" s="880" t="s">
        <v>1497</v>
      </c>
      <c r="K30" s="883" t="e">
        <f>+G30/2.5</f>
        <v>#DIV/0!</v>
      </c>
      <c r="L30" s="801"/>
      <c r="M30" s="801"/>
      <c r="N30" s="826"/>
    </row>
    <row r="31" spans="2:16" ht="17.399999999999999" thickTop="1" thickBot="1">
      <c r="B31" s="364" t="s">
        <v>1469</v>
      </c>
      <c r="C31" s="838"/>
      <c r="D31" s="838"/>
      <c r="F31" s="5984" t="s">
        <v>1546</v>
      </c>
      <c r="G31" s="5985"/>
      <c r="H31" s="5985"/>
      <c r="I31" s="5985"/>
      <c r="J31" s="5985"/>
      <c r="K31" s="888" t="e">
        <f>ROUNDUP(K27+K28+K29+K30,1)</f>
        <v>#DIV/0!</v>
      </c>
      <c r="L31" s="827"/>
      <c r="M31" s="827"/>
    </row>
    <row r="32" spans="2:16">
      <c r="B32" s="364" t="s">
        <v>1470</v>
      </c>
      <c r="C32" s="838"/>
      <c r="D32" s="838"/>
      <c r="F32" s="859"/>
      <c r="G32" s="859"/>
      <c r="H32" s="859"/>
      <c r="I32" s="859"/>
      <c r="J32" s="859"/>
      <c r="K32" s="859"/>
    </row>
    <row r="33" spans="2:11">
      <c r="B33" s="364" t="s">
        <v>1471</v>
      </c>
      <c r="C33" s="838"/>
      <c r="D33" s="838"/>
      <c r="F33" s="859"/>
      <c r="G33" s="859"/>
      <c r="H33" s="859"/>
      <c r="I33" s="859"/>
      <c r="J33" s="859"/>
      <c r="K33" s="859"/>
    </row>
    <row r="34" spans="2:11">
      <c r="B34" s="364" t="s">
        <v>1472</v>
      </c>
      <c r="C34" s="838"/>
      <c r="D34" s="838"/>
      <c r="F34" s="859"/>
      <c r="G34" s="859"/>
      <c r="H34" s="859"/>
      <c r="I34" s="859"/>
      <c r="J34" s="859"/>
      <c r="K34" s="859"/>
    </row>
    <row r="35" spans="2:11">
      <c r="B35" s="364" t="s">
        <v>1473</v>
      </c>
      <c r="C35" s="838"/>
      <c r="D35" s="838"/>
    </row>
    <row r="36" spans="2:11">
      <c r="B36" s="364" t="s">
        <v>1474</v>
      </c>
      <c r="C36" s="838"/>
      <c r="D36" s="838"/>
    </row>
    <row r="37" spans="2:11">
      <c r="B37" s="364" t="s">
        <v>1475</v>
      </c>
      <c r="C37" s="838"/>
      <c r="D37" s="838"/>
    </row>
    <row r="38" spans="2:11">
      <c r="B38" s="364" t="s">
        <v>1476</v>
      </c>
      <c r="C38" s="838"/>
      <c r="D38" s="838"/>
    </row>
    <row r="39" spans="2:11">
      <c r="B39" s="364" t="s">
        <v>1477</v>
      </c>
      <c r="C39" s="838"/>
      <c r="D39" s="838"/>
    </row>
    <row r="40" spans="2:11">
      <c r="B40" s="364" t="s">
        <v>1478</v>
      </c>
      <c r="C40" s="838"/>
      <c r="D40" s="838"/>
    </row>
    <row r="41" spans="2:11">
      <c r="B41" s="364" t="s">
        <v>1479</v>
      </c>
      <c r="C41" s="838"/>
      <c r="D41" s="838"/>
    </row>
    <row r="42" spans="2:11">
      <c r="B42" s="364" t="s">
        <v>1480</v>
      </c>
      <c r="C42" s="838"/>
      <c r="D42" s="838"/>
    </row>
    <row r="43" spans="2:11">
      <c r="B43" s="364" t="s">
        <v>1481</v>
      </c>
      <c r="C43" s="838"/>
      <c r="D43" s="838"/>
    </row>
  </sheetData>
  <mergeCells count="4">
    <mergeCell ref="G4:K4"/>
    <mergeCell ref="F5:G5"/>
    <mergeCell ref="E27:E30"/>
    <mergeCell ref="F31:J31"/>
  </mergeCells>
  <phoneticPr fontId="54"/>
  <dataValidations count="2">
    <dataValidation type="list" allowBlank="1" showInputMessage="1" showErrorMessage="1" sqref="H5 J5" xr:uid="{00000000-0002-0000-1B00-000000000000}">
      <formula1>$N$10:$N$22</formula1>
    </dataValidation>
    <dataValidation type="list" allowBlank="1" showInputMessage="1" showErrorMessage="1" sqref="G4" xr:uid="{00000000-0002-0000-1B00-000001000000}">
      <formula1>$N$5:$N$9</formula1>
    </dataValidation>
  </dataValidations>
  <pageMargins left="0.7" right="0.7" top="0.75" bottom="0.75" header="0.3" footer="0.3"/>
  <pageSetup paperSize="9" scale="84" orientation="landscape" r:id="rId1"/>
  <legacy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5" tint="0.59999389629810485"/>
  </sheetPr>
  <dimension ref="A1:AI345"/>
  <sheetViews>
    <sheetView view="pageBreakPreview" zoomScaleNormal="100" zoomScaleSheetLayoutView="100" workbookViewId="0">
      <selection sqref="A1:G1"/>
    </sheetView>
  </sheetViews>
  <sheetFormatPr defaultColWidth="9" defaultRowHeight="13.2"/>
  <cols>
    <col min="1" max="64" width="2.6640625" style="2" customWidth="1"/>
    <col min="65" max="16384" width="9" style="2"/>
  </cols>
  <sheetData>
    <row r="1" spans="1:35" s="1" customFormat="1" ht="21" customHeight="1">
      <c r="A1" s="570" t="s">
        <v>1054</v>
      </c>
      <c r="B1" s="570"/>
      <c r="C1" s="570"/>
      <c r="D1" s="570"/>
    </row>
    <row r="2" spans="1:35" s="1" customFormat="1" ht="21" customHeight="1">
      <c r="A2" s="3284" t="s">
        <v>1034</v>
      </c>
      <c r="B2" s="3284"/>
      <c r="C2" s="3284"/>
      <c r="D2" s="3284"/>
      <c r="E2" s="3284"/>
      <c r="F2" s="3284"/>
      <c r="G2" s="3284"/>
      <c r="H2" s="3284"/>
      <c r="I2" s="3284"/>
      <c r="J2" s="3284"/>
      <c r="K2" s="3284"/>
      <c r="L2" s="3284"/>
      <c r="M2" s="3284"/>
      <c r="N2" s="3284"/>
      <c r="O2" s="3284"/>
      <c r="P2" s="3284"/>
      <c r="Q2" s="3284"/>
      <c r="R2" s="3284"/>
      <c r="S2" s="3284"/>
      <c r="T2" s="3284"/>
      <c r="U2" s="3284"/>
      <c r="V2" s="3284"/>
      <c r="W2" s="3284"/>
      <c r="X2" s="3284"/>
      <c r="Y2" s="3284"/>
      <c r="Z2" s="3284"/>
      <c r="AA2" s="3284"/>
      <c r="AB2" s="3284"/>
      <c r="AC2" s="3284"/>
      <c r="AD2" s="3284"/>
      <c r="AE2" s="3284"/>
      <c r="AF2" s="3284"/>
      <c r="AG2" s="3284"/>
      <c r="AH2" s="3284"/>
      <c r="AI2" s="3284"/>
    </row>
    <row r="3" spans="1:35" s="1" customFormat="1" ht="21" customHeight="1">
      <c r="A3" s="3331" t="s">
        <v>983</v>
      </c>
      <c r="B3" s="3331"/>
      <c r="C3" s="3331"/>
      <c r="D3" s="3331"/>
      <c r="E3" s="3331"/>
      <c r="F3" s="3331"/>
      <c r="G3" s="3331"/>
      <c r="H3" s="3331"/>
      <c r="I3" s="3331"/>
      <c r="J3" s="3331"/>
      <c r="K3" s="3331"/>
      <c r="L3" s="3331"/>
      <c r="M3" s="3331"/>
      <c r="N3" s="3331"/>
      <c r="O3" s="3331"/>
      <c r="P3" s="3331"/>
      <c r="Q3" s="3331"/>
      <c r="R3" s="3331"/>
      <c r="S3" s="3331"/>
      <c r="T3" s="3331"/>
      <c r="U3" s="3331"/>
      <c r="V3" s="3331"/>
      <c r="W3" s="3331"/>
      <c r="X3" s="3331"/>
      <c r="Y3" s="3331"/>
      <c r="Z3" s="3331"/>
      <c r="AA3" s="3331"/>
      <c r="AB3" s="3331"/>
      <c r="AC3" s="3331"/>
      <c r="AD3" s="3331"/>
      <c r="AE3" s="3331"/>
      <c r="AF3" s="3331"/>
      <c r="AG3" s="3331"/>
      <c r="AH3" s="3331"/>
      <c r="AI3" s="3331"/>
    </row>
    <row r="4" spans="1:35" ht="12" customHeight="1" thickBot="1">
      <c r="A4" s="6011"/>
      <c r="B4" s="6011"/>
      <c r="C4" s="6011"/>
      <c r="D4" s="6011"/>
      <c r="E4" s="6011"/>
      <c r="F4" s="6011"/>
      <c r="G4" s="6011"/>
      <c r="H4" s="6011"/>
      <c r="I4" s="6011"/>
      <c r="J4" s="6011"/>
      <c r="K4" s="6011"/>
      <c r="L4" s="6011"/>
      <c r="M4" s="6011"/>
      <c r="N4" s="6011"/>
      <c r="O4" s="6011"/>
      <c r="P4" s="6011"/>
      <c r="Q4" s="6011"/>
      <c r="R4" s="6011"/>
      <c r="S4" s="6011"/>
      <c r="T4" s="6011"/>
      <c r="U4" s="6011"/>
      <c r="V4" s="6011"/>
      <c r="W4" s="6011"/>
      <c r="X4" s="6011"/>
      <c r="Y4" s="6011"/>
      <c r="Z4" s="6011"/>
      <c r="AA4" s="6011"/>
      <c r="AB4" s="6011"/>
      <c r="AC4" s="6011"/>
      <c r="AD4" s="6011"/>
      <c r="AE4" s="6011"/>
      <c r="AF4" s="6011"/>
      <c r="AG4" s="6011"/>
      <c r="AH4" s="6011"/>
      <c r="AI4" s="6011"/>
    </row>
    <row r="5" spans="1:35" ht="21" customHeight="1">
      <c r="A5" s="6012" t="s">
        <v>111</v>
      </c>
      <c r="B5" s="6013"/>
      <c r="C5" s="6013"/>
      <c r="D5" s="6013"/>
      <c r="E5" s="6013"/>
      <c r="F5" s="6013"/>
      <c r="G5" s="6013"/>
      <c r="H5" s="6013"/>
      <c r="I5" s="6013"/>
      <c r="J5" s="6013"/>
      <c r="K5" s="6013"/>
      <c r="L5" s="6014"/>
      <c r="M5" s="6014"/>
      <c r="N5" s="6014"/>
      <c r="O5" s="6014"/>
      <c r="P5" s="6014"/>
      <c r="Q5" s="6014"/>
      <c r="R5" s="6014"/>
      <c r="S5" s="6014"/>
      <c r="T5" s="6014"/>
      <c r="U5" s="6014"/>
      <c r="V5" s="6014"/>
      <c r="W5" s="6014"/>
      <c r="X5" s="6014"/>
      <c r="Y5" s="6014"/>
      <c r="Z5" s="6014"/>
      <c r="AA5" s="6014"/>
      <c r="AB5" s="6014"/>
      <c r="AC5" s="6014"/>
      <c r="AD5" s="6014"/>
      <c r="AE5" s="6014"/>
      <c r="AF5" s="6014"/>
      <c r="AG5" s="6014"/>
      <c r="AH5" s="6014"/>
      <c r="AI5" s="6015"/>
    </row>
    <row r="6" spans="1:35" ht="21" customHeight="1">
      <c r="A6" s="6016" t="s">
        <v>112</v>
      </c>
      <c r="B6" s="6017"/>
      <c r="C6" s="6017"/>
      <c r="D6" s="6017"/>
      <c r="E6" s="6017"/>
      <c r="F6" s="6017"/>
      <c r="G6" s="6017"/>
      <c r="H6" s="6017"/>
      <c r="I6" s="6017"/>
      <c r="J6" s="6017"/>
      <c r="K6" s="6017"/>
      <c r="L6" s="6018"/>
      <c r="M6" s="6018"/>
      <c r="N6" s="6018"/>
      <c r="O6" s="6018"/>
      <c r="P6" s="6018"/>
      <c r="Q6" s="6018"/>
      <c r="R6" s="6018"/>
      <c r="S6" s="6018"/>
      <c r="T6" s="6018"/>
      <c r="U6" s="6018"/>
      <c r="V6" s="6018"/>
      <c r="W6" s="6018"/>
      <c r="X6" s="6018"/>
      <c r="Y6" s="6018"/>
      <c r="Z6" s="6018"/>
      <c r="AA6" s="6018"/>
      <c r="AB6" s="6018"/>
      <c r="AC6" s="6018"/>
      <c r="AD6" s="6018"/>
      <c r="AE6" s="6018"/>
      <c r="AF6" s="6018"/>
      <c r="AG6" s="6018"/>
      <c r="AH6" s="6018"/>
      <c r="AI6" s="6019"/>
    </row>
    <row r="7" spans="1:35" ht="21" customHeight="1">
      <c r="A7" s="3323" t="s">
        <v>102</v>
      </c>
      <c r="B7" s="3288"/>
      <c r="C7" s="3288"/>
      <c r="D7" s="3288"/>
      <c r="E7" s="3288"/>
      <c r="F7" s="6017" t="s">
        <v>103</v>
      </c>
      <c r="G7" s="6017"/>
      <c r="H7" s="6017"/>
      <c r="I7" s="6017"/>
      <c r="J7" s="6017"/>
      <c r="K7" s="6017"/>
      <c r="L7" s="3288"/>
      <c r="M7" s="3288"/>
      <c r="N7" s="3288"/>
      <c r="O7" s="3288"/>
      <c r="P7" s="3288"/>
      <c r="Q7" s="3288"/>
      <c r="R7" s="3288"/>
      <c r="S7" s="3288"/>
      <c r="T7" s="3288"/>
      <c r="U7" s="3288"/>
      <c r="V7" s="3288" t="s">
        <v>113</v>
      </c>
      <c r="W7" s="3288"/>
      <c r="X7" s="3288"/>
      <c r="Y7" s="3288"/>
      <c r="Z7" s="3288"/>
      <c r="AA7" s="3288"/>
      <c r="AB7" s="3288"/>
      <c r="AC7" s="3288"/>
      <c r="AD7" s="3288"/>
      <c r="AE7" s="3288"/>
      <c r="AF7" s="3288"/>
      <c r="AG7" s="3288"/>
      <c r="AH7" s="3288"/>
      <c r="AI7" s="3290"/>
    </row>
    <row r="8" spans="1:35" ht="21" customHeight="1" thickBot="1">
      <c r="A8" s="6020"/>
      <c r="B8" s="6021"/>
      <c r="C8" s="6021"/>
      <c r="D8" s="6021"/>
      <c r="E8" s="6021"/>
      <c r="F8" s="6032" t="s">
        <v>104</v>
      </c>
      <c r="G8" s="6032"/>
      <c r="H8" s="6032"/>
      <c r="I8" s="6032"/>
      <c r="J8" s="6032"/>
      <c r="K8" s="6032"/>
      <c r="L8" s="6021"/>
      <c r="M8" s="6021"/>
      <c r="N8" s="6021"/>
      <c r="O8" s="6021"/>
      <c r="P8" s="6021"/>
      <c r="Q8" s="6021"/>
      <c r="R8" s="6021"/>
      <c r="S8" s="6021"/>
      <c r="T8" s="6021"/>
      <c r="U8" s="6021"/>
      <c r="V8" s="6021"/>
      <c r="W8" s="6021"/>
      <c r="X8" s="6021"/>
      <c r="Y8" s="6021"/>
      <c r="Z8" s="6021"/>
      <c r="AA8" s="6021"/>
      <c r="AB8" s="6021"/>
      <c r="AC8" s="6021"/>
      <c r="AD8" s="6021"/>
      <c r="AE8" s="6021"/>
      <c r="AF8" s="6021"/>
      <c r="AG8" s="6021"/>
      <c r="AH8" s="6021"/>
      <c r="AI8" s="6031"/>
    </row>
    <row r="9" spans="1:35" ht="21" customHeight="1" thickTop="1">
      <c r="A9" s="5987" t="s">
        <v>114</v>
      </c>
      <c r="B9" s="5988"/>
      <c r="C9" s="3310" t="s">
        <v>115</v>
      </c>
      <c r="D9" s="3310"/>
      <c r="E9" s="3310"/>
      <c r="F9" s="3310"/>
      <c r="G9" s="3310"/>
      <c r="H9" s="3310"/>
      <c r="I9" s="3310"/>
      <c r="J9" s="3310"/>
      <c r="K9" s="3310"/>
      <c r="L9" s="3320" t="s">
        <v>116</v>
      </c>
      <c r="M9" s="3320"/>
      <c r="N9" s="3320"/>
      <c r="O9" s="3320"/>
      <c r="P9" s="3320"/>
      <c r="Q9" s="3320"/>
      <c r="R9" s="3320"/>
      <c r="S9" s="3320"/>
      <c r="T9" s="3320"/>
      <c r="U9" s="3320"/>
      <c r="V9" s="3320"/>
      <c r="W9" s="3320"/>
      <c r="X9" s="3320" t="s">
        <v>106</v>
      </c>
      <c r="Y9" s="3320"/>
      <c r="Z9" s="3320"/>
      <c r="AA9" s="3320"/>
      <c r="AB9" s="6022" t="s">
        <v>117</v>
      </c>
      <c r="AC9" s="6023"/>
      <c r="AD9" s="6023"/>
      <c r="AE9" s="6023"/>
      <c r="AF9" s="6023"/>
      <c r="AG9" s="6023"/>
      <c r="AH9" s="6023"/>
      <c r="AI9" s="6024"/>
    </row>
    <row r="10" spans="1:35" ht="21" customHeight="1">
      <c r="A10" s="5989"/>
      <c r="B10" s="5990"/>
      <c r="C10" s="3311"/>
      <c r="D10" s="3311"/>
      <c r="E10" s="3311"/>
      <c r="F10" s="3311"/>
      <c r="G10" s="3311"/>
      <c r="H10" s="3311"/>
      <c r="I10" s="3311"/>
      <c r="J10" s="3311"/>
      <c r="K10" s="3311"/>
      <c r="L10" s="3288"/>
      <c r="M10" s="3288"/>
      <c r="N10" s="3288"/>
      <c r="O10" s="3288"/>
      <c r="P10" s="3288"/>
      <c r="Q10" s="3288"/>
      <c r="R10" s="3288"/>
      <c r="S10" s="3288"/>
      <c r="T10" s="3288"/>
      <c r="U10" s="3288"/>
      <c r="V10" s="3288"/>
      <c r="W10" s="3288"/>
      <c r="X10" s="3288"/>
      <c r="Y10" s="3288"/>
      <c r="Z10" s="3288"/>
      <c r="AA10" s="3288"/>
      <c r="AB10" s="6025"/>
      <c r="AC10" s="6026"/>
      <c r="AD10" s="6026"/>
      <c r="AE10" s="6026"/>
      <c r="AF10" s="6026"/>
      <c r="AG10" s="6026"/>
      <c r="AH10" s="6026"/>
      <c r="AI10" s="6027"/>
    </row>
    <row r="11" spans="1:35" ht="21" customHeight="1">
      <c r="A11" s="5989"/>
      <c r="B11" s="5990"/>
      <c r="C11" s="3311"/>
      <c r="D11" s="3311"/>
      <c r="E11" s="3311"/>
      <c r="F11" s="3311"/>
      <c r="G11" s="3311"/>
      <c r="H11" s="3311"/>
      <c r="I11" s="3311"/>
      <c r="J11" s="3311"/>
      <c r="K11" s="3311"/>
      <c r="L11" s="3288"/>
      <c r="M11" s="3288"/>
      <c r="N11" s="3288"/>
      <c r="O11" s="3288"/>
      <c r="P11" s="3288"/>
      <c r="Q11" s="3288"/>
      <c r="R11" s="3288"/>
      <c r="S11" s="3288"/>
      <c r="T11" s="3288"/>
      <c r="U11" s="3288"/>
      <c r="V11" s="3288"/>
      <c r="W11" s="3288"/>
      <c r="X11" s="3288"/>
      <c r="Y11" s="3288"/>
      <c r="Z11" s="3288"/>
      <c r="AA11" s="3288"/>
      <c r="AB11" s="6028"/>
      <c r="AC11" s="6029"/>
      <c r="AD11" s="6029"/>
      <c r="AE11" s="6029"/>
      <c r="AF11" s="6029"/>
      <c r="AG11" s="6029"/>
      <c r="AH11" s="6029"/>
      <c r="AI11" s="6030"/>
    </row>
    <row r="12" spans="1:35" ht="21" customHeight="1">
      <c r="A12" s="5989"/>
      <c r="B12" s="5990"/>
      <c r="C12" s="3311">
        <v>1</v>
      </c>
      <c r="D12" s="3311"/>
      <c r="E12" s="5998" t="s">
        <v>118</v>
      </c>
      <c r="F12" s="5999"/>
      <c r="G12" s="5999"/>
      <c r="H12" s="5999"/>
      <c r="I12" s="5999"/>
      <c r="J12" s="5999"/>
      <c r="K12" s="6000"/>
      <c r="L12" s="3311" t="s">
        <v>119</v>
      </c>
      <c r="M12" s="3311"/>
      <c r="N12" s="3311"/>
      <c r="O12" s="3311"/>
      <c r="P12" s="3311"/>
      <c r="Q12" s="3311"/>
      <c r="R12" s="3311"/>
      <c r="S12" s="3311"/>
      <c r="T12" s="3311"/>
      <c r="U12" s="3311"/>
      <c r="V12" s="3311"/>
      <c r="W12" s="3311"/>
      <c r="X12" s="5864" t="s">
        <v>120</v>
      </c>
      <c r="Y12" s="3288"/>
      <c r="Z12" s="3288"/>
      <c r="AA12" s="3288"/>
      <c r="AB12" s="3288"/>
      <c r="AC12" s="3288"/>
      <c r="AD12" s="3288"/>
      <c r="AE12" s="3289"/>
      <c r="AF12" s="5864"/>
      <c r="AG12" s="3288"/>
      <c r="AH12" s="3288"/>
      <c r="AI12" s="3290"/>
    </row>
    <row r="13" spans="1:35" ht="21" customHeight="1">
      <c r="A13" s="5989"/>
      <c r="B13" s="5990"/>
      <c r="C13" s="3311">
        <v>2</v>
      </c>
      <c r="D13" s="3311"/>
      <c r="E13" s="6007" t="s">
        <v>121</v>
      </c>
      <c r="F13" s="6007"/>
      <c r="G13" s="6007"/>
      <c r="H13" s="6007"/>
      <c r="I13" s="6007"/>
      <c r="J13" s="6007"/>
      <c r="K13" s="6007"/>
      <c r="L13" s="3311" t="s">
        <v>119</v>
      </c>
      <c r="M13" s="3311"/>
      <c r="N13" s="3311"/>
      <c r="O13" s="3311"/>
      <c r="P13" s="3311"/>
      <c r="Q13" s="3311"/>
      <c r="R13" s="3311"/>
      <c r="S13" s="3311"/>
      <c r="T13" s="3311"/>
      <c r="U13" s="3311"/>
      <c r="V13" s="3311"/>
      <c r="W13" s="3311"/>
      <c r="X13" s="3288" t="s">
        <v>122</v>
      </c>
      <c r="Y13" s="3288"/>
      <c r="Z13" s="3288"/>
      <c r="AA13" s="3288"/>
      <c r="AB13" s="3288"/>
      <c r="AC13" s="3288"/>
      <c r="AD13" s="3288"/>
      <c r="AE13" s="3289"/>
      <c r="AF13" s="5864" t="s">
        <v>123</v>
      </c>
      <c r="AG13" s="3288"/>
      <c r="AH13" s="3288"/>
      <c r="AI13" s="3290"/>
    </row>
    <row r="14" spans="1:35" ht="21" customHeight="1">
      <c r="A14" s="5989"/>
      <c r="B14" s="5990"/>
      <c r="C14" s="3311">
        <v>3</v>
      </c>
      <c r="D14" s="3311"/>
      <c r="E14" s="5986"/>
      <c r="F14" s="5986"/>
      <c r="G14" s="5986"/>
      <c r="H14" s="5986"/>
      <c r="I14" s="5986"/>
      <c r="J14" s="5986"/>
      <c r="K14" s="5986"/>
      <c r="L14" s="3288"/>
      <c r="M14" s="3288"/>
      <c r="N14" s="3288"/>
      <c r="O14" s="3288"/>
      <c r="P14" s="3288"/>
      <c r="Q14" s="3288"/>
      <c r="R14" s="3288"/>
      <c r="S14" s="3288"/>
      <c r="T14" s="3288"/>
      <c r="U14" s="3288"/>
      <c r="V14" s="3288"/>
      <c r="W14" s="3288"/>
      <c r="X14" s="3288"/>
      <c r="Y14" s="3288"/>
      <c r="Z14" s="3288"/>
      <c r="AA14" s="3288"/>
      <c r="AB14" s="3288"/>
      <c r="AC14" s="3288"/>
      <c r="AD14" s="3288"/>
      <c r="AE14" s="3289"/>
      <c r="AF14" s="5864"/>
      <c r="AG14" s="3288"/>
      <c r="AH14" s="3288"/>
      <c r="AI14" s="3290"/>
    </row>
    <row r="15" spans="1:35" ht="21" customHeight="1">
      <c r="A15" s="5989"/>
      <c r="B15" s="5990"/>
      <c r="C15" s="3311">
        <v>4</v>
      </c>
      <c r="D15" s="3311"/>
      <c r="E15" s="5986"/>
      <c r="F15" s="5986"/>
      <c r="G15" s="5986"/>
      <c r="H15" s="5986"/>
      <c r="I15" s="5986"/>
      <c r="J15" s="5986"/>
      <c r="K15" s="5986"/>
      <c r="L15" s="3288"/>
      <c r="M15" s="3288"/>
      <c r="N15" s="3288"/>
      <c r="O15" s="3288"/>
      <c r="P15" s="3288"/>
      <c r="Q15" s="3288"/>
      <c r="R15" s="3288"/>
      <c r="S15" s="3288"/>
      <c r="T15" s="3288"/>
      <c r="U15" s="3288"/>
      <c r="V15" s="3288"/>
      <c r="W15" s="3288"/>
      <c r="X15" s="3288"/>
      <c r="Y15" s="3288"/>
      <c r="Z15" s="3288"/>
      <c r="AA15" s="3288"/>
      <c r="AB15" s="3288"/>
      <c r="AC15" s="3288"/>
      <c r="AD15" s="3288"/>
      <c r="AE15" s="3289"/>
      <c r="AF15" s="5864"/>
      <c r="AG15" s="3288"/>
      <c r="AH15" s="3288"/>
      <c r="AI15" s="3290"/>
    </row>
    <row r="16" spans="1:35" ht="21" customHeight="1">
      <c r="A16" s="5989"/>
      <c r="B16" s="5990"/>
      <c r="C16" s="3311">
        <v>5</v>
      </c>
      <c r="D16" s="3311"/>
      <c r="E16" s="5986"/>
      <c r="F16" s="5986"/>
      <c r="G16" s="5986"/>
      <c r="H16" s="5986"/>
      <c r="I16" s="5986"/>
      <c r="J16" s="5986"/>
      <c r="K16" s="5986"/>
      <c r="L16" s="3288"/>
      <c r="M16" s="3288"/>
      <c r="N16" s="3288"/>
      <c r="O16" s="3288"/>
      <c r="P16" s="3288"/>
      <c r="Q16" s="3288"/>
      <c r="R16" s="3288"/>
      <c r="S16" s="3288"/>
      <c r="T16" s="3288"/>
      <c r="U16" s="3288"/>
      <c r="V16" s="3288"/>
      <c r="W16" s="3288"/>
      <c r="X16" s="3288"/>
      <c r="Y16" s="3288"/>
      <c r="Z16" s="3288"/>
      <c r="AA16" s="3288"/>
      <c r="AB16" s="3288"/>
      <c r="AC16" s="3288"/>
      <c r="AD16" s="3288"/>
      <c r="AE16" s="3289"/>
      <c r="AF16" s="5864"/>
      <c r="AG16" s="3288"/>
      <c r="AH16" s="3288"/>
      <c r="AI16" s="3290"/>
    </row>
    <row r="17" spans="1:35" ht="21" customHeight="1">
      <c r="A17" s="5989"/>
      <c r="B17" s="5990"/>
      <c r="C17" s="3311">
        <v>6</v>
      </c>
      <c r="D17" s="3311"/>
      <c r="E17" s="5986"/>
      <c r="F17" s="5986"/>
      <c r="G17" s="5986"/>
      <c r="H17" s="5986"/>
      <c r="I17" s="5986"/>
      <c r="J17" s="5986"/>
      <c r="K17" s="5986"/>
      <c r="L17" s="3288"/>
      <c r="M17" s="3288"/>
      <c r="N17" s="3288"/>
      <c r="O17" s="3288"/>
      <c r="P17" s="3288"/>
      <c r="Q17" s="3288"/>
      <c r="R17" s="3288"/>
      <c r="S17" s="3288"/>
      <c r="T17" s="3288"/>
      <c r="U17" s="3288"/>
      <c r="V17" s="3288"/>
      <c r="W17" s="3288"/>
      <c r="X17" s="3288"/>
      <c r="Y17" s="3288"/>
      <c r="Z17" s="3288"/>
      <c r="AA17" s="3288"/>
      <c r="AB17" s="3288"/>
      <c r="AC17" s="3288"/>
      <c r="AD17" s="3288"/>
      <c r="AE17" s="3289"/>
      <c r="AF17" s="5864"/>
      <c r="AG17" s="3288"/>
      <c r="AH17" s="3288"/>
      <c r="AI17" s="3290"/>
    </row>
    <row r="18" spans="1:35" ht="21" customHeight="1">
      <c r="A18" s="5989"/>
      <c r="B18" s="5990"/>
      <c r="C18" s="3311">
        <v>7</v>
      </c>
      <c r="D18" s="3311"/>
      <c r="E18" s="5986"/>
      <c r="F18" s="5986"/>
      <c r="G18" s="5986"/>
      <c r="H18" s="5986"/>
      <c r="I18" s="5986"/>
      <c r="J18" s="5986"/>
      <c r="K18" s="5986"/>
      <c r="L18" s="3288"/>
      <c r="M18" s="3288"/>
      <c r="N18" s="3288"/>
      <c r="O18" s="3288"/>
      <c r="P18" s="3288"/>
      <c r="Q18" s="3288"/>
      <c r="R18" s="3288"/>
      <c r="S18" s="3288"/>
      <c r="T18" s="3288"/>
      <c r="U18" s="3288"/>
      <c r="V18" s="3288"/>
      <c r="W18" s="3288"/>
      <c r="X18" s="3288"/>
      <c r="Y18" s="3288"/>
      <c r="Z18" s="3288"/>
      <c r="AA18" s="3288"/>
      <c r="AB18" s="3288"/>
      <c r="AC18" s="3288"/>
      <c r="AD18" s="3288"/>
      <c r="AE18" s="3289"/>
      <c r="AF18" s="5864"/>
      <c r="AG18" s="3288"/>
      <c r="AH18" s="3288"/>
      <c r="AI18" s="3290"/>
    </row>
    <row r="19" spans="1:35" ht="21" customHeight="1">
      <c r="A19" s="5989"/>
      <c r="B19" s="5990"/>
      <c r="C19" s="3311">
        <v>8</v>
      </c>
      <c r="D19" s="3311"/>
      <c r="E19" s="5986"/>
      <c r="F19" s="5986"/>
      <c r="G19" s="5986"/>
      <c r="H19" s="5986"/>
      <c r="I19" s="5986"/>
      <c r="J19" s="5986"/>
      <c r="K19" s="5986"/>
      <c r="L19" s="3288"/>
      <c r="M19" s="3288"/>
      <c r="N19" s="3288"/>
      <c r="O19" s="3288"/>
      <c r="P19" s="3288"/>
      <c r="Q19" s="3288"/>
      <c r="R19" s="3288"/>
      <c r="S19" s="3288"/>
      <c r="T19" s="3288"/>
      <c r="U19" s="3288"/>
      <c r="V19" s="3288"/>
      <c r="W19" s="3288"/>
      <c r="X19" s="3288"/>
      <c r="Y19" s="3288"/>
      <c r="Z19" s="3288"/>
      <c r="AA19" s="3288"/>
      <c r="AB19" s="3288"/>
      <c r="AC19" s="3288"/>
      <c r="AD19" s="3288"/>
      <c r="AE19" s="3289"/>
      <c r="AF19" s="5864"/>
      <c r="AG19" s="3288"/>
      <c r="AH19" s="3288"/>
      <c r="AI19" s="3290"/>
    </row>
    <row r="20" spans="1:35" ht="21" customHeight="1" thickBot="1">
      <c r="A20" s="5991"/>
      <c r="B20" s="5992"/>
      <c r="C20" s="3285" t="s">
        <v>109</v>
      </c>
      <c r="D20" s="3285"/>
      <c r="E20" s="3285"/>
      <c r="F20" s="3285"/>
      <c r="G20" s="3285"/>
      <c r="H20" s="3285"/>
      <c r="I20" s="3285"/>
      <c r="J20" s="3285"/>
      <c r="K20" s="3285"/>
      <c r="L20" s="3285"/>
      <c r="M20" s="3285"/>
      <c r="N20" s="3285"/>
      <c r="O20" s="3285"/>
      <c r="P20" s="3285"/>
      <c r="Q20" s="3285"/>
      <c r="R20" s="3285"/>
      <c r="S20" s="3285"/>
      <c r="T20" s="3285"/>
      <c r="U20" s="3285"/>
      <c r="V20" s="3285"/>
      <c r="W20" s="3285"/>
      <c r="X20" s="3285">
        <f>SUM(X12:AA19)</f>
        <v>0</v>
      </c>
      <c r="Y20" s="3285"/>
      <c r="Z20" s="3285"/>
      <c r="AA20" s="3285"/>
      <c r="AB20" s="3285"/>
      <c r="AC20" s="3285"/>
      <c r="AD20" s="3285"/>
      <c r="AE20" s="3286"/>
      <c r="AF20" s="6004">
        <f>COUNTIF(AF12:AI19,"○")</f>
        <v>1</v>
      </c>
      <c r="AG20" s="3285"/>
      <c r="AH20" s="3285"/>
      <c r="AI20" s="3287"/>
    </row>
    <row r="21" spans="1:35" ht="21" customHeight="1">
      <c r="A21" s="5993" t="s">
        <v>124</v>
      </c>
      <c r="B21" s="5994"/>
      <c r="C21" s="5995" t="s">
        <v>105</v>
      </c>
      <c r="D21" s="5996"/>
      <c r="E21" s="5996"/>
      <c r="F21" s="5996"/>
      <c r="G21" s="5996"/>
      <c r="H21" s="5996"/>
      <c r="I21" s="5996"/>
      <c r="J21" s="5996"/>
      <c r="K21" s="5996"/>
      <c r="L21" s="5770" t="s">
        <v>125</v>
      </c>
      <c r="M21" s="5996"/>
      <c r="N21" s="5996"/>
      <c r="O21" s="5996"/>
      <c r="P21" s="5996"/>
      <c r="Q21" s="5996"/>
      <c r="R21" s="5996"/>
      <c r="S21" s="5996"/>
      <c r="T21" s="5996"/>
      <c r="U21" s="5996"/>
      <c r="V21" s="5996"/>
      <c r="W21" s="5996"/>
      <c r="X21" s="5770" t="s">
        <v>126</v>
      </c>
      <c r="Y21" s="5770"/>
      <c r="Z21" s="5770"/>
      <c r="AA21" s="5770"/>
      <c r="AB21" s="5770"/>
      <c r="AC21" s="5770"/>
      <c r="AD21" s="5770"/>
      <c r="AE21" s="5770"/>
      <c r="AF21" s="6005" t="s">
        <v>127</v>
      </c>
      <c r="AG21" s="6005"/>
      <c r="AH21" s="6005"/>
      <c r="AI21" s="6006"/>
    </row>
    <row r="22" spans="1:35" ht="21" customHeight="1">
      <c r="A22" s="5989"/>
      <c r="B22" s="5990"/>
      <c r="C22" s="5997"/>
      <c r="D22" s="5997"/>
      <c r="E22" s="5997"/>
      <c r="F22" s="5997"/>
      <c r="G22" s="5997"/>
      <c r="H22" s="5997"/>
      <c r="I22" s="5997"/>
      <c r="J22" s="5997"/>
      <c r="K22" s="5997"/>
      <c r="L22" s="5997"/>
      <c r="M22" s="5997"/>
      <c r="N22" s="5997"/>
      <c r="O22" s="5997"/>
      <c r="P22" s="5997"/>
      <c r="Q22" s="5997"/>
      <c r="R22" s="5997"/>
      <c r="S22" s="5997"/>
      <c r="T22" s="5997"/>
      <c r="U22" s="5997"/>
      <c r="V22" s="5997"/>
      <c r="W22" s="5997"/>
      <c r="X22" s="3288"/>
      <c r="Y22" s="3288"/>
      <c r="Z22" s="3288"/>
      <c r="AA22" s="3288"/>
      <c r="AB22" s="3288"/>
      <c r="AC22" s="3288"/>
      <c r="AD22" s="3288"/>
      <c r="AE22" s="3288"/>
      <c r="AF22" s="3314"/>
      <c r="AG22" s="3314"/>
      <c r="AH22" s="3314"/>
      <c r="AI22" s="3315"/>
    </row>
    <row r="23" spans="1:35" ht="21" customHeight="1">
      <c r="A23" s="5989"/>
      <c r="B23" s="5990"/>
      <c r="C23" s="5997"/>
      <c r="D23" s="5997"/>
      <c r="E23" s="5997"/>
      <c r="F23" s="5997"/>
      <c r="G23" s="5997"/>
      <c r="H23" s="5997"/>
      <c r="I23" s="5997"/>
      <c r="J23" s="5997"/>
      <c r="K23" s="5997"/>
      <c r="L23" s="5997"/>
      <c r="M23" s="5997"/>
      <c r="N23" s="5997"/>
      <c r="O23" s="5997"/>
      <c r="P23" s="5997"/>
      <c r="Q23" s="5997"/>
      <c r="R23" s="5997"/>
      <c r="S23" s="5997"/>
      <c r="T23" s="5997"/>
      <c r="U23" s="5997"/>
      <c r="V23" s="5997"/>
      <c r="W23" s="5997"/>
      <c r="X23" s="3288"/>
      <c r="Y23" s="3288"/>
      <c r="Z23" s="3288"/>
      <c r="AA23" s="3288"/>
      <c r="AB23" s="3288"/>
      <c r="AC23" s="3288"/>
      <c r="AD23" s="3288"/>
      <c r="AE23" s="3288"/>
      <c r="AF23" s="3314"/>
      <c r="AG23" s="3314"/>
      <c r="AH23" s="3314"/>
      <c r="AI23" s="3315"/>
    </row>
    <row r="24" spans="1:35" ht="21" customHeight="1">
      <c r="A24" s="5989"/>
      <c r="B24" s="5990"/>
      <c r="C24" s="3311">
        <v>1</v>
      </c>
      <c r="D24" s="3311"/>
      <c r="E24" s="5998" t="s">
        <v>128</v>
      </c>
      <c r="F24" s="5999"/>
      <c r="G24" s="5999"/>
      <c r="H24" s="5999"/>
      <c r="I24" s="5999"/>
      <c r="J24" s="5999"/>
      <c r="K24" s="6000"/>
      <c r="L24" s="3288" t="s">
        <v>129</v>
      </c>
      <c r="M24" s="5997"/>
      <c r="N24" s="5997"/>
      <c r="O24" s="5997"/>
      <c r="P24" s="5997"/>
      <c r="Q24" s="5997"/>
      <c r="R24" s="5997"/>
      <c r="S24" s="5997"/>
      <c r="T24" s="5997"/>
      <c r="U24" s="5997"/>
      <c r="V24" s="5997"/>
      <c r="W24" s="5997"/>
      <c r="X24" s="3288" t="s">
        <v>130</v>
      </c>
      <c r="Y24" s="3288"/>
      <c r="Z24" s="3288"/>
      <c r="AA24" s="3288"/>
      <c r="AB24" s="3288"/>
      <c r="AC24" s="3288"/>
      <c r="AD24" s="3288"/>
      <c r="AE24" s="3288"/>
      <c r="AF24" s="3288"/>
      <c r="AG24" s="3288"/>
      <c r="AH24" s="3288"/>
      <c r="AI24" s="3290"/>
    </row>
    <row r="25" spans="1:35" ht="21" customHeight="1">
      <c r="A25" s="5989"/>
      <c r="B25" s="5990"/>
      <c r="C25" s="3311">
        <v>2</v>
      </c>
      <c r="D25" s="3311"/>
      <c r="E25" s="6001" t="s">
        <v>131</v>
      </c>
      <c r="F25" s="6002"/>
      <c r="G25" s="6002"/>
      <c r="H25" s="6002"/>
      <c r="I25" s="6002"/>
      <c r="J25" s="6002"/>
      <c r="K25" s="6003"/>
      <c r="L25" s="3288" t="s">
        <v>132</v>
      </c>
      <c r="M25" s="3288"/>
      <c r="N25" s="3288"/>
      <c r="O25" s="3288"/>
      <c r="P25" s="3288"/>
      <c r="Q25" s="3288"/>
      <c r="R25" s="3288"/>
      <c r="S25" s="3288"/>
      <c r="T25" s="3288"/>
      <c r="U25" s="3288"/>
      <c r="V25" s="3288"/>
      <c r="W25" s="3288"/>
      <c r="X25" s="3288" t="s">
        <v>133</v>
      </c>
      <c r="Y25" s="3288"/>
      <c r="Z25" s="3288"/>
      <c r="AA25" s="3288"/>
      <c r="AB25" s="3288"/>
      <c r="AC25" s="3288"/>
      <c r="AD25" s="3288"/>
      <c r="AE25" s="3288"/>
      <c r="AF25" s="3288"/>
      <c r="AG25" s="3288"/>
      <c r="AH25" s="3288"/>
      <c r="AI25" s="3290"/>
    </row>
    <row r="26" spans="1:35" ht="21" customHeight="1">
      <c r="A26" s="5989"/>
      <c r="B26" s="5990"/>
      <c r="C26" s="3311">
        <v>3</v>
      </c>
      <c r="D26" s="3311"/>
      <c r="E26" s="6001" t="s">
        <v>131</v>
      </c>
      <c r="F26" s="6002"/>
      <c r="G26" s="6002"/>
      <c r="H26" s="6002"/>
      <c r="I26" s="6002"/>
      <c r="J26" s="6002"/>
      <c r="K26" s="6003"/>
      <c r="L26" s="3288" t="s">
        <v>134</v>
      </c>
      <c r="M26" s="3288"/>
      <c r="N26" s="3288"/>
      <c r="O26" s="3288"/>
      <c r="P26" s="3288"/>
      <c r="Q26" s="3288"/>
      <c r="R26" s="3288"/>
      <c r="S26" s="3288"/>
      <c r="T26" s="3288"/>
      <c r="U26" s="3288"/>
      <c r="V26" s="3288"/>
      <c r="W26" s="3288"/>
      <c r="X26" s="3288" t="s">
        <v>135</v>
      </c>
      <c r="Y26" s="3288"/>
      <c r="Z26" s="3288"/>
      <c r="AA26" s="3288"/>
      <c r="AB26" s="3288"/>
      <c r="AC26" s="3288"/>
      <c r="AD26" s="3288"/>
      <c r="AE26" s="3288"/>
      <c r="AF26" s="3288" t="s">
        <v>136</v>
      </c>
      <c r="AG26" s="3288"/>
      <c r="AH26" s="3288"/>
      <c r="AI26" s="3290"/>
    </row>
    <row r="27" spans="1:35" ht="21" customHeight="1">
      <c r="A27" s="5989"/>
      <c r="B27" s="5990"/>
      <c r="C27" s="3311">
        <v>4</v>
      </c>
      <c r="D27" s="3311"/>
      <c r="E27" s="5986"/>
      <c r="F27" s="5986"/>
      <c r="G27" s="5986"/>
      <c r="H27" s="5986"/>
      <c r="I27" s="5986"/>
      <c r="J27" s="5986"/>
      <c r="K27" s="5986"/>
      <c r="L27" s="3288"/>
      <c r="M27" s="3288"/>
      <c r="N27" s="3288"/>
      <c r="O27" s="3288"/>
      <c r="P27" s="3288"/>
      <c r="Q27" s="3288"/>
      <c r="R27" s="3288"/>
      <c r="S27" s="3288"/>
      <c r="T27" s="3288"/>
      <c r="U27" s="3288"/>
      <c r="V27" s="3288"/>
      <c r="W27" s="3288"/>
      <c r="X27" s="3288"/>
      <c r="Y27" s="3288"/>
      <c r="Z27" s="3288"/>
      <c r="AA27" s="3288"/>
      <c r="AB27" s="3288"/>
      <c r="AC27" s="3288"/>
      <c r="AD27" s="3288"/>
      <c r="AE27" s="3288"/>
      <c r="AF27" s="3288"/>
      <c r="AG27" s="3288"/>
      <c r="AH27" s="3288"/>
      <c r="AI27" s="3290"/>
    </row>
    <row r="28" spans="1:35" ht="21" customHeight="1">
      <c r="A28" s="5989"/>
      <c r="B28" s="5990"/>
      <c r="C28" s="3311">
        <v>5</v>
      </c>
      <c r="D28" s="3311"/>
      <c r="E28" s="5986"/>
      <c r="F28" s="5986"/>
      <c r="G28" s="5986"/>
      <c r="H28" s="5986"/>
      <c r="I28" s="5986"/>
      <c r="J28" s="5986"/>
      <c r="K28" s="5986"/>
      <c r="L28" s="3288"/>
      <c r="M28" s="3288"/>
      <c r="N28" s="3288"/>
      <c r="O28" s="3288"/>
      <c r="P28" s="3288"/>
      <c r="Q28" s="3288"/>
      <c r="R28" s="3288"/>
      <c r="S28" s="3288"/>
      <c r="T28" s="3288"/>
      <c r="U28" s="3288"/>
      <c r="V28" s="3288"/>
      <c r="W28" s="3288"/>
      <c r="X28" s="3288"/>
      <c r="Y28" s="3288"/>
      <c r="Z28" s="3288"/>
      <c r="AA28" s="3288"/>
      <c r="AB28" s="3288"/>
      <c r="AC28" s="3288"/>
      <c r="AD28" s="3288"/>
      <c r="AE28" s="3288"/>
      <c r="AF28" s="3288"/>
      <c r="AG28" s="3288"/>
      <c r="AH28" s="3288"/>
      <c r="AI28" s="3290"/>
    </row>
    <row r="29" spans="1:35" ht="21" customHeight="1">
      <c r="A29" s="5989"/>
      <c r="B29" s="5990"/>
      <c r="C29" s="3311">
        <v>6</v>
      </c>
      <c r="D29" s="3311"/>
      <c r="E29" s="5986"/>
      <c r="F29" s="5986"/>
      <c r="G29" s="5986"/>
      <c r="H29" s="5986"/>
      <c r="I29" s="5986"/>
      <c r="J29" s="5986"/>
      <c r="K29" s="5986"/>
      <c r="L29" s="3288"/>
      <c r="M29" s="3288"/>
      <c r="N29" s="3288"/>
      <c r="O29" s="3288"/>
      <c r="P29" s="3288"/>
      <c r="Q29" s="3288"/>
      <c r="R29" s="3288"/>
      <c r="S29" s="3288"/>
      <c r="T29" s="3288"/>
      <c r="U29" s="3288"/>
      <c r="V29" s="3288"/>
      <c r="W29" s="3288"/>
      <c r="X29" s="3288"/>
      <c r="Y29" s="3288"/>
      <c r="Z29" s="3288"/>
      <c r="AA29" s="3288"/>
      <c r="AB29" s="3288"/>
      <c r="AC29" s="3288"/>
      <c r="AD29" s="3288"/>
      <c r="AE29" s="3288"/>
      <c r="AF29" s="3288"/>
      <c r="AG29" s="3288"/>
      <c r="AH29" s="3288"/>
      <c r="AI29" s="3290"/>
    </row>
    <row r="30" spans="1:35" ht="21" customHeight="1">
      <c r="A30" s="5989"/>
      <c r="B30" s="5990"/>
      <c r="C30" s="3311">
        <v>7</v>
      </c>
      <c r="D30" s="3311"/>
      <c r="E30" s="5986"/>
      <c r="F30" s="5986"/>
      <c r="G30" s="5986"/>
      <c r="H30" s="5986"/>
      <c r="I30" s="5986"/>
      <c r="J30" s="5986"/>
      <c r="K30" s="5986"/>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90"/>
    </row>
    <row r="31" spans="1:35" ht="21" customHeight="1">
      <c r="A31" s="5989"/>
      <c r="B31" s="5990"/>
      <c r="C31" s="3311">
        <v>8</v>
      </c>
      <c r="D31" s="3311"/>
      <c r="E31" s="5986"/>
      <c r="F31" s="5986"/>
      <c r="G31" s="5986"/>
      <c r="H31" s="5986"/>
      <c r="I31" s="5986"/>
      <c r="J31" s="5986"/>
      <c r="K31" s="5986"/>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90"/>
    </row>
    <row r="32" spans="1:35" ht="21" customHeight="1" thickBot="1">
      <c r="A32" s="5991"/>
      <c r="B32" s="5992"/>
      <c r="C32" s="3285" t="s">
        <v>109</v>
      </c>
      <c r="D32" s="3285"/>
      <c r="E32" s="3285"/>
      <c r="F32" s="3285"/>
      <c r="G32" s="3285"/>
      <c r="H32" s="3285"/>
      <c r="I32" s="3285"/>
      <c r="J32" s="3285"/>
      <c r="K32" s="3285"/>
      <c r="L32" s="3285"/>
      <c r="M32" s="3285"/>
      <c r="N32" s="3285"/>
      <c r="O32" s="3285"/>
      <c r="P32" s="3285"/>
      <c r="Q32" s="3285"/>
      <c r="R32" s="3285"/>
      <c r="S32" s="3285"/>
      <c r="T32" s="3285"/>
      <c r="U32" s="3285"/>
      <c r="V32" s="3285"/>
      <c r="W32" s="3285"/>
      <c r="X32" s="3285"/>
      <c r="Y32" s="3285"/>
      <c r="Z32" s="3285"/>
      <c r="AA32" s="3285"/>
      <c r="AB32" s="3285"/>
      <c r="AC32" s="3285"/>
      <c r="AD32" s="3285"/>
      <c r="AE32" s="3285"/>
      <c r="AF32" s="3285">
        <f>COUNTIF(AF24:AI31,"○")</f>
        <v>1</v>
      </c>
      <c r="AG32" s="3285"/>
      <c r="AH32" s="3285"/>
      <c r="AI32" s="3287"/>
    </row>
    <row r="33" spans="1:35" ht="21" customHeight="1">
      <c r="A33" s="590"/>
      <c r="B33" s="590"/>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row>
    <row r="34" spans="1:35" ht="40.5" customHeight="1">
      <c r="A34" s="3304" t="s">
        <v>1088</v>
      </c>
      <c r="B34" s="3305"/>
      <c r="C34" s="3305"/>
      <c r="D34" s="3305"/>
      <c r="E34" s="3305"/>
      <c r="F34" s="3305"/>
      <c r="G34" s="3306"/>
      <c r="H34" s="6008" t="s">
        <v>1096</v>
      </c>
      <c r="I34" s="6009"/>
      <c r="J34" s="6009"/>
      <c r="K34" s="6009"/>
      <c r="L34" s="6009"/>
      <c r="M34" s="6009"/>
      <c r="N34" s="6009"/>
      <c r="O34" s="6009"/>
      <c r="P34" s="6009"/>
      <c r="Q34" s="6009"/>
      <c r="R34" s="6009"/>
      <c r="S34" s="6009"/>
      <c r="T34" s="6009"/>
      <c r="U34" s="6009"/>
      <c r="V34" s="6009"/>
      <c r="W34" s="6009"/>
      <c r="X34" s="6009"/>
      <c r="Y34" s="6009"/>
      <c r="Z34" s="6009"/>
      <c r="AA34" s="6009"/>
      <c r="AB34" s="6009"/>
      <c r="AC34" s="6009"/>
      <c r="AD34" s="6009"/>
      <c r="AE34" s="6009"/>
      <c r="AF34" s="6009"/>
      <c r="AG34" s="6009"/>
      <c r="AH34" s="6009"/>
      <c r="AI34" s="6010"/>
    </row>
    <row r="35" spans="1:35" ht="31.5" customHeight="1">
      <c r="A35" s="4" t="s">
        <v>137</v>
      </c>
    </row>
    <row r="36" spans="1:35" ht="21" customHeight="1"/>
    <row r="37" spans="1:35" ht="21" customHeight="1"/>
    <row r="38" spans="1:35" ht="21" customHeight="1"/>
    <row r="39" spans="1:35" ht="21" customHeight="1"/>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120">
    <mergeCell ref="A34:G34"/>
    <mergeCell ref="H34:AI34"/>
    <mergeCell ref="A2:AI2"/>
    <mergeCell ref="A3:AI3"/>
    <mergeCell ref="A4:AI4"/>
    <mergeCell ref="A5:K5"/>
    <mergeCell ref="L5:AI5"/>
    <mergeCell ref="A6:K6"/>
    <mergeCell ref="L6:AI6"/>
    <mergeCell ref="A7:E8"/>
    <mergeCell ref="F7:K7"/>
    <mergeCell ref="L7:U7"/>
    <mergeCell ref="V7:Z8"/>
    <mergeCell ref="AB9:AI11"/>
    <mergeCell ref="C12:D12"/>
    <mergeCell ref="E12:K12"/>
    <mergeCell ref="L12:W12"/>
    <mergeCell ref="X12:AA12"/>
    <mergeCell ref="AB12:AE12"/>
    <mergeCell ref="AA7:AI8"/>
    <mergeCell ref="F8:K8"/>
    <mergeCell ref="L8:U8"/>
    <mergeCell ref="AF12:AI12"/>
    <mergeCell ref="AB13:AE13"/>
    <mergeCell ref="AF13:AI13"/>
    <mergeCell ref="AB15:AE15"/>
    <mergeCell ref="AF15:AI15"/>
    <mergeCell ref="AF14:AI14"/>
    <mergeCell ref="AB14:AE14"/>
    <mergeCell ref="E13:K13"/>
    <mergeCell ref="L13:W13"/>
    <mergeCell ref="X13:AA13"/>
    <mergeCell ref="E15:K15"/>
    <mergeCell ref="L15:W15"/>
    <mergeCell ref="X15:AA15"/>
    <mergeCell ref="E14:K14"/>
    <mergeCell ref="L14:W14"/>
    <mergeCell ref="X14:AA14"/>
    <mergeCell ref="E18:K18"/>
    <mergeCell ref="L18:W18"/>
    <mergeCell ref="X18:AA18"/>
    <mergeCell ref="AB18:AE18"/>
    <mergeCell ref="AF18:AI18"/>
    <mergeCell ref="C19:D19"/>
    <mergeCell ref="E19:K19"/>
    <mergeCell ref="C16:D16"/>
    <mergeCell ref="E16:K16"/>
    <mergeCell ref="L16:W16"/>
    <mergeCell ref="L19:W19"/>
    <mergeCell ref="X19:AA19"/>
    <mergeCell ref="C17:D17"/>
    <mergeCell ref="E17:K17"/>
    <mergeCell ref="L17:W17"/>
    <mergeCell ref="X17:AA17"/>
    <mergeCell ref="AB17:AE17"/>
    <mergeCell ref="AF17:AI17"/>
    <mergeCell ref="X16:AA16"/>
    <mergeCell ref="AB16:AE16"/>
    <mergeCell ref="AF16:AI16"/>
    <mergeCell ref="AF25:AI25"/>
    <mergeCell ref="C26:D26"/>
    <mergeCell ref="E26:K26"/>
    <mergeCell ref="L26:W26"/>
    <mergeCell ref="X26:AE26"/>
    <mergeCell ref="AF26:AI26"/>
    <mergeCell ref="AB19:AE19"/>
    <mergeCell ref="AF19:AI19"/>
    <mergeCell ref="C20:W20"/>
    <mergeCell ref="X20:AA20"/>
    <mergeCell ref="AB20:AE20"/>
    <mergeCell ref="AF20:AI20"/>
    <mergeCell ref="AF21:AI23"/>
    <mergeCell ref="AF24:AI24"/>
    <mergeCell ref="L25:W25"/>
    <mergeCell ref="A9:B20"/>
    <mergeCell ref="C9:K11"/>
    <mergeCell ref="L9:W11"/>
    <mergeCell ref="X9:AA11"/>
    <mergeCell ref="C13:D13"/>
    <mergeCell ref="C27:D27"/>
    <mergeCell ref="E27:K27"/>
    <mergeCell ref="L27:W27"/>
    <mergeCell ref="X27:AE27"/>
    <mergeCell ref="A21:B32"/>
    <mergeCell ref="C21:K23"/>
    <mergeCell ref="L21:W23"/>
    <mergeCell ref="X21:AE23"/>
    <mergeCell ref="C24:D24"/>
    <mergeCell ref="E24:K24"/>
    <mergeCell ref="L24:W24"/>
    <mergeCell ref="X24:AE24"/>
    <mergeCell ref="C25:D25"/>
    <mergeCell ref="E25:K25"/>
    <mergeCell ref="C32:AE32"/>
    <mergeCell ref="X25:AE25"/>
    <mergeCell ref="C15:D15"/>
    <mergeCell ref="C14:D14"/>
    <mergeCell ref="C18:D18"/>
    <mergeCell ref="AF27:AI27"/>
    <mergeCell ref="C28:D28"/>
    <mergeCell ref="E28:K28"/>
    <mergeCell ref="L28:W28"/>
    <mergeCell ref="X28:AE28"/>
    <mergeCell ref="AF28:AI28"/>
    <mergeCell ref="C29:D29"/>
    <mergeCell ref="E29:K29"/>
    <mergeCell ref="L29:W29"/>
    <mergeCell ref="X29:AE29"/>
    <mergeCell ref="AF29:AI29"/>
    <mergeCell ref="AF32:AI32"/>
    <mergeCell ref="C30:D30"/>
    <mergeCell ref="E30:K30"/>
    <mergeCell ref="L30:W30"/>
    <mergeCell ref="X30:AE30"/>
    <mergeCell ref="AF30:AI30"/>
    <mergeCell ref="C31:D31"/>
    <mergeCell ref="E31:K31"/>
    <mergeCell ref="L31:W31"/>
    <mergeCell ref="X31:AE31"/>
    <mergeCell ref="AF31:AI31"/>
  </mergeCells>
  <phoneticPr fontId="5"/>
  <printOptions horizontalCentered="1"/>
  <pageMargins left="0.39370078740157483" right="0.39370078740157483" top="0.19685039370078741" bottom="0.19685039370078741" header="0.51181102362204722" footer="0.51181102362204722"/>
  <pageSetup paperSize="9" orientation="portrait" horizontalDpi="300" verticalDpi="300" r:id="rId1"/>
  <headerFooter alignWithMargins="0"/>
  <legacyDrawing r:id="rId2"/>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5" tint="0.59999389629810485"/>
  </sheetPr>
  <dimension ref="A1:H33"/>
  <sheetViews>
    <sheetView view="pageBreakPreview" zoomScaleNormal="100" zoomScaleSheetLayoutView="100" workbookViewId="0">
      <selection sqref="A1:G1"/>
    </sheetView>
  </sheetViews>
  <sheetFormatPr defaultColWidth="9" defaultRowHeight="13.2"/>
  <cols>
    <col min="1" max="1" width="9" style="5"/>
    <col min="2" max="2" width="11.109375" style="5" customWidth="1"/>
    <col min="3" max="6" width="9" style="5"/>
    <col min="7" max="8" width="11.44140625" style="5" customWidth="1"/>
    <col min="9" max="16384" width="9" style="5"/>
  </cols>
  <sheetData>
    <row r="1" spans="1:8" ht="21.75" customHeight="1">
      <c r="A1" s="3267" t="s">
        <v>1056</v>
      </c>
      <c r="B1" s="3267"/>
    </row>
    <row r="2" spans="1:8" ht="15" customHeight="1">
      <c r="G2" s="2890" t="s">
        <v>771</v>
      </c>
      <c r="H2" s="2890"/>
    </row>
    <row r="3" spans="1:8" ht="8.25" customHeight="1">
      <c r="G3" s="6"/>
      <c r="H3" s="6"/>
    </row>
    <row r="4" spans="1:8" s="21" customFormat="1" ht="24.75" customHeight="1">
      <c r="A4" s="3268" t="s">
        <v>1006</v>
      </c>
      <c r="B4" s="3268"/>
      <c r="C4" s="3268"/>
      <c r="D4" s="3268"/>
      <c r="E4" s="3268"/>
      <c r="F4" s="3268"/>
      <c r="G4" s="3268"/>
      <c r="H4" s="3268"/>
    </row>
    <row r="5" spans="1:8" ht="10.5" customHeight="1" thickBot="1"/>
    <row r="6" spans="1:8" ht="27.75" customHeight="1" thickBot="1">
      <c r="A6" s="3269" t="s">
        <v>101</v>
      </c>
      <c r="B6" s="3270"/>
      <c r="C6" s="3271"/>
      <c r="D6" s="3272"/>
      <c r="E6" s="3272"/>
      <c r="F6" s="3272"/>
      <c r="G6" s="3272"/>
      <c r="H6" s="3273"/>
    </row>
    <row r="7" spans="1:8" ht="27.75" customHeight="1">
      <c r="A7" s="3269" t="s">
        <v>111</v>
      </c>
      <c r="B7" s="3270"/>
      <c r="C7" s="3271"/>
      <c r="D7" s="3272"/>
      <c r="E7" s="3272"/>
      <c r="F7" s="3272"/>
      <c r="G7" s="3272"/>
      <c r="H7" s="3273"/>
    </row>
    <row r="8" spans="1:8" ht="27.75" customHeight="1">
      <c r="A8" s="3274" t="s">
        <v>112</v>
      </c>
      <c r="B8" s="3275"/>
      <c r="C8" s="2937"/>
      <c r="D8" s="3276"/>
      <c r="E8" s="3276"/>
      <c r="F8" s="3276"/>
      <c r="G8" s="3276"/>
      <c r="H8" s="3277"/>
    </row>
    <row r="9" spans="1:8" ht="27.75" customHeight="1">
      <c r="A9" s="3274" t="s">
        <v>139</v>
      </c>
      <c r="B9" s="3275"/>
      <c r="C9" s="2937" t="s">
        <v>165</v>
      </c>
      <c r="D9" s="2938"/>
      <c r="E9" s="2938"/>
      <c r="F9" s="2938"/>
      <c r="G9" s="2938"/>
      <c r="H9" s="3264"/>
    </row>
    <row r="10" spans="1:8" ht="27.75" customHeight="1">
      <c r="A10" s="3278" t="s">
        <v>166</v>
      </c>
      <c r="B10" s="22" t="s">
        <v>103</v>
      </c>
      <c r="C10" s="3280"/>
      <c r="D10" s="3276"/>
      <c r="E10" s="3281"/>
      <c r="F10" s="3282" t="s">
        <v>167</v>
      </c>
      <c r="G10" s="3246"/>
      <c r="H10" s="3247"/>
    </row>
    <row r="11" spans="1:8" ht="19.5" customHeight="1">
      <c r="A11" s="6045"/>
      <c r="B11" s="22" t="s">
        <v>168</v>
      </c>
      <c r="C11" s="3246"/>
      <c r="D11" s="3250"/>
      <c r="E11" s="3251"/>
      <c r="F11" s="3283"/>
      <c r="G11" s="6046"/>
      <c r="H11" s="6047"/>
    </row>
    <row r="12" spans="1:8" ht="19.5" customHeight="1">
      <c r="A12" s="6033" t="s">
        <v>282</v>
      </c>
      <c r="B12" s="6034"/>
      <c r="C12" s="8" t="s">
        <v>283</v>
      </c>
      <c r="D12" s="36" t="s">
        <v>284</v>
      </c>
      <c r="E12" s="36"/>
      <c r="F12" s="37" t="s">
        <v>110</v>
      </c>
      <c r="G12" s="6039"/>
      <c r="H12" s="6040"/>
    </row>
    <row r="13" spans="1:8" ht="19.5" customHeight="1">
      <c r="A13" s="6035"/>
      <c r="B13" s="6036"/>
      <c r="C13" s="8" t="s">
        <v>285</v>
      </c>
      <c r="D13" s="36" t="s">
        <v>284</v>
      </c>
      <c r="E13" s="36"/>
      <c r="F13" s="37" t="s">
        <v>110</v>
      </c>
      <c r="G13" s="6041"/>
      <c r="H13" s="6042"/>
    </row>
    <row r="14" spans="1:8" ht="27.75" customHeight="1" thickBot="1">
      <c r="A14" s="6037"/>
      <c r="B14" s="6038"/>
      <c r="C14" s="114" t="s">
        <v>286</v>
      </c>
      <c r="D14" s="115" t="s">
        <v>284</v>
      </c>
      <c r="E14" s="115"/>
      <c r="F14" s="116" t="s">
        <v>110</v>
      </c>
      <c r="G14" s="6043"/>
      <c r="H14" s="6044"/>
    </row>
    <row r="15" spans="1:8" ht="12" customHeight="1">
      <c r="A15" s="117"/>
    </row>
    <row r="16" spans="1:8" ht="36.75" customHeight="1">
      <c r="A16" s="3265" t="s">
        <v>1088</v>
      </c>
      <c r="B16" s="3266"/>
      <c r="C16" s="2922" t="s">
        <v>1100</v>
      </c>
      <c r="D16" s="2907"/>
      <c r="E16" s="2907"/>
      <c r="F16" s="2907"/>
      <c r="G16" s="2907"/>
      <c r="H16" s="2908"/>
    </row>
    <row r="17" spans="1:1" ht="7.5" customHeight="1">
      <c r="A17" s="598"/>
    </row>
    <row r="18" spans="1:1" ht="19.5" customHeight="1">
      <c r="A18" s="25" t="s">
        <v>287</v>
      </c>
    </row>
    <row r="19" spans="1:1" ht="19.5" customHeight="1">
      <c r="A19" s="25" t="s">
        <v>0</v>
      </c>
    </row>
    <row r="20" spans="1:1" ht="15" customHeight="1">
      <c r="A20" s="25"/>
    </row>
    <row r="21" spans="1:1" ht="15" customHeight="1">
      <c r="A21" s="25"/>
    </row>
    <row r="24" spans="1:1" ht="19.5" customHeight="1"/>
    <row r="25" spans="1:1" ht="19.5" customHeight="1"/>
    <row r="26" spans="1:1" ht="19.5" customHeight="1"/>
    <row r="27" spans="1:1" ht="19.5" customHeight="1"/>
    <row r="28" spans="1:1" ht="19.5" customHeight="1"/>
    <row r="29" spans="1:1" ht="19.5" customHeight="1"/>
    <row r="32" spans="1:1" ht="17.25" customHeight="1"/>
    <row r="33" ht="17.25" customHeight="1"/>
  </sheetData>
  <mergeCells count="20">
    <mergeCell ref="A1:B1"/>
    <mergeCell ref="G2:H2"/>
    <mergeCell ref="A4:H4"/>
    <mergeCell ref="A6:B6"/>
    <mergeCell ref="C6:H6"/>
    <mergeCell ref="A16:B16"/>
    <mergeCell ref="C16:H16"/>
    <mergeCell ref="A12:B14"/>
    <mergeCell ref="G12:H14"/>
    <mergeCell ref="A7:B7"/>
    <mergeCell ref="C7:H7"/>
    <mergeCell ref="A8:B8"/>
    <mergeCell ref="C8:H8"/>
    <mergeCell ref="A9:B9"/>
    <mergeCell ref="C9:H9"/>
    <mergeCell ref="A10:A11"/>
    <mergeCell ref="C10:E10"/>
    <mergeCell ref="F10:F11"/>
    <mergeCell ref="G10:H11"/>
    <mergeCell ref="C11:E11"/>
  </mergeCells>
  <phoneticPr fontId="5"/>
  <printOptions horizontalCentered="1"/>
  <pageMargins left="0.39370078740157483" right="0.39370078740157483" top="0.98425196850393704" bottom="0.47244094488188981" header="0.51181102362204722" footer="0.39370078740157483"/>
  <pageSetup paperSize="9" orientation="portrait" r:id="rId1"/>
  <headerFooter alignWithMargins="0">
    <oddHeader xml:space="preserve">&amp;R&amp;12
</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K54"/>
  <sheetViews>
    <sheetView view="pageBreakPreview" topLeftCell="A8" zoomScale="115" zoomScaleNormal="100" zoomScaleSheetLayoutView="115" workbookViewId="0">
      <selection activeCell="B2" sqref="B2"/>
    </sheetView>
  </sheetViews>
  <sheetFormatPr defaultRowHeight="13.2"/>
  <cols>
    <col min="1" max="1" width="32.109375" style="193" customWidth="1"/>
    <col min="2" max="3" width="3.109375" style="193" customWidth="1"/>
    <col min="4" max="4" width="23.6640625" style="193" customWidth="1"/>
    <col min="5" max="5" width="10.33203125" style="193" customWidth="1"/>
    <col min="6" max="6" width="7.44140625" style="193" customWidth="1"/>
    <col min="7" max="7" width="23.21875" style="193" customWidth="1"/>
    <col min="8" max="8" width="11.44140625" style="193" customWidth="1"/>
    <col min="9" max="11" width="9" style="193"/>
  </cols>
  <sheetData>
    <row r="1" spans="1:8" s="193" customFormat="1">
      <c r="A1" s="5" t="s">
        <v>978</v>
      </c>
    </row>
    <row r="2" spans="1:8" s="193" customFormat="1" ht="27.75" customHeight="1">
      <c r="A2" s="290"/>
      <c r="G2" s="2787" t="s">
        <v>767</v>
      </c>
      <c r="H2" s="2787"/>
    </row>
    <row r="3" spans="1:8" s="193" customFormat="1" ht="18" customHeight="1">
      <c r="A3" s="290"/>
      <c r="G3" s="296"/>
      <c r="H3" s="296"/>
    </row>
    <row r="4" spans="1:8" s="193" customFormat="1" ht="70.5" customHeight="1">
      <c r="A4" s="2750" t="s">
        <v>559</v>
      </c>
      <c r="B4" s="2751"/>
      <c r="C4" s="2751"/>
      <c r="D4" s="2751"/>
      <c r="E4" s="2751"/>
      <c r="F4" s="2751"/>
      <c r="G4" s="2751"/>
      <c r="H4" s="2751"/>
    </row>
    <row r="5" spans="1:8" s="193" customFormat="1" ht="12" customHeight="1">
      <c r="A5" s="291"/>
      <c r="B5" s="291"/>
      <c r="C5" s="291"/>
      <c r="D5" s="291"/>
      <c r="E5" s="291"/>
      <c r="F5" s="291"/>
      <c r="G5" s="291"/>
      <c r="H5" s="291"/>
    </row>
    <row r="6" spans="1:8" s="193" customFormat="1" ht="36" customHeight="1">
      <c r="A6" s="292" t="s">
        <v>522</v>
      </c>
      <c r="B6" s="2752"/>
      <c r="C6" s="2753"/>
      <c r="D6" s="2753"/>
      <c r="E6" s="2753"/>
      <c r="F6" s="2753"/>
      <c r="G6" s="2753"/>
      <c r="H6" s="2754"/>
    </row>
    <row r="7" spans="1:8" s="193" customFormat="1" ht="46.5" customHeight="1">
      <c r="A7" s="297" t="s">
        <v>523</v>
      </c>
      <c r="B7" s="2755" t="s">
        <v>524</v>
      </c>
      <c r="C7" s="2756"/>
      <c r="D7" s="2756"/>
      <c r="E7" s="2756"/>
      <c r="F7" s="2756"/>
      <c r="G7" s="2756"/>
      <c r="H7" s="2757"/>
    </row>
    <row r="8" spans="1:8" s="193" customFormat="1" ht="84" customHeight="1">
      <c r="A8" s="293" t="s">
        <v>535</v>
      </c>
      <c r="B8" s="2758" t="s">
        <v>560</v>
      </c>
      <c r="C8" s="2759"/>
      <c r="D8" s="2759"/>
      <c r="E8" s="2759"/>
      <c r="F8" s="2759"/>
      <c r="G8" s="2759"/>
      <c r="H8" s="2760"/>
    </row>
    <row r="9" spans="1:8" s="193" customFormat="1" ht="23.25" customHeight="1">
      <c r="A9" s="294"/>
      <c r="B9" s="295"/>
      <c r="C9" s="295"/>
      <c r="D9" s="295"/>
      <c r="E9" s="295"/>
      <c r="F9" s="295"/>
      <c r="G9" s="295"/>
    </row>
    <row r="10" spans="1:8" s="193" customFormat="1">
      <c r="A10" s="2761" t="s">
        <v>537</v>
      </c>
      <c r="B10" s="298"/>
      <c r="C10" s="299"/>
      <c r="D10" s="299"/>
      <c r="E10" s="299"/>
      <c r="F10" s="299"/>
      <c r="G10" s="299"/>
      <c r="H10" s="2764" t="s">
        <v>526</v>
      </c>
    </row>
    <row r="11" spans="1:8" s="193" customFormat="1">
      <c r="A11" s="2762"/>
      <c r="B11" s="188"/>
      <c r="H11" s="2765"/>
    </row>
    <row r="12" spans="1:8" s="193" customFormat="1" ht="52.5" customHeight="1">
      <c r="A12" s="2762"/>
      <c r="B12" s="188"/>
      <c r="C12" s="300" t="s">
        <v>569</v>
      </c>
      <c r="D12" s="301" t="s">
        <v>561</v>
      </c>
      <c r="E12" s="302" t="s">
        <v>310</v>
      </c>
      <c r="F12" s="303"/>
      <c r="H12" s="2765"/>
    </row>
    <row r="13" spans="1:8" s="193" customFormat="1" ht="52.5" customHeight="1">
      <c r="A13" s="2762"/>
      <c r="B13" s="188"/>
      <c r="C13" s="300" t="s">
        <v>539</v>
      </c>
      <c r="D13" s="301" t="s">
        <v>1080</v>
      </c>
      <c r="E13" s="302" t="s">
        <v>310</v>
      </c>
      <c r="F13" s="303"/>
      <c r="G13" s="194" t="s">
        <v>540</v>
      </c>
      <c r="H13" s="2765"/>
    </row>
    <row r="14" spans="1:8" s="193" customFormat="1" ht="13.5" customHeight="1">
      <c r="A14" s="2762"/>
      <c r="B14" s="188"/>
      <c r="D14" s="193" t="s">
        <v>1076</v>
      </c>
      <c r="H14" s="2765"/>
    </row>
    <row r="15" spans="1:8" s="193" customFormat="1" ht="13.5" customHeight="1">
      <c r="A15" s="2763"/>
      <c r="B15" s="304"/>
      <c r="C15" s="295"/>
      <c r="D15" s="295"/>
      <c r="E15" s="295"/>
      <c r="F15" s="295"/>
      <c r="G15" s="295"/>
      <c r="H15" s="2766"/>
    </row>
    <row r="16" spans="1:8" s="193" customFormat="1">
      <c r="A16" s="2767" t="s">
        <v>562</v>
      </c>
      <c r="B16" s="2776"/>
      <c r="C16" s="2777"/>
      <c r="D16" s="2777"/>
      <c r="E16" s="2777"/>
      <c r="F16" s="2777"/>
      <c r="G16" s="2778"/>
      <c r="H16" s="2770" t="s">
        <v>526</v>
      </c>
    </row>
    <row r="17" spans="1:8" s="193" customFormat="1">
      <c r="A17" s="2768"/>
      <c r="B17" s="2779"/>
      <c r="C17" s="2746"/>
      <c r="D17" s="2746"/>
      <c r="E17" s="2746"/>
      <c r="F17" s="2746"/>
      <c r="G17" s="2780"/>
      <c r="H17" s="2771"/>
    </row>
    <row r="18" spans="1:8" s="193" customFormat="1" ht="53.1" customHeight="1">
      <c r="A18" s="2768"/>
      <c r="B18" s="2779"/>
      <c r="C18" s="2746"/>
      <c r="D18" s="2746"/>
      <c r="E18" s="2746"/>
      <c r="F18" s="2746"/>
      <c r="G18" s="2780"/>
      <c r="H18" s="2771"/>
    </row>
    <row r="19" spans="1:8" s="193" customFormat="1" ht="53.1" customHeight="1">
      <c r="A19" s="2768"/>
      <c r="B19" s="2779"/>
      <c r="C19" s="2746"/>
      <c r="D19" s="2746"/>
      <c r="E19" s="2746"/>
      <c r="F19" s="2746"/>
      <c r="G19" s="2780"/>
      <c r="H19" s="2771"/>
    </row>
    <row r="20" spans="1:8" s="193" customFormat="1">
      <c r="A20" s="2768"/>
      <c r="B20" s="2779"/>
      <c r="C20" s="2746"/>
      <c r="D20" s="2746"/>
      <c r="E20" s="2746"/>
      <c r="F20" s="2746"/>
      <c r="G20" s="2780"/>
      <c r="H20" s="2771"/>
    </row>
    <row r="21" spans="1:8" s="193" customFormat="1">
      <c r="A21" s="2769"/>
      <c r="B21" s="2781"/>
      <c r="C21" s="2782"/>
      <c r="D21" s="2782"/>
      <c r="E21" s="2782"/>
      <c r="F21" s="2782"/>
      <c r="G21" s="2783"/>
      <c r="H21" s="2772"/>
    </row>
    <row r="22" spans="1:8" s="193" customFormat="1"/>
    <row r="23" spans="1:8" s="193" customFormat="1" ht="42" customHeight="1">
      <c r="A23" s="604" t="s">
        <v>1091</v>
      </c>
      <c r="B23" s="2784" t="s">
        <v>3045</v>
      </c>
      <c r="C23" s="2785"/>
      <c r="D23" s="2785"/>
      <c r="E23" s="2785"/>
      <c r="F23" s="2785"/>
      <c r="G23" s="2785"/>
      <c r="H23" s="2786"/>
    </row>
    <row r="24" spans="1:8" s="193" customFormat="1"/>
    <row r="25" spans="1:8" s="193" customFormat="1" ht="17.25" customHeight="1">
      <c r="A25" s="2746" t="s">
        <v>316</v>
      </c>
      <c r="B25" s="2746"/>
      <c r="C25" s="2746"/>
      <c r="D25" s="2746"/>
      <c r="E25" s="2746"/>
      <c r="F25" s="2746"/>
      <c r="G25" s="2746"/>
      <c r="H25" s="2746"/>
    </row>
    <row r="26" spans="1:8" s="193" customFormat="1" ht="16.5" customHeight="1">
      <c r="A26" s="2746" t="s">
        <v>563</v>
      </c>
      <c r="B26" s="2746"/>
      <c r="C26" s="2746"/>
      <c r="D26" s="2746"/>
      <c r="E26" s="2746"/>
      <c r="F26" s="2746"/>
      <c r="G26" s="2746"/>
      <c r="H26" s="2746"/>
    </row>
    <row r="27" spans="1:8" s="193" customFormat="1" ht="17.25" customHeight="1">
      <c r="A27" s="2746" t="s">
        <v>564</v>
      </c>
      <c r="B27" s="2746"/>
      <c r="C27" s="2746"/>
      <c r="D27" s="2746"/>
      <c r="E27" s="2746"/>
      <c r="F27" s="2746"/>
      <c r="G27" s="2746"/>
      <c r="H27" s="2746"/>
    </row>
    <row r="28" spans="1:8" s="193" customFormat="1" ht="17.25" customHeight="1">
      <c r="A28" s="2746" t="s">
        <v>565</v>
      </c>
      <c r="B28" s="2746"/>
      <c r="C28" s="2746"/>
      <c r="D28" s="2746"/>
      <c r="E28" s="2746"/>
      <c r="F28" s="2746"/>
      <c r="G28" s="2746"/>
      <c r="H28" s="2746"/>
    </row>
    <row r="29" spans="1:8" s="193" customFormat="1" ht="17.25" customHeight="1">
      <c r="A29" s="2746" t="s">
        <v>566</v>
      </c>
      <c r="B29" s="2746"/>
      <c r="C29" s="2746"/>
      <c r="D29" s="2746"/>
      <c r="E29" s="2746"/>
      <c r="F29" s="2746"/>
      <c r="G29" s="2746"/>
      <c r="H29" s="2746"/>
    </row>
    <row r="30" spans="1:8" s="193" customFormat="1" ht="17.25" customHeight="1">
      <c r="A30" s="2746" t="s">
        <v>567</v>
      </c>
      <c r="B30" s="2746"/>
      <c r="C30" s="2746"/>
      <c r="D30" s="2746"/>
      <c r="E30" s="2746"/>
      <c r="F30" s="2746"/>
      <c r="G30" s="2746"/>
      <c r="H30" s="2746"/>
    </row>
    <row r="31" spans="1:8" s="193" customFormat="1" ht="17.25" customHeight="1">
      <c r="A31" s="2746" t="s">
        <v>568</v>
      </c>
      <c r="B31" s="2746"/>
      <c r="C31" s="2746"/>
      <c r="D31" s="2746"/>
      <c r="E31" s="2746"/>
      <c r="F31" s="2746"/>
      <c r="G31" s="2746"/>
      <c r="H31" s="2746"/>
    </row>
    <row r="32" spans="1:8" s="193" customFormat="1" ht="17.25" customHeight="1">
      <c r="A32" s="2746"/>
      <c r="B32" s="2746"/>
      <c r="C32" s="2746"/>
      <c r="D32" s="2746"/>
      <c r="E32" s="2746"/>
      <c r="F32" s="2746"/>
      <c r="G32" s="2746"/>
      <c r="H32" s="2746"/>
    </row>
    <row r="33" spans="1:8" s="193" customFormat="1" ht="17.25" customHeight="1">
      <c r="A33" s="183"/>
      <c r="B33" s="183"/>
      <c r="C33" s="183"/>
      <c r="D33" s="183"/>
      <c r="E33" s="183"/>
      <c r="F33" s="183"/>
      <c r="G33" s="183"/>
      <c r="H33" s="183"/>
    </row>
    <row r="34" spans="1:8" s="193" customFormat="1" ht="17.25" customHeight="1">
      <c r="A34" s="183"/>
      <c r="B34" s="183"/>
      <c r="C34" s="183"/>
      <c r="D34" s="183"/>
      <c r="E34" s="183"/>
      <c r="F34" s="183"/>
      <c r="G34" s="183"/>
      <c r="H34" s="183"/>
    </row>
    <row r="35" spans="1:8" s="193" customFormat="1" ht="17.25" customHeight="1">
      <c r="A35" s="183"/>
      <c r="B35" s="183"/>
      <c r="C35" s="183"/>
      <c r="D35" s="183"/>
      <c r="E35" s="183"/>
      <c r="F35" s="183"/>
      <c r="G35" s="183"/>
      <c r="H35" s="183"/>
    </row>
    <row r="36" spans="1:8" s="193" customFormat="1" ht="17.25" customHeight="1">
      <c r="A36" s="183"/>
      <c r="B36" s="183"/>
      <c r="C36" s="183"/>
      <c r="D36" s="183"/>
      <c r="E36" s="183"/>
      <c r="F36" s="183"/>
      <c r="G36" s="183"/>
      <c r="H36" s="183"/>
    </row>
    <row r="37" spans="1:8" s="193" customFormat="1" ht="17.25" customHeight="1">
      <c r="A37" s="2746"/>
      <c r="B37" s="2746"/>
      <c r="C37" s="2746"/>
      <c r="D37" s="2746"/>
      <c r="E37" s="2746"/>
      <c r="F37" s="2746"/>
      <c r="G37" s="2746"/>
      <c r="H37" s="2746"/>
    </row>
    <row r="38" spans="1:8" s="193" customFormat="1" ht="17.25" customHeight="1">
      <c r="A38" s="2746"/>
      <c r="B38" s="2746"/>
      <c r="C38" s="2746"/>
      <c r="D38" s="2746"/>
      <c r="E38" s="2746"/>
      <c r="F38" s="2746"/>
      <c r="G38" s="2746"/>
      <c r="H38" s="2746"/>
    </row>
    <row r="39" spans="1:8" s="193" customFormat="1" ht="17.25" customHeight="1">
      <c r="A39" s="2746"/>
      <c r="B39" s="2746"/>
      <c r="C39" s="2746"/>
      <c r="D39" s="2746"/>
      <c r="E39" s="2746"/>
      <c r="F39" s="2746"/>
      <c r="G39" s="2746"/>
      <c r="H39" s="2746"/>
    </row>
    <row r="40" spans="1:8" s="193" customFormat="1" ht="17.25" customHeight="1">
      <c r="A40" s="2746"/>
      <c r="B40" s="2746"/>
      <c r="C40" s="2746"/>
      <c r="D40" s="2746"/>
      <c r="E40" s="2746"/>
      <c r="F40" s="2746"/>
      <c r="G40" s="2746"/>
      <c r="H40" s="2746"/>
    </row>
    <row r="41" spans="1:8" s="193" customFormat="1" ht="17.25" customHeight="1"/>
    <row r="42" spans="1:8" s="193" customFormat="1" ht="17.25" customHeight="1"/>
    <row r="43" spans="1:8" s="193" customFormat="1" ht="17.25" customHeight="1"/>
    <row r="44" spans="1:8" s="193" customFormat="1" ht="17.25" customHeight="1"/>
    <row r="45" spans="1:8" s="193" customFormat="1" ht="17.25" customHeight="1"/>
    <row r="46" spans="1:8" s="193" customFormat="1" ht="17.25" customHeight="1"/>
    <row r="47" spans="1:8" s="193" customFormat="1" ht="17.25" customHeight="1"/>
    <row r="48" spans="1:8" s="193" customFormat="1" ht="17.25" customHeight="1"/>
    <row r="49" s="193" customFormat="1" ht="17.25" customHeight="1"/>
    <row r="50" s="193" customFormat="1" ht="17.25" customHeight="1"/>
    <row r="51" s="193" customFormat="1" ht="17.25" customHeight="1"/>
    <row r="52" s="193" customFormat="1"/>
    <row r="53" s="193" customFormat="1"/>
    <row r="54" s="193" customFormat="1"/>
  </sheetData>
  <mergeCells count="23">
    <mergeCell ref="A10:A15"/>
    <mergeCell ref="H10:H15"/>
    <mergeCell ref="G2:H2"/>
    <mergeCell ref="A4:H4"/>
    <mergeCell ref="B6:H6"/>
    <mergeCell ref="B7:H7"/>
    <mergeCell ref="B8:H8"/>
    <mergeCell ref="A40:H40"/>
    <mergeCell ref="A37:H37"/>
    <mergeCell ref="A38:H38"/>
    <mergeCell ref="A39:H39"/>
    <mergeCell ref="A16:A21"/>
    <mergeCell ref="A31:H31"/>
    <mergeCell ref="A32:H32"/>
    <mergeCell ref="A29:H29"/>
    <mergeCell ref="A30:H30"/>
    <mergeCell ref="H16:H21"/>
    <mergeCell ref="A25:H25"/>
    <mergeCell ref="A26:H26"/>
    <mergeCell ref="A27:H27"/>
    <mergeCell ref="A28:H28"/>
    <mergeCell ref="B16:G21"/>
    <mergeCell ref="B23:H23"/>
  </mergeCells>
  <phoneticPr fontId="54"/>
  <pageMargins left="0.7" right="0.7" top="0.75" bottom="0.75" header="0.3" footer="0.3"/>
  <pageSetup paperSize="9" scale="78" orientation="portrait" r:id="rId1"/>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theme="5" tint="0.59999389629810485"/>
  </sheetPr>
  <dimension ref="A1:G15"/>
  <sheetViews>
    <sheetView view="pageBreakPreview" zoomScaleNormal="100" zoomScaleSheetLayoutView="100" workbookViewId="0">
      <selection sqref="A1:G1"/>
    </sheetView>
  </sheetViews>
  <sheetFormatPr defaultColWidth="9" defaultRowHeight="13.2"/>
  <cols>
    <col min="1" max="1" width="21.33203125" customWidth="1"/>
    <col min="2" max="2" width="13.33203125" customWidth="1"/>
    <col min="3" max="3" width="12.33203125" customWidth="1"/>
    <col min="4" max="4" width="14.88671875" customWidth="1"/>
    <col min="5" max="5" width="9.33203125" customWidth="1"/>
  </cols>
  <sheetData>
    <row r="1" spans="1:7" ht="24.75" customHeight="1">
      <c r="A1" t="s">
        <v>1415</v>
      </c>
      <c r="E1" s="2749" t="s">
        <v>788</v>
      </c>
      <c r="F1" s="4008"/>
      <c r="G1" s="4008"/>
    </row>
    <row r="2" spans="1:7" ht="26.25" customHeight="1">
      <c r="E2" s="282"/>
    </row>
    <row r="3" spans="1:7" ht="16.2">
      <c r="A3" s="3337" t="s">
        <v>1408</v>
      </c>
      <c r="B3" s="4009"/>
      <c r="C3" s="4009"/>
      <c r="D3" s="4009"/>
      <c r="E3" s="4009"/>
      <c r="F3" s="4009"/>
      <c r="G3" s="4009"/>
    </row>
    <row r="4" spans="1:7" ht="29.25" customHeight="1">
      <c r="A4" s="4201" t="s">
        <v>1409</v>
      </c>
      <c r="B4" s="4201"/>
      <c r="C4" s="4201"/>
      <c r="D4" s="4201"/>
      <c r="E4" s="4201"/>
      <c r="F4" s="4201"/>
      <c r="G4" s="4201"/>
    </row>
    <row r="5" spans="1:7" ht="16.2">
      <c r="A5" s="198"/>
      <c r="B5" s="198"/>
      <c r="C5" s="198"/>
      <c r="D5" s="198"/>
      <c r="E5" s="198"/>
      <c r="F5" s="198"/>
      <c r="G5" s="198"/>
    </row>
    <row r="6" spans="1:7" ht="42" customHeight="1">
      <c r="A6" s="199" t="s">
        <v>358</v>
      </c>
      <c r="B6" s="3338"/>
      <c r="C6" s="3339"/>
      <c r="D6" s="3339"/>
      <c r="E6" s="3339"/>
      <c r="F6" s="3339"/>
      <c r="G6" s="3340"/>
    </row>
    <row r="7" spans="1:7" ht="23.25" customHeight="1">
      <c r="A7" s="350" t="s">
        <v>710</v>
      </c>
      <c r="B7" s="3347" t="s">
        <v>573</v>
      </c>
      <c r="C7" s="3347"/>
      <c r="D7" s="3347"/>
      <c r="E7" s="3347"/>
      <c r="F7" s="3347"/>
      <c r="G7" s="3348"/>
    </row>
    <row r="8" spans="1:7" ht="60.75" customHeight="1">
      <c r="A8" s="4010" t="s">
        <v>1410</v>
      </c>
      <c r="B8" s="3349" t="s">
        <v>1411</v>
      </c>
      <c r="C8" s="4012"/>
      <c r="D8" s="4012"/>
      <c r="E8" s="4013"/>
      <c r="F8" s="4016" t="s">
        <v>526</v>
      </c>
      <c r="G8" s="3348"/>
    </row>
    <row r="9" spans="1:7" ht="53.25" customHeight="1">
      <c r="A9" s="4011"/>
      <c r="B9" s="356" t="s">
        <v>1412</v>
      </c>
      <c r="C9" s="6048"/>
      <c r="D9" s="6048"/>
      <c r="E9" s="6049"/>
      <c r="F9" s="4017"/>
      <c r="G9" s="4018"/>
    </row>
    <row r="10" spans="1:7" ht="52.5" customHeight="1">
      <c r="A10" s="350" t="s">
        <v>1413</v>
      </c>
      <c r="B10" s="3349" t="s">
        <v>1414</v>
      </c>
      <c r="C10" s="4012"/>
      <c r="D10" s="4012"/>
      <c r="E10" s="4013"/>
      <c r="F10" s="3864" t="s">
        <v>526</v>
      </c>
      <c r="G10" s="4015"/>
    </row>
    <row r="12" spans="1:7" ht="39" customHeight="1">
      <c r="A12" s="611" t="s">
        <v>1091</v>
      </c>
      <c r="B12" s="5298" t="s">
        <v>1109</v>
      </c>
      <c r="C12" s="5299"/>
      <c r="D12" s="5299"/>
      <c r="E12" s="5299"/>
      <c r="F12" s="5299"/>
      <c r="G12" s="5300"/>
    </row>
    <row r="13" spans="1:7" ht="16.5" customHeight="1">
      <c r="A13" s="4200"/>
      <c r="B13" s="4200"/>
      <c r="C13" s="4200"/>
      <c r="D13" s="4200"/>
      <c r="E13" s="4200"/>
      <c r="F13" s="4200"/>
      <c r="G13" s="4200"/>
    </row>
    <row r="14" spans="1:7" ht="12" customHeight="1">
      <c r="A14" s="4200"/>
      <c r="B14" s="4200"/>
      <c r="C14" s="4200"/>
      <c r="D14" s="4200"/>
      <c r="E14" s="4200"/>
      <c r="F14" s="4200"/>
      <c r="G14" s="4200"/>
    </row>
    <row r="15" spans="1:7" ht="10.5" customHeight="1">
      <c r="A15" s="4200"/>
      <c r="B15" s="4200"/>
      <c r="C15" s="4200"/>
      <c r="D15" s="4200"/>
      <c r="E15" s="4200"/>
      <c r="F15" s="4200"/>
      <c r="G15" s="4200"/>
    </row>
  </sheetData>
  <mergeCells count="15">
    <mergeCell ref="A15:G15"/>
    <mergeCell ref="E1:G1"/>
    <mergeCell ref="A3:G3"/>
    <mergeCell ref="A4:G4"/>
    <mergeCell ref="B6:G6"/>
    <mergeCell ref="B7:G7"/>
    <mergeCell ref="A8:A9"/>
    <mergeCell ref="B8:E8"/>
    <mergeCell ref="F8:G9"/>
    <mergeCell ref="C9:E9"/>
    <mergeCell ref="B10:E10"/>
    <mergeCell ref="F10:G10"/>
    <mergeCell ref="B12:G12"/>
    <mergeCell ref="A13:G13"/>
    <mergeCell ref="A14:G14"/>
  </mergeCells>
  <phoneticPr fontId="54"/>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948D-63B7-4A10-8B4F-507B1FCE339B}">
  <sheetPr codeName="Sheet90">
    <tabColor theme="4"/>
    <pageSetUpPr fitToPage="1"/>
  </sheetPr>
  <dimension ref="A1:AM50"/>
  <sheetViews>
    <sheetView view="pageBreakPreview" topLeftCell="A15" zoomScale="115" zoomScaleSheetLayoutView="115" workbookViewId="0">
      <selection activeCell="B2" sqref="B2"/>
    </sheetView>
  </sheetViews>
  <sheetFormatPr defaultColWidth="8.6640625" defaultRowHeight="21" customHeight="1"/>
  <cols>
    <col min="1" max="1" width="7.88671875" style="1029" customWidth="1"/>
    <col min="2" max="23" width="2.6640625" style="1029" customWidth="1"/>
    <col min="24" max="24" width="5.44140625" style="1029" customWidth="1"/>
    <col min="25" max="25" width="4.33203125" style="1029" customWidth="1"/>
    <col min="26" max="37" width="2.6640625" style="1029" customWidth="1"/>
    <col min="38" max="38" width="2.44140625" style="1029" customWidth="1"/>
    <col min="39" max="39" width="9" style="1029" customWidth="1"/>
    <col min="40" max="40" width="2.44140625" style="1029" customWidth="1"/>
    <col min="41" max="16384" width="8.6640625" style="1029"/>
  </cols>
  <sheetData>
    <row r="1" spans="1:39" s="1028" customFormat="1" ht="20.100000000000001" customHeight="1">
      <c r="A1" s="1028" t="s">
        <v>2736</v>
      </c>
    </row>
    <row r="2" spans="1:39" s="1028" customFormat="1" ht="20.100000000000001" customHeight="1">
      <c r="AA2" s="2788" t="s">
        <v>1888</v>
      </c>
      <c r="AB2" s="2788"/>
      <c r="AC2" s="2788"/>
      <c r="AD2" s="2788"/>
      <c r="AE2" s="2788"/>
      <c r="AF2" s="2788"/>
      <c r="AG2" s="2788"/>
      <c r="AH2" s="2788"/>
      <c r="AI2" s="2788"/>
      <c r="AJ2" s="2788"/>
    </row>
    <row r="3" spans="1:39" s="1028" customFormat="1" ht="20.100000000000001" customHeight="1"/>
    <row r="4" spans="1:39" ht="21" customHeight="1">
      <c r="B4" s="2789" t="s">
        <v>1889</v>
      </c>
      <c r="C4" s="2789"/>
      <c r="D4" s="2789"/>
      <c r="E4" s="2789"/>
      <c r="F4" s="2789"/>
      <c r="G4" s="2789"/>
      <c r="H4" s="2789"/>
      <c r="I4" s="2789"/>
      <c r="J4" s="2789"/>
      <c r="K4" s="2789"/>
      <c r="L4" s="2789"/>
      <c r="M4" s="2789"/>
      <c r="N4" s="2789"/>
      <c r="O4" s="2789"/>
      <c r="P4" s="2789"/>
      <c r="Q4" s="2789"/>
      <c r="R4" s="2789"/>
      <c r="S4" s="2789"/>
      <c r="T4" s="2789"/>
      <c r="U4" s="2789"/>
      <c r="V4" s="2789"/>
      <c r="W4" s="2789"/>
      <c r="X4" s="2789"/>
      <c r="Y4" s="2789"/>
      <c r="Z4" s="2789"/>
      <c r="AA4" s="2789"/>
      <c r="AB4" s="2789"/>
      <c r="AC4" s="2789"/>
      <c r="AD4" s="2789"/>
      <c r="AE4" s="2789"/>
      <c r="AF4" s="2789"/>
      <c r="AG4" s="2789"/>
      <c r="AH4" s="2789"/>
      <c r="AI4" s="2789"/>
      <c r="AJ4" s="2789"/>
    </row>
    <row r="5" spans="1:39" s="1031" customFormat="1" ht="18" customHeight="1">
      <c r="A5" s="1030"/>
      <c r="B5" s="1030"/>
      <c r="C5" s="1030"/>
      <c r="D5" s="1030"/>
      <c r="E5" s="1030"/>
      <c r="F5" s="1030"/>
      <c r="G5" s="1030"/>
      <c r="H5" s="1030"/>
    </row>
    <row r="6" spans="1:39" s="1031" customFormat="1" ht="29.25" customHeight="1">
      <c r="A6" s="1030"/>
      <c r="B6" s="2790" t="s">
        <v>1864</v>
      </c>
      <c r="C6" s="2790"/>
      <c r="D6" s="2790"/>
      <c r="E6" s="2790"/>
      <c r="F6" s="2790"/>
      <c r="G6" s="2790"/>
      <c r="H6" s="2790"/>
      <c r="I6" s="2790"/>
      <c r="J6" s="2790"/>
      <c r="K6" s="2790"/>
      <c r="L6" s="2791"/>
      <c r="M6" s="2791"/>
      <c r="N6" s="2791"/>
      <c r="O6" s="2791"/>
      <c r="P6" s="2791"/>
      <c r="Q6" s="2791"/>
      <c r="R6" s="2791"/>
      <c r="S6" s="2791"/>
      <c r="T6" s="2791"/>
      <c r="U6" s="2791"/>
      <c r="V6" s="2791"/>
      <c r="W6" s="2791"/>
      <c r="X6" s="2791"/>
      <c r="Y6" s="2791"/>
      <c r="Z6" s="2791"/>
      <c r="AA6" s="2791"/>
      <c r="AB6" s="2791"/>
      <c r="AC6" s="2791"/>
      <c r="AD6" s="2791"/>
      <c r="AE6" s="2791"/>
      <c r="AF6" s="2791"/>
      <c r="AG6" s="2791"/>
      <c r="AH6" s="2791"/>
      <c r="AI6" s="2791"/>
      <c r="AJ6" s="2791"/>
    </row>
    <row r="7" spans="1:39" s="1031" customFormat="1" ht="31.5" customHeight="1">
      <c r="A7" s="1030"/>
      <c r="B7" s="2790" t="s">
        <v>1865</v>
      </c>
      <c r="C7" s="2790"/>
      <c r="D7" s="2790"/>
      <c r="E7" s="2790"/>
      <c r="F7" s="2790"/>
      <c r="G7" s="2790"/>
      <c r="H7" s="2790"/>
      <c r="I7" s="2790"/>
      <c r="J7" s="2790"/>
      <c r="K7" s="2790"/>
      <c r="L7" s="2792"/>
      <c r="M7" s="2792"/>
      <c r="N7" s="2792"/>
      <c r="O7" s="2792"/>
      <c r="P7" s="2792"/>
      <c r="Q7" s="2792"/>
      <c r="R7" s="2792"/>
      <c r="S7" s="2792"/>
      <c r="T7" s="2792"/>
      <c r="U7" s="2792"/>
      <c r="V7" s="2792"/>
      <c r="W7" s="2792"/>
      <c r="X7" s="2792"/>
      <c r="Y7" s="2792"/>
      <c r="Z7" s="2793" t="s">
        <v>1890</v>
      </c>
      <c r="AA7" s="2793"/>
      <c r="AB7" s="2793"/>
      <c r="AC7" s="2793"/>
      <c r="AD7" s="2793"/>
      <c r="AE7" s="2793"/>
      <c r="AF7" s="2793"/>
      <c r="AG7" s="2794" t="s">
        <v>1891</v>
      </c>
      <c r="AH7" s="2794"/>
      <c r="AI7" s="2794"/>
      <c r="AJ7" s="2794"/>
    </row>
    <row r="8" spans="1:39" s="1031" customFormat="1" ht="29.25" customHeight="1">
      <c r="B8" s="2795" t="s">
        <v>1892</v>
      </c>
      <c r="C8" s="2795"/>
      <c r="D8" s="2795"/>
      <c r="E8" s="2795"/>
      <c r="F8" s="2795"/>
      <c r="G8" s="2795"/>
      <c r="H8" s="2795"/>
      <c r="I8" s="2795"/>
      <c r="J8" s="2795"/>
      <c r="K8" s="2795"/>
      <c r="L8" s="2791" t="s">
        <v>1893</v>
      </c>
      <c r="M8" s="2791"/>
      <c r="N8" s="2791"/>
      <c r="O8" s="2791"/>
      <c r="P8" s="2791"/>
      <c r="Q8" s="2791"/>
      <c r="R8" s="2791"/>
      <c r="S8" s="2791"/>
      <c r="T8" s="2791"/>
      <c r="U8" s="2791"/>
      <c r="V8" s="2791"/>
      <c r="W8" s="2791"/>
      <c r="X8" s="2791"/>
      <c r="Y8" s="2791"/>
      <c r="Z8" s="2791"/>
      <c r="AA8" s="2791"/>
      <c r="AB8" s="2791"/>
      <c r="AC8" s="2791"/>
      <c r="AD8" s="2791"/>
      <c r="AE8" s="2791"/>
      <c r="AF8" s="2791"/>
      <c r="AG8" s="2791"/>
      <c r="AH8" s="2791"/>
      <c r="AI8" s="2791"/>
      <c r="AJ8" s="2791"/>
    </row>
    <row r="9" spans="1:39" ht="9.75" customHeight="1"/>
    <row r="10" spans="1:39" ht="21" customHeight="1">
      <c r="B10" s="2796" t="s">
        <v>1870</v>
      </c>
      <c r="C10" s="2796"/>
      <c r="D10" s="2796"/>
      <c r="E10" s="2796"/>
      <c r="F10" s="2796"/>
      <c r="G10" s="2796"/>
      <c r="H10" s="2796"/>
      <c r="I10" s="2796"/>
      <c r="J10" s="2796"/>
      <c r="K10" s="2796"/>
      <c r="L10" s="2796"/>
      <c r="M10" s="2796"/>
      <c r="N10" s="2796"/>
      <c r="O10" s="2796"/>
      <c r="P10" s="2796"/>
      <c r="Q10" s="2796"/>
      <c r="R10" s="2796"/>
      <c r="S10" s="2796"/>
      <c r="T10" s="2796"/>
      <c r="U10" s="2796"/>
      <c r="V10" s="2796"/>
      <c r="W10" s="2796"/>
      <c r="X10" s="2796"/>
      <c r="Y10" s="2796"/>
      <c r="Z10" s="2796"/>
      <c r="AA10" s="2796"/>
      <c r="AB10" s="2796"/>
      <c r="AC10" s="2796"/>
      <c r="AD10" s="2796"/>
      <c r="AE10" s="2796"/>
      <c r="AF10" s="2796"/>
      <c r="AG10" s="2796"/>
      <c r="AH10" s="2796"/>
      <c r="AI10" s="2796"/>
      <c r="AJ10" s="2796"/>
    </row>
    <row r="11" spans="1:39" ht="21" customHeight="1">
      <c r="B11" s="2797" t="s">
        <v>1894</v>
      </c>
      <c r="C11" s="2797"/>
      <c r="D11" s="2797"/>
      <c r="E11" s="2797"/>
      <c r="F11" s="2797"/>
      <c r="G11" s="2797"/>
      <c r="H11" s="2797"/>
      <c r="I11" s="2797"/>
      <c r="J11" s="2797"/>
      <c r="K11" s="2797"/>
      <c r="L11" s="2797"/>
      <c r="M11" s="2797"/>
      <c r="N11" s="2797"/>
      <c r="O11" s="2797"/>
      <c r="P11" s="2797"/>
      <c r="Q11" s="2797"/>
      <c r="R11" s="2797"/>
      <c r="S11" s="2798"/>
      <c r="T11" s="2798"/>
      <c r="U11" s="2798"/>
      <c r="V11" s="2798"/>
      <c r="W11" s="2798"/>
      <c r="X11" s="2798"/>
      <c r="Y11" s="2798"/>
      <c r="Z11" s="2798"/>
      <c r="AA11" s="2798"/>
      <c r="AB11" s="2798"/>
      <c r="AC11" s="1032" t="s">
        <v>798</v>
      </c>
      <c r="AD11" s="1033"/>
      <c r="AE11" s="2799"/>
      <c r="AF11" s="2799"/>
      <c r="AG11" s="2799"/>
      <c r="AH11" s="2799"/>
      <c r="AI11" s="2799"/>
      <c r="AJ11" s="2799"/>
      <c r="AM11" s="1034"/>
    </row>
    <row r="12" spans="1:39" ht="21" customHeight="1" thickBot="1">
      <c r="B12" s="1035"/>
      <c r="C12" s="2800" t="s">
        <v>1895</v>
      </c>
      <c r="D12" s="2800"/>
      <c r="E12" s="2800"/>
      <c r="F12" s="2800"/>
      <c r="G12" s="2800"/>
      <c r="H12" s="2800"/>
      <c r="I12" s="2800"/>
      <c r="J12" s="2800"/>
      <c r="K12" s="2800"/>
      <c r="L12" s="2800"/>
      <c r="M12" s="2800"/>
      <c r="N12" s="2800"/>
      <c r="O12" s="2800"/>
      <c r="P12" s="2800"/>
      <c r="Q12" s="2800"/>
      <c r="R12" s="2800"/>
      <c r="S12" s="2801">
        <f>ROUNDUP(S11*50%,1)</f>
        <v>0</v>
      </c>
      <c r="T12" s="2801"/>
      <c r="U12" s="2801"/>
      <c r="V12" s="2801"/>
      <c r="W12" s="2801"/>
      <c r="X12" s="2801"/>
      <c r="Y12" s="2801"/>
      <c r="Z12" s="2801"/>
      <c r="AA12" s="2801"/>
      <c r="AB12" s="2801"/>
      <c r="AC12" s="1036" t="s">
        <v>798</v>
      </c>
      <c r="AD12" s="1036"/>
      <c r="AE12" s="2802"/>
      <c r="AF12" s="2802"/>
      <c r="AG12" s="2802"/>
      <c r="AH12" s="2802"/>
      <c r="AI12" s="2802"/>
      <c r="AJ12" s="2802"/>
    </row>
    <row r="13" spans="1:39" ht="21" customHeight="1" thickTop="1">
      <c r="B13" s="2803" t="s">
        <v>1896</v>
      </c>
      <c r="C13" s="2803"/>
      <c r="D13" s="2803"/>
      <c r="E13" s="2803"/>
      <c r="F13" s="2803"/>
      <c r="G13" s="2803"/>
      <c r="H13" s="2803"/>
      <c r="I13" s="2803"/>
      <c r="J13" s="2803"/>
      <c r="K13" s="2803"/>
      <c r="L13" s="2803"/>
      <c r="M13" s="2803"/>
      <c r="N13" s="2803"/>
      <c r="O13" s="2803"/>
      <c r="P13" s="2803"/>
      <c r="Q13" s="2803"/>
      <c r="R13" s="2803"/>
      <c r="S13" s="2804" t="e">
        <f>ROUNDUP(AE25/L25,1)</f>
        <v>#DIV/0!</v>
      </c>
      <c r="T13" s="2804"/>
      <c r="U13" s="2804"/>
      <c r="V13" s="2804"/>
      <c r="W13" s="2804"/>
      <c r="X13" s="2804"/>
      <c r="Y13" s="2804"/>
      <c r="Z13" s="2804"/>
      <c r="AA13" s="2804"/>
      <c r="AB13" s="2804"/>
      <c r="AC13" s="1037" t="s">
        <v>798</v>
      </c>
      <c r="AD13" s="1037"/>
      <c r="AE13" s="2805" t="s">
        <v>1897</v>
      </c>
      <c r="AF13" s="2805"/>
      <c r="AG13" s="2805"/>
      <c r="AH13" s="2805"/>
      <c r="AI13" s="2805"/>
      <c r="AJ13" s="2805"/>
    </row>
    <row r="14" spans="1:39" ht="21" customHeight="1">
      <c r="B14" s="2806" t="s">
        <v>1898</v>
      </c>
      <c r="C14" s="2806"/>
      <c r="D14" s="2806"/>
      <c r="E14" s="2806"/>
      <c r="F14" s="2806"/>
      <c r="G14" s="2806"/>
      <c r="H14" s="2806"/>
      <c r="I14" s="2806"/>
      <c r="J14" s="2806"/>
      <c r="K14" s="2806"/>
      <c r="L14" s="2806" t="s">
        <v>1899</v>
      </c>
      <c r="M14" s="2806"/>
      <c r="N14" s="2806"/>
      <c r="O14" s="2806"/>
      <c r="P14" s="2806"/>
      <c r="Q14" s="2806"/>
      <c r="R14" s="2806"/>
      <c r="S14" s="2806"/>
      <c r="T14" s="2806"/>
      <c r="U14" s="2806"/>
      <c r="V14" s="2806"/>
      <c r="W14" s="2806"/>
      <c r="X14" s="2806"/>
      <c r="Y14" s="2806" t="s">
        <v>1900</v>
      </c>
      <c r="Z14" s="2806"/>
      <c r="AA14" s="2806"/>
      <c r="AB14" s="2806"/>
      <c r="AC14" s="2806"/>
      <c r="AD14" s="2806"/>
      <c r="AE14" s="2806" t="s">
        <v>1901</v>
      </c>
      <c r="AF14" s="2806"/>
      <c r="AG14" s="2806"/>
      <c r="AH14" s="2806"/>
      <c r="AI14" s="2806"/>
      <c r="AJ14" s="2806"/>
    </row>
    <row r="15" spans="1:39" ht="21" customHeight="1">
      <c r="B15" s="1038">
        <v>1</v>
      </c>
      <c r="C15" s="2807"/>
      <c r="D15" s="2807"/>
      <c r="E15" s="2807"/>
      <c r="F15" s="2807"/>
      <c r="G15" s="2807"/>
      <c r="H15" s="2807"/>
      <c r="I15" s="2807"/>
      <c r="J15" s="2807"/>
      <c r="K15" s="2807"/>
      <c r="L15" s="2807"/>
      <c r="M15" s="2807"/>
      <c r="N15" s="2807"/>
      <c r="O15" s="2807"/>
      <c r="P15" s="2807"/>
      <c r="Q15" s="2807"/>
      <c r="R15" s="2807"/>
      <c r="S15" s="2807"/>
      <c r="T15" s="2807"/>
      <c r="U15" s="2807"/>
      <c r="V15" s="2807"/>
      <c r="W15" s="2807"/>
      <c r="X15" s="2807"/>
      <c r="Y15" s="2807"/>
      <c r="Z15" s="2807"/>
      <c r="AA15" s="2807"/>
      <c r="AB15" s="2807"/>
      <c r="AC15" s="2807"/>
      <c r="AD15" s="2807"/>
      <c r="AE15" s="2807"/>
      <c r="AF15" s="2807"/>
      <c r="AG15" s="2807"/>
      <c r="AH15" s="2807"/>
      <c r="AI15" s="2807"/>
      <c r="AJ15" s="2807"/>
    </row>
    <row r="16" spans="1:39" ht="21" customHeight="1">
      <c r="B16" s="1038">
        <v>2</v>
      </c>
      <c r="C16" s="2807"/>
      <c r="D16" s="2807"/>
      <c r="E16" s="2807"/>
      <c r="F16" s="2807"/>
      <c r="G16" s="2807"/>
      <c r="H16" s="2807"/>
      <c r="I16" s="2807"/>
      <c r="J16" s="2807"/>
      <c r="K16" s="2807"/>
      <c r="L16" s="2807"/>
      <c r="M16" s="2807"/>
      <c r="N16" s="2807"/>
      <c r="O16" s="2807"/>
      <c r="P16" s="2807"/>
      <c r="Q16" s="2807"/>
      <c r="R16" s="2807"/>
      <c r="S16" s="2807"/>
      <c r="T16" s="2807"/>
      <c r="U16" s="2807"/>
      <c r="V16" s="2807"/>
      <c r="W16" s="2807"/>
      <c r="X16" s="2807"/>
      <c r="Y16" s="2807"/>
      <c r="Z16" s="2807"/>
      <c r="AA16" s="2807"/>
      <c r="AB16" s="2807"/>
      <c r="AC16" s="2807"/>
      <c r="AD16" s="2807"/>
      <c r="AE16" s="2807"/>
      <c r="AF16" s="2807"/>
      <c r="AG16" s="2807"/>
      <c r="AH16" s="2807"/>
      <c r="AI16" s="2807"/>
      <c r="AJ16" s="2807"/>
    </row>
    <row r="17" spans="2:36" ht="21" customHeight="1">
      <c r="B17" s="1038">
        <v>3</v>
      </c>
      <c r="C17" s="2807"/>
      <c r="D17" s="2807"/>
      <c r="E17" s="2807"/>
      <c r="F17" s="2807"/>
      <c r="G17" s="2807"/>
      <c r="H17" s="2807"/>
      <c r="I17" s="2807"/>
      <c r="J17" s="2807"/>
      <c r="K17" s="2807"/>
      <c r="L17" s="2807"/>
      <c r="M17" s="2807"/>
      <c r="N17" s="2807"/>
      <c r="O17" s="2807"/>
      <c r="P17" s="2807"/>
      <c r="Q17" s="2807"/>
      <c r="R17" s="2807"/>
      <c r="S17" s="2807"/>
      <c r="T17" s="2807"/>
      <c r="U17" s="2807"/>
      <c r="V17" s="2807"/>
      <c r="W17" s="2807"/>
      <c r="X17" s="2807"/>
      <c r="Y17" s="2807"/>
      <c r="Z17" s="2807"/>
      <c r="AA17" s="2807"/>
      <c r="AB17" s="2807"/>
      <c r="AC17" s="2807"/>
      <c r="AD17" s="2807"/>
      <c r="AE17" s="2807"/>
      <c r="AF17" s="2807"/>
      <c r="AG17" s="2807"/>
      <c r="AH17" s="2807"/>
      <c r="AI17" s="2807"/>
      <c r="AJ17" s="2807"/>
    </row>
    <row r="18" spans="2:36" ht="21" customHeight="1">
      <c r="B18" s="1038">
        <v>4</v>
      </c>
      <c r="C18" s="2807"/>
      <c r="D18" s="2807"/>
      <c r="E18" s="2807"/>
      <c r="F18" s="2807"/>
      <c r="G18" s="2807"/>
      <c r="H18" s="2807"/>
      <c r="I18" s="2807"/>
      <c r="J18" s="2807"/>
      <c r="K18" s="2807"/>
      <c r="L18" s="2807"/>
      <c r="M18" s="2807"/>
      <c r="N18" s="2807"/>
      <c r="O18" s="2807"/>
      <c r="P18" s="2807"/>
      <c r="Q18" s="2807"/>
      <c r="R18" s="2807"/>
      <c r="S18" s="2807"/>
      <c r="T18" s="2807"/>
      <c r="U18" s="2807"/>
      <c r="V18" s="2807"/>
      <c r="W18" s="2807"/>
      <c r="X18" s="2807"/>
      <c r="Y18" s="2807"/>
      <c r="Z18" s="2807"/>
      <c r="AA18" s="2807"/>
      <c r="AB18" s="2807"/>
      <c r="AC18" s="2807"/>
      <c r="AD18" s="2807"/>
      <c r="AE18" s="2807"/>
      <c r="AF18" s="2807"/>
      <c r="AG18" s="2807"/>
      <c r="AH18" s="2807"/>
      <c r="AI18" s="2807"/>
      <c r="AJ18" s="2807"/>
    </row>
    <row r="19" spans="2:36" ht="21" customHeight="1">
      <c r="B19" s="1038">
        <v>5</v>
      </c>
      <c r="C19" s="2807"/>
      <c r="D19" s="2807"/>
      <c r="E19" s="2807"/>
      <c r="F19" s="2807"/>
      <c r="G19" s="2807"/>
      <c r="H19" s="2807"/>
      <c r="I19" s="2807"/>
      <c r="J19" s="2807"/>
      <c r="K19" s="2807"/>
      <c r="L19" s="2807"/>
      <c r="M19" s="2807"/>
      <c r="N19" s="2807"/>
      <c r="O19" s="2807"/>
      <c r="P19" s="2807"/>
      <c r="Q19" s="2807"/>
      <c r="R19" s="2807"/>
      <c r="S19" s="2807"/>
      <c r="T19" s="2807"/>
      <c r="U19" s="2807"/>
      <c r="V19" s="2807"/>
      <c r="W19" s="2807"/>
      <c r="X19" s="2807"/>
      <c r="Y19" s="2807"/>
      <c r="Z19" s="2807"/>
      <c r="AA19" s="2807"/>
      <c r="AB19" s="2807"/>
      <c r="AC19" s="2807"/>
      <c r="AD19" s="2807"/>
      <c r="AE19" s="2807"/>
      <c r="AF19" s="2807"/>
      <c r="AG19" s="2807"/>
      <c r="AH19" s="2807"/>
      <c r="AI19" s="2807"/>
      <c r="AJ19" s="2807"/>
    </row>
    <row r="20" spans="2:36" ht="21" customHeight="1">
      <c r="B20" s="1038">
        <v>6</v>
      </c>
      <c r="C20" s="2807"/>
      <c r="D20" s="2807"/>
      <c r="E20" s="2807"/>
      <c r="F20" s="2807"/>
      <c r="G20" s="2807"/>
      <c r="H20" s="2807"/>
      <c r="I20" s="2807"/>
      <c r="J20" s="2807"/>
      <c r="K20" s="2807"/>
      <c r="L20" s="2807"/>
      <c r="M20" s="2807"/>
      <c r="N20" s="2807"/>
      <c r="O20" s="2807"/>
      <c r="P20" s="2807"/>
      <c r="Q20" s="2807"/>
      <c r="R20" s="2807"/>
      <c r="S20" s="2807"/>
      <c r="T20" s="2807"/>
      <c r="U20" s="2807"/>
      <c r="V20" s="2807"/>
      <c r="W20" s="2807"/>
      <c r="X20" s="2807"/>
      <c r="Y20" s="2807"/>
      <c r="Z20" s="2807"/>
      <c r="AA20" s="2807"/>
      <c r="AB20" s="2807"/>
      <c r="AC20" s="2807"/>
      <c r="AD20" s="2807"/>
      <c r="AE20" s="2807"/>
      <c r="AF20" s="2807"/>
      <c r="AG20" s="2807"/>
      <c r="AH20" s="2807"/>
      <c r="AI20" s="2807"/>
      <c r="AJ20" s="2807"/>
    </row>
    <row r="21" spans="2:36" ht="21" customHeight="1">
      <c r="B21" s="1038">
        <v>7</v>
      </c>
      <c r="C21" s="2807"/>
      <c r="D21" s="2807"/>
      <c r="E21" s="2807"/>
      <c r="F21" s="2807"/>
      <c r="G21" s="2807"/>
      <c r="H21" s="2807"/>
      <c r="I21" s="2807"/>
      <c r="J21" s="2807"/>
      <c r="K21" s="2807"/>
      <c r="L21" s="2807"/>
      <c r="M21" s="2807"/>
      <c r="N21" s="2807"/>
      <c r="O21" s="2807"/>
      <c r="P21" s="2807"/>
      <c r="Q21" s="2807"/>
      <c r="R21" s="2807"/>
      <c r="S21" s="2807"/>
      <c r="T21" s="2807"/>
      <c r="U21" s="2807"/>
      <c r="V21" s="2807"/>
      <c r="W21" s="2807"/>
      <c r="X21" s="2807"/>
      <c r="Y21" s="2807"/>
      <c r="Z21" s="2807"/>
      <c r="AA21" s="2807"/>
      <c r="AB21" s="2807"/>
      <c r="AC21" s="2807"/>
      <c r="AD21" s="2807"/>
      <c r="AE21" s="2807"/>
      <c r="AF21" s="2807"/>
      <c r="AG21" s="2807"/>
      <c r="AH21" s="2807"/>
      <c r="AI21" s="2807"/>
      <c r="AJ21" s="2807"/>
    </row>
    <row r="22" spans="2:36" ht="21" customHeight="1">
      <c r="B22" s="1038">
        <v>8</v>
      </c>
      <c r="C22" s="2807"/>
      <c r="D22" s="2807"/>
      <c r="E22" s="2807"/>
      <c r="F22" s="2807"/>
      <c r="G22" s="2807"/>
      <c r="H22" s="2807"/>
      <c r="I22" s="2807"/>
      <c r="J22" s="2807"/>
      <c r="K22" s="2807"/>
      <c r="L22" s="2807"/>
      <c r="M22" s="2807"/>
      <c r="N22" s="2807"/>
      <c r="O22" s="2807"/>
      <c r="P22" s="2807"/>
      <c r="Q22" s="2807"/>
      <c r="R22" s="2807"/>
      <c r="S22" s="2807"/>
      <c r="T22" s="2807"/>
      <c r="U22" s="2807"/>
      <c r="V22" s="2807"/>
      <c r="W22" s="2807"/>
      <c r="X22" s="2807"/>
      <c r="Y22" s="2807"/>
      <c r="Z22" s="2807"/>
      <c r="AA22" s="2807"/>
      <c r="AB22" s="2807"/>
      <c r="AC22" s="2807"/>
      <c r="AD22" s="2807"/>
      <c r="AE22" s="2807"/>
      <c r="AF22" s="2807"/>
      <c r="AG22" s="2807"/>
      <c r="AH22" s="2807"/>
      <c r="AI22" s="2807"/>
      <c r="AJ22" s="2807"/>
    </row>
    <row r="23" spans="2:36" ht="21" customHeight="1">
      <c r="B23" s="1038">
        <v>9</v>
      </c>
      <c r="C23" s="2807"/>
      <c r="D23" s="2807"/>
      <c r="E23" s="2807"/>
      <c r="F23" s="2807"/>
      <c r="G23" s="2807"/>
      <c r="H23" s="2807"/>
      <c r="I23" s="2807"/>
      <c r="J23" s="2807"/>
      <c r="K23" s="2807"/>
      <c r="L23" s="2807"/>
      <c r="M23" s="2807"/>
      <c r="N23" s="2807"/>
      <c r="O23" s="2807"/>
      <c r="P23" s="2807"/>
      <c r="Q23" s="2807"/>
      <c r="R23" s="2807"/>
      <c r="S23" s="2807"/>
      <c r="T23" s="2807"/>
      <c r="U23" s="2807"/>
      <c r="V23" s="2807"/>
      <c r="W23" s="2807"/>
      <c r="X23" s="2807"/>
      <c r="Y23" s="2807"/>
      <c r="Z23" s="2807"/>
      <c r="AA23" s="2807"/>
      <c r="AB23" s="2807"/>
      <c r="AC23" s="2807"/>
      <c r="AD23" s="2807"/>
      <c r="AE23" s="2807"/>
      <c r="AF23" s="2807"/>
      <c r="AG23" s="2807"/>
      <c r="AH23" s="2807"/>
      <c r="AI23" s="2807"/>
      <c r="AJ23" s="2807"/>
    </row>
    <row r="24" spans="2:36" ht="21" customHeight="1">
      <c r="B24" s="1038">
        <v>10</v>
      </c>
      <c r="C24" s="2807"/>
      <c r="D24" s="2807"/>
      <c r="E24" s="2807"/>
      <c r="F24" s="2807"/>
      <c r="G24" s="2807"/>
      <c r="H24" s="2807"/>
      <c r="I24" s="2807"/>
      <c r="J24" s="2807"/>
      <c r="K24" s="2807"/>
      <c r="L24" s="2807"/>
      <c r="M24" s="2807"/>
      <c r="N24" s="2807"/>
      <c r="O24" s="2807"/>
      <c r="P24" s="2807"/>
      <c r="Q24" s="2807"/>
      <c r="R24" s="2807"/>
      <c r="S24" s="2807"/>
      <c r="T24" s="2807"/>
      <c r="U24" s="2807"/>
      <c r="V24" s="2807"/>
      <c r="W24" s="2807"/>
      <c r="X24" s="2807"/>
      <c r="Y24" s="2807"/>
      <c r="Z24" s="2807"/>
      <c r="AA24" s="2807"/>
      <c r="AB24" s="2807"/>
      <c r="AC24" s="2807"/>
      <c r="AD24" s="2807"/>
      <c r="AE24" s="2807"/>
      <c r="AF24" s="2807"/>
      <c r="AG24" s="2807"/>
      <c r="AH24" s="2807"/>
      <c r="AI24" s="2807"/>
      <c r="AJ24" s="2807"/>
    </row>
    <row r="25" spans="2:36" ht="21" customHeight="1">
      <c r="B25" s="2808" t="s">
        <v>1902</v>
      </c>
      <c r="C25" s="2808"/>
      <c r="D25" s="2808"/>
      <c r="E25" s="2808"/>
      <c r="F25" s="2808"/>
      <c r="G25" s="2808"/>
      <c r="H25" s="2808"/>
      <c r="I25" s="2808"/>
      <c r="J25" s="2808"/>
      <c r="K25" s="2808"/>
      <c r="L25" s="2809"/>
      <c r="M25" s="2809"/>
      <c r="N25" s="2809"/>
      <c r="O25" s="2809"/>
      <c r="P25" s="2809"/>
      <c r="Q25" s="2810" t="s">
        <v>1903</v>
      </c>
      <c r="R25" s="2810"/>
      <c r="S25" s="2806" t="s">
        <v>1904</v>
      </c>
      <c r="T25" s="2806"/>
      <c r="U25" s="2806"/>
      <c r="V25" s="2806"/>
      <c r="W25" s="2806"/>
      <c r="X25" s="2806"/>
      <c r="Y25" s="2806"/>
      <c r="Z25" s="2806"/>
      <c r="AA25" s="2806"/>
      <c r="AB25" s="2806"/>
      <c r="AC25" s="2806"/>
      <c r="AD25" s="2806"/>
      <c r="AE25" s="2811">
        <f>SUM(AE15:AJ24)</f>
        <v>0</v>
      </c>
      <c r="AF25" s="2811"/>
      <c r="AG25" s="2811"/>
      <c r="AH25" s="2811"/>
      <c r="AI25" s="2811"/>
      <c r="AJ25" s="2811"/>
    </row>
    <row r="26" spans="2:36" ht="9" customHeight="1">
      <c r="B26" s="1039"/>
      <c r="C26" s="1040"/>
      <c r="D26" s="1040"/>
      <c r="E26" s="1040"/>
      <c r="F26" s="1040"/>
      <c r="G26" s="1040"/>
      <c r="H26" s="1040"/>
      <c r="I26" s="1040"/>
      <c r="J26" s="1040"/>
      <c r="K26" s="1040"/>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row>
    <row r="27" spans="2:36" ht="21" customHeight="1">
      <c r="B27" s="2796" t="s">
        <v>1905</v>
      </c>
      <c r="C27" s="2796"/>
      <c r="D27" s="2796"/>
      <c r="E27" s="2796"/>
      <c r="F27" s="2796"/>
      <c r="G27" s="2796"/>
      <c r="H27" s="2796"/>
      <c r="I27" s="2796"/>
      <c r="J27" s="2796"/>
      <c r="K27" s="2796"/>
      <c r="L27" s="2796"/>
      <c r="M27" s="2796"/>
      <c r="N27" s="2796"/>
      <c r="O27" s="2796"/>
      <c r="P27" s="2796"/>
      <c r="Q27" s="2796"/>
      <c r="R27" s="2796"/>
      <c r="S27" s="2796"/>
      <c r="T27" s="2796"/>
      <c r="U27" s="2796"/>
      <c r="V27" s="2796"/>
      <c r="W27" s="2796"/>
      <c r="X27" s="2796"/>
      <c r="Y27" s="2796"/>
      <c r="Z27" s="2796"/>
      <c r="AA27" s="2796"/>
      <c r="AB27" s="2796"/>
      <c r="AC27" s="2796"/>
      <c r="AD27" s="2796"/>
      <c r="AE27" s="2796"/>
      <c r="AF27" s="2796"/>
      <c r="AG27" s="2796"/>
      <c r="AH27" s="2796"/>
      <c r="AI27" s="2796"/>
      <c r="AJ27" s="2796"/>
    </row>
    <row r="28" spans="2:36" ht="21" customHeight="1" thickBot="1">
      <c r="B28" s="2812" t="s">
        <v>1906</v>
      </c>
      <c r="C28" s="2812"/>
      <c r="D28" s="2812"/>
      <c r="E28" s="2812"/>
      <c r="F28" s="2812"/>
      <c r="G28" s="2812"/>
      <c r="H28" s="2812"/>
      <c r="I28" s="2812"/>
      <c r="J28" s="2812"/>
      <c r="K28" s="2812"/>
      <c r="L28" s="2812"/>
      <c r="M28" s="2812"/>
      <c r="N28" s="2812"/>
      <c r="O28" s="2812"/>
      <c r="P28" s="2812"/>
      <c r="Q28" s="2812"/>
      <c r="R28" s="2812"/>
      <c r="S28" s="2801">
        <f>ROUNDUP(S11/40,1)</f>
        <v>0</v>
      </c>
      <c r="T28" s="2801"/>
      <c r="U28" s="2801"/>
      <c r="V28" s="2801"/>
      <c r="W28" s="2801"/>
      <c r="X28" s="2801"/>
      <c r="Y28" s="2801"/>
      <c r="Z28" s="2801"/>
      <c r="AA28" s="2801"/>
      <c r="AB28" s="2801"/>
      <c r="AC28" s="1041" t="s">
        <v>798</v>
      </c>
      <c r="AD28" s="1042"/>
      <c r="AE28" s="2802"/>
      <c r="AF28" s="2802"/>
      <c r="AG28" s="2802"/>
      <c r="AH28" s="2802"/>
      <c r="AI28" s="2802"/>
      <c r="AJ28" s="2802"/>
    </row>
    <row r="29" spans="2:36" ht="21" customHeight="1" thickTop="1">
      <c r="B29" s="2813" t="s">
        <v>1907</v>
      </c>
      <c r="C29" s="2813"/>
      <c r="D29" s="2813"/>
      <c r="E29" s="2813"/>
      <c r="F29" s="2813"/>
      <c r="G29" s="2813"/>
      <c r="H29" s="2813"/>
      <c r="I29" s="2813"/>
      <c r="J29" s="2813"/>
      <c r="K29" s="2813"/>
      <c r="L29" s="2813"/>
      <c r="M29" s="2813"/>
      <c r="N29" s="2813"/>
      <c r="O29" s="2813"/>
      <c r="P29" s="2813"/>
      <c r="Q29" s="2813"/>
      <c r="R29" s="2813"/>
      <c r="S29" s="2814"/>
      <c r="T29" s="2814"/>
      <c r="U29" s="2814"/>
      <c r="V29" s="2814"/>
      <c r="W29" s="2814"/>
      <c r="X29" s="2814"/>
      <c r="Y29" s="2814"/>
      <c r="Z29" s="2814"/>
      <c r="AA29" s="2814"/>
      <c r="AB29" s="2814"/>
      <c r="AC29" s="1043" t="s">
        <v>798</v>
      </c>
      <c r="AD29" s="1044"/>
      <c r="AE29" s="2805" t="s">
        <v>1908</v>
      </c>
      <c r="AF29" s="2805"/>
      <c r="AG29" s="2805"/>
      <c r="AH29" s="2805"/>
      <c r="AI29" s="2805"/>
      <c r="AJ29" s="2805"/>
    </row>
    <row r="30" spans="2:36" ht="21" customHeight="1">
      <c r="B30" s="2815" t="s">
        <v>1909</v>
      </c>
      <c r="C30" s="2815"/>
      <c r="D30" s="2815"/>
      <c r="E30" s="2815"/>
      <c r="F30" s="2815"/>
      <c r="G30" s="2815"/>
      <c r="H30" s="2815"/>
      <c r="I30" s="2815"/>
      <c r="J30" s="2815"/>
      <c r="K30" s="2815"/>
      <c r="L30" s="2815"/>
      <c r="M30" s="2815"/>
      <c r="N30" s="2815"/>
      <c r="O30" s="2815"/>
      <c r="P30" s="2815"/>
      <c r="Q30" s="2815"/>
      <c r="R30" s="2815"/>
      <c r="S30" s="2815" t="s">
        <v>1910</v>
      </c>
      <c r="T30" s="2815"/>
      <c r="U30" s="2815"/>
      <c r="V30" s="2815"/>
      <c r="W30" s="2815"/>
      <c r="X30" s="2815"/>
      <c r="Y30" s="2815"/>
      <c r="Z30" s="2815"/>
      <c r="AA30" s="2815"/>
      <c r="AB30" s="2815"/>
      <c r="AC30" s="2815"/>
      <c r="AD30" s="2815"/>
      <c r="AE30" s="2815"/>
      <c r="AF30" s="2815"/>
      <c r="AG30" s="2815"/>
      <c r="AH30" s="2815"/>
      <c r="AI30" s="2815"/>
      <c r="AJ30" s="2815"/>
    </row>
    <row r="31" spans="2:36" ht="21" customHeight="1">
      <c r="B31" s="1038">
        <v>1</v>
      </c>
      <c r="C31" s="2807"/>
      <c r="D31" s="2807"/>
      <c r="E31" s="2807"/>
      <c r="F31" s="2807"/>
      <c r="G31" s="2807"/>
      <c r="H31" s="2807"/>
      <c r="I31" s="2807"/>
      <c r="J31" s="2807"/>
      <c r="K31" s="2807"/>
      <c r="L31" s="2807"/>
      <c r="M31" s="2807"/>
      <c r="N31" s="2807"/>
      <c r="O31" s="2807"/>
      <c r="P31" s="2807"/>
      <c r="Q31" s="2807"/>
      <c r="R31" s="2807"/>
      <c r="S31" s="2807"/>
      <c r="T31" s="2807"/>
      <c r="U31" s="2807"/>
      <c r="V31" s="2807"/>
      <c r="W31" s="2807"/>
      <c r="X31" s="2807"/>
      <c r="Y31" s="2807"/>
      <c r="Z31" s="2807"/>
      <c r="AA31" s="2807"/>
      <c r="AB31" s="2807"/>
      <c r="AC31" s="2807"/>
      <c r="AD31" s="2807"/>
      <c r="AE31" s="2807"/>
      <c r="AF31" s="2807"/>
      <c r="AG31" s="2807"/>
      <c r="AH31" s="2807"/>
      <c r="AI31" s="2807"/>
      <c r="AJ31" s="2807"/>
    </row>
    <row r="32" spans="2:36" ht="21" customHeight="1">
      <c r="B32" s="1038">
        <v>2</v>
      </c>
      <c r="C32" s="2807"/>
      <c r="D32" s="2807"/>
      <c r="E32" s="2807"/>
      <c r="F32" s="2807"/>
      <c r="G32" s="2807"/>
      <c r="H32" s="2807"/>
      <c r="I32" s="2807"/>
      <c r="J32" s="2807"/>
      <c r="K32" s="2807"/>
      <c r="L32" s="2807"/>
      <c r="M32" s="2807"/>
      <c r="N32" s="2807"/>
      <c r="O32" s="2807"/>
      <c r="P32" s="2807"/>
      <c r="Q32" s="2807"/>
      <c r="R32" s="2807"/>
      <c r="S32" s="2807"/>
      <c r="T32" s="2807"/>
      <c r="U32" s="2807"/>
      <c r="V32" s="2807"/>
      <c r="W32" s="2807"/>
      <c r="X32" s="2807"/>
      <c r="Y32" s="2807"/>
      <c r="Z32" s="2807"/>
      <c r="AA32" s="2807"/>
      <c r="AB32" s="2807"/>
      <c r="AC32" s="2807"/>
      <c r="AD32" s="2807"/>
      <c r="AE32" s="2807"/>
      <c r="AF32" s="2807"/>
      <c r="AG32" s="2807"/>
      <c r="AH32" s="2807"/>
      <c r="AI32" s="2807"/>
      <c r="AJ32" s="2807"/>
    </row>
    <row r="33" spans="2:38" ht="21" customHeight="1">
      <c r="B33" s="1038">
        <v>3</v>
      </c>
      <c r="C33" s="2807"/>
      <c r="D33" s="2807"/>
      <c r="E33" s="2807"/>
      <c r="F33" s="2807"/>
      <c r="G33" s="2807"/>
      <c r="H33" s="2807"/>
      <c r="I33" s="2807"/>
      <c r="J33" s="2807"/>
      <c r="K33" s="2807"/>
      <c r="L33" s="2807"/>
      <c r="M33" s="2807"/>
      <c r="N33" s="2807"/>
      <c r="O33" s="2807"/>
      <c r="P33" s="2807"/>
      <c r="Q33" s="2807"/>
      <c r="R33" s="2807"/>
      <c r="S33" s="2807"/>
      <c r="T33" s="2807"/>
      <c r="U33" s="2807"/>
      <c r="V33" s="2807"/>
      <c r="W33" s="2807"/>
      <c r="X33" s="2807"/>
      <c r="Y33" s="2807"/>
      <c r="Z33" s="2807"/>
      <c r="AA33" s="2807"/>
      <c r="AB33" s="2807"/>
      <c r="AC33" s="2807"/>
      <c r="AD33" s="2807"/>
      <c r="AE33" s="2807"/>
      <c r="AF33" s="2807"/>
      <c r="AG33" s="2807"/>
      <c r="AH33" s="2807"/>
      <c r="AI33" s="2807"/>
      <c r="AJ33" s="2807"/>
    </row>
    <row r="34" spans="2:38" ht="8.25" customHeight="1">
      <c r="B34" s="1039"/>
      <c r="C34" s="1040"/>
      <c r="D34" s="1040"/>
      <c r="E34" s="1040"/>
      <c r="F34" s="1040"/>
      <c r="G34" s="1040"/>
      <c r="H34" s="1040"/>
      <c r="I34" s="1040"/>
      <c r="J34" s="1040"/>
      <c r="K34" s="1040"/>
      <c r="L34" s="1040"/>
      <c r="M34" s="1040"/>
      <c r="N34" s="1040"/>
      <c r="O34" s="1040"/>
      <c r="P34" s="1040"/>
      <c r="Q34" s="1040"/>
      <c r="R34" s="1040"/>
      <c r="S34" s="1040"/>
      <c r="T34" s="1040"/>
      <c r="U34" s="1040"/>
      <c r="V34" s="1040"/>
      <c r="W34" s="1040"/>
      <c r="X34" s="1040"/>
      <c r="Y34" s="1040"/>
      <c r="Z34" s="1040"/>
      <c r="AA34" s="1040"/>
      <c r="AB34" s="1040"/>
      <c r="AC34" s="1040"/>
      <c r="AD34" s="1040"/>
      <c r="AE34" s="1040"/>
      <c r="AF34" s="1040"/>
      <c r="AG34" s="1040"/>
      <c r="AH34" s="1040"/>
      <c r="AI34" s="1040"/>
      <c r="AJ34" s="1040"/>
    </row>
    <row r="35" spans="2:38" ht="46.2" customHeight="1">
      <c r="B35" s="2817" t="s">
        <v>1885</v>
      </c>
      <c r="C35" s="2817"/>
      <c r="D35" s="2817"/>
      <c r="E35" s="2817"/>
      <c r="F35" s="2817"/>
      <c r="G35" s="2817"/>
      <c r="H35" s="2818" t="s">
        <v>3046</v>
      </c>
      <c r="I35" s="2818"/>
      <c r="J35" s="2818"/>
      <c r="K35" s="2818"/>
      <c r="L35" s="2818"/>
      <c r="M35" s="2818"/>
      <c r="N35" s="2818"/>
      <c r="O35" s="2818"/>
      <c r="P35" s="2818"/>
      <c r="Q35" s="2818"/>
      <c r="R35" s="2818"/>
      <c r="S35" s="2818"/>
      <c r="T35" s="2818"/>
      <c r="U35" s="2818"/>
      <c r="V35" s="2818"/>
      <c r="W35" s="2818"/>
      <c r="X35" s="2818"/>
      <c r="Y35" s="2818"/>
      <c r="Z35" s="2818"/>
      <c r="AA35" s="2818"/>
      <c r="AB35" s="2818"/>
      <c r="AC35" s="2818"/>
      <c r="AD35" s="2818"/>
      <c r="AE35" s="2818"/>
      <c r="AF35" s="2818"/>
      <c r="AG35" s="2818"/>
      <c r="AH35" s="2818"/>
      <c r="AI35" s="2818"/>
      <c r="AJ35" s="2818"/>
    </row>
    <row r="36" spans="2:38" ht="8.25" customHeight="1">
      <c r="B36" s="1039"/>
      <c r="C36" s="1040"/>
      <c r="D36" s="1040"/>
      <c r="E36" s="1040"/>
      <c r="F36" s="1040"/>
      <c r="G36" s="1040"/>
      <c r="H36" s="1040"/>
      <c r="I36" s="1040"/>
      <c r="J36" s="1040"/>
      <c r="K36" s="1040"/>
      <c r="L36" s="1040"/>
      <c r="M36" s="1040"/>
      <c r="N36" s="1040"/>
      <c r="O36" s="1040"/>
      <c r="P36" s="1040"/>
      <c r="Q36" s="1040"/>
      <c r="R36" s="1040"/>
      <c r="S36" s="1040"/>
      <c r="T36" s="1040"/>
      <c r="U36" s="1040"/>
      <c r="V36" s="1040"/>
      <c r="W36" s="1040"/>
      <c r="X36" s="1040"/>
      <c r="Y36" s="1040"/>
      <c r="Z36" s="1040"/>
      <c r="AA36" s="1040"/>
      <c r="AB36" s="1040"/>
      <c r="AC36" s="1040"/>
      <c r="AD36" s="1040"/>
      <c r="AE36" s="1040"/>
      <c r="AF36" s="1040"/>
      <c r="AG36" s="1040"/>
      <c r="AH36" s="1040"/>
      <c r="AI36" s="1040"/>
      <c r="AJ36" s="1040"/>
    </row>
    <row r="37" spans="2:38" ht="18.75" customHeight="1">
      <c r="B37" s="2819" t="s">
        <v>1911</v>
      </c>
      <c r="C37" s="2819"/>
      <c r="D37" s="2819"/>
      <c r="E37" s="2819"/>
      <c r="F37" s="2819"/>
      <c r="G37" s="2819"/>
      <c r="H37" s="2819"/>
      <c r="I37" s="2819"/>
      <c r="J37" s="2819"/>
      <c r="K37" s="2819"/>
      <c r="L37" s="2819"/>
      <c r="M37" s="2819"/>
      <c r="N37" s="2819"/>
      <c r="O37" s="2819"/>
      <c r="P37" s="2819"/>
      <c r="Q37" s="2819"/>
      <c r="R37" s="2819"/>
      <c r="S37" s="2819"/>
      <c r="T37" s="2819"/>
      <c r="U37" s="2819"/>
      <c r="V37" s="2819"/>
      <c r="W37" s="2819"/>
      <c r="X37" s="2819"/>
      <c r="Y37" s="2819"/>
      <c r="Z37" s="2819"/>
      <c r="AA37" s="2819"/>
      <c r="AB37" s="2819"/>
      <c r="AC37" s="2819"/>
      <c r="AD37" s="2819"/>
      <c r="AE37" s="2819"/>
      <c r="AF37" s="2819"/>
      <c r="AG37" s="2819"/>
      <c r="AH37" s="2819"/>
      <c r="AI37" s="2819"/>
      <c r="AJ37" s="2819"/>
      <c r="AK37" s="2819"/>
      <c r="AL37" s="1045"/>
    </row>
    <row r="38" spans="2:38" ht="18.75" customHeight="1">
      <c r="B38" s="2819"/>
      <c r="C38" s="2819"/>
      <c r="D38" s="2819"/>
      <c r="E38" s="2819"/>
      <c r="F38" s="2819"/>
      <c r="G38" s="2819"/>
      <c r="H38" s="2819"/>
      <c r="I38" s="2819"/>
      <c r="J38" s="2819"/>
      <c r="K38" s="2819"/>
      <c r="L38" s="2819"/>
      <c r="M38" s="2819"/>
      <c r="N38" s="2819"/>
      <c r="O38" s="2819"/>
      <c r="P38" s="2819"/>
      <c r="Q38" s="2819"/>
      <c r="R38" s="2819"/>
      <c r="S38" s="2819"/>
      <c r="T38" s="2819"/>
      <c r="U38" s="2819"/>
      <c r="V38" s="2819"/>
      <c r="W38" s="2819"/>
      <c r="X38" s="2819"/>
      <c r="Y38" s="2819"/>
      <c r="Z38" s="2819"/>
      <c r="AA38" s="2819"/>
      <c r="AB38" s="2819"/>
      <c r="AC38" s="2819"/>
      <c r="AD38" s="2819"/>
      <c r="AE38" s="2819"/>
      <c r="AF38" s="2819"/>
      <c r="AG38" s="2819"/>
      <c r="AH38" s="2819"/>
      <c r="AI38" s="2819"/>
      <c r="AJ38" s="2819"/>
      <c r="AK38" s="2819"/>
      <c r="AL38" s="1045"/>
    </row>
    <row r="39" spans="2:38" ht="18.75" customHeight="1">
      <c r="B39" s="2819"/>
      <c r="C39" s="2819"/>
      <c r="D39" s="2819"/>
      <c r="E39" s="2819"/>
      <c r="F39" s="2819"/>
      <c r="G39" s="2819"/>
      <c r="H39" s="2819"/>
      <c r="I39" s="2819"/>
      <c r="J39" s="2819"/>
      <c r="K39" s="2819"/>
      <c r="L39" s="2819"/>
      <c r="M39" s="2819"/>
      <c r="N39" s="2819"/>
      <c r="O39" s="2819"/>
      <c r="P39" s="2819"/>
      <c r="Q39" s="2819"/>
      <c r="R39" s="2819"/>
      <c r="S39" s="2819"/>
      <c r="T39" s="2819"/>
      <c r="U39" s="2819"/>
      <c r="V39" s="2819"/>
      <c r="W39" s="2819"/>
      <c r="X39" s="2819"/>
      <c r="Y39" s="2819"/>
      <c r="Z39" s="2819"/>
      <c r="AA39" s="2819"/>
      <c r="AB39" s="2819"/>
      <c r="AC39" s="2819"/>
      <c r="AD39" s="2819"/>
      <c r="AE39" s="2819"/>
      <c r="AF39" s="2819"/>
      <c r="AG39" s="2819"/>
      <c r="AH39" s="2819"/>
      <c r="AI39" s="2819"/>
      <c r="AJ39" s="2819"/>
      <c r="AK39" s="2819"/>
      <c r="AL39" s="1045"/>
    </row>
    <row r="40" spans="2:38" ht="18.75" customHeight="1">
      <c r="B40" s="2819"/>
      <c r="C40" s="2819"/>
      <c r="D40" s="2819"/>
      <c r="E40" s="2819"/>
      <c r="F40" s="2819"/>
      <c r="G40" s="2819"/>
      <c r="H40" s="2819"/>
      <c r="I40" s="2819"/>
      <c r="J40" s="2819"/>
      <c r="K40" s="2819"/>
      <c r="L40" s="2819"/>
      <c r="M40" s="2819"/>
      <c r="N40" s="2819"/>
      <c r="O40" s="2819"/>
      <c r="P40" s="2819"/>
      <c r="Q40" s="2819"/>
      <c r="R40" s="2819"/>
      <c r="S40" s="2819"/>
      <c r="T40" s="2819"/>
      <c r="U40" s="2819"/>
      <c r="V40" s="2819"/>
      <c r="W40" s="2819"/>
      <c r="X40" s="2819"/>
      <c r="Y40" s="2819"/>
      <c r="Z40" s="2819"/>
      <c r="AA40" s="2819"/>
      <c r="AB40" s="2819"/>
      <c r="AC40" s="2819"/>
      <c r="AD40" s="2819"/>
      <c r="AE40" s="2819"/>
      <c r="AF40" s="2819"/>
      <c r="AG40" s="2819"/>
      <c r="AH40" s="2819"/>
      <c r="AI40" s="2819"/>
      <c r="AJ40" s="2819"/>
      <c r="AK40" s="2819"/>
      <c r="AL40" s="1045"/>
    </row>
    <row r="41" spans="2:38" ht="80.25" customHeight="1">
      <c r="B41" s="2819"/>
      <c r="C41" s="2819"/>
      <c r="D41" s="2819"/>
      <c r="E41" s="2819"/>
      <c r="F41" s="2819"/>
      <c r="G41" s="2819"/>
      <c r="H41" s="2819"/>
      <c r="I41" s="2819"/>
      <c r="J41" s="2819"/>
      <c r="K41" s="2819"/>
      <c r="L41" s="2819"/>
      <c r="M41" s="2819"/>
      <c r="N41" s="2819"/>
      <c r="O41" s="2819"/>
      <c r="P41" s="2819"/>
      <c r="Q41" s="2819"/>
      <c r="R41" s="2819"/>
      <c r="S41" s="2819"/>
      <c r="T41" s="2819"/>
      <c r="U41" s="2819"/>
      <c r="V41" s="2819"/>
      <c r="W41" s="2819"/>
      <c r="X41" s="2819"/>
      <c r="Y41" s="2819"/>
      <c r="Z41" s="2819"/>
      <c r="AA41" s="2819"/>
      <c r="AB41" s="2819"/>
      <c r="AC41" s="2819"/>
      <c r="AD41" s="2819"/>
      <c r="AE41" s="2819"/>
      <c r="AF41" s="2819"/>
      <c r="AG41" s="2819"/>
      <c r="AH41" s="2819"/>
      <c r="AI41" s="2819"/>
      <c r="AJ41" s="2819"/>
      <c r="AK41" s="2819"/>
      <c r="AL41" s="1045"/>
    </row>
    <row r="42" spans="2:38" ht="15" customHeight="1">
      <c r="B42" s="2816" t="s">
        <v>1912</v>
      </c>
      <c r="C42" s="2816"/>
      <c r="D42" s="2816"/>
      <c r="E42" s="2816"/>
      <c r="F42" s="2816"/>
      <c r="G42" s="2816"/>
      <c r="H42" s="2816"/>
      <c r="I42" s="2816"/>
      <c r="J42" s="2816"/>
      <c r="K42" s="2816"/>
      <c r="L42" s="2816"/>
      <c r="M42" s="2816"/>
      <c r="N42" s="2816"/>
      <c r="O42" s="2816"/>
      <c r="P42" s="2816"/>
      <c r="Q42" s="2816"/>
      <c r="R42" s="2816"/>
      <c r="S42" s="2816"/>
      <c r="T42" s="2816"/>
      <c r="U42" s="2816"/>
      <c r="V42" s="2816"/>
      <c r="W42" s="2816"/>
      <c r="X42" s="2816"/>
      <c r="Y42" s="2816"/>
      <c r="Z42" s="2816"/>
      <c r="AA42" s="2816"/>
      <c r="AB42" s="2816"/>
      <c r="AC42" s="2816"/>
      <c r="AD42" s="2816"/>
      <c r="AE42" s="2816"/>
      <c r="AF42" s="2816"/>
      <c r="AG42" s="2816"/>
      <c r="AH42" s="2816"/>
      <c r="AI42" s="2816"/>
      <c r="AJ42" s="2816"/>
      <c r="AK42" s="2816"/>
      <c r="AL42" s="1045"/>
    </row>
    <row r="43" spans="2:38" ht="15" customHeight="1">
      <c r="B43" s="2816"/>
      <c r="C43" s="2816"/>
      <c r="D43" s="2816"/>
      <c r="E43" s="2816"/>
      <c r="F43" s="2816"/>
      <c r="G43" s="2816"/>
      <c r="H43" s="2816"/>
      <c r="I43" s="2816"/>
      <c r="J43" s="2816"/>
      <c r="K43" s="2816"/>
      <c r="L43" s="2816"/>
      <c r="M43" s="2816"/>
      <c r="N43" s="2816"/>
      <c r="O43" s="2816"/>
      <c r="P43" s="2816"/>
      <c r="Q43" s="2816"/>
      <c r="R43" s="2816"/>
      <c r="S43" s="2816"/>
      <c r="T43" s="2816"/>
      <c r="U43" s="2816"/>
      <c r="V43" s="2816"/>
      <c r="W43" s="2816"/>
      <c r="X43" s="2816"/>
      <c r="Y43" s="2816"/>
      <c r="Z43" s="2816"/>
      <c r="AA43" s="2816"/>
      <c r="AB43" s="2816"/>
      <c r="AC43" s="2816"/>
      <c r="AD43" s="2816"/>
      <c r="AE43" s="2816"/>
      <c r="AF43" s="2816"/>
      <c r="AG43" s="2816"/>
      <c r="AH43" s="2816"/>
      <c r="AI43" s="2816"/>
      <c r="AJ43" s="2816"/>
      <c r="AK43" s="2816"/>
      <c r="AL43" s="1045"/>
    </row>
    <row r="44" spans="2:38" ht="15" customHeight="1">
      <c r="B44" s="2816"/>
      <c r="C44" s="2816"/>
      <c r="D44" s="2816"/>
      <c r="E44" s="2816"/>
      <c r="F44" s="2816"/>
      <c r="G44" s="2816"/>
      <c r="H44" s="2816"/>
      <c r="I44" s="2816"/>
      <c r="J44" s="2816"/>
      <c r="K44" s="2816"/>
      <c r="L44" s="2816"/>
      <c r="M44" s="2816"/>
      <c r="N44" s="2816"/>
      <c r="O44" s="2816"/>
      <c r="P44" s="2816"/>
      <c r="Q44" s="2816"/>
      <c r="R44" s="2816"/>
      <c r="S44" s="2816"/>
      <c r="T44" s="2816"/>
      <c r="U44" s="2816"/>
      <c r="V44" s="2816"/>
      <c r="W44" s="2816"/>
      <c r="X44" s="2816"/>
      <c r="Y44" s="2816"/>
      <c r="Z44" s="2816"/>
      <c r="AA44" s="2816"/>
      <c r="AB44" s="2816"/>
      <c r="AC44" s="2816"/>
      <c r="AD44" s="2816"/>
      <c r="AE44" s="2816"/>
      <c r="AF44" s="2816"/>
      <c r="AG44" s="2816"/>
      <c r="AH44" s="2816"/>
      <c r="AI44" s="2816"/>
      <c r="AJ44" s="2816"/>
      <c r="AK44" s="2816"/>
      <c r="AL44" s="1045"/>
    </row>
    <row r="45" spans="2:38" ht="15" customHeight="1">
      <c r="B45" s="2816"/>
      <c r="C45" s="2816"/>
      <c r="D45" s="2816"/>
      <c r="E45" s="2816"/>
      <c r="F45" s="2816"/>
      <c r="G45" s="2816"/>
      <c r="H45" s="2816"/>
      <c r="I45" s="2816"/>
      <c r="J45" s="2816"/>
      <c r="K45" s="2816"/>
      <c r="L45" s="2816"/>
      <c r="M45" s="2816"/>
      <c r="N45" s="2816"/>
      <c r="O45" s="2816"/>
      <c r="P45" s="2816"/>
      <c r="Q45" s="2816"/>
      <c r="R45" s="2816"/>
      <c r="S45" s="2816"/>
      <c r="T45" s="2816"/>
      <c r="U45" s="2816"/>
      <c r="V45" s="2816"/>
      <c r="W45" s="2816"/>
      <c r="X45" s="2816"/>
      <c r="Y45" s="2816"/>
      <c r="Z45" s="2816"/>
      <c r="AA45" s="2816"/>
      <c r="AB45" s="2816"/>
      <c r="AC45" s="2816"/>
      <c r="AD45" s="2816"/>
      <c r="AE45" s="2816"/>
      <c r="AF45" s="2816"/>
      <c r="AG45" s="2816"/>
      <c r="AH45" s="2816"/>
      <c r="AI45" s="2816"/>
      <c r="AJ45" s="2816"/>
      <c r="AK45" s="2816"/>
      <c r="AL45" s="1045"/>
    </row>
    <row r="46" spans="2:38" ht="37.5" customHeight="1">
      <c r="B46" s="2816"/>
      <c r="C46" s="2816"/>
      <c r="D46" s="2816"/>
      <c r="E46" s="2816"/>
      <c r="F46" s="2816"/>
      <c r="G46" s="2816"/>
      <c r="H46" s="2816"/>
      <c r="I46" s="2816"/>
      <c r="J46" s="2816"/>
      <c r="K46" s="2816"/>
      <c r="L46" s="2816"/>
      <c r="M46" s="2816"/>
      <c r="N46" s="2816"/>
      <c r="O46" s="2816"/>
      <c r="P46" s="2816"/>
      <c r="Q46" s="2816"/>
      <c r="R46" s="2816"/>
      <c r="S46" s="2816"/>
      <c r="T46" s="2816"/>
      <c r="U46" s="2816"/>
      <c r="V46" s="2816"/>
      <c r="W46" s="2816"/>
      <c r="X46" s="2816"/>
      <c r="Y46" s="2816"/>
      <c r="Z46" s="2816"/>
      <c r="AA46" s="2816"/>
      <c r="AB46" s="2816"/>
      <c r="AC46" s="2816"/>
      <c r="AD46" s="2816"/>
      <c r="AE46" s="2816"/>
      <c r="AF46" s="2816"/>
      <c r="AG46" s="2816"/>
      <c r="AH46" s="2816"/>
      <c r="AI46" s="2816"/>
      <c r="AJ46" s="2816"/>
      <c r="AK46" s="2816"/>
      <c r="AL46" s="1045"/>
    </row>
    <row r="47" spans="2:38" s="1046" customFormat="1" ht="36.75" customHeight="1">
      <c r="B47" s="2816" t="s">
        <v>1913</v>
      </c>
      <c r="C47" s="2816"/>
      <c r="D47" s="2816"/>
      <c r="E47" s="2816"/>
      <c r="F47" s="2816"/>
      <c r="G47" s="2816"/>
      <c r="H47" s="2816"/>
      <c r="I47" s="2816"/>
      <c r="J47" s="2816"/>
      <c r="K47" s="2816"/>
      <c r="L47" s="2816"/>
      <c r="M47" s="2816"/>
      <c r="N47" s="2816"/>
      <c r="O47" s="2816"/>
      <c r="P47" s="2816"/>
      <c r="Q47" s="2816"/>
      <c r="R47" s="2816"/>
      <c r="S47" s="2816"/>
      <c r="T47" s="2816"/>
      <c r="U47" s="2816"/>
      <c r="V47" s="2816"/>
      <c r="W47" s="2816"/>
      <c r="X47" s="2816"/>
      <c r="Y47" s="2816"/>
      <c r="Z47" s="2816"/>
      <c r="AA47" s="2816"/>
      <c r="AB47" s="2816"/>
      <c r="AC47" s="2816"/>
      <c r="AD47" s="2816"/>
      <c r="AE47" s="2816"/>
      <c r="AF47" s="2816"/>
      <c r="AG47" s="2816"/>
      <c r="AH47" s="2816"/>
      <c r="AI47" s="2816"/>
      <c r="AJ47" s="2816"/>
      <c r="AK47" s="2816"/>
    </row>
    <row r="48" spans="2:38" s="1046" customFormat="1" ht="36" customHeight="1">
      <c r="B48" s="2816" t="s">
        <v>1914</v>
      </c>
      <c r="C48" s="2816"/>
      <c r="D48" s="2816"/>
      <c r="E48" s="2816"/>
      <c r="F48" s="2816"/>
      <c r="G48" s="2816"/>
      <c r="H48" s="2816"/>
      <c r="I48" s="2816"/>
      <c r="J48" s="2816"/>
      <c r="K48" s="2816"/>
      <c r="L48" s="2816"/>
      <c r="M48" s="2816"/>
      <c r="N48" s="2816"/>
      <c r="O48" s="2816"/>
      <c r="P48" s="2816"/>
      <c r="Q48" s="2816"/>
      <c r="R48" s="2816"/>
      <c r="S48" s="2816"/>
      <c r="T48" s="2816"/>
      <c r="U48" s="2816"/>
      <c r="V48" s="2816"/>
      <c r="W48" s="2816"/>
      <c r="X48" s="2816"/>
      <c r="Y48" s="2816"/>
      <c r="Z48" s="2816"/>
      <c r="AA48" s="2816"/>
      <c r="AB48" s="2816"/>
      <c r="AC48" s="2816"/>
      <c r="AD48" s="2816"/>
      <c r="AE48" s="2816"/>
      <c r="AF48" s="2816"/>
      <c r="AG48" s="2816"/>
      <c r="AH48" s="2816"/>
      <c r="AI48" s="2816"/>
      <c r="AJ48" s="2816"/>
      <c r="AK48" s="2816"/>
    </row>
    <row r="49" spans="2:37" s="1046" customFormat="1" ht="21" customHeight="1">
      <c r="B49" s="1046" t="s">
        <v>1887</v>
      </c>
      <c r="AK49" s="1047"/>
    </row>
    <row r="50" spans="2:37" s="1046" customFormat="1" ht="21" customHeight="1">
      <c r="B50" s="1046" t="s">
        <v>1887</v>
      </c>
      <c r="AK50" s="1047"/>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54"/>
  <pageMargins left="0.7" right="0.7" top="0.75" bottom="0.75" header="0.3" footer="0.3"/>
  <pageSetup paperSize="9" scale="73" firstPageNumber="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BB926-5FF2-486B-8198-A2115B758E94}">
  <sheetPr codeName="Sheet91">
    <tabColor theme="4"/>
    <pageSetUpPr fitToPage="1"/>
  </sheetPr>
  <dimension ref="A1:AM50"/>
  <sheetViews>
    <sheetView view="pageBreakPreview" topLeftCell="A20" zoomScale="115" zoomScaleSheetLayoutView="115" workbookViewId="0">
      <selection activeCell="B2" sqref="B2"/>
    </sheetView>
  </sheetViews>
  <sheetFormatPr defaultColWidth="8.6640625" defaultRowHeight="21" customHeight="1"/>
  <cols>
    <col min="1" max="1" width="7.88671875" style="1028" customWidth="1"/>
    <col min="2" max="23" width="2.6640625" style="1028" customWidth="1"/>
    <col min="24" max="24" width="5.44140625" style="1028" customWidth="1"/>
    <col min="25" max="25" width="4.33203125" style="1028" customWidth="1"/>
    <col min="26" max="37" width="2.6640625" style="1028" customWidth="1"/>
    <col min="38" max="38" width="2.44140625" style="1028" customWidth="1"/>
    <col min="39" max="39" width="9" style="1028" customWidth="1"/>
    <col min="40" max="40" width="2.44140625" style="1028" customWidth="1"/>
    <col min="41" max="16384" width="8.6640625" style="1028"/>
  </cols>
  <sheetData>
    <row r="1" spans="1:39" ht="20.100000000000001" customHeight="1">
      <c r="A1" s="1028" t="s">
        <v>2737</v>
      </c>
    </row>
    <row r="2" spans="1:39" ht="20.100000000000001" customHeight="1">
      <c r="AA2" s="2788" t="s">
        <v>1888</v>
      </c>
      <c r="AB2" s="2788"/>
      <c r="AC2" s="2788"/>
      <c r="AD2" s="2788"/>
      <c r="AE2" s="2788"/>
      <c r="AF2" s="2788"/>
      <c r="AG2" s="2788"/>
      <c r="AH2" s="2788"/>
      <c r="AI2" s="2788"/>
      <c r="AJ2" s="2788"/>
    </row>
    <row r="3" spans="1:39" ht="20.100000000000001" customHeight="1"/>
    <row r="4" spans="1:39" ht="20.100000000000001" customHeight="1">
      <c r="A4" s="1029"/>
      <c r="B4" s="2789" t="s">
        <v>1915</v>
      </c>
      <c r="C4" s="2789"/>
      <c r="D4" s="2789"/>
      <c r="E4" s="2789"/>
      <c r="F4" s="2789"/>
      <c r="G4" s="2789"/>
      <c r="H4" s="2789"/>
      <c r="I4" s="2789"/>
      <c r="J4" s="2789"/>
      <c r="K4" s="2789"/>
      <c r="L4" s="2789"/>
      <c r="M4" s="2789"/>
      <c r="N4" s="2789"/>
      <c r="O4" s="2789"/>
      <c r="P4" s="2789"/>
      <c r="Q4" s="2789"/>
      <c r="R4" s="2789"/>
      <c r="S4" s="2789"/>
      <c r="T4" s="2789"/>
      <c r="U4" s="2789"/>
      <c r="V4" s="2789"/>
      <c r="W4" s="2789"/>
      <c r="X4" s="2789"/>
      <c r="Y4" s="2789"/>
      <c r="Z4" s="2789"/>
      <c r="AA4" s="2789"/>
      <c r="AB4" s="2789"/>
      <c r="AC4" s="2789"/>
      <c r="AD4" s="2789"/>
      <c r="AE4" s="2789"/>
      <c r="AF4" s="2789"/>
      <c r="AG4" s="2789"/>
      <c r="AH4" s="2789"/>
      <c r="AI4" s="2789"/>
      <c r="AJ4" s="2789"/>
      <c r="AK4" s="1029"/>
    </row>
    <row r="5" spans="1:39" s="126" customFormat="1" ht="20.100000000000001" customHeight="1">
      <c r="A5" s="1030"/>
      <c r="B5" s="1030"/>
      <c r="C5" s="1030"/>
      <c r="D5" s="1030"/>
      <c r="E5" s="1030"/>
      <c r="F5" s="1030"/>
      <c r="G5" s="1030"/>
      <c r="H5" s="1030"/>
      <c r="I5" s="1031"/>
      <c r="J5" s="1031"/>
      <c r="K5" s="1031"/>
      <c r="L5" s="1031"/>
      <c r="M5" s="1031"/>
      <c r="N5" s="1031"/>
      <c r="O5" s="1031"/>
      <c r="P5" s="1031"/>
      <c r="Q5" s="1031"/>
      <c r="R5" s="1031"/>
      <c r="S5" s="1031"/>
      <c r="T5" s="1031"/>
      <c r="U5" s="1031"/>
      <c r="V5" s="1031"/>
      <c r="W5" s="1031"/>
      <c r="X5" s="1031"/>
      <c r="Y5" s="1031"/>
      <c r="Z5" s="1031"/>
      <c r="AA5" s="1031"/>
      <c r="AB5" s="1031"/>
      <c r="AC5" s="1031"/>
      <c r="AD5" s="1031"/>
      <c r="AE5" s="1031"/>
      <c r="AF5" s="1031"/>
      <c r="AG5" s="1031"/>
      <c r="AH5" s="1031"/>
      <c r="AI5" s="1031"/>
      <c r="AJ5" s="1031"/>
      <c r="AK5" s="1031"/>
    </row>
    <row r="6" spans="1:39" s="126" customFormat="1" ht="29.25" customHeight="1">
      <c r="A6" s="1030"/>
      <c r="B6" s="2790" t="s">
        <v>1864</v>
      </c>
      <c r="C6" s="2790"/>
      <c r="D6" s="2790"/>
      <c r="E6" s="2790"/>
      <c r="F6" s="2790"/>
      <c r="G6" s="2790"/>
      <c r="H6" s="2790"/>
      <c r="I6" s="2790"/>
      <c r="J6" s="2790"/>
      <c r="K6" s="2790"/>
      <c r="L6" s="2791"/>
      <c r="M6" s="2791"/>
      <c r="N6" s="2791"/>
      <c r="O6" s="2791"/>
      <c r="P6" s="2791"/>
      <c r="Q6" s="2791"/>
      <c r="R6" s="2791"/>
      <c r="S6" s="2791"/>
      <c r="T6" s="2791"/>
      <c r="U6" s="2791"/>
      <c r="V6" s="2791"/>
      <c r="W6" s="2791"/>
      <c r="X6" s="2791"/>
      <c r="Y6" s="2791"/>
      <c r="Z6" s="2791"/>
      <c r="AA6" s="2791"/>
      <c r="AB6" s="2791"/>
      <c r="AC6" s="2791"/>
      <c r="AD6" s="2791"/>
      <c r="AE6" s="2791"/>
      <c r="AF6" s="2791"/>
      <c r="AG6" s="2791"/>
      <c r="AH6" s="2791"/>
      <c r="AI6" s="2791"/>
      <c r="AJ6" s="2791"/>
      <c r="AK6" s="1031"/>
    </row>
    <row r="7" spans="1:39" s="126" customFormat="1" ht="31.5" customHeight="1">
      <c r="A7" s="1030"/>
      <c r="B7" s="2790" t="s">
        <v>1865</v>
      </c>
      <c r="C7" s="2790"/>
      <c r="D7" s="2790"/>
      <c r="E7" s="2790"/>
      <c r="F7" s="2790"/>
      <c r="G7" s="2790"/>
      <c r="H7" s="2790"/>
      <c r="I7" s="2790"/>
      <c r="J7" s="2790"/>
      <c r="K7" s="2790"/>
      <c r="L7" s="2792"/>
      <c r="M7" s="2792"/>
      <c r="N7" s="2792"/>
      <c r="O7" s="2792"/>
      <c r="P7" s="2792"/>
      <c r="Q7" s="2792"/>
      <c r="R7" s="2792"/>
      <c r="S7" s="2792"/>
      <c r="T7" s="2792"/>
      <c r="U7" s="2792"/>
      <c r="V7" s="2792"/>
      <c r="W7" s="2792"/>
      <c r="X7" s="2792"/>
      <c r="Y7" s="2792"/>
      <c r="Z7" s="2793" t="s">
        <v>1890</v>
      </c>
      <c r="AA7" s="2793"/>
      <c r="AB7" s="2793"/>
      <c r="AC7" s="2793"/>
      <c r="AD7" s="2793"/>
      <c r="AE7" s="2793"/>
      <c r="AF7" s="2793"/>
      <c r="AG7" s="2794" t="s">
        <v>1916</v>
      </c>
      <c r="AH7" s="2794"/>
      <c r="AI7" s="2794"/>
      <c r="AJ7" s="2794"/>
      <c r="AK7" s="1031"/>
    </row>
    <row r="8" spans="1:39" s="126" customFormat="1" ht="29.25" customHeight="1">
      <c r="A8" s="1031"/>
      <c r="B8" s="2795" t="s">
        <v>1892</v>
      </c>
      <c r="C8" s="2795"/>
      <c r="D8" s="2795"/>
      <c r="E8" s="2795"/>
      <c r="F8" s="2795"/>
      <c r="G8" s="2795"/>
      <c r="H8" s="2795"/>
      <c r="I8" s="2795"/>
      <c r="J8" s="2795"/>
      <c r="K8" s="2795"/>
      <c r="L8" s="2791" t="s">
        <v>1893</v>
      </c>
      <c r="M8" s="2791"/>
      <c r="N8" s="2791"/>
      <c r="O8" s="2791"/>
      <c r="P8" s="2791"/>
      <c r="Q8" s="2791"/>
      <c r="R8" s="2791"/>
      <c r="S8" s="2791"/>
      <c r="T8" s="2791"/>
      <c r="U8" s="2791"/>
      <c r="V8" s="2791"/>
      <c r="W8" s="2791"/>
      <c r="X8" s="2791"/>
      <c r="Y8" s="2791"/>
      <c r="Z8" s="2791"/>
      <c r="AA8" s="2791"/>
      <c r="AB8" s="2791"/>
      <c r="AC8" s="2791"/>
      <c r="AD8" s="2791"/>
      <c r="AE8" s="2791"/>
      <c r="AF8" s="2791"/>
      <c r="AG8" s="2791"/>
      <c r="AH8" s="2791"/>
      <c r="AI8" s="2791"/>
      <c r="AJ8" s="2791"/>
      <c r="AK8" s="1031"/>
    </row>
    <row r="9" spans="1:39" ht="9.75" customHeight="1">
      <c r="A9" s="1029"/>
      <c r="B9" s="1029"/>
      <c r="C9" s="1029"/>
      <c r="D9" s="1029"/>
      <c r="E9" s="1029"/>
      <c r="F9" s="1029"/>
      <c r="G9" s="1029"/>
      <c r="H9" s="1029"/>
      <c r="I9" s="1029"/>
      <c r="J9" s="1029"/>
      <c r="K9" s="1029"/>
      <c r="L9" s="1029"/>
      <c r="M9" s="1029"/>
      <c r="N9" s="1029"/>
      <c r="O9" s="1029"/>
      <c r="P9" s="1029"/>
      <c r="Q9" s="1029"/>
      <c r="R9" s="1029"/>
      <c r="S9" s="1029"/>
      <c r="T9" s="1029"/>
      <c r="U9" s="1029"/>
      <c r="V9" s="1029"/>
      <c r="W9" s="1029"/>
      <c r="X9" s="1029"/>
      <c r="Y9" s="1029"/>
      <c r="Z9" s="1029"/>
      <c r="AA9" s="1029"/>
      <c r="AB9" s="1029"/>
      <c r="AC9" s="1029"/>
      <c r="AD9" s="1029"/>
      <c r="AE9" s="1029"/>
      <c r="AF9" s="1029"/>
      <c r="AG9" s="1029"/>
      <c r="AH9" s="1029"/>
      <c r="AI9" s="1029"/>
      <c r="AJ9" s="1029"/>
      <c r="AK9" s="1029"/>
    </row>
    <row r="10" spans="1:39" ht="21" customHeight="1">
      <c r="A10" s="1029"/>
      <c r="B10" s="2796" t="s">
        <v>1870</v>
      </c>
      <c r="C10" s="2796"/>
      <c r="D10" s="2796"/>
      <c r="E10" s="2796"/>
      <c r="F10" s="2796"/>
      <c r="G10" s="2796"/>
      <c r="H10" s="2796"/>
      <c r="I10" s="2796"/>
      <c r="J10" s="2796"/>
      <c r="K10" s="2796"/>
      <c r="L10" s="2796"/>
      <c r="M10" s="2796"/>
      <c r="N10" s="2796"/>
      <c r="O10" s="2796"/>
      <c r="P10" s="2796"/>
      <c r="Q10" s="2796"/>
      <c r="R10" s="2796"/>
      <c r="S10" s="2796"/>
      <c r="T10" s="2796"/>
      <c r="U10" s="2796"/>
      <c r="V10" s="2796"/>
      <c r="W10" s="2796"/>
      <c r="X10" s="2796"/>
      <c r="Y10" s="2796"/>
      <c r="Z10" s="2796"/>
      <c r="AA10" s="2796"/>
      <c r="AB10" s="2796"/>
      <c r="AC10" s="2796"/>
      <c r="AD10" s="2796"/>
      <c r="AE10" s="2796"/>
      <c r="AF10" s="2796"/>
      <c r="AG10" s="2796"/>
      <c r="AH10" s="2796"/>
      <c r="AI10" s="2796"/>
      <c r="AJ10" s="2796"/>
      <c r="AK10" s="1029"/>
    </row>
    <row r="11" spans="1:39" ht="21" customHeight="1">
      <c r="A11" s="1029"/>
      <c r="B11" s="2797" t="s">
        <v>1894</v>
      </c>
      <c r="C11" s="2797"/>
      <c r="D11" s="2797"/>
      <c r="E11" s="2797"/>
      <c r="F11" s="2797"/>
      <c r="G11" s="2797"/>
      <c r="H11" s="2797"/>
      <c r="I11" s="2797"/>
      <c r="J11" s="2797"/>
      <c r="K11" s="2797"/>
      <c r="L11" s="2797"/>
      <c r="M11" s="2797"/>
      <c r="N11" s="2797"/>
      <c r="O11" s="2797"/>
      <c r="P11" s="2797"/>
      <c r="Q11" s="2797"/>
      <c r="R11" s="2797"/>
      <c r="S11" s="2798"/>
      <c r="T11" s="2798"/>
      <c r="U11" s="2798"/>
      <c r="V11" s="2798"/>
      <c r="W11" s="2798"/>
      <c r="X11" s="2798"/>
      <c r="Y11" s="2798"/>
      <c r="Z11" s="2798"/>
      <c r="AA11" s="2798"/>
      <c r="AB11" s="2798"/>
      <c r="AC11" s="1032" t="s">
        <v>798</v>
      </c>
      <c r="AD11" s="1033"/>
      <c r="AE11" s="2799"/>
      <c r="AF11" s="2799"/>
      <c r="AG11" s="2799"/>
      <c r="AH11" s="2799"/>
      <c r="AI11" s="2799"/>
      <c r="AJ11" s="2799"/>
      <c r="AK11" s="1029"/>
      <c r="AM11" s="1048"/>
    </row>
    <row r="12" spans="1:39" ht="21" customHeight="1" thickBot="1">
      <c r="A12" s="1029"/>
      <c r="B12" s="1035"/>
      <c r="C12" s="2800" t="s">
        <v>1917</v>
      </c>
      <c r="D12" s="2800"/>
      <c r="E12" s="2800"/>
      <c r="F12" s="2800"/>
      <c r="G12" s="2800"/>
      <c r="H12" s="2800"/>
      <c r="I12" s="2800"/>
      <c r="J12" s="2800"/>
      <c r="K12" s="2800"/>
      <c r="L12" s="2800"/>
      <c r="M12" s="2800"/>
      <c r="N12" s="2800"/>
      <c r="O12" s="2800"/>
      <c r="P12" s="2800"/>
      <c r="Q12" s="2800"/>
      <c r="R12" s="2800"/>
      <c r="S12" s="2801">
        <f>ROUNDUP(S11*30%,1)</f>
        <v>0</v>
      </c>
      <c r="T12" s="2801"/>
      <c r="U12" s="2801"/>
      <c r="V12" s="2801"/>
      <c r="W12" s="2801"/>
      <c r="X12" s="2801"/>
      <c r="Y12" s="2801"/>
      <c r="Z12" s="2801"/>
      <c r="AA12" s="2801"/>
      <c r="AB12" s="2801"/>
      <c r="AC12" s="1036" t="s">
        <v>798</v>
      </c>
      <c r="AD12" s="1036"/>
      <c r="AE12" s="2802"/>
      <c r="AF12" s="2802"/>
      <c r="AG12" s="2802"/>
      <c r="AH12" s="2802"/>
      <c r="AI12" s="2802"/>
      <c r="AJ12" s="2802"/>
      <c r="AK12" s="1029"/>
    </row>
    <row r="13" spans="1:39" ht="21" customHeight="1" thickTop="1">
      <c r="A13" s="1029"/>
      <c r="B13" s="2813" t="s">
        <v>1896</v>
      </c>
      <c r="C13" s="2813"/>
      <c r="D13" s="2813"/>
      <c r="E13" s="2813"/>
      <c r="F13" s="2813"/>
      <c r="G13" s="2813"/>
      <c r="H13" s="2813"/>
      <c r="I13" s="2813"/>
      <c r="J13" s="2813"/>
      <c r="K13" s="2813"/>
      <c r="L13" s="2813"/>
      <c r="M13" s="2813"/>
      <c r="N13" s="2813"/>
      <c r="O13" s="2813"/>
      <c r="P13" s="2813"/>
      <c r="Q13" s="2813"/>
      <c r="R13" s="2813"/>
      <c r="S13" s="2804" t="e">
        <f>ROUNDUP(AE25/L25,1)</f>
        <v>#DIV/0!</v>
      </c>
      <c r="T13" s="2804"/>
      <c r="U13" s="2804"/>
      <c r="V13" s="2804"/>
      <c r="W13" s="2804"/>
      <c r="X13" s="2804"/>
      <c r="Y13" s="2804"/>
      <c r="Z13" s="2804"/>
      <c r="AA13" s="2804"/>
      <c r="AB13" s="2804"/>
      <c r="AC13" s="1037" t="s">
        <v>798</v>
      </c>
      <c r="AD13" s="1037"/>
      <c r="AE13" s="2805" t="s">
        <v>1897</v>
      </c>
      <c r="AF13" s="2805"/>
      <c r="AG13" s="2805"/>
      <c r="AH13" s="2805"/>
      <c r="AI13" s="2805"/>
      <c r="AJ13" s="2805"/>
      <c r="AK13" s="1029"/>
    </row>
    <row r="14" spans="1:39" ht="21" customHeight="1">
      <c r="A14" s="1029"/>
      <c r="B14" s="2806" t="s">
        <v>1898</v>
      </c>
      <c r="C14" s="2806"/>
      <c r="D14" s="2806"/>
      <c r="E14" s="2806"/>
      <c r="F14" s="2806"/>
      <c r="G14" s="2806"/>
      <c r="H14" s="2806"/>
      <c r="I14" s="2806"/>
      <c r="J14" s="2806"/>
      <c r="K14" s="2806"/>
      <c r="L14" s="2806" t="s">
        <v>1899</v>
      </c>
      <c r="M14" s="2806"/>
      <c r="N14" s="2806"/>
      <c r="O14" s="2806"/>
      <c r="P14" s="2806"/>
      <c r="Q14" s="2806"/>
      <c r="R14" s="2806"/>
      <c r="S14" s="2806"/>
      <c r="T14" s="2806"/>
      <c r="U14" s="2806"/>
      <c r="V14" s="2806"/>
      <c r="W14" s="2806"/>
      <c r="X14" s="2806"/>
      <c r="Y14" s="2806" t="s">
        <v>1900</v>
      </c>
      <c r="Z14" s="2806"/>
      <c r="AA14" s="2806"/>
      <c r="AB14" s="2806"/>
      <c r="AC14" s="2806"/>
      <c r="AD14" s="2806"/>
      <c r="AE14" s="2806" t="s">
        <v>1901</v>
      </c>
      <c r="AF14" s="2806"/>
      <c r="AG14" s="2806"/>
      <c r="AH14" s="2806"/>
      <c r="AI14" s="2806"/>
      <c r="AJ14" s="2806"/>
      <c r="AK14" s="1029"/>
    </row>
    <row r="15" spans="1:39" ht="21" customHeight="1">
      <c r="A15" s="1029"/>
      <c r="B15" s="1038">
        <v>1</v>
      </c>
      <c r="C15" s="2807"/>
      <c r="D15" s="2807"/>
      <c r="E15" s="2807"/>
      <c r="F15" s="2807"/>
      <c r="G15" s="2807"/>
      <c r="H15" s="2807"/>
      <c r="I15" s="2807"/>
      <c r="J15" s="2807"/>
      <c r="K15" s="2807"/>
      <c r="L15" s="2807"/>
      <c r="M15" s="2807"/>
      <c r="N15" s="2807"/>
      <c r="O15" s="2807"/>
      <c r="P15" s="2807"/>
      <c r="Q15" s="2807"/>
      <c r="R15" s="2807"/>
      <c r="S15" s="2807"/>
      <c r="T15" s="2807"/>
      <c r="U15" s="2807"/>
      <c r="V15" s="2807"/>
      <c r="W15" s="2807"/>
      <c r="X15" s="2807"/>
      <c r="Y15" s="2807"/>
      <c r="Z15" s="2807"/>
      <c r="AA15" s="2807"/>
      <c r="AB15" s="2807"/>
      <c r="AC15" s="2807"/>
      <c r="AD15" s="2807"/>
      <c r="AE15" s="2807"/>
      <c r="AF15" s="2807"/>
      <c r="AG15" s="2807"/>
      <c r="AH15" s="2807"/>
      <c r="AI15" s="2807"/>
      <c r="AJ15" s="2807"/>
      <c r="AK15" s="1029"/>
    </row>
    <row r="16" spans="1:39" ht="21" customHeight="1">
      <c r="A16" s="1029"/>
      <c r="B16" s="1038">
        <v>2</v>
      </c>
      <c r="C16" s="2807"/>
      <c r="D16" s="2807"/>
      <c r="E16" s="2807"/>
      <c r="F16" s="2807"/>
      <c r="G16" s="2807"/>
      <c r="H16" s="2807"/>
      <c r="I16" s="2807"/>
      <c r="J16" s="2807"/>
      <c r="K16" s="2807"/>
      <c r="L16" s="2807"/>
      <c r="M16" s="2807"/>
      <c r="N16" s="2807"/>
      <c r="O16" s="2807"/>
      <c r="P16" s="2807"/>
      <c r="Q16" s="2807"/>
      <c r="R16" s="2807"/>
      <c r="S16" s="2807"/>
      <c r="T16" s="2807"/>
      <c r="U16" s="2807"/>
      <c r="V16" s="2807"/>
      <c r="W16" s="2807"/>
      <c r="X16" s="2807"/>
      <c r="Y16" s="2807"/>
      <c r="Z16" s="2807"/>
      <c r="AA16" s="2807"/>
      <c r="AB16" s="2807"/>
      <c r="AC16" s="2807"/>
      <c r="AD16" s="2807"/>
      <c r="AE16" s="2807"/>
      <c r="AF16" s="2807"/>
      <c r="AG16" s="2807"/>
      <c r="AH16" s="2807"/>
      <c r="AI16" s="2807"/>
      <c r="AJ16" s="2807"/>
      <c r="AK16" s="1029"/>
    </row>
    <row r="17" spans="1:37" ht="21" customHeight="1">
      <c r="A17" s="1029"/>
      <c r="B17" s="1038">
        <v>3</v>
      </c>
      <c r="C17" s="2807"/>
      <c r="D17" s="2807"/>
      <c r="E17" s="2807"/>
      <c r="F17" s="2807"/>
      <c r="G17" s="2807"/>
      <c r="H17" s="2807"/>
      <c r="I17" s="2807"/>
      <c r="J17" s="2807"/>
      <c r="K17" s="2807"/>
      <c r="L17" s="2807"/>
      <c r="M17" s="2807"/>
      <c r="N17" s="2807"/>
      <c r="O17" s="2807"/>
      <c r="P17" s="2807"/>
      <c r="Q17" s="2807"/>
      <c r="R17" s="2807"/>
      <c r="S17" s="2807"/>
      <c r="T17" s="2807"/>
      <c r="U17" s="2807"/>
      <c r="V17" s="2807"/>
      <c r="W17" s="2807"/>
      <c r="X17" s="2807"/>
      <c r="Y17" s="2807"/>
      <c r="Z17" s="2807"/>
      <c r="AA17" s="2807"/>
      <c r="AB17" s="2807"/>
      <c r="AC17" s="2807"/>
      <c r="AD17" s="2807"/>
      <c r="AE17" s="2807"/>
      <c r="AF17" s="2807"/>
      <c r="AG17" s="2807"/>
      <c r="AH17" s="2807"/>
      <c r="AI17" s="2807"/>
      <c r="AJ17" s="2807"/>
      <c r="AK17" s="1029"/>
    </row>
    <row r="18" spans="1:37" ht="21" customHeight="1">
      <c r="A18" s="1029"/>
      <c r="B18" s="1038">
        <v>4</v>
      </c>
      <c r="C18" s="2807"/>
      <c r="D18" s="2807"/>
      <c r="E18" s="2807"/>
      <c r="F18" s="2807"/>
      <c r="G18" s="2807"/>
      <c r="H18" s="2807"/>
      <c r="I18" s="2807"/>
      <c r="J18" s="2807"/>
      <c r="K18" s="2807"/>
      <c r="L18" s="2807"/>
      <c r="M18" s="2807"/>
      <c r="N18" s="2807"/>
      <c r="O18" s="2807"/>
      <c r="P18" s="2807"/>
      <c r="Q18" s="2807"/>
      <c r="R18" s="2807"/>
      <c r="S18" s="2807"/>
      <c r="T18" s="2807"/>
      <c r="U18" s="2807"/>
      <c r="V18" s="2807"/>
      <c r="W18" s="2807"/>
      <c r="X18" s="2807"/>
      <c r="Y18" s="2807"/>
      <c r="Z18" s="2807"/>
      <c r="AA18" s="2807"/>
      <c r="AB18" s="2807"/>
      <c r="AC18" s="2807"/>
      <c r="AD18" s="2807"/>
      <c r="AE18" s="2807"/>
      <c r="AF18" s="2807"/>
      <c r="AG18" s="2807"/>
      <c r="AH18" s="2807"/>
      <c r="AI18" s="2807"/>
      <c r="AJ18" s="2807"/>
      <c r="AK18" s="1029"/>
    </row>
    <row r="19" spans="1:37" ht="21" customHeight="1">
      <c r="A19" s="1029"/>
      <c r="B19" s="1038">
        <v>5</v>
      </c>
      <c r="C19" s="2807"/>
      <c r="D19" s="2807"/>
      <c r="E19" s="2807"/>
      <c r="F19" s="2807"/>
      <c r="G19" s="2807"/>
      <c r="H19" s="2807"/>
      <c r="I19" s="2807"/>
      <c r="J19" s="2807"/>
      <c r="K19" s="2807"/>
      <c r="L19" s="2807"/>
      <c r="M19" s="2807"/>
      <c r="N19" s="2807"/>
      <c r="O19" s="2807"/>
      <c r="P19" s="2807"/>
      <c r="Q19" s="2807"/>
      <c r="R19" s="2807"/>
      <c r="S19" s="2807"/>
      <c r="T19" s="2807"/>
      <c r="U19" s="2807"/>
      <c r="V19" s="2807"/>
      <c r="W19" s="2807"/>
      <c r="X19" s="2807"/>
      <c r="Y19" s="2807"/>
      <c r="Z19" s="2807"/>
      <c r="AA19" s="2807"/>
      <c r="AB19" s="2807"/>
      <c r="AC19" s="2807"/>
      <c r="AD19" s="2807"/>
      <c r="AE19" s="2807"/>
      <c r="AF19" s="2807"/>
      <c r="AG19" s="2807"/>
      <c r="AH19" s="2807"/>
      <c r="AI19" s="2807"/>
      <c r="AJ19" s="2807"/>
      <c r="AK19" s="1029"/>
    </row>
    <row r="20" spans="1:37" ht="21" customHeight="1">
      <c r="A20" s="1029"/>
      <c r="B20" s="1038">
        <v>6</v>
      </c>
      <c r="C20" s="2807"/>
      <c r="D20" s="2807"/>
      <c r="E20" s="2807"/>
      <c r="F20" s="2807"/>
      <c r="G20" s="2807"/>
      <c r="H20" s="2807"/>
      <c r="I20" s="2807"/>
      <c r="J20" s="2807"/>
      <c r="K20" s="2807"/>
      <c r="L20" s="2807"/>
      <c r="M20" s="2807"/>
      <c r="N20" s="2807"/>
      <c r="O20" s="2807"/>
      <c r="P20" s="2807"/>
      <c r="Q20" s="2807"/>
      <c r="R20" s="2807"/>
      <c r="S20" s="2807"/>
      <c r="T20" s="2807"/>
      <c r="U20" s="2807"/>
      <c r="V20" s="2807"/>
      <c r="W20" s="2807"/>
      <c r="X20" s="2807"/>
      <c r="Y20" s="2807"/>
      <c r="Z20" s="2807"/>
      <c r="AA20" s="2807"/>
      <c r="AB20" s="2807"/>
      <c r="AC20" s="2807"/>
      <c r="AD20" s="2807"/>
      <c r="AE20" s="2807"/>
      <c r="AF20" s="2807"/>
      <c r="AG20" s="2807"/>
      <c r="AH20" s="2807"/>
      <c r="AI20" s="2807"/>
      <c r="AJ20" s="2807"/>
      <c r="AK20" s="1029"/>
    </row>
    <row r="21" spans="1:37" ht="21" customHeight="1">
      <c r="A21" s="1029"/>
      <c r="B21" s="1038">
        <v>7</v>
      </c>
      <c r="C21" s="2807"/>
      <c r="D21" s="2807"/>
      <c r="E21" s="2807"/>
      <c r="F21" s="2807"/>
      <c r="G21" s="2807"/>
      <c r="H21" s="2807"/>
      <c r="I21" s="2807"/>
      <c r="J21" s="2807"/>
      <c r="K21" s="2807"/>
      <c r="L21" s="2807"/>
      <c r="M21" s="2807"/>
      <c r="N21" s="2807"/>
      <c r="O21" s="2807"/>
      <c r="P21" s="2807"/>
      <c r="Q21" s="2807"/>
      <c r="R21" s="2807"/>
      <c r="S21" s="2807"/>
      <c r="T21" s="2807"/>
      <c r="U21" s="2807"/>
      <c r="V21" s="2807"/>
      <c r="W21" s="2807"/>
      <c r="X21" s="2807"/>
      <c r="Y21" s="2807"/>
      <c r="Z21" s="2807"/>
      <c r="AA21" s="2807"/>
      <c r="AB21" s="2807"/>
      <c r="AC21" s="2807"/>
      <c r="AD21" s="2807"/>
      <c r="AE21" s="2807"/>
      <c r="AF21" s="2807"/>
      <c r="AG21" s="2807"/>
      <c r="AH21" s="2807"/>
      <c r="AI21" s="2807"/>
      <c r="AJ21" s="2807"/>
      <c r="AK21" s="1029"/>
    </row>
    <row r="22" spans="1:37" ht="21" customHeight="1">
      <c r="A22" s="1029"/>
      <c r="B22" s="1038">
        <v>8</v>
      </c>
      <c r="C22" s="2807"/>
      <c r="D22" s="2807"/>
      <c r="E22" s="2807"/>
      <c r="F22" s="2807"/>
      <c r="G22" s="2807"/>
      <c r="H22" s="2807"/>
      <c r="I22" s="2807"/>
      <c r="J22" s="2807"/>
      <c r="K22" s="2807"/>
      <c r="L22" s="2807"/>
      <c r="M22" s="2807"/>
      <c r="N22" s="2807"/>
      <c r="O22" s="2807"/>
      <c r="P22" s="2807"/>
      <c r="Q22" s="2807"/>
      <c r="R22" s="2807"/>
      <c r="S22" s="2807"/>
      <c r="T22" s="2807"/>
      <c r="U22" s="2807"/>
      <c r="V22" s="2807"/>
      <c r="W22" s="2807"/>
      <c r="X22" s="2807"/>
      <c r="Y22" s="2807"/>
      <c r="Z22" s="2807"/>
      <c r="AA22" s="2807"/>
      <c r="AB22" s="2807"/>
      <c r="AC22" s="2807"/>
      <c r="AD22" s="2807"/>
      <c r="AE22" s="2807"/>
      <c r="AF22" s="2807"/>
      <c r="AG22" s="2807"/>
      <c r="AH22" s="2807"/>
      <c r="AI22" s="2807"/>
      <c r="AJ22" s="2807"/>
      <c r="AK22" s="1029"/>
    </row>
    <row r="23" spans="1:37" ht="21" customHeight="1">
      <c r="A23" s="1029"/>
      <c r="B23" s="1038">
        <v>9</v>
      </c>
      <c r="C23" s="2807"/>
      <c r="D23" s="2807"/>
      <c r="E23" s="2807"/>
      <c r="F23" s="2807"/>
      <c r="G23" s="2807"/>
      <c r="H23" s="2807"/>
      <c r="I23" s="2807"/>
      <c r="J23" s="2807"/>
      <c r="K23" s="2807"/>
      <c r="L23" s="2807"/>
      <c r="M23" s="2807"/>
      <c r="N23" s="2807"/>
      <c r="O23" s="2807"/>
      <c r="P23" s="2807"/>
      <c r="Q23" s="2807"/>
      <c r="R23" s="2807"/>
      <c r="S23" s="2807"/>
      <c r="T23" s="2807"/>
      <c r="U23" s="2807"/>
      <c r="V23" s="2807"/>
      <c r="W23" s="2807"/>
      <c r="X23" s="2807"/>
      <c r="Y23" s="2807"/>
      <c r="Z23" s="2807"/>
      <c r="AA23" s="2807"/>
      <c r="AB23" s="2807"/>
      <c r="AC23" s="2807"/>
      <c r="AD23" s="2807"/>
      <c r="AE23" s="2807"/>
      <c r="AF23" s="2807"/>
      <c r="AG23" s="2807"/>
      <c r="AH23" s="2807"/>
      <c r="AI23" s="2807"/>
      <c r="AJ23" s="2807"/>
      <c r="AK23" s="1029"/>
    </row>
    <row r="24" spans="1:37" ht="21" customHeight="1">
      <c r="A24" s="1029"/>
      <c r="B24" s="1038">
        <v>10</v>
      </c>
      <c r="C24" s="2807"/>
      <c r="D24" s="2807"/>
      <c r="E24" s="2807"/>
      <c r="F24" s="2807"/>
      <c r="G24" s="2807"/>
      <c r="H24" s="2807"/>
      <c r="I24" s="2807"/>
      <c r="J24" s="2807"/>
      <c r="K24" s="2807"/>
      <c r="L24" s="2807"/>
      <c r="M24" s="2807"/>
      <c r="N24" s="2807"/>
      <c r="O24" s="2807"/>
      <c r="P24" s="2807"/>
      <c r="Q24" s="2807"/>
      <c r="R24" s="2807"/>
      <c r="S24" s="2807"/>
      <c r="T24" s="2807"/>
      <c r="U24" s="2807"/>
      <c r="V24" s="2807"/>
      <c r="W24" s="2807"/>
      <c r="X24" s="2807"/>
      <c r="Y24" s="2807"/>
      <c r="Z24" s="2807"/>
      <c r="AA24" s="2807"/>
      <c r="AB24" s="2807"/>
      <c r="AC24" s="2807"/>
      <c r="AD24" s="2807"/>
      <c r="AE24" s="2807"/>
      <c r="AF24" s="2807"/>
      <c r="AG24" s="2807"/>
      <c r="AH24" s="2807"/>
      <c r="AI24" s="2807"/>
      <c r="AJ24" s="2807"/>
      <c r="AK24" s="1029"/>
    </row>
    <row r="25" spans="1:37" ht="21" customHeight="1">
      <c r="A25" s="1029"/>
      <c r="B25" s="2808" t="s">
        <v>1902</v>
      </c>
      <c r="C25" s="2808"/>
      <c r="D25" s="2808"/>
      <c r="E25" s="2808"/>
      <c r="F25" s="2808"/>
      <c r="G25" s="2808"/>
      <c r="H25" s="2808"/>
      <c r="I25" s="2808"/>
      <c r="J25" s="2808"/>
      <c r="K25" s="2808"/>
      <c r="L25" s="2809"/>
      <c r="M25" s="2809"/>
      <c r="N25" s="2809"/>
      <c r="O25" s="2809"/>
      <c r="P25" s="2809"/>
      <c r="Q25" s="2810" t="s">
        <v>1903</v>
      </c>
      <c r="R25" s="2810"/>
      <c r="S25" s="2806" t="s">
        <v>1904</v>
      </c>
      <c r="T25" s="2806"/>
      <c r="U25" s="2806"/>
      <c r="V25" s="2806"/>
      <c r="W25" s="2806"/>
      <c r="X25" s="2806"/>
      <c r="Y25" s="2806"/>
      <c r="Z25" s="2806"/>
      <c r="AA25" s="2806"/>
      <c r="AB25" s="2806"/>
      <c r="AC25" s="2806"/>
      <c r="AD25" s="2806"/>
      <c r="AE25" s="2811">
        <f>SUM(AE15:AJ24)</f>
        <v>0</v>
      </c>
      <c r="AF25" s="2811"/>
      <c r="AG25" s="2811"/>
      <c r="AH25" s="2811"/>
      <c r="AI25" s="2811"/>
      <c r="AJ25" s="2811"/>
      <c r="AK25" s="1029"/>
    </row>
    <row r="26" spans="1:37" ht="9" customHeight="1">
      <c r="A26" s="1029"/>
      <c r="B26" s="1039"/>
      <c r="C26" s="1040"/>
      <c r="D26" s="1040"/>
      <c r="E26" s="1040"/>
      <c r="F26" s="1040"/>
      <c r="G26" s="1040"/>
      <c r="H26" s="1040"/>
      <c r="I26" s="1040"/>
      <c r="J26" s="1040"/>
      <c r="K26" s="1040"/>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29"/>
    </row>
    <row r="27" spans="1:37" ht="21" customHeight="1">
      <c r="A27" s="1029"/>
      <c r="B27" s="2796" t="s">
        <v>1905</v>
      </c>
      <c r="C27" s="2796"/>
      <c r="D27" s="2796"/>
      <c r="E27" s="2796"/>
      <c r="F27" s="2796"/>
      <c r="G27" s="2796"/>
      <c r="H27" s="2796"/>
      <c r="I27" s="2796"/>
      <c r="J27" s="2796"/>
      <c r="K27" s="2796"/>
      <c r="L27" s="2796"/>
      <c r="M27" s="2796"/>
      <c r="N27" s="2796"/>
      <c r="O27" s="2796"/>
      <c r="P27" s="2796"/>
      <c r="Q27" s="2796"/>
      <c r="R27" s="2796"/>
      <c r="S27" s="2796"/>
      <c r="T27" s="2796"/>
      <c r="U27" s="2796"/>
      <c r="V27" s="2796"/>
      <c r="W27" s="2796"/>
      <c r="X27" s="2796"/>
      <c r="Y27" s="2796"/>
      <c r="Z27" s="2796"/>
      <c r="AA27" s="2796"/>
      <c r="AB27" s="2796"/>
      <c r="AC27" s="2796"/>
      <c r="AD27" s="2796"/>
      <c r="AE27" s="2796"/>
      <c r="AF27" s="2796"/>
      <c r="AG27" s="2796"/>
      <c r="AH27" s="2796"/>
      <c r="AI27" s="2796"/>
      <c r="AJ27" s="2796"/>
      <c r="AK27" s="1029"/>
    </row>
    <row r="28" spans="1:37" ht="21" customHeight="1" thickBot="1">
      <c r="A28" s="1029"/>
      <c r="B28" s="2812" t="s">
        <v>1918</v>
      </c>
      <c r="C28" s="2812"/>
      <c r="D28" s="2812"/>
      <c r="E28" s="2812"/>
      <c r="F28" s="2812"/>
      <c r="G28" s="2812"/>
      <c r="H28" s="2812"/>
      <c r="I28" s="2812"/>
      <c r="J28" s="2812"/>
      <c r="K28" s="2812"/>
      <c r="L28" s="2812"/>
      <c r="M28" s="2812"/>
      <c r="N28" s="2812"/>
      <c r="O28" s="2812"/>
      <c r="P28" s="2812"/>
      <c r="Q28" s="2812"/>
      <c r="R28" s="2812"/>
      <c r="S28" s="2801">
        <f>ROUNDUP(S11/50,1)</f>
        <v>0</v>
      </c>
      <c r="T28" s="2801"/>
      <c r="U28" s="2801"/>
      <c r="V28" s="2801"/>
      <c r="W28" s="2801"/>
      <c r="X28" s="2801"/>
      <c r="Y28" s="2801"/>
      <c r="Z28" s="2801"/>
      <c r="AA28" s="2801"/>
      <c r="AB28" s="2801"/>
      <c r="AC28" s="1041" t="s">
        <v>798</v>
      </c>
      <c r="AD28" s="1042"/>
      <c r="AE28" s="2802"/>
      <c r="AF28" s="2802"/>
      <c r="AG28" s="2802"/>
      <c r="AH28" s="2802"/>
      <c r="AI28" s="2802"/>
      <c r="AJ28" s="2802"/>
      <c r="AK28" s="1029"/>
    </row>
    <row r="29" spans="1:37" ht="21" customHeight="1" thickTop="1">
      <c r="A29" s="1029"/>
      <c r="B29" s="2813" t="s">
        <v>1907</v>
      </c>
      <c r="C29" s="2813"/>
      <c r="D29" s="2813"/>
      <c r="E29" s="2813"/>
      <c r="F29" s="2813"/>
      <c r="G29" s="2813"/>
      <c r="H29" s="2813"/>
      <c r="I29" s="2813"/>
      <c r="J29" s="2813"/>
      <c r="K29" s="2813"/>
      <c r="L29" s="2813"/>
      <c r="M29" s="2813"/>
      <c r="N29" s="2813"/>
      <c r="O29" s="2813"/>
      <c r="P29" s="2813"/>
      <c r="Q29" s="2813"/>
      <c r="R29" s="2813"/>
      <c r="S29" s="2814"/>
      <c r="T29" s="2814"/>
      <c r="U29" s="2814"/>
      <c r="V29" s="2814"/>
      <c r="W29" s="2814"/>
      <c r="X29" s="2814"/>
      <c r="Y29" s="2814"/>
      <c r="Z29" s="2814"/>
      <c r="AA29" s="2814"/>
      <c r="AB29" s="2814"/>
      <c r="AC29" s="1043" t="s">
        <v>798</v>
      </c>
      <c r="AD29" s="1044"/>
      <c r="AE29" s="2805" t="s">
        <v>1919</v>
      </c>
      <c r="AF29" s="2805"/>
      <c r="AG29" s="2805"/>
      <c r="AH29" s="2805"/>
      <c r="AI29" s="2805"/>
      <c r="AJ29" s="2805"/>
      <c r="AK29" s="1029"/>
    </row>
    <row r="30" spans="1:37" ht="21" customHeight="1">
      <c r="A30" s="1029"/>
      <c r="B30" s="2815" t="s">
        <v>1909</v>
      </c>
      <c r="C30" s="2815"/>
      <c r="D30" s="2815"/>
      <c r="E30" s="2815"/>
      <c r="F30" s="2815"/>
      <c r="G30" s="2815"/>
      <c r="H30" s="2815"/>
      <c r="I30" s="2815"/>
      <c r="J30" s="2815"/>
      <c r="K30" s="2815"/>
      <c r="L30" s="2815"/>
      <c r="M30" s="2815"/>
      <c r="N30" s="2815"/>
      <c r="O30" s="2815"/>
      <c r="P30" s="2815"/>
      <c r="Q30" s="2815"/>
      <c r="R30" s="2815"/>
      <c r="S30" s="2815" t="s">
        <v>1910</v>
      </c>
      <c r="T30" s="2815"/>
      <c r="U30" s="2815"/>
      <c r="V30" s="2815"/>
      <c r="W30" s="2815"/>
      <c r="X30" s="2815"/>
      <c r="Y30" s="2815"/>
      <c r="Z30" s="2815"/>
      <c r="AA30" s="2815"/>
      <c r="AB30" s="2815"/>
      <c r="AC30" s="2815"/>
      <c r="AD30" s="2815"/>
      <c r="AE30" s="2815"/>
      <c r="AF30" s="2815"/>
      <c r="AG30" s="2815"/>
      <c r="AH30" s="2815"/>
      <c r="AI30" s="2815"/>
      <c r="AJ30" s="2815"/>
      <c r="AK30" s="1029"/>
    </row>
    <row r="31" spans="1:37" ht="21" customHeight="1">
      <c r="A31" s="1029"/>
      <c r="B31" s="1038">
        <v>1</v>
      </c>
      <c r="C31" s="2807"/>
      <c r="D31" s="2807"/>
      <c r="E31" s="2807"/>
      <c r="F31" s="2807"/>
      <c r="G31" s="2807"/>
      <c r="H31" s="2807"/>
      <c r="I31" s="2807"/>
      <c r="J31" s="2807"/>
      <c r="K31" s="2807"/>
      <c r="L31" s="2807"/>
      <c r="M31" s="2807"/>
      <c r="N31" s="2807"/>
      <c r="O31" s="2807"/>
      <c r="P31" s="2807"/>
      <c r="Q31" s="2807"/>
      <c r="R31" s="2807"/>
      <c r="S31" s="2807"/>
      <c r="T31" s="2807"/>
      <c r="U31" s="2807"/>
      <c r="V31" s="2807"/>
      <c r="W31" s="2807"/>
      <c r="X31" s="2807"/>
      <c r="Y31" s="2807"/>
      <c r="Z31" s="2807"/>
      <c r="AA31" s="2807"/>
      <c r="AB31" s="2807"/>
      <c r="AC31" s="2807"/>
      <c r="AD31" s="2807"/>
      <c r="AE31" s="2807"/>
      <c r="AF31" s="2807"/>
      <c r="AG31" s="2807"/>
      <c r="AH31" s="2807"/>
      <c r="AI31" s="2807"/>
      <c r="AJ31" s="2807"/>
      <c r="AK31" s="1029"/>
    </row>
    <row r="32" spans="1:37" ht="21" customHeight="1">
      <c r="A32" s="1029"/>
      <c r="B32" s="1038">
        <v>2</v>
      </c>
      <c r="C32" s="2807"/>
      <c r="D32" s="2807"/>
      <c r="E32" s="2807"/>
      <c r="F32" s="2807"/>
      <c r="G32" s="2807"/>
      <c r="H32" s="2807"/>
      <c r="I32" s="2807"/>
      <c r="J32" s="2807"/>
      <c r="K32" s="2807"/>
      <c r="L32" s="2807"/>
      <c r="M32" s="2807"/>
      <c r="N32" s="2807"/>
      <c r="O32" s="2807"/>
      <c r="P32" s="2807"/>
      <c r="Q32" s="2807"/>
      <c r="R32" s="2807"/>
      <c r="S32" s="2807"/>
      <c r="T32" s="2807"/>
      <c r="U32" s="2807"/>
      <c r="V32" s="2807"/>
      <c r="W32" s="2807"/>
      <c r="X32" s="2807"/>
      <c r="Y32" s="2807"/>
      <c r="Z32" s="2807"/>
      <c r="AA32" s="2807"/>
      <c r="AB32" s="2807"/>
      <c r="AC32" s="2807"/>
      <c r="AD32" s="2807"/>
      <c r="AE32" s="2807"/>
      <c r="AF32" s="2807"/>
      <c r="AG32" s="2807"/>
      <c r="AH32" s="2807"/>
      <c r="AI32" s="2807"/>
      <c r="AJ32" s="2807"/>
      <c r="AK32" s="1029"/>
    </row>
    <row r="33" spans="1:38" ht="21" customHeight="1">
      <c r="A33" s="1029"/>
      <c r="B33" s="1038">
        <v>3</v>
      </c>
      <c r="C33" s="2807"/>
      <c r="D33" s="2807"/>
      <c r="E33" s="2807"/>
      <c r="F33" s="2807"/>
      <c r="G33" s="2807"/>
      <c r="H33" s="2807"/>
      <c r="I33" s="2807"/>
      <c r="J33" s="2807"/>
      <c r="K33" s="2807"/>
      <c r="L33" s="2807"/>
      <c r="M33" s="2807"/>
      <c r="N33" s="2807"/>
      <c r="O33" s="2807"/>
      <c r="P33" s="2807"/>
      <c r="Q33" s="2807"/>
      <c r="R33" s="2807"/>
      <c r="S33" s="2807"/>
      <c r="T33" s="2807"/>
      <c r="U33" s="2807"/>
      <c r="V33" s="2807"/>
      <c r="W33" s="2807"/>
      <c r="X33" s="2807"/>
      <c r="Y33" s="2807"/>
      <c r="Z33" s="2807"/>
      <c r="AA33" s="2807"/>
      <c r="AB33" s="2807"/>
      <c r="AC33" s="2807"/>
      <c r="AD33" s="2807"/>
      <c r="AE33" s="2807"/>
      <c r="AF33" s="2807"/>
      <c r="AG33" s="2807"/>
      <c r="AH33" s="2807"/>
      <c r="AI33" s="2807"/>
      <c r="AJ33" s="2807"/>
      <c r="AK33" s="1029"/>
    </row>
    <row r="34" spans="1:38" ht="8.25" customHeight="1">
      <c r="A34" s="1029"/>
      <c r="B34" s="1039"/>
      <c r="C34" s="1040"/>
      <c r="D34" s="1040"/>
      <c r="E34" s="1040"/>
      <c r="F34" s="1040"/>
      <c r="G34" s="1040"/>
      <c r="H34" s="1040"/>
      <c r="I34" s="1040"/>
      <c r="J34" s="1040"/>
      <c r="K34" s="1040"/>
      <c r="L34" s="1040"/>
      <c r="M34" s="1040"/>
      <c r="N34" s="1040"/>
      <c r="O34" s="1040"/>
      <c r="P34" s="1040"/>
      <c r="Q34" s="1040"/>
      <c r="R34" s="1040"/>
      <c r="S34" s="1040"/>
      <c r="T34" s="1040"/>
      <c r="U34" s="1040"/>
      <c r="V34" s="1040"/>
      <c r="W34" s="1040"/>
      <c r="X34" s="1040"/>
      <c r="Y34" s="1040"/>
      <c r="Z34" s="1040"/>
      <c r="AA34" s="1040"/>
      <c r="AB34" s="1040"/>
      <c r="AC34" s="1040"/>
      <c r="AD34" s="1040"/>
      <c r="AE34" s="1040"/>
      <c r="AF34" s="1040"/>
      <c r="AG34" s="1040"/>
      <c r="AH34" s="1040"/>
      <c r="AI34" s="1040"/>
      <c r="AJ34" s="1040"/>
      <c r="AK34" s="1029"/>
    </row>
    <row r="35" spans="1:38" ht="57" customHeight="1">
      <c r="A35" s="1029"/>
      <c r="B35" s="2817" t="s">
        <v>1885</v>
      </c>
      <c r="C35" s="2817"/>
      <c r="D35" s="2817"/>
      <c r="E35" s="2817"/>
      <c r="F35" s="2817"/>
      <c r="G35" s="2817"/>
      <c r="H35" s="2818" t="s">
        <v>3046</v>
      </c>
      <c r="I35" s="2818"/>
      <c r="J35" s="2818"/>
      <c r="K35" s="2818"/>
      <c r="L35" s="2818"/>
      <c r="M35" s="2818"/>
      <c r="N35" s="2818"/>
      <c r="O35" s="2818"/>
      <c r="P35" s="2818"/>
      <c r="Q35" s="2818"/>
      <c r="R35" s="2818"/>
      <c r="S35" s="2818"/>
      <c r="T35" s="2818"/>
      <c r="U35" s="2818"/>
      <c r="V35" s="2818"/>
      <c r="W35" s="2818"/>
      <c r="X35" s="2818"/>
      <c r="Y35" s="2818"/>
      <c r="Z35" s="2818"/>
      <c r="AA35" s="2818"/>
      <c r="AB35" s="2818"/>
      <c r="AC35" s="2818"/>
      <c r="AD35" s="2818"/>
      <c r="AE35" s="2818"/>
      <c r="AF35" s="2818"/>
      <c r="AG35" s="2818"/>
      <c r="AH35" s="2818"/>
      <c r="AI35" s="2818"/>
      <c r="AJ35" s="2818"/>
      <c r="AK35" s="1029"/>
    </row>
    <row r="36" spans="1:38" ht="8.25" customHeight="1">
      <c r="A36" s="1029"/>
      <c r="B36" s="1039"/>
      <c r="C36" s="1040"/>
      <c r="D36" s="1040"/>
      <c r="E36" s="1040"/>
      <c r="F36" s="1040"/>
      <c r="G36" s="1040"/>
      <c r="H36" s="1040"/>
      <c r="I36" s="1040"/>
      <c r="J36" s="1040"/>
      <c r="K36" s="1040"/>
      <c r="L36" s="1040"/>
      <c r="M36" s="1040"/>
      <c r="N36" s="1040"/>
      <c r="O36" s="1040"/>
      <c r="P36" s="1040"/>
      <c r="Q36" s="1040"/>
      <c r="R36" s="1040"/>
      <c r="S36" s="1040"/>
      <c r="T36" s="1040"/>
      <c r="U36" s="1040"/>
      <c r="V36" s="1040"/>
      <c r="W36" s="1040"/>
      <c r="X36" s="1040"/>
      <c r="Y36" s="1040"/>
      <c r="Z36" s="1040"/>
      <c r="AA36" s="1040"/>
      <c r="AB36" s="1040"/>
      <c r="AC36" s="1040"/>
      <c r="AD36" s="1040"/>
      <c r="AE36" s="1040"/>
      <c r="AF36" s="1040"/>
      <c r="AG36" s="1040"/>
      <c r="AH36" s="1040"/>
      <c r="AI36" s="1040"/>
      <c r="AJ36" s="1040"/>
      <c r="AK36" s="1029"/>
    </row>
    <row r="37" spans="1:38" ht="18.75" customHeight="1">
      <c r="A37" s="1029"/>
      <c r="B37" s="2819" t="s">
        <v>1911</v>
      </c>
      <c r="C37" s="2819"/>
      <c r="D37" s="2819"/>
      <c r="E37" s="2819"/>
      <c r="F37" s="2819"/>
      <c r="G37" s="2819"/>
      <c r="H37" s="2819"/>
      <c r="I37" s="2819"/>
      <c r="J37" s="2819"/>
      <c r="K37" s="2819"/>
      <c r="L37" s="2819"/>
      <c r="M37" s="2819"/>
      <c r="N37" s="2819"/>
      <c r="O37" s="2819"/>
      <c r="P37" s="2819"/>
      <c r="Q37" s="2819"/>
      <c r="R37" s="2819"/>
      <c r="S37" s="2819"/>
      <c r="T37" s="2819"/>
      <c r="U37" s="2819"/>
      <c r="V37" s="2819"/>
      <c r="W37" s="2819"/>
      <c r="X37" s="2819"/>
      <c r="Y37" s="2819"/>
      <c r="Z37" s="2819"/>
      <c r="AA37" s="2819"/>
      <c r="AB37" s="2819"/>
      <c r="AC37" s="2819"/>
      <c r="AD37" s="2819"/>
      <c r="AE37" s="2819"/>
      <c r="AF37" s="2819"/>
      <c r="AG37" s="2819"/>
      <c r="AH37" s="2819"/>
      <c r="AI37" s="2819"/>
      <c r="AJ37" s="2819"/>
      <c r="AK37" s="2819"/>
      <c r="AL37" s="1049"/>
    </row>
    <row r="38" spans="1:38" ht="18.75" customHeight="1">
      <c r="A38" s="1029"/>
      <c r="B38" s="2819"/>
      <c r="C38" s="2819"/>
      <c r="D38" s="2819"/>
      <c r="E38" s="2819"/>
      <c r="F38" s="2819"/>
      <c r="G38" s="2819"/>
      <c r="H38" s="2819"/>
      <c r="I38" s="2819"/>
      <c r="J38" s="2819"/>
      <c r="K38" s="2819"/>
      <c r="L38" s="2819"/>
      <c r="M38" s="2819"/>
      <c r="N38" s="2819"/>
      <c r="O38" s="2819"/>
      <c r="P38" s="2819"/>
      <c r="Q38" s="2819"/>
      <c r="R38" s="2819"/>
      <c r="S38" s="2819"/>
      <c r="T38" s="2819"/>
      <c r="U38" s="2819"/>
      <c r="V38" s="2819"/>
      <c r="W38" s="2819"/>
      <c r="X38" s="2819"/>
      <c r="Y38" s="2819"/>
      <c r="Z38" s="2819"/>
      <c r="AA38" s="2819"/>
      <c r="AB38" s="2819"/>
      <c r="AC38" s="2819"/>
      <c r="AD38" s="2819"/>
      <c r="AE38" s="2819"/>
      <c r="AF38" s="2819"/>
      <c r="AG38" s="2819"/>
      <c r="AH38" s="2819"/>
      <c r="AI38" s="2819"/>
      <c r="AJ38" s="2819"/>
      <c r="AK38" s="2819"/>
      <c r="AL38" s="1049"/>
    </row>
    <row r="39" spans="1:38" ht="18.75" customHeight="1">
      <c r="A39" s="1029"/>
      <c r="B39" s="2819"/>
      <c r="C39" s="2819"/>
      <c r="D39" s="2819"/>
      <c r="E39" s="2819"/>
      <c r="F39" s="2819"/>
      <c r="G39" s="2819"/>
      <c r="H39" s="2819"/>
      <c r="I39" s="2819"/>
      <c r="J39" s="2819"/>
      <c r="K39" s="2819"/>
      <c r="L39" s="2819"/>
      <c r="M39" s="2819"/>
      <c r="N39" s="2819"/>
      <c r="O39" s="2819"/>
      <c r="P39" s="2819"/>
      <c r="Q39" s="2819"/>
      <c r="R39" s="2819"/>
      <c r="S39" s="2819"/>
      <c r="T39" s="2819"/>
      <c r="U39" s="2819"/>
      <c r="V39" s="2819"/>
      <c r="W39" s="2819"/>
      <c r="X39" s="2819"/>
      <c r="Y39" s="2819"/>
      <c r="Z39" s="2819"/>
      <c r="AA39" s="2819"/>
      <c r="AB39" s="2819"/>
      <c r="AC39" s="2819"/>
      <c r="AD39" s="2819"/>
      <c r="AE39" s="2819"/>
      <c r="AF39" s="2819"/>
      <c r="AG39" s="2819"/>
      <c r="AH39" s="2819"/>
      <c r="AI39" s="2819"/>
      <c r="AJ39" s="2819"/>
      <c r="AK39" s="2819"/>
      <c r="AL39" s="1049"/>
    </row>
    <row r="40" spans="1:38" ht="18.75" customHeight="1">
      <c r="A40" s="1029"/>
      <c r="B40" s="2819"/>
      <c r="C40" s="2819"/>
      <c r="D40" s="2819"/>
      <c r="E40" s="2819"/>
      <c r="F40" s="2819"/>
      <c r="G40" s="2819"/>
      <c r="H40" s="2819"/>
      <c r="I40" s="2819"/>
      <c r="J40" s="2819"/>
      <c r="K40" s="2819"/>
      <c r="L40" s="2819"/>
      <c r="M40" s="2819"/>
      <c r="N40" s="2819"/>
      <c r="O40" s="2819"/>
      <c r="P40" s="2819"/>
      <c r="Q40" s="2819"/>
      <c r="R40" s="2819"/>
      <c r="S40" s="2819"/>
      <c r="T40" s="2819"/>
      <c r="U40" s="2819"/>
      <c r="V40" s="2819"/>
      <c r="W40" s="2819"/>
      <c r="X40" s="2819"/>
      <c r="Y40" s="2819"/>
      <c r="Z40" s="2819"/>
      <c r="AA40" s="2819"/>
      <c r="AB40" s="2819"/>
      <c r="AC40" s="2819"/>
      <c r="AD40" s="2819"/>
      <c r="AE40" s="2819"/>
      <c r="AF40" s="2819"/>
      <c r="AG40" s="2819"/>
      <c r="AH40" s="2819"/>
      <c r="AI40" s="2819"/>
      <c r="AJ40" s="2819"/>
      <c r="AK40" s="2819"/>
      <c r="AL40" s="1049"/>
    </row>
    <row r="41" spans="1:38" ht="81.75" customHeight="1">
      <c r="A41" s="1029"/>
      <c r="B41" s="2819"/>
      <c r="C41" s="2819"/>
      <c r="D41" s="2819"/>
      <c r="E41" s="2819"/>
      <c r="F41" s="2819"/>
      <c r="G41" s="2819"/>
      <c r="H41" s="2819"/>
      <c r="I41" s="2819"/>
      <c r="J41" s="2819"/>
      <c r="K41" s="2819"/>
      <c r="L41" s="2819"/>
      <c r="M41" s="2819"/>
      <c r="N41" s="2819"/>
      <c r="O41" s="2819"/>
      <c r="P41" s="2819"/>
      <c r="Q41" s="2819"/>
      <c r="R41" s="2819"/>
      <c r="S41" s="2819"/>
      <c r="T41" s="2819"/>
      <c r="U41" s="2819"/>
      <c r="V41" s="2819"/>
      <c r="W41" s="2819"/>
      <c r="X41" s="2819"/>
      <c r="Y41" s="2819"/>
      <c r="Z41" s="2819"/>
      <c r="AA41" s="2819"/>
      <c r="AB41" s="2819"/>
      <c r="AC41" s="2819"/>
      <c r="AD41" s="2819"/>
      <c r="AE41" s="2819"/>
      <c r="AF41" s="2819"/>
      <c r="AG41" s="2819"/>
      <c r="AH41" s="2819"/>
      <c r="AI41" s="2819"/>
      <c r="AJ41" s="2819"/>
      <c r="AK41" s="2819"/>
      <c r="AL41" s="1049"/>
    </row>
    <row r="42" spans="1:38" ht="15" customHeight="1">
      <c r="A42" s="1029"/>
      <c r="B42" s="2816" t="s">
        <v>1912</v>
      </c>
      <c r="C42" s="2816"/>
      <c r="D42" s="2816"/>
      <c r="E42" s="2816"/>
      <c r="F42" s="2816"/>
      <c r="G42" s="2816"/>
      <c r="H42" s="2816"/>
      <c r="I42" s="2816"/>
      <c r="J42" s="2816"/>
      <c r="K42" s="2816"/>
      <c r="L42" s="2816"/>
      <c r="M42" s="2816"/>
      <c r="N42" s="2816"/>
      <c r="O42" s="2816"/>
      <c r="P42" s="2816"/>
      <c r="Q42" s="2816"/>
      <c r="R42" s="2816"/>
      <c r="S42" s="2816"/>
      <c r="T42" s="2816"/>
      <c r="U42" s="2816"/>
      <c r="V42" s="2816"/>
      <c r="W42" s="2816"/>
      <c r="X42" s="2816"/>
      <c r="Y42" s="2816"/>
      <c r="Z42" s="2816"/>
      <c r="AA42" s="2816"/>
      <c r="AB42" s="2816"/>
      <c r="AC42" s="2816"/>
      <c r="AD42" s="2816"/>
      <c r="AE42" s="2816"/>
      <c r="AF42" s="2816"/>
      <c r="AG42" s="2816"/>
      <c r="AH42" s="2816"/>
      <c r="AI42" s="2816"/>
      <c r="AJ42" s="2816"/>
      <c r="AK42" s="2816"/>
      <c r="AL42" s="1049"/>
    </row>
    <row r="43" spans="1:38" ht="15" customHeight="1">
      <c r="A43" s="1029"/>
      <c r="B43" s="2816"/>
      <c r="C43" s="2816"/>
      <c r="D43" s="2816"/>
      <c r="E43" s="2816"/>
      <c r="F43" s="2816"/>
      <c r="G43" s="2816"/>
      <c r="H43" s="2816"/>
      <c r="I43" s="2816"/>
      <c r="J43" s="2816"/>
      <c r="K43" s="2816"/>
      <c r="L43" s="2816"/>
      <c r="M43" s="2816"/>
      <c r="N43" s="2816"/>
      <c r="O43" s="2816"/>
      <c r="P43" s="2816"/>
      <c r="Q43" s="2816"/>
      <c r="R43" s="2816"/>
      <c r="S43" s="2816"/>
      <c r="T43" s="2816"/>
      <c r="U43" s="2816"/>
      <c r="V43" s="2816"/>
      <c r="W43" s="2816"/>
      <c r="X43" s="2816"/>
      <c r="Y43" s="2816"/>
      <c r="Z43" s="2816"/>
      <c r="AA43" s="2816"/>
      <c r="AB43" s="2816"/>
      <c r="AC43" s="2816"/>
      <c r="AD43" s="2816"/>
      <c r="AE43" s="2816"/>
      <c r="AF43" s="2816"/>
      <c r="AG43" s="2816"/>
      <c r="AH43" s="2816"/>
      <c r="AI43" s="2816"/>
      <c r="AJ43" s="2816"/>
      <c r="AK43" s="2816"/>
      <c r="AL43" s="1049"/>
    </row>
    <row r="44" spans="1:38" ht="15" customHeight="1">
      <c r="A44" s="1029"/>
      <c r="B44" s="2816"/>
      <c r="C44" s="2816"/>
      <c r="D44" s="2816"/>
      <c r="E44" s="2816"/>
      <c r="F44" s="2816"/>
      <c r="G44" s="2816"/>
      <c r="H44" s="2816"/>
      <c r="I44" s="2816"/>
      <c r="J44" s="2816"/>
      <c r="K44" s="2816"/>
      <c r="L44" s="2816"/>
      <c r="M44" s="2816"/>
      <c r="N44" s="2816"/>
      <c r="O44" s="2816"/>
      <c r="P44" s="2816"/>
      <c r="Q44" s="2816"/>
      <c r="R44" s="2816"/>
      <c r="S44" s="2816"/>
      <c r="T44" s="2816"/>
      <c r="U44" s="2816"/>
      <c r="V44" s="2816"/>
      <c r="W44" s="2816"/>
      <c r="X44" s="2816"/>
      <c r="Y44" s="2816"/>
      <c r="Z44" s="2816"/>
      <c r="AA44" s="2816"/>
      <c r="AB44" s="2816"/>
      <c r="AC44" s="2816"/>
      <c r="AD44" s="2816"/>
      <c r="AE44" s="2816"/>
      <c r="AF44" s="2816"/>
      <c r="AG44" s="2816"/>
      <c r="AH44" s="2816"/>
      <c r="AI44" s="2816"/>
      <c r="AJ44" s="2816"/>
      <c r="AK44" s="2816"/>
      <c r="AL44" s="1049"/>
    </row>
    <row r="45" spans="1:38" ht="15" customHeight="1">
      <c r="A45" s="1029"/>
      <c r="B45" s="2816"/>
      <c r="C45" s="2816"/>
      <c r="D45" s="2816"/>
      <c r="E45" s="2816"/>
      <c r="F45" s="2816"/>
      <c r="G45" s="2816"/>
      <c r="H45" s="2816"/>
      <c r="I45" s="2816"/>
      <c r="J45" s="2816"/>
      <c r="K45" s="2816"/>
      <c r="L45" s="2816"/>
      <c r="M45" s="2816"/>
      <c r="N45" s="2816"/>
      <c r="O45" s="2816"/>
      <c r="P45" s="2816"/>
      <c r="Q45" s="2816"/>
      <c r="R45" s="2816"/>
      <c r="S45" s="2816"/>
      <c r="T45" s="2816"/>
      <c r="U45" s="2816"/>
      <c r="V45" s="2816"/>
      <c r="W45" s="2816"/>
      <c r="X45" s="2816"/>
      <c r="Y45" s="2816"/>
      <c r="Z45" s="2816"/>
      <c r="AA45" s="2816"/>
      <c r="AB45" s="2816"/>
      <c r="AC45" s="2816"/>
      <c r="AD45" s="2816"/>
      <c r="AE45" s="2816"/>
      <c r="AF45" s="2816"/>
      <c r="AG45" s="2816"/>
      <c r="AH45" s="2816"/>
      <c r="AI45" s="2816"/>
      <c r="AJ45" s="2816"/>
      <c r="AK45" s="2816"/>
      <c r="AL45" s="1049"/>
    </row>
    <row r="46" spans="1:38" ht="36" customHeight="1">
      <c r="A46" s="1029"/>
      <c r="B46" s="2816"/>
      <c r="C46" s="2816"/>
      <c r="D46" s="2816"/>
      <c r="E46" s="2816"/>
      <c r="F46" s="2816"/>
      <c r="G46" s="2816"/>
      <c r="H46" s="2816"/>
      <c r="I46" s="2816"/>
      <c r="J46" s="2816"/>
      <c r="K46" s="2816"/>
      <c r="L46" s="2816"/>
      <c r="M46" s="2816"/>
      <c r="N46" s="2816"/>
      <c r="O46" s="2816"/>
      <c r="P46" s="2816"/>
      <c r="Q46" s="2816"/>
      <c r="R46" s="2816"/>
      <c r="S46" s="2816"/>
      <c r="T46" s="2816"/>
      <c r="U46" s="2816"/>
      <c r="V46" s="2816"/>
      <c r="W46" s="2816"/>
      <c r="X46" s="2816"/>
      <c r="Y46" s="2816"/>
      <c r="Z46" s="2816"/>
      <c r="AA46" s="2816"/>
      <c r="AB46" s="2816"/>
      <c r="AC46" s="2816"/>
      <c r="AD46" s="2816"/>
      <c r="AE46" s="2816"/>
      <c r="AF46" s="2816"/>
      <c r="AG46" s="2816"/>
      <c r="AH46" s="2816"/>
      <c r="AI46" s="2816"/>
      <c r="AJ46" s="2816"/>
      <c r="AK46" s="2816"/>
      <c r="AL46" s="1049"/>
    </row>
    <row r="47" spans="1:38" s="1050" customFormat="1" ht="32.25" customHeight="1">
      <c r="A47" s="1046"/>
      <c r="B47" s="2816" t="s">
        <v>1913</v>
      </c>
      <c r="C47" s="2816"/>
      <c r="D47" s="2816"/>
      <c r="E47" s="2816"/>
      <c r="F47" s="2816"/>
      <c r="G47" s="2816"/>
      <c r="H47" s="2816"/>
      <c r="I47" s="2816"/>
      <c r="J47" s="2816"/>
      <c r="K47" s="2816"/>
      <c r="L47" s="2816"/>
      <c r="M47" s="2816"/>
      <c r="N47" s="2816"/>
      <c r="O47" s="2816"/>
      <c r="P47" s="2816"/>
      <c r="Q47" s="2816"/>
      <c r="R47" s="2816"/>
      <c r="S47" s="2816"/>
      <c r="T47" s="2816"/>
      <c r="U47" s="2816"/>
      <c r="V47" s="2816"/>
      <c r="W47" s="2816"/>
      <c r="X47" s="2816"/>
      <c r="Y47" s="2816"/>
      <c r="Z47" s="2816"/>
      <c r="AA47" s="2816"/>
      <c r="AB47" s="2816"/>
      <c r="AC47" s="2816"/>
      <c r="AD47" s="2816"/>
      <c r="AE47" s="2816"/>
      <c r="AF47" s="2816"/>
      <c r="AG47" s="2816"/>
      <c r="AH47" s="2816"/>
      <c r="AI47" s="2816"/>
      <c r="AJ47" s="2816"/>
      <c r="AK47" s="2816"/>
    </row>
    <row r="48" spans="1:38" s="1050" customFormat="1" ht="36" customHeight="1">
      <c r="A48" s="1046"/>
      <c r="B48" s="2816" t="s">
        <v>1914</v>
      </c>
      <c r="C48" s="2816"/>
      <c r="D48" s="2816"/>
      <c r="E48" s="2816"/>
      <c r="F48" s="2816"/>
      <c r="G48" s="2816"/>
      <c r="H48" s="2816"/>
      <c r="I48" s="2816"/>
      <c r="J48" s="2816"/>
      <c r="K48" s="2816"/>
      <c r="L48" s="2816"/>
      <c r="M48" s="2816"/>
      <c r="N48" s="2816"/>
      <c r="O48" s="2816"/>
      <c r="P48" s="2816"/>
      <c r="Q48" s="2816"/>
      <c r="R48" s="2816"/>
      <c r="S48" s="2816"/>
      <c r="T48" s="2816"/>
      <c r="U48" s="2816"/>
      <c r="V48" s="2816"/>
      <c r="W48" s="2816"/>
      <c r="X48" s="2816"/>
      <c r="Y48" s="2816"/>
      <c r="Z48" s="2816"/>
      <c r="AA48" s="2816"/>
      <c r="AB48" s="2816"/>
      <c r="AC48" s="2816"/>
      <c r="AD48" s="2816"/>
      <c r="AE48" s="2816"/>
      <c r="AF48" s="2816"/>
      <c r="AG48" s="2816"/>
      <c r="AH48" s="2816"/>
      <c r="AI48" s="2816"/>
      <c r="AJ48" s="2816"/>
      <c r="AK48" s="2816"/>
    </row>
    <row r="49" spans="2:37" s="1050" customFormat="1" ht="21" customHeight="1">
      <c r="B49" s="1050" t="s">
        <v>1887</v>
      </c>
      <c r="AK49" s="1051"/>
    </row>
    <row r="50" spans="2:37" s="1050" customFormat="1" ht="21" customHeight="1">
      <c r="B50" s="1050" t="s">
        <v>1887</v>
      </c>
      <c r="AK50" s="1051"/>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54"/>
  <pageMargins left="0.7" right="0.7" top="0.75" bottom="0.75" header="0.3" footer="0.3"/>
  <pageSetup paperSize="9" scale="72" firstPageNumber="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0690-765F-4481-AD99-B2EFB03A7946}">
  <sheetPr codeName="Sheet100">
    <tabColor theme="4"/>
    <pageSetUpPr fitToPage="1"/>
  </sheetPr>
  <dimension ref="A1:AK31"/>
  <sheetViews>
    <sheetView view="pageBreakPreview" topLeftCell="A6" zoomScale="115" zoomScaleNormal="100" zoomScaleSheetLayoutView="115" workbookViewId="0">
      <selection activeCell="B2" sqref="B2"/>
    </sheetView>
  </sheetViews>
  <sheetFormatPr defaultColWidth="9" defaultRowHeight="12"/>
  <cols>
    <col min="1" max="1" width="1.33203125" style="1148" customWidth="1"/>
    <col min="2" max="11" width="2.44140625" style="1148" customWidth="1"/>
    <col min="12" max="12" width="0.88671875" style="1148" customWidth="1"/>
    <col min="13" max="27" width="2.44140625" style="1148" customWidth="1"/>
    <col min="28" max="28" width="5" style="1148" customWidth="1"/>
    <col min="29" max="29" width="4.21875" style="1148" customWidth="1"/>
    <col min="30" max="36" width="2.44140625" style="1148" customWidth="1"/>
    <col min="37" max="37" width="1.33203125" style="1148" customWidth="1"/>
    <col min="38" max="61" width="2.6640625" style="1148" customWidth="1"/>
    <col min="62" max="16384" width="9" style="1148"/>
  </cols>
  <sheetData>
    <row r="1" spans="1:37" ht="20.100000000000001" customHeight="1">
      <c r="B1" s="1148" t="s">
        <v>2738</v>
      </c>
    </row>
    <row r="2" spans="1:37" ht="20.100000000000001" customHeight="1">
      <c r="A2" s="1149"/>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50" t="s">
        <v>2105</v>
      </c>
    </row>
    <row r="3" spans="1:37" ht="20.100000000000001" customHeight="1">
      <c r="A3" s="1149"/>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50"/>
    </row>
    <row r="4" spans="1:37" ht="20.100000000000001" customHeight="1">
      <c r="A4" s="1149"/>
      <c r="B4" s="2820" t="s">
        <v>2106</v>
      </c>
      <c r="C4" s="2820"/>
      <c r="D4" s="2820"/>
      <c r="E4" s="2820"/>
      <c r="F4" s="2820"/>
      <c r="G4" s="2820"/>
      <c r="H4" s="2820"/>
      <c r="I4" s="2820"/>
      <c r="J4" s="2820"/>
      <c r="K4" s="2820"/>
      <c r="L4" s="2820"/>
      <c r="M4" s="2820"/>
      <c r="N4" s="2820"/>
      <c r="O4" s="2820"/>
      <c r="P4" s="2820"/>
      <c r="Q4" s="2820"/>
      <c r="R4" s="2820"/>
      <c r="S4" s="2820"/>
      <c r="T4" s="2820"/>
      <c r="U4" s="2820"/>
      <c r="V4" s="2820"/>
      <c r="W4" s="2820"/>
      <c r="X4" s="2820"/>
      <c r="Y4" s="2820"/>
      <c r="Z4" s="2820"/>
      <c r="AA4" s="2820"/>
      <c r="AB4" s="2820"/>
      <c r="AC4" s="2820"/>
      <c r="AD4" s="2820"/>
      <c r="AE4" s="2820"/>
      <c r="AF4" s="2820"/>
      <c r="AG4" s="2820"/>
      <c r="AH4" s="2820"/>
      <c r="AI4" s="2820"/>
      <c r="AJ4" s="2820"/>
      <c r="AK4" s="1151"/>
    </row>
    <row r="5" spans="1:37" ht="20.100000000000001" customHeight="1">
      <c r="A5" s="1149"/>
      <c r="B5" s="1152"/>
      <c r="C5" s="1152"/>
      <c r="D5" s="1152"/>
      <c r="E5" s="1152"/>
      <c r="F5" s="1152"/>
      <c r="G5" s="1153"/>
      <c r="H5" s="1153"/>
      <c r="I5" s="1153"/>
      <c r="J5" s="1153"/>
      <c r="K5" s="1153"/>
      <c r="L5" s="1153"/>
      <c r="M5" s="1153"/>
      <c r="N5" s="1153"/>
      <c r="O5" s="1153"/>
      <c r="P5" s="1153"/>
      <c r="Q5" s="1154"/>
      <c r="R5" s="1154"/>
      <c r="S5" s="1154"/>
      <c r="T5" s="1154"/>
      <c r="U5" s="1154"/>
      <c r="V5" s="1154"/>
      <c r="W5" s="1154"/>
      <c r="X5" s="1154"/>
      <c r="Y5" s="1154"/>
      <c r="Z5" s="1154"/>
      <c r="AA5" s="1154"/>
      <c r="AB5" s="1154"/>
      <c r="AC5" s="1154"/>
      <c r="AD5" s="1154"/>
      <c r="AE5" s="1154"/>
      <c r="AF5" s="1154"/>
      <c r="AG5" s="1154"/>
      <c r="AH5" s="1154"/>
      <c r="AI5" s="1154"/>
      <c r="AJ5" s="1154"/>
      <c r="AK5" s="1155"/>
    </row>
    <row r="6" spans="1:37" ht="24.75" customHeight="1">
      <c r="A6" s="1149"/>
      <c r="B6" s="2821" t="s">
        <v>2107</v>
      </c>
      <c r="C6" s="2822"/>
      <c r="D6" s="2822"/>
      <c r="E6" s="2822"/>
      <c r="F6" s="2822"/>
      <c r="G6" s="2822"/>
      <c r="H6" s="2822"/>
      <c r="I6" s="2822"/>
      <c r="J6" s="2822"/>
      <c r="K6" s="2823"/>
      <c r="L6" s="2824"/>
      <c r="M6" s="2825"/>
      <c r="N6" s="2825"/>
      <c r="O6" s="2825"/>
      <c r="P6" s="2825"/>
      <c r="Q6" s="2825"/>
      <c r="R6" s="2825"/>
      <c r="S6" s="2825"/>
      <c r="T6" s="2825"/>
      <c r="U6" s="2825"/>
      <c r="V6" s="2825"/>
      <c r="W6" s="2825"/>
      <c r="X6" s="2825"/>
      <c r="Y6" s="2825"/>
      <c r="Z6" s="2825"/>
      <c r="AA6" s="2825"/>
      <c r="AB6" s="2825"/>
      <c r="AC6" s="2825"/>
      <c r="AD6" s="2825"/>
      <c r="AE6" s="2825"/>
      <c r="AF6" s="2825"/>
      <c r="AG6" s="2825"/>
      <c r="AH6" s="2825"/>
      <c r="AI6" s="2825"/>
      <c r="AJ6" s="2826"/>
      <c r="AK6" s="1155"/>
    </row>
    <row r="7" spans="1:37" ht="24.75" customHeight="1">
      <c r="A7" s="1149"/>
      <c r="B7" s="2827" t="s">
        <v>1715</v>
      </c>
      <c r="C7" s="2827"/>
      <c r="D7" s="2827"/>
      <c r="E7" s="2827"/>
      <c r="F7" s="2827"/>
      <c r="G7" s="2827"/>
      <c r="H7" s="2827"/>
      <c r="I7" s="2827"/>
      <c r="J7" s="2827"/>
      <c r="K7" s="2827"/>
      <c r="L7" s="2824"/>
      <c r="M7" s="2825"/>
      <c r="N7" s="2825"/>
      <c r="O7" s="2825"/>
      <c r="P7" s="2825"/>
      <c r="Q7" s="2825"/>
      <c r="R7" s="2825"/>
      <c r="S7" s="2825"/>
      <c r="T7" s="2825"/>
      <c r="U7" s="2825"/>
      <c r="V7" s="2825"/>
      <c r="W7" s="2825"/>
      <c r="X7" s="2825"/>
      <c r="Y7" s="2825"/>
      <c r="Z7" s="2825"/>
      <c r="AA7" s="2825"/>
      <c r="AB7" s="2825"/>
      <c r="AC7" s="2825"/>
      <c r="AD7" s="2825"/>
      <c r="AE7" s="2825"/>
      <c r="AF7" s="2825"/>
      <c r="AG7" s="2825"/>
      <c r="AH7" s="2825"/>
      <c r="AI7" s="2825"/>
      <c r="AJ7" s="2826"/>
      <c r="AK7" s="1155"/>
    </row>
    <row r="8" spans="1:37" ht="24.75" customHeight="1">
      <c r="A8" s="1149"/>
      <c r="B8" s="2827" t="s">
        <v>2108</v>
      </c>
      <c r="C8" s="2827"/>
      <c r="D8" s="2827"/>
      <c r="E8" s="2827"/>
      <c r="F8" s="2827"/>
      <c r="G8" s="2827"/>
      <c r="H8" s="2827"/>
      <c r="I8" s="2827"/>
      <c r="J8" s="2827"/>
      <c r="K8" s="2827"/>
      <c r="L8" s="2824" t="s">
        <v>1688</v>
      </c>
      <c r="M8" s="2825"/>
      <c r="N8" s="2825"/>
      <c r="O8" s="2825"/>
      <c r="P8" s="2825"/>
      <c r="Q8" s="2825"/>
      <c r="R8" s="2825"/>
      <c r="S8" s="2825"/>
      <c r="T8" s="2825"/>
      <c r="U8" s="2825"/>
      <c r="V8" s="2825"/>
      <c r="W8" s="2825"/>
      <c r="X8" s="2825"/>
      <c r="Y8" s="2825"/>
      <c r="Z8" s="2825"/>
      <c r="AA8" s="2825"/>
      <c r="AB8" s="2825"/>
      <c r="AC8" s="2825"/>
      <c r="AD8" s="2825"/>
      <c r="AE8" s="2825"/>
      <c r="AF8" s="2825"/>
      <c r="AG8" s="2825"/>
      <c r="AH8" s="2825"/>
      <c r="AI8" s="2825"/>
      <c r="AJ8" s="2826"/>
      <c r="AK8" s="1155"/>
    </row>
    <row r="9" spans="1:37" ht="24.75" customHeight="1">
      <c r="A9" s="1149"/>
      <c r="B9" s="2841" t="s">
        <v>2109</v>
      </c>
      <c r="C9" s="2842"/>
      <c r="D9" s="2848" t="s">
        <v>2110</v>
      </c>
      <c r="E9" s="2838"/>
      <c r="F9" s="2838"/>
      <c r="G9" s="2838"/>
      <c r="H9" s="2838"/>
      <c r="I9" s="2838"/>
      <c r="J9" s="2838"/>
      <c r="K9" s="2849"/>
      <c r="L9" s="1156"/>
      <c r="M9" s="2825" t="s">
        <v>2111</v>
      </c>
      <c r="N9" s="2825"/>
      <c r="O9" s="2825"/>
      <c r="P9" s="2825"/>
      <c r="Q9" s="2825"/>
      <c r="R9" s="2825"/>
      <c r="S9" s="2825"/>
      <c r="T9" s="2825"/>
      <c r="U9" s="2826"/>
      <c r="V9" s="1157"/>
      <c r="W9" s="2825" t="s">
        <v>313</v>
      </c>
      <c r="X9" s="2825"/>
      <c r="Y9" s="2834" t="s">
        <v>1162</v>
      </c>
      <c r="Z9" s="2834"/>
      <c r="AA9" s="2834"/>
      <c r="AB9" s="1158" t="s">
        <v>2006</v>
      </c>
      <c r="AC9" s="2853" t="s">
        <v>314</v>
      </c>
      <c r="AD9" s="2854"/>
      <c r="AE9" s="2854"/>
      <c r="AF9" s="2834"/>
      <c r="AG9" s="2834"/>
      <c r="AH9" s="2834"/>
      <c r="AI9" s="2822" t="s">
        <v>2006</v>
      </c>
      <c r="AJ9" s="2823"/>
    </row>
    <row r="10" spans="1:37" ht="24.75" customHeight="1">
      <c r="A10" s="1149"/>
      <c r="B10" s="2843"/>
      <c r="C10" s="2844"/>
      <c r="D10" s="2850"/>
      <c r="E10" s="2851"/>
      <c r="F10" s="2851"/>
      <c r="G10" s="2851"/>
      <c r="H10" s="2851"/>
      <c r="I10" s="2851"/>
      <c r="J10" s="2851"/>
      <c r="K10" s="2852"/>
      <c r="L10" s="1159"/>
      <c r="M10" s="2825" t="s">
        <v>2112</v>
      </c>
      <c r="N10" s="2825"/>
      <c r="O10" s="2825"/>
      <c r="P10" s="2825"/>
      <c r="Q10" s="2825"/>
      <c r="R10" s="2825"/>
      <c r="S10" s="2825"/>
      <c r="T10" s="2825"/>
      <c r="U10" s="2826"/>
      <c r="V10" s="1160"/>
      <c r="W10" s="2835" t="s">
        <v>313</v>
      </c>
      <c r="X10" s="2835"/>
      <c r="Y10" s="2836"/>
      <c r="Z10" s="2836"/>
      <c r="AA10" s="2836"/>
      <c r="AB10" s="1161" t="s">
        <v>2006</v>
      </c>
      <c r="AC10" s="2837" t="s">
        <v>314</v>
      </c>
      <c r="AD10" s="2838"/>
      <c r="AE10" s="2838"/>
      <c r="AF10" s="2836"/>
      <c r="AG10" s="2836"/>
      <c r="AH10" s="2836"/>
      <c r="AI10" s="2839" t="s">
        <v>2006</v>
      </c>
      <c r="AJ10" s="2840"/>
    </row>
    <row r="11" spans="1:37" ht="53.25" customHeight="1">
      <c r="A11" s="1149"/>
      <c r="B11" s="2843"/>
      <c r="C11" s="2844"/>
      <c r="D11" s="2864" t="s">
        <v>2113</v>
      </c>
      <c r="E11" s="2854"/>
      <c r="F11" s="2854"/>
      <c r="G11" s="2854"/>
      <c r="H11" s="2854"/>
      <c r="I11" s="2854"/>
      <c r="J11" s="2854"/>
      <c r="K11" s="2854"/>
      <c r="L11" s="1162"/>
      <c r="M11" s="2825" t="s">
        <v>2114</v>
      </c>
      <c r="N11" s="2825"/>
      <c r="O11" s="2825"/>
      <c r="P11" s="2865"/>
      <c r="Q11" s="2855"/>
      <c r="R11" s="2856"/>
      <c r="S11" s="2856"/>
      <c r="T11" s="2856"/>
      <c r="U11" s="2856"/>
      <c r="V11" s="2856"/>
      <c r="W11" s="2856"/>
      <c r="X11" s="2856"/>
      <c r="Y11" s="2856"/>
      <c r="Z11" s="2856"/>
      <c r="AA11" s="2856"/>
      <c r="AB11" s="2856"/>
      <c r="AC11" s="2856"/>
      <c r="AD11" s="2856"/>
      <c r="AE11" s="2856"/>
      <c r="AF11" s="2856"/>
      <c r="AG11" s="2856"/>
      <c r="AH11" s="2856"/>
      <c r="AI11" s="2856"/>
      <c r="AJ11" s="2857"/>
    </row>
    <row r="12" spans="1:37" ht="24.75" customHeight="1">
      <c r="A12" s="1149"/>
      <c r="B12" s="2843"/>
      <c r="C12" s="2845"/>
      <c r="D12" s="2866" t="s">
        <v>2115</v>
      </c>
      <c r="E12" s="2867"/>
      <c r="F12" s="2888" t="s">
        <v>2116</v>
      </c>
      <c r="G12" s="2889"/>
      <c r="H12" s="2889"/>
      <c r="I12" s="2889"/>
      <c r="J12" s="2889"/>
      <c r="K12" s="2889"/>
      <c r="L12" s="2828"/>
      <c r="M12" s="2828"/>
      <c r="N12" s="2828"/>
      <c r="O12" s="2828"/>
      <c r="P12" s="2828"/>
      <c r="Q12" s="2828"/>
      <c r="R12" s="2828"/>
      <c r="S12" s="2828"/>
      <c r="T12" s="2828"/>
      <c r="U12" s="2828"/>
      <c r="V12" s="2828"/>
      <c r="W12" s="2828"/>
      <c r="X12" s="2828"/>
      <c r="Y12" s="2828"/>
      <c r="Z12" s="2828"/>
      <c r="AA12" s="2828"/>
      <c r="AB12" s="2828"/>
      <c r="AC12" s="2828"/>
      <c r="AD12" s="2828"/>
      <c r="AE12" s="2828"/>
      <c r="AF12" s="2828"/>
      <c r="AG12" s="2828"/>
      <c r="AH12" s="2828"/>
      <c r="AI12" s="2828"/>
      <c r="AJ12" s="2829"/>
    </row>
    <row r="13" spans="1:37" ht="24.75" customHeight="1">
      <c r="A13" s="1149"/>
      <c r="B13" s="2843"/>
      <c r="C13" s="2845"/>
      <c r="D13" s="2866"/>
      <c r="E13" s="2867"/>
      <c r="F13" s="2873"/>
      <c r="G13" s="2874"/>
      <c r="H13" s="2874"/>
      <c r="I13" s="2874"/>
      <c r="J13" s="2874"/>
      <c r="K13" s="2874"/>
      <c r="L13" s="2830"/>
      <c r="M13" s="2830"/>
      <c r="N13" s="2830"/>
      <c r="O13" s="2830"/>
      <c r="P13" s="2830"/>
      <c r="Q13" s="2830"/>
      <c r="R13" s="2830"/>
      <c r="S13" s="2830"/>
      <c r="T13" s="2830"/>
      <c r="U13" s="2830"/>
      <c r="V13" s="2830"/>
      <c r="W13" s="2830"/>
      <c r="X13" s="2830"/>
      <c r="Y13" s="2830"/>
      <c r="Z13" s="2830"/>
      <c r="AA13" s="2830"/>
      <c r="AB13" s="2830"/>
      <c r="AC13" s="2830"/>
      <c r="AD13" s="2830"/>
      <c r="AE13" s="2830"/>
      <c r="AF13" s="2830"/>
      <c r="AG13" s="2830"/>
      <c r="AH13" s="2830"/>
      <c r="AI13" s="2830"/>
      <c r="AJ13" s="2831"/>
    </row>
    <row r="14" spans="1:37" ht="24.75" customHeight="1">
      <c r="A14" s="1149"/>
      <c r="B14" s="2843"/>
      <c r="C14" s="2845"/>
      <c r="D14" s="2866"/>
      <c r="E14" s="2867"/>
      <c r="F14" s="2873" t="s">
        <v>2117</v>
      </c>
      <c r="G14" s="2874"/>
      <c r="H14" s="2874"/>
      <c r="I14" s="2874"/>
      <c r="J14" s="2874"/>
      <c r="K14" s="2874"/>
      <c r="L14" s="2830"/>
      <c r="M14" s="2830"/>
      <c r="N14" s="2830"/>
      <c r="O14" s="2830"/>
      <c r="P14" s="2830"/>
      <c r="Q14" s="2830"/>
      <c r="R14" s="2830"/>
      <c r="S14" s="2830"/>
      <c r="T14" s="2830"/>
      <c r="U14" s="2830"/>
      <c r="V14" s="2830"/>
      <c r="W14" s="2830"/>
      <c r="X14" s="2830"/>
      <c r="Y14" s="2830"/>
      <c r="Z14" s="2830"/>
      <c r="AA14" s="2830"/>
      <c r="AB14" s="2830"/>
      <c r="AC14" s="2830"/>
      <c r="AD14" s="2830"/>
      <c r="AE14" s="2830"/>
      <c r="AF14" s="2830"/>
      <c r="AG14" s="2830"/>
      <c r="AH14" s="2830"/>
      <c r="AI14" s="2830"/>
      <c r="AJ14" s="2831"/>
    </row>
    <row r="15" spans="1:37" ht="24.75" customHeight="1">
      <c r="A15" s="1149"/>
      <c r="B15" s="2843"/>
      <c r="C15" s="2845"/>
      <c r="D15" s="2866"/>
      <c r="E15" s="2867"/>
      <c r="F15" s="2873"/>
      <c r="G15" s="2874"/>
      <c r="H15" s="2874"/>
      <c r="I15" s="2874"/>
      <c r="J15" s="2874"/>
      <c r="K15" s="2874"/>
      <c r="L15" s="2830"/>
      <c r="M15" s="2830"/>
      <c r="N15" s="2830"/>
      <c r="O15" s="2830"/>
      <c r="P15" s="2830"/>
      <c r="Q15" s="2830"/>
      <c r="R15" s="2830"/>
      <c r="S15" s="2830"/>
      <c r="T15" s="2830"/>
      <c r="U15" s="2830"/>
      <c r="V15" s="2830"/>
      <c r="W15" s="2830"/>
      <c r="X15" s="2830"/>
      <c r="Y15" s="2830"/>
      <c r="Z15" s="2830"/>
      <c r="AA15" s="2830"/>
      <c r="AB15" s="2830"/>
      <c r="AC15" s="2830"/>
      <c r="AD15" s="2830"/>
      <c r="AE15" s="2830"/>
      <c r="AF15" s="2830"/>
      <c r="AG15" s="2830"/>
      <c r="AH15" s="2830"/>
      <c r="AI15" s="2830"/>
      <c r="AJ15" s="2831"/>
    </row>
    <row r="16" spans="1:37" ht="24.75" customHeight="1">
      <c r="A16" s="1149"/>
      <c r="B16" s="2843"/>
      <c r="C16" s="2845"/>
      <c r="D16" s="2866"/>
      <c r="E16" s="2867"/>
      <c r="F16" s="2873"/>
      <c r="G16" s="2874"/>
      <c r="H16" s="2874"/>
      <c r="I16" s="2874"/>
      <c r="J16" s="2874"/>
      <c r="K16" s="2874"/>
      <c r="L16" s="2830"/>
      <c r="M16" s="2830"/>
      <c r="N16" s="2830"/>
      <c r="O16" s="2830"/>
      <c r="P16" s="2830"/>
      <c r="Q16" s="2830"/>
      <c r="R16" s="2830"/>
      <c r="S16" s="2830"/>
      <c r="T16" s="2830"/>
      <c r="U16" s="2830"/>
      <c r="V16" s="2830"/>
      <c r="W16" s="2830"/>
      <c r="X16" s="2830"/>
      <c r="Y16" s="2830"/>
      <c r="Z16" s="2830"/>
      <c r="AA16" s="2830"/>
      <c r="AB16" s="2830"/>
      <c r="AC16" s="2830"/>
      <c r="AD16" s="2830"/>
      <c r="AE16" s="2830"/>
      <c r="AF16" s="2830"/>
      <c r="AG16" s="2830"/>
      <c r="AH16" s="2830"/>
      <c r="AI16" s="2830"/>
      <c r="AJ16" s="2831"/>
    </row>
    <row r="17" spans="1:36" ht="24.75" customHeight="1">
      <c r="A17" s="1149"/>
      <c r="B17" s="2843"/>
      <c r="C17" s="2845"/>
      <c r="D17" s="2866"/>
      <c r="E17" s="2867"/>
      <c r="F17" s="2873"/>
      <c r="G17" s="2874"/>
      <c r="H17" s="2874"/>
      <c r="I17" s="2874"/>
      <c r="J17" s="2874"/>
      <c r="K17" s="2874"/>
      <c r="L17" s="2830"/>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1"/>
    </row>
    <row r="18" spans="1:36" ht="24.75" customHeight="1">
      <c r="A18" s="1149"/>
      <c r="B18" s="2843"/>
      <c r="C18" s="2845"/>
      <c r="D18" s="2866"/>
      <c r="E18" s="2867"/>
      <c r="F18" s="2875" t="s">
        <v>2118</v>
      </c>
      <c r="G18" s="2876"/>
      <c r="H18" s="2876"/>
      <c r="I18" s="2876"/>
      <c r="J18" s="2876"/>
      <c r="K18" s="2876"/>
      <c r="L18" s="2879"/>
      <c r="M18" s="2880"/>
      <c r="N18" s="2880"/>
      <c r="O18" s="2880"/>
      <c r="P18" s="2880"/>
      <c r="Q18" s="2880"/>
      <c r="R18" s="2880"/>
      <c r="S18" s="2880"/>
      <c r="T18" s="2880"/>
      <c r="U18" s="2880"/>
      <c r="V18" s="2880"/>
      <c r="W18" s="2880"/>
      <c r="X18" s="2880"/>
      <c r="Y18" s="2880"/>
      <c r="Z18" s="2880"/>
      <c r="AA18" s="2880"/>
      <c r="AB18" s="2880"/>
      <c r="AC18" s="2880"/>
      <c r="AD18" s="2880"/>
      <c r="AE18" s="2880"/>
      <c r="AF18" s="2880"/>
      <c r="AG18" s="2880"/>
      <c r="AH18" s="2880"/>
      <c r="AI18" s="2880"/>
      <c r="AJ18" s="2881"/>
    </row>
    <row r="19" spans="1:36" ht="24.75" customHeight="1">
      <c r="A19" s="1149"/>
      <c r="B19" s="2843"/>
      <c r="C19" s="2845"/>
      <c r="D19" s="2866"/>
      <c r="E19" s="2867"/>
      <c r="F19" s="2875"/>
      <c r="G19" s="2876"/>
      <c r="H19" s="2876"/>
      <c r="I19" s="2876"/>
      <c r="J19" s="2876"/>
      <c r="K19" s="2876"/>
      <c r="L19" s="2882"/>
      <c r="M19" s="2883"/>
      <c r="N19" s="2883"/>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4"/>
    </row>
    <row r="20" spans="1:36" ht="24.75" customHeight="1">
      <c r="A20" s="1149"/>
      <c r="B20" s="2843"/>
      <c r="C20" s="2845"/>
      <c r="D20" s="2866"/>
      <c r="E20" s="2867"/>
      <c r="F20" s="2875"/>
      <c r="G20" s="2876"/>
      <c r="H20" s="2876"/>
      <c r="I20" s="2876"/>
      <c r="J20" s="2876"/>
      <c r="K20" s="2876"/>
      <c r="L20" s="2882"/>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4"/>
    </row>
    <row r="21" spans="1:36" ht="24.75" customHeight="1">
      <c r="A21" s="1149"/>
      <c r="B21" s="2843"/>
      <c r="C21" s="2845"/>
      <c r="D21" s="2866"/>
      <c r="E21" s="2867"/>
      <c r="F21" s="2875"/>
      <c r="G21" s="2876"/>
      <c r="H21" s="2876"/>
      <c r="I21" s="2876"/>
      <c r="J21" s="2876"/>
      <c r="K21" s="2876"/>
      <c r="L21" s="2882"/>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4"/>
    </row>
    <row r="22" spans="1:36" ht="24.75" customHeight="1">
      <c r="A22" s="1149"/>
      <c r="B22" s="2843"/>
      <c r="C22" s="2845"/>
      <c r="D22" s="2866"/>
      <c r="E22" s="2867"/>
      <c r="F22" s="2875"/>
      <c r="G22" s="2876"/>
      <c r="H22" s="2876"/>
      <c r="I22" s="2876"/>
      <c r="J22" s="2876"/>
      <c r="K22" s="2876"/>
      <c r="L22" s="2885"/>
      <c r="M22" s="2886"/>
      <c r="N22" s="2886"/>
      <c r="O22" s="2886"/>
      <c r="P22" s="2886"/>
      <c r="Q22" s="2886"/>
      <c r="R22" s="2886"/>
      <c r="S22" s="2886"/>
      <c r="T22" s="2886"/>
      <c r="U22" s="2886"/>
      <c r="V22" s="2886"/>
      <c r="W22" s="2886"/>
      <c r="X22" s="2886"/>
      <c r="Y22" s="2886"/>
      <c r="Z22" s="2886"/>
      <c r="AA22" s="2886"/>
      <c r="AB22" s="2886"/>
      <c r="AC22" s="2886"/>
      <c r="AD22" s="2886"/>
      <c r="AE22" s="2886"/>
      <c r="AF22" s="2886"/>
      <c r="AG22" s="2886"/>
      <c r="AH22" s="2886"/>
      <c r="AI22" s="2886"/>
      <c r="AJ22" s="2887"/>
    </row>
    <row r="23" spans="1:36" ht="24.75" customHeight="1">
      <c r="A23" s="1149"/>
      <c r="B23" s="2846"/>
      <c r="C23" s="2847"/>
      <c r="D23" s="2868"/>
      <c r="E23" s="2869"/>
      <c r="F23" s="2877"/>
      <c r="G23" s="2878"/>
      <c r="H23" s="2878"/>
      <c r="I23" s="2878"/>
      <c r="J23" s="2878"/>
      <c r="K23" s="2878"/>
      <c r="L23" s="2870" t="s">
        <v>2714</v>
      </c>
      <c r="M23" s="2871"/>
      <c r="N23" s="2871"/>
      <c r="O23" s="2871"/>
      <c r="P23" s="2871"/>
      <c r="Q23" s="2871"/>
      <c r="R23" s="2871"/>
      <c r="S23" s="2871"/>
      <c r="T23" s="2871"/>
      <c r="U23" s="2871"/>
      <c r="V23" s="2871"/>
      <c r="W23" s="2871"/>
      <c r="X23" s="2871"/>
      <c r="Y23" s="2871"/>
      <c r="Z23" s="2871"/>
      <c r="AA23" s="2871" t="s">
        <v>2715</v>
      </c>
      <c r="AB23" s="2871"/>
      <c r="AC23" s="2871"/>
      <c r="AD23" s="2871"/>
      <c r="AE23" s="2871"/>
      <c r="AF23" s="2871"/>
      <c r="AG23" s="2871"/>
      <c r="AH23" s="2871"/>
      <c r="AI23" s="2871"/>
      <c r="AJ23" s="2872"/>
    </row>
    <row r="24" spans="1:36" ht="4.5" customHeight="1">
      <c r="A24" s="1149"/>
      <c r="B24" s="1658"/>
      <c r="C24" s="1658"/>
      <c r="D24" s="1659"/>
      <c r="E24" s="1659"/>
      <c r="F24" s="1638"/>
      <c r="G24" s="1638"/>
      <c r="H24" s="1638"/>
      <c r="I24" s="1638"/>
      <c r="J24" s="1638"/>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row>
    <row r="25" spans="1:36" ht="56.4" customHeight="1">
      <c r="A25" s="1149"/>
      <c r="B25" s="2858" t="s">
        <v>1093</v>
      </c>
      <c r="C25" s="2859"/>
      <c r="D25" s="2859"/>
      <c r="E25" s="2859"/>
      <c r="F25" s="2859"/>
      <c r="G25" s="2860"/>
      <c r="H25" s="2861" t="s">
        <v>3198</v>
      </c>
      <c r="I25" s="2862"/>
      <c r="J25" s="2862"/>
      <c r="K25" s="2862"/>
      <c r="L25" s="2862"/>
      <c r="M25" s="2862"/>
      <c r="N25" s="2862"/>
      <c r="O25" s="2862"/>
      <c r="P25" s="2862"/>
      <c r="Q25" s="2862"/>
      <c r="R25" s="2862"/>
      <c r="S25" s="2862"/>
      <c r="T25" s="2862"/>
      <c r="U25" s="2862"/>
      <c r="V25" s="2862"/>
      <c r="W25" s="2862"/>
      <c r="X25" s="2862"/>
      <c r="Y25" s="2862"/>
      <c r="Z25" s="2862"/>
      <c r="AA25" s="2862"/>
      <c r="AB25" s="2862"/>
      <c r="AC25" s="2862"/>
      <c r="AD25" s="2862"/>
      <c r="AE25" s="2862"/>
      <c r="AF25" s="2862"/>
      <c r="AG25" s="2862"/>
      <c r="AH25" s="2862"/>
      <c r="AI25" s="2862"/>
      <c r="AJ25" s="2863"/>
    </row>
    <row r="26" spans="1:36" ht="39" customHeight="1">
      <c r="A26" s="1149"/>
      <c r="B26" s="2832" t="s">
        <v>2724</v>
      </c>
      <c r="C26" s="2832"/>
      <c r="D26" s="2832"/>
      <c r="E26" s="2832"/>
      <c r="F26" s="2832"/>
      <c r="G26" s="2832"/>
      <c r="H26" s="2832"/>
      <c r="I26" s="2832"/>
      <c r="J26" s="2832"/>
      <c r="K26" s="2832"/>
      <c r="L26" s="2832"/>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row>
    <row r="27" spans="1:36" ht="20.25" customHeight="1">
      <c r="A27" s="1149"/>
      <c r="B27" s="2833"/>
      <c r="C27" s="2833"/>
      <c r="D27" s="2833"/>
      <c r="E27" s="2833"/>
      <c r="F27" s="2833"/>
      <c r="G27" s="2833"/>
      <c r="H27" s="2833"/>
      <c r="I27" s="2833"/>
      <c r="J27" s="2833"/>
      <c r="K27" s="2833"/>
      <c r="L27" s="2833"/>
      <c r="M27" s="2833"/>
      <c r="N27" s="2833"/>
      <c r="O27" s="2833"/>
      <c r="P27" s="2833"/>
      <c r="Q27" s="2833"/>
      <c r="R27" s="2833"/>
      <c r="S27" s="2833"/>
      <c r="T27" s="2833"/>
      <c r="U27" s="2833"/>
      <c r="V27" s="2833"/>
      <c r="W27" s="2833"/>
      <c r="X27" s="2833"/>
      <c r="Y27" s="2833"/>
      <c r="Z27" s="2833"/>
      <c r="AA27" s="2833"/>
      <c r="AB27" s="2833"/>
      <c r="AC27" s="2833"/>
      <c r="AD27" s="2833"/>
      <c r="AE27" s="2833"/>
      <c r="AF27" s="2833"/>
      <c r="AG27" s="2833"/>
      <c r="AH27" s="2833"/>
      <c r="AI27" s="2833"/>
      <c r="AJ27" s="2833"/>
    </row>
    <row r="28" spans="1:36" ht="39" customHeight="1">
      <c r="A28" s="1149"/>
      <c r="B28" s="2833"/>
      <c r="C28" s="2833"/>
      <c r="D28" s="2833"/>
      <c r="E28" s="2833"/>
      <c r="F28" s="2833"/>
      <c r="G28" s="2833"/>
      <c r="H28" s="2833"/>
      <c r="I28" s="2833"/>
      <c r="J28" s="2833"/>
      <c r="K28" s="2833"/>
      <c r="L28" s="2833"/>
      <c r="M28" s="2833"/>
      <c r="N28" s="2833"/>
      <c r="O28" s="2833"/>
      <c r="P28" s="2833"/>
      <c r="Q28" s="2833"/>
      <c r="R28" s="2833"/>
      <c r="S28" s="2833"/>
      <c r="T28" s="2833"/>
      <c r="U28" s="2833"/>
      <c r="V28" s="2833"/>
      <c r="W28" s="2833"/>
      <c r="X28" s="2833"/>
      <c r="Y28" s="2833"/>
      <c r="Z28" s="2833"/>
      <c r="AA28" s="2833"/>
      <c r="AB28" s="2833"/>
      <c r="AC28" s="2833"/>
      <c r="AD28" s="2833"/>
      <c r="AE28" s="2833"/>
      <c r="AF28" s="2833"/>
      <c r="AG28" s="2833"/>
      <c r="AH28" s="2833"/>
      <c r="AI28" s="2833"/>
      <c r="AJ28" s="2833"/>
    </row>
    <row r="29" spans="1:36" ht="48.75" customHeight="1">
      <c r="A29" s="1149"/>
      <c r="B29" s="2833"/>
      <c r="C29" s="2833"/>
      <c r="D29" s="2833"/>
      <c r="E29" s="2833"/>
      <c r="F29" s="2833"/>
      <c r="G29" s="2833"/>
      <c r="H29" s="2833"/>
      <c r="I29" s="2833"/>
      <c r="J29" s="2833"/>
      <c r="K29" s="2833"/>
      <c r="L29" s="2833"/>
      <c r="M29" s="2833"/>
      <c r="N29" s="2833"/>
      <c r="O29" s="2833"/>
      <c r="P29" s="2833"/>
      <c r="Q29" s="2833"/>
      <c r="R29" s="2833"/>
      <c r="S29" s="2833"/>
      <c r="T29" s="2833"/>
      <c r="U29" s="2833"/>
      <c r="V29" s="2833"/>
      <c r="W29" s="2833"/>
      <c r="X29" s="2833"/>
      <c r="Y29" s="2833"/>
      <c r="Z29" s="2833"/>
      <c r="AA29" s="2833"/>
      <c r="AB29" s="2833"/>
      <c r="AC29" s="2833"/>
      <c r="AD29" s="2833"/>
      <c r="AE29" s="2833"/>
      <c r="AF29" s="2833"/>
      <c r="AG29" s="2833"/>
      <c r="AH29" s="2833"/>
      <c r="AI29" s="2833"/>
      <c r="AJ29" s="2833"/>
    </row>
    <row r="30" spans="1:36">
      <c r="A30" s="1149"/>
      <c r="B30" s="1149"/>
      <c r="C30" s="1149"/>
      <c r="D30" s="1149"/>
      <c r="E30" s="1149"/>
      <c r="F30" s="1149"/>
      <c r="G30" s="1149"/>
      <c r="H30" s="1149"/>
      <c r="I30" s="1149"/>
      <c r="J30" s="1149"/>
      <c r="K30" s="1149"/>
      <c r="L30" s="1149"/>
      <c r="M30" s="1149"/>
      <c r="N30" s="1149"/>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row>
    <row r="31" spans="1:36">
      <c r="A31" s="1149"/>
      <c r="B31" s="1149"/>
      <c r="C31" s="1149"/>
      <c r="E31" s="1149"/>
      <c r="F31" s="1149"/>
      <c r="G31" s="1149"/>
      <c r="H31" s="1149"/>
      <c r="I31" s="1149"/>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c r="AJ31" s="1149"/>
    </row>
  </sheetData>
  <mergeCells count="36">
    <mergeCell ref="M9:U9"/>
    <mergeCell ref="M10:U10"/>
    <mergeCell ref="Q11:AJ11"/>
    <mergeCell ref="B25:G25"/>
    <mergeCell ref="H25:AJ25"/>
    <mergeCell ref="D11:K11"/>
    <mergeCell ref="M11:P11"/>
    <mergeCell ref="D12:E23"/>
    <mergeCell ref="L23:Z23"/>
    <mergeCell ref="AA23:AJ23"/>
    <mergeCell ref="F14:K17"/>
    <mergeCell ref="L14:AJ17"/>
    <mergeCell ref="F18:K23"/>
    <mergeCell ref="L18:AJ22"/>
    <mergeCell ref="F12:K13"/>
    <mergeCell ref="B8:K8"/>
    <mergeCell ref="L8:AJ8"/>
    <mergeCell ref="L12:AJ13"/>
    <mergeCell ref="B26:AJ29"/>
    <mergeCell ref="AF9:AH9"/>
    <mergeCell ref="AI9:AJ9"/>
    <mergeCell ref="W10:X10"/>
    <mergeCell ref="Y10:AA10"/>
    <mergeCell ref="AC10:AE10"/>
    <mergeCell ref="AF10:AH10"/>
    <mergeCell ref="AI10:AJ10"/>
    <mergeCell ref="B9:C23"/>
    <mergeCell ref="D9:K10"/>
    <mergeCell ref="W9:X9"/>
    <mergeCell ref="Y9:AA9"/>
    <mergeCell ref="AC9:AE9"/>
    <mergeCell ref="B4:AJ4"/>
    <mergeCell ref="B6:K6"/>
    <mergeCell ref="L6:AJ6"/>
    <mergeCell ref="B7:K7"/>
    <mergeCell ref="L7:AJ7"/>
  </mergeCells>
  <phoneticPr fontId="54"/>
  <dataValidations disablePrompts="1" count="1">
    <dataValidation type="list" errorStyle="warning" allowBlank="1" showInputMessage="1" showErrorMessage="1" sqref="Y9:AA10 AF9:AH10" xr:uid="{EE4BB681-9664-444E-966C-52D1AA9CDFE0}">
      <formula1>"　,１,２,３,４,５"</formula1>
    </dataValidation>
  </dataValidations>
  <pageMargins left="0.7" right="0.7" top="0.75" bottom="0.75" header="0.3" footer="0.3"/>
  <pageSetup paperSize="9" scale="9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59999389629810485"/>
    <pageSetUpPr fitToPage="1"/>
  </sheetPr>
  <dimension ref="A1:H33"/>
  <sheetViews>
    <sheetView view="pageBreakPreview" topLeftCell="A8" zoomScale="115" zoomScaleNormal="100" zoomScaleSheetLayoutView="115" workbookViewId="0">
      <selection activeCell="B2" sqref="B2"/>
    </sheetView>
  </sheetViews>
  <sheetFormatPr defaultColWidth="9" defaultRowHeight="13.2" outlineLevelRow="1"/>
  <cols>
    <col min="1" max="1" width="1.33203125" customWidth="1"/>
    <col min="2" max="2" width="24.21875" customWidth="1"/>
    <col min="3" max="3" width="6.77734375" customWidth="1"/>
    <col min="4" max="5" width="21.21875" customWidth="1"/>
    <col min="6" max="6" width="3.109375" customWidth="1"/>
    <col min="7" max="8" width="8.88671875" customWidth="1"/>
    <col min="9" max="16384" width="9" style="5"/>
  </cols>
  <sheetData>
    <row r="1" spans="1:8" customFormat="1" ht="18" customHeight="1">
      <c r="A1" s="1" t="s">
        <v>982</v>
      </c>
      <c r="B1" s="5"/>
      <c r="C1" s="5"/>
      <c r="D1" s="5"/>
      <c r="E1" s="5"/>
      <c r="F1" s="5"/>
    </row>
    <row r="2" spans="1:8" customFormat="1" ht="27.75" customHeight="1">
      <c r="A2" s="12"/>
      <c r="B2" s="5"/>
      <c r="C2" s="5"/>
      <c r="D2" s="5"/>
      <c r="E2" s="2890" t="s">
        <v>767</v>
      </c>
      <c r="F2" s="2890"/>
    </row>
    <row r="3" spans="1:8" customFormat="1" ht="18.75" customHeight="1">
      <c r="A3" s="12"/>
      <c r="B3" s="5"/>
      <c r="C3" s="5"/>
      <c r="D3" s="5"/>
      <c r="E3" s="6"/>
      <c r="F3" s="6"/>
    </row>
    <row r="4" spans="1:8" customFormat="1" ht="36" customHeight="1">
      <c r="A4" s="2897" t="s">
        <v>1082</v>
      </c>
      <c r="B4" s="2897"/>
      <c r="C4" s="2897"/>
      <c r="D4" s="2897"/>
      <c r="E4" s="2897"/>
      <c r="F4" s="2897"/>
    </row>
    <row r="5" spans="1:8" customFormat="1" ht="25.5" customHeight="1">
      <c r="A5" s="7"/>
      <c r="B5" s="7"/>
      <c r="C5" s="7"/>
      <c r="D5" s="7"/>
      <c r="E5" s="7"/>
      <c r="F5" s="7"/>
    </row>
    <row r="6" spans="1:8" customFormat="1" ht="42" customHeight="1">
      <c r="A6" s="7"/>
      <c r="B6" s="31" t="s">
        <v>358</v>
      </c>
      <c r="C6" s="2891"/>
      <c r="D6" s="2892"/>
      <c r="E6" s="2892"/>
      <c r="F6" s="2893"/>
    </row>
    <row r="7" spans="1:8" customFormat="1" ht="42" customHeight="1">
      <c r="A7" s="7"/>
      <c r="B7" s="31" t="s">
        <v>3205</v>
      </c>
      <c r="C7" s="2903"/>
      <c r="D7" s="2904"/>
      <c r="E7" s="2904"/>
      <c r="F7" s="2905"/>
    </row>
    <row r="8" spans="1:8" customFormat="1" ht="42" customHeight="1">
      <c r="A8" s="5"/>
      <c r="B8" s="33" t="s">
        <v>359</v>
      </c>
      <c r="C8" s="2898" t="s">
        <v>503</v>
      </c>
      <c r="D8" s="2898"/>
      <c r="E8" s="2898"/>
      <c r="F8" s="2899"/>
    </row>
    <row r="9" spans="1:8" customFormat="1" ht="71.25" customHeight="1">
      <c r="A9" s="5"/>
      <c r="B9" s="280" t="s">
        <v>504</v>
      </c>
      <c r="C9" s="279">
        <v>1</v>
      </c>
      <c r="D9" s="2894" t="s">
        <v>505</v>
      </c>
      <c r="E9" s="2894"/>
      <c r="F9" s="2895"/>
    </row>
    <row r="10" spans="1:8" customFormat="1" ht="71.25" customHeight="1">
      <c r="A10" s="5"/>
      <c r="B10" s="2900" t="s">
        <v>3206</v>
      </c>
      <c r="C10" s="31">
        <v>1</v>
      </c>
      <c r="D10" s="2896" t="s">
        <v>506</v>
      </c>
      <c r="E10" s="2894"/>
      <c r="F10" s="2895"/>
    </row>
    <row r="11" spans="1:8" customFormat="1" ht="71.25" customHeight="1">
      <c r="A11" s="5"/>
      <c r="B11" s="2901"/>
      <c r="C11" s="31">
        <v>2</v>
      </c>
      <c r="D11" s="2894" t="s">
        <v>571</v>
      </c>
      <c r="E11" s="2894"/>
      <c r="F11" s="2895"/>
    </row>
    <row r="12" spans="1:8" customFormat="1" ht="71.25" customHeight="1">
      <c r="A12" s="5"/>
      <c r="B12" s="2909" t="s">
        <v>3204</v>
      </c>
      <c r="C12" s="31">
        <v>1</v>
      </c>
      <c r="D12" s="2894" t="s">
        <v>507</v>
      </c>
      <c r="E12" s="2894"/>
      <c r="F12" s="2895"/>
    </row>
    <row r="13" spans="1:8" customFormat="1" ht="71.25" customHeight="1">
      <c r="A13" s="5"/>
      <c r="B13" s="2910"/>
      <c r="C13" s="281">
        <v>2</v>
      </c>
      <c r="D13" s="272" t="s">
        <v>508</v>
      </c>
      <c r="E13" s="272"/>
      <c r="F13" s="45"/>
      <c r="H13" s="586"/>
    </row>
    <row r="14" spans="1:8" customFormat="1" ht="7.5" customHeight="1">
      <c r="A14" s="5"/>
      <c r="B14" s="5"/>
      <c r="C14" s="5"/>
      <c r="D14" s="5"/>
      <c r="E14" s="5"/>
      <c r="F14" s="5"/>
    </row>
    <row r="15" spans="1:8" customFormat="1" ht="21" hidden="1" customHeight="1" outlineLevel="1">
      <c r="A15" s="5"/>
      <c r="B15" s="605" t="s">
        <v>1093</v>
      </c>
      <c r="C15" s="2906" t="s">
        <v>1095</v>
      </c>
      <c r="D15" s="2907"/>
      <c r="E15" s="2907"/>
      <c r="F15" s="2908"/>
    </row>
    <row r="16" spans="1:8" customFormat="1" ht="7.5" customHeight="1" collapsed="1">
      <c r="A16" s="5"/>
      <c r="B16" s="5"/>
      <c r="C16" s="5"/>
      <c r="D16" s="5"/>
      <c r="E16" s="5"/>
      <c r="F16" s="5"/>
    </row>
    <row r="17" spans="1:6" customFormat="1" ht="79.2" customHeight="1">
      <c r="A17" s="5"/>
      <c r="B17" s="2902" t="s">
        <v>3203</v>
      </c>
      <c r="C17" s="2902"/>
      <c r="D17" s="2902"/>
      <c r="E17" s="2902"/>
      <c r="F17" s="2902"/>
    </row>
    <row r="18" spans="1:6" customFormat="1" ht="18.75" customHeight="1"/>
    <row r="19" spans="1:6" customFormat="1"/>
    <row r="20" spans="1:6" customFormat="1"/>
    <row r="21" spans="1:6" customFormat="1"/>
    <row r="22" spans="1:6" customFormat="1"/>
    <row r="23" spans="1:6" customFormat="1"/>
    <row r="24" spans="1:6" customFormat="1"/>
    <row r="25" spans="1:6" customFormat="1"/>
    <row r="26" spans="1:6" customFormat="1"/>
    <row r="27" spans="1:6" customFormat="1"/>
    <row r="28" spans="1:6" customFormat="1"/>
    <row r="29" spans="1:6" customFormat="1"/>
    <row r="30" spans="1:6" customFormat="1"/>
    <row r="31" spans="1:6" customFormat="1"/>
    <row r="32" spans="1:6" customFormat="1"/>
    <row r="33" customFormat="1"/>
  </sheetData>
  <mergeCells count="13">
    <mergeCell ref="B17:F17"/>
    <mergeCell ref="C7:F7"/>
    <mergeCell ref="C15:F15"/>
    <mergeCell ref="B12:B13"/>
    <mergeCell ref="D12:F12"/>
    <mergeCell ref="D11:F11"/>
    <mergeCell ref="E2:F2"/>
    <mergeCell ref="C6:F6"/>
    <mergeCell ref="D9:F9"/>
    <mergeCell ref="D10:F10"/>
    <mergeCell ref="A4:F4"/>
    <mergeCell ref="C8:F8"/>
    <mergeCell ref="B10:B11"/>
  </mergeCells>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tint="0.59999389629810485"/>
    <pageSetUpPr fitToPage="1"/>
  </sheetPr>
  <dimension ref="A1:G19"/>
  <sheetViews>
    <sheetView view="pageBreakPreview" zoomScale="115" zoomScaleNormal="100" zoomScaleSheetLayoutView="115" workbookViewId="0">
      <selection activeCell="B2" sqref="B2"/>
    </sheetView>
  </sheetViews>
  <sheetFormatPr defaultColWidth="9" defaultRowHeight="13.2"/>
  <cols>
    <col min="1" max="1" width="1.21875" style="54" customWidth="1"/>
    <col min="2" max="2" width="25.44140625" style="54" customWidth="1"/>
    <col min="3" max="3" width="5.21875" style="54" customWidth="1"/>
    <col min="4" max="6" width="21.6640625" style="54" customWidth="1"/>
    <col min="7" max="7" width="3.109375" style="54" customWidth="1"/>
    <col min="8" max="16384" width="9" style="54"/>
  </cols>
  <sheetData>
    <row r="1" spans="1:7" ht="16.2">
      <c r="A1" s="53"/>
      <c r="B1" s="54" t="s">
        <v>1021</v>
      </c>
    </row>
    <row r="2" spans="1:7" ht="27.75" customHeight="1">
      <c r="A2" s="53"/>
      <c r="F2" s="2911" t="s">
        <v>765</v>
      </c>
      <c r="G2" s="2911"/>
    </row>
    <row r="3" spans="1:7" ht="36" customHeight="1">
      <c r="A3" s="2912" t="s">
        <v>1038</v>
      </c>
      <c r="B3" s="2912"/>
      <c r="C3" s="2912"/>
      <c r="D3" s="2912"/>
      <c r="E3" s="2912"/>
      <c r="F3" s="2912"/>
      <c r="G3" s="2912"/>
    </row>
    <row r="4" spans="1:7" ht="36" customHeight="1">
      <c r="A4" s="55"/>
      <c r="B4" s="55"/>
      <c r="C4" s="55"/>
      <c r="D4" s="55"/>
      <c r="E4" s="55"/>
      <c r="F4" s="55"/>
      <c r="G4" s="55"/>
    </row>
    <row r="5" spans="1:7" ht="36" customHeight="1">
      <c r="A5" s="55"/>
      <c r="B5" s="88" t="s">
        <v>201</v>
      </c>
      <c r="C5" s="57"/>
      <c r="D5" s="58"/>
      <c r="E5" s="58"/>
      <c r="F5" s="58"/>
      <c r="G5" s="59"/>
    </row>
    <row r="6" spans="1:7" ht="46.5" customHeight="1">
      <c r="B6" s="89" t="s">
        <v>229</v>
      </c>
      <c r="C6" s="2913" t="s">
        <v>230</v>
      </c>
      <c r="D6" s="2913"/>
      <c r="E6" s="2913"/>
      <c r="F6" s="2913"/>
      <c r="G6" s="2914"/>
    </row>
    <row r="7" spans="1:7" ht="18.75" customHeight="1">
      <c r="B7" s="2915" t="s">
        <v>231</v>
      </c>
      <c r="C7" s="90"/>
      <c r="D7" s="69"/>
      <c r="E7" s="69"/>
      <c r="F7" s="69"/>
      <c r="G7" s="70"/>
    </row>
    <row r="8" spans="1:7" ht="33" customHeight="1">
      <c r="B8" s="2916"/>
      <c r="C8" s="63"/>
      <c r="D8" s="91"/>
      <c r="E8" s="72" t="s">
        <v>177</v>
      </c>
      <c r="F8" s="72" t="s">
        <v>178</v>
      </c>
      <c r="G8" s="64"/>
    </row>
    <row r="9" spans="1:7" ht="33" customHeight="1">
      <c r="B9" s="2916"/>
      <c r="C9" s="63"/>
      <c r="D9" s="92" t="s">
        <v>214</v>
      </c>
      <c r="E9" s="65" t="s">
        <v>186</v>
      </c>
      <c r="F9" s="65" t="s">
        <v>186</v>
      </c>
      <c r="G9" s="64"/>
    </row>
    <row r="10" spans="1:7" ht="33" customHeight="1">
      <c r="B10" s="2916"/>
      <c r="C10" s="63"/>
      <c r="D10" s="92" t="s">
        <v>215</v>
      </c>
      <c r="E10" s="65" t="s">
        <v>186</v>
      </c>
      <c r="F10" s="65" t="s">
        <v>186</v>
      </c>
      <c r="G10" s="64"/>
    </row>
    <row r="11" spans="1:7" ht="25.5" customHeight="1">
      <c r="B11" s="2917"/>
      <c r="C11" s="66"/>
      <c r="D11" s="67"/>
      <c r="E11" s="67"/>
      <c r="F11" s="67"/>
      <c r="G11" s="68"/>
    </row>
    <row r="13" spans="1:7" ht="41.25" customHeight="1">
      <c r="B13" s="606" t="s">
        <v>1088</v>
      </c>
      <c r="C13" s="2918" t="s">
        <v>3047</v>
      </c>
      <c r="D13" s="2919"/>
      <c r="E13" s="2919"/>
      <c r="F13" s="2919"/>
      <c r="G13" s="2920"/>
    </row>
    <row r="15" spans="1:7" ht="24.75" customHeight="1">
      <c r="B15" s="54" t="s">
        <v>232</v>
      </c>
    </row>
    <row r="19" spans="3:3">
      <c r="C19" s="54" t="s">
        <v>233</v>
      </c>
    </row>
  </sheetData>
  <mergeCells count="5">
    <mergeCell ref="F2:G2"/>
    <mergeCell ref="A3:G3"/>
    <mergeCell ref="C6:G6"/>
    <mergeCell ref="B7:B11"/>
    <mergeCell ref="C13:G13"/>
  </mergeCells>
  <phoneticPr fontId="5"/>
  <pageMargins left="0.7" right="0.7" top="0.75" bottom="0.75" header="0.3" footer="0.3"/>
  <pageSetup paperSize="9" scale="8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5" tint="0.59999389629810485"/>
    <pageSetUpPr fitToPage="1"/>
  </sheetPr>
  <dimension ref="A1:H27"/>
  <sheetViews>
    <sheetView view="pageBreakPreview" topLeftCell="E7" zoomScale="115" zoomScaleNormal="100" zoomScaleSheetLayoutView="115" workbookViewId="0">
      <selection activeCell="B2" sqref="B2"/>
    </sheetView>
  </sheetViews>
  <sheetFormatPr defaultRowHeight="13.2"/>
  <cols>
    <col min="1" max="1" width="3.77734375" style="5" customWidth="1"/>
    <col min="2" max="2" width="20.33203125" style="5" customWidth="1"/>
    <col min="3" max="3" width="3.88671875" style="5" bestFit="1" customWidth="1"/>
    <col min="4" max="7" width="16.33203125" style="5" customWidth="1"/>
    <col min="8" max="8" width="3.77734375" style="5" customWidth="1"/>
    <col min="9" max="9" width="2.44140625" style="5" customWidth="1"/>
    <col min="10" max="256" width="9" style="5"/>
    <col min="257" max="257" width="3.77734375" style="5" customWidth="1"/>
    <col min="258" max="258" width="20.33203125" style="5" customWidth="1"/>
    <col min="259" max="259" width="3.88671875" style="5" bestFit="1" customWidth="1"/>
    <col min="260" max="263" width="16.33203125" style="5" customWidth="1"/>
    <col min="264" max="264" width="3.77734375" style="5" customWidth="1"/>
    <col min="265" max="265" width="2.44140625" style="5" customWidth="1"/>
    <col min="266" max="512" width="9" style="5"/>
    <col min="513" max="513" width="3.77734375" style="5" customWidth="1"/>
    <col min="514" max="514" width="20.33203125" style="5" customWidth="1"/>
    <col min="515" max="515" width="3.88671875" style="5" bestFit="1" customWidth="1"/>
    <col min="516" max="519" width="16.33203125" style="5" customWidth="1"/>
    <col min="520" max="520" width="3.77734375" style="5" customWidth="1"/>
    <col min="521" max="521" width="2.44140625" style="5" customWidth="1"/>
    <col min="522" max="768" width="9" style="5"/>
    <col min="769" max="769" width="3.77734375" style="5" customWidth="1"/>
    <col min="770" max="770" width="20.33203125" style="5" customWidth="1"/>
    <col min="771" max="771" width="3.88671875" style="5" bestFit="1" customWidth="1"/>
    <col min="772" max="775" width="16.33203125" style="5" customWidth="1"/>
    <col min="776" max="776" width="3.77734375" style="5" customWidth="1"/>
    <col min="777" max="777" width="2.44140625" style="5" customWidth="1"/>
    <col min="778" max="1024" width="9" style="5"/>
    <col min="1025" max="1025" width="3.77734375" style="5" customWidth="1"/>
    <col min="1026" max="1026" width="20.33203125" style="5" customWidth="1"/>
    <col min="1027" max="1027" width="3.88671875" style="5" bestFit="1" customWidth="1"/>
    <col min="1028" max="1031" width="16.33203125" style="5" customWidth="1"/>
    <col min="1032" max="1032" width="3.77734375" style="5" customWidth="1"/>
    <col min="1033" max="1033" width="2.44140625" style="5" customWidth="1"/>
    <col min="1034" max="1280" width="9" style="5"/>
    <col min="1281" max="1281" width="3.77734375" style="5" customWidth="1"/>
    <col min="1282" max="1282" width="20.33203125" style="5" customWidth="1"/>
    <col min="1283" max="1283" width="3.88671875" style="5" bestFit="1" customWidth="1"/>
    <col min="1284" max="1287" width="16.33203125" style="5" customWidth="1"/>
    <col min="1288" max="1288" width="3.77734375" style="5" customWidth="1"/>
    <col min="1289" max="1289" width="2.44140625" style="5" customWidth="1"/>
    <col min="1290" max="1536" width="9" style="5"/>
    <col min="1537" max="1537" width="3.77734375" style="5" customWidth="1"/>
    <col min="1538" max="1538" width="20.33203125" style="5" customWidth="1"/>
    <col min="1539" max="1539" width="3.88671875" style="5" bestFit="1" customWidth="1"/>
    <col min="1540" max="1543" width="16.33203125" style="5" customWidth="1"/>
    <col min="1544" max="1544" width="3.77734375" style="5" customWidth="1"/>
    <col min="1545" max="1545" width="2.44140625" style="5" customWidth="1"/>
    <col min="1546" max="1792" width="9" style="5"/>
    <col min="1793" max="1793" width="3.77734375" style="5" customWidth="1"/>
    <col min="1794" max="1794" width="20.33203125" style="5" customWidth="1"/>
    <col min="1795" max="1795" width="3.88671875" style="5" bestFit="1" customWidth="1"/>
    <col min="1796" max="1799" width="16.33203125" style="5" customWidth="1"/>
    <col min="1800" max="1800" width="3.77734375" style="5" customWidth="1"/>
    <col min="1801" max="1801" width="2.44140625" style="5" customWidth="1"/>
    <col min="1802" max="2048" width="9" style="5"/>
    <col min="2049" max="2049" width="3.77734375" style="5" customWidth="1"/>
    <col min="2050" max="2050" width="20.33203125" style="5" customWidth="1"/>
    <col min="2051" max="2051" width="3.88671875" style="5" bestFit="1" customWidth="1"/>
    <col min="2052" max="2055" width="16.33203125" style="5" customWidth="1"/>
    <col min="2056" max="2056" width="3.77734375" style="5" customWidth="1"/>
    <col min="2057" max="2057" width="2.44140625" style="5" customWidth="1"/>
    <col min="2058" max="2304" width="9" style="5"/>
    <col min="2305" max="2305" width="3.77734375" style="5" customWidth="1"/>
    <col min="2306" max="2306" width="20.33203125" style="5" customWidth="1"/>
    <col min="2307" max="2307" width="3.88671875" style="5" bestFit="1" customWidth="1"/>
    <col min="2308" max="2311" width="16.33203125" style="5" customWidth="1"/>
    <col min="2312" max="2312" width="3.77734375" style="5" customWidth="1"/>
    <col min="2313" max="2313" width="2.44140625" style="5" customWidth="1"/>
    <col min="2314" max="2560" width="9" style="5"/>
    <col min="2561" max="2561" width="3.77734375" style="5" customWidth="1"/>
    <col min="2562" max="2562" width="20.33203125" style="5" customWidth="1"/>
    <col min="2563" max="2563" width="3.88671875" style="5" bestFit="1" customWidth="1"/>
    <col min="2564" max="2567" width="16.33203125" style="5" customWidth="1"/>
    <col min="2568" max="2568" width="3.77734375" style="5" customWidth="1"/>
    <col min="2569" max="2569" width="2.44140625" style="5" customWidth="1"/>
    <col min="2570" max="2816" width="9" style="5"/>
    <col min="2817" max="2817" width="3.77734375" style="5" customWidth="1"/>
    <col min="2818" max="2818" width="20.33203125" style="5" customWidth="1"/>
    <col min="2819" max="2819" width="3.88671875" style="5" bestFit="1" customWidth="1"/>
    <col min="2820" max="2823" width="16.33203125" style="5" customWidth="1"/>
    <col min="2824" max="2824" width="3.77734375" style="5" customWidth="1"/>
    <col min="2825" max="2825" width="2.44140625" style="5" customWidth="1"/>
    <col min="2826" max="3072" width="9" style="5"/>
    <col min="3073" max="3073" width="3.77734375" style="5" customWidth="1"/>
    <col min="3074" max="3074" width="20.33203125" style="5" customWidth="1"/>
    <col min="3075" max="3075" width="3.88671875" style="5" bestFit="1" customWidth="1"/>
    <col min="3076" max="3079" width="16.33203125" style="5" customWidth="1"/>
    <col min="3080" max="3080" width="3.77734375" style="5" customWidth="1"/>
    <col min="3081" max="3081" width="2.44140625" style="5" customWidth="1"/>
    <col min="3082" max="3328" width="9" style="5"/>
    <col min="3329" max="3329" width="3.77734375" style="5" customWidth="1"/>
    <col min="3330" max="3330" width="20.33203125" style="5" customWidth="1"/>
    <col min="3331" max="3331" width="3.88671875" style="5" bestFit="1" customWidth="1"/>
    <col min="3332" max="3335" width="16.33203125" style="5" customWidth="1"/>
    <col min="3336" max="3336" width="3.77734375" style="5" customWidth="1"/>
    <col min="3337" max="3337" width="2.44140625" style="5" customWidth="1"/>
    <col min="3338" max="3584" width="9" style="5"/>
    <col min="3585" max="3585" width="3.77734375" style="5" customWidth="1"/>
    <col min="3586" max="3586" width="20.33203125" style="5" customWidth="1"/>
    <col min="3587" max="3587" width="3.88671875" style="5" bestFit="1" customWidth="1"/>
    <col min="3588" max="3591" width="16.33203125" style="5" customWidth="1"/>
    <col min="3592" max="3592" width="3.77734375" style="5" customWidth="1"/>
    <col min="3593" max="3593" width="2.44140625" style="5" customWidth="1"/>
    <col min="3594" max="3840" width="9" style="5"/>
    <col min="3841" max="3841" width="3.77734375" style="5" customWidth="1"/>
    <col min="3842" max="3842" width="20.33203125" style="5" customWidth="1"/>
    <col min="3843" max="3843" width="3.88671875" style="5" bestFit="1" customWidth="1"/>
    <col min="3844" max="3847" width="16.33203125" style="5" customWidth="1"/>
    <col min="3848" max="3848" width="3.77734375" style="5" customWidth="1"/>
    <col min="3849" max="3849" width="2.44140625" style="5" customWidth="1"/>
    <col min="3850" max="4096" width="9" style="5"/>
    <col min="4097" max="4097" width="3.77734375" style="5" customWidth="1"/>
    <col min="4098" max="4098" width="20.33203125" style="5" customWidth="1"/>
    <col min="4099" max="4099" width="3.88671875" style="5" bestFit="1" customWidth="1"/>
    <col min="4100" max="4103" width="16.33203125" style="5" customWidth="1"/>
    <col min="4104" max="4104" width="3.77734375" style="5" customWidth="1"/>
    <col min="4105" max="4105" width="2.44140625" style="5" customWidth="1"/>
    <col min="4106" max="4352" width="9" style="5"/>
    <col min="4353" max="4353" width="3.77734375" style="5" customWidth="1"/>
    <col min="4354" max="4354" width="20.33203125" style="5" customWidth="1"/>
    <col min="4355" max="4355" width="3.88671875" style="5" bestFit="1" customWidth="1"/>
    <col min="4356" max="4359" width="16.33203125" style="5" customWidth="1"/>
    <col min="4360" max="4360" width="3.77734375" style="5" customWidth="1"/>
    <col min="4361" max="4361" width="2.44140625" style="5" customWidth="1"/>
    <col min="4362" max="4608" width="9" style="5"/>
    <col min="4609" max="4609" width="3.77734375" style="5" customWidth="1"/>
    <col min="4610" max="4610" width="20.33203125" style="5" customWidth="1"/>
    <col min="4611" max="4611" width="3.88671875" style="5" bestFit="1" customWidth="1"/>
    <col min="4612" max="4615" width="16.33203125" style="5" customWidth="1"/>
    <col min="4616" max="4616" width="3.77734375" style="5" customWidth="1"/>
    <col min="4617" max="4617" width="2.44140625" style="5" customWidth="1"/>
    <col min="4618" max="4864" width="9" style="5"/>
    <col min="4865" max="4865" width="3.77734375" style="5" customWidth="1"/>
    <col min="4866" max="4866" width="20.33203125" style="5" customWidth="1"/>
    <col min="4867" max="4867" width="3.88671875" style="5" bestFit="1" customWidth="1"/>
    <col min="4868" max="4871" width="16.33203125" style="5" customWidth="1"/>
    <col min="4872" max="4872" width="3.77734375" style="5" customWidth="1"/>
    <col min="4873" max="4873" width="2.44140625" style="5" customWidth="1"/>
    <col min="4874" max="5120" width="9" style="5"/>
    <col min="5121" max="5121" width="3.77734375" style="5" customWidth="1"/>
    <col min="5122" max="5122" width="20.33203125" style="5" customWidth="1"/>
    <col min="5123" max="5123" width="3.88671875" style="5" bestFit="1" customWidth="1"/>
    <col min="5124" max="5127" width="16.33203125" style="5" customWidth="1"/>
    <col min="5128" max="5128" width="3.77734375" style="5" customWidth="1"/>
    <col min="5129" max="5129" width="2.44140625" style="5" customWidth="1"/>
    <col min="5130" max="5376" width="9" style="5"/>
    <col min="5377" max="5377" width="3.77734375" style="5" customWidth="1"/>
    <col min="5378" max="5378" width="20.33203125" style="5" customWidth="1"/>
    <col min="5379" max="5379" width="3.88671875" style="5" bestFit="1" customWidth="1"/>
    <col min="5380" max="5383" width="16.33203125" style="5" customWidth="1"/>
    <col min="5384" max="5384" width="3.77734375" style="5" customWidth="1"/>
    <col min="5385" max="5385" width="2.44140625" style="5" customWidth="1"/>
    <col min="5386" max="5632" width="9" style="5"/>
    <col min="5633" max="5633" width="3.77734375" style="5" customWidth="1"/>
    <col min="5634" max="5634" width="20.33203125" style="5" customWidth="1"/>
    <col min="5635" max="5635" width="3.88671875" style="5" bestFit="1" customWidth="1"/>
    <col min="5636" max="5639" width="16.33203125" style="5" customWidth="1"/>
    <col min="5640" max="5640" width="3.77734375" style="5" customWidth="1"/>
    <col min="5641" max="5641" width="2.44140625" style="5" customWidth="1"/>
    <col min="5642" max="5888" width="9" style="5"/>
    <col min="5889" max="5889" width="3.77734375" style="5" customWidth="1"/>
    <col min="5890" max="5890" width="20.33203125" style="5" customWidth="1"/>
    <col min="5891" max="5891" width="3.88671875" style="5" bestFit="1" customWidth="1"/>
    <col min="5892" max="5895" width="16.33203125" style="5" customWidth="1"/>
    <col min="5896" max="5896" width="3.77734375" style="5" customWidth="1"/>
    <col min="5897" max="5897" width="2.44140625" style="5" customWidth="1"/>
    <col min="5898" max="6144" width="9" style="5"/>
    <col min="6145" max="6145" width="3.77734375" style="5" customWidth="1"/>
    <col min="6146" max="6146" width="20.33203125" style="5" customWidth="1"/>
    <col min="6147" max="6147" width="3.88671875" style="5" bestFit="1" customWidth="1"/>
    <col min="6148" max="6151" width="16.33203125" style="5" customWidth="1"/>
    <col min="6152" max="6152" width="3.77734375" style="5" customWidth="1"/>
    <col min="6153" max="6153" width="2.44140625" style="5" customWidth="1"/>
    <col min="6154" max="6400" width="9" style="5"/>
    <col min="6401" max="6401" width="3.77734375" style="5" customWidth="1"/>
    <col min="6402" max="6402" width="20.33203125" style="5" customWidth="1"/>
    <col min="6403" max="6403" width="3.88671875" style="5" bestFit="1" customWidth="1"/>
    <col min="6404" max="6407" width="16.33203125" style="5" customWidth="1"/>
    <col min="6408" max="6408" width="3.77734375" style="5" customWidth="1"/>
    <col min="6409" max="6409" width="2.44140625" style="5" customWidth="1"/>
    <col min="6410" max="6656" width="9" style="5"/>
    <col min="6657" max="6657" width="3.77734375" style="5" customWidth="1"/>
    <col min="6658" max="6658" width="20.33203125" style="5" customWidth="1"/>
    <col min="6659" max="6659" width="3.88671875" style="5" bestFit="1" customWidth="1"/>
    <col min="6660" max="6663" width="16.33203125" style="5" customWidth="1"/>
    <col min="6664" max="6664" width="3.77734375" style="5" customWidth="1"/>
    <col min="6665" max="6665" width="2.44140625" style="5" customWidth="1"/>
    <col min="6666" max="6912" width="9" style="5"/>
    <col min="6913" max="6913" width="3.77734375" style="5" customWidth="1"/>
    <col min="6914" max="6914" width="20.33203125" style="5" customWidth="1"/>
    <col min="6915" max="6915" width="3.88671875" style="5" bestFit="1" customWidth="1"/>
    <col min="6916" max="6919" width="16.33203125" style="5" customWidth="1"/>
    <col min="6920" max="6920" width="3.77734375" style="5" customWidth="1"/>
    <col min="6921" max="6921" width="2.44140625" style="5" customWidth="1"/>
    <col min="6922" max="7168" width="9" style="5"/>
    <col min="7169" max="7169" width="3.77734375" style="5" customWidth="1"/>
    <col min="7170" max="7170" width="20.33203125" style="5" customWidth="1"/>
    <col min="7171" max="7171" width="3.88671875" style="5" bestFit="1" customWidth="1"/>
    <col min="7172" max="7175" width="16.33203125" style="5" customWidth="1"/>
    <col min="7176" max="7176" width="3.77734375" style="5" customWidth="1"/>
    <col min="7177" max="7177" width="2.44140625" style="5" customWidth="1"/>
    <col min="7178" max="7424" width="9" style="5"/>
    <col min="7425" max="7425" width="3.77734375" style="5" customWidth="1"/>
    <col min="7426" max="7426" width="20.33203125" style="5" customWidth="1"/>
    <col min="7427" max="7427" width="3.88671875" style="5" bestFit="1" customWidth="1"/>
    <col min="7428" max="7431" width="16.33203125" style="5" customWidth="1"/>
    <col min="7432" max="7432" width="3.77734375" style="5" customWidth="1"/>
    <col min="7433" max="7433" width="2.44140625" style="5" customWidth="1"/>
    <col min="7434" max="7680" width="9" style="5"/>
    <col min="7681" max="7681" width="3.77734375" style="5" customWidth="1"/>
    <col min="7682" max="7682" width="20.33203125" style="5" customWidth="1"/>
    <col min="7683" max="7683" width="3.88671875" style="5" bestFit="1" customWidth="1"/>
    <col min="7684" max="7687" width="16.33203125" style="5" customWidth="1"/>
    <col min="7688" max="7688" width="3.77734375" style="5" customWidth="1"/>
    <col min="7689" max="7689" width="2.44140625" style="5" customWidth="1"/>
    <col min="7690" max="7936" width="9" style="5"/>
    <col min="7937" max="7937" width="3.77734375" style="5" customWidth="1"/>
    <col min="7938" max="7938" width="20.33203125" style="5" customWidth="1"/>
    <col min="7939" max="7939" width="3.88671875" style="5" bestFit="1" customWidth="1"/>
    <col min="7940" max="7943" width="16.33203125" style="5" customWidth="1"/>
    <col min="7944" max="7944" width="3.77734375" style="5" customWidth="1"/>
    <col min="7945" max="7945" width="2.44140625" style="5" customWidth="1"/>
    <col min="7946" max="8192" width="9" style="5"/>
    <col min="8193" max="8193" width="3.77734375" style="5" customWidth="1"/>
    <col min="8194" max="8194" width="20.33203125" style="5" customWidth="1"/>
    <col min="8195" max="8195" width="3.88671875" style="5" bestFit="1" customWidth="1"/>
    <col min="8196" max="8199" width="16.33203125" style="5" customWidth="1"/>
    <col min="8200" max="8200" width="3.77734375" style="5" customWidth="1"/>
    <col min="8201" max="8201" width="2.44140625" style="5" customWidth="1"/>
    <col min="8202" max="8448" width="9" style="5"/>
    <col min="8449" max="8449" width="3.77734375" style="5" customWidth="1"/>
    <col min="8450" max="8450" width="20.33203125" style="5" customWidth="1"/>
    <col min="8451" max="8451" width="3.88671875" style="5" bestFit="1" customWidth="1"/>
    <col min="8452" max="8455" width="16.33203125" style="5" customWidth="1"/>
    <col min="8456" max="8456" width="3.77734375" style="5" customWidth="1"/>
    <col min="8457" max="8457" width="2.44140625" style="5" customWidth="1"/>
    <col min="8458" max="8704" width="9" style="5"/>
    <col min="8705" max="8705" width="3.77734375" style="5" customWidth="1"/>
    <col min="8706" max="8706" width="20.33203125" style="5" customWidth="1"/>
    <col min="8707" max="8707" width="3.88671875" style="5" bestFit="1" customWidth="1"/>
    <col min="8708" max="8711" width="16.33203125" style="5" customWidth="1"/>
    <col min="8712" max="8712" width="3.77734375" style="5" customWidth="1"/>
    <col min="8713" max="8713" width="2.44140625" style="5" customWidth="1"/>
    <col min="8714" max="8960" width="9" style="5"/>
    <col min="8961" max="8961" width="3.77734375" style="5" customWidth="1"/>
    <col min="8962" max="8962" width="20.33203125" style="5" customWidth="1"/>
    <col min="8963" max="8963" width="3.88671875" style="5" bestFit="1" customWidth="1"/>
    <col min="8964" max="8967" width="16.33203125" style="5" customWidth="1"/>
    <col min="8968" max="8968" width="3.77734375" style="5" customWidth="1"/>
    <col min="8969" max="8969" width="2.44140625" style="5" customWidth="1"/>
    <col min="8970" max="9216" width="9" style="5"/>
    <col min="9217" max="9217" width="3.77734375" style="5" customWidth="1"/>
    <col min="9218" max="9218" width="20.33203125" style="5" customWidth="1"/>
    <col min="9219" max="9219" width="3.88671875" style="5" bestFit="1" customWidth="1"/>
    <col min="9220" max="9223" width="16.33203125" style="5" customWidth="1"/>
    <col min="9224" max="9224" width="3.77734375" style="5" customWidth="1"/>
    <col min="9225" max="9225" width="2.44140625" style="5" customWidth="1"/>
    <col min="9226" max="9472" width="9" style="5"/>
    <col min="9473" max="9473" width="3.77734375" style="5" customWidth="1"/>
    <col min="9474" max="9474" width="20.33203125" style="5" customWidth="1"/>
    <col min="9475" max="9475" width="3.88671875" style="5" bestFit="1" customWidth="1"/>
    <col min="9476" max="9479" width="16.33203125" style="5" customWidth="1"/>
    <col min="9480" max="9480" width="3.77734375" style="5" customWidth="1"/>
    <col min="9481" max="9481" width="2.44140625" style="5" customWidth="1"/>
    <col min="9482" max="9728" width="9" style="5"/>
    <col min="9729" max="9729" width="3.77734375" style="5" customWidth="1"/>
    <col min="9730" max="9730" width="20.33203125" style="5" customWidth="1"/>
    <col min="9731" max="9731" width="3.88671875" style="5" bestFit="1" customWidth="1"/>
    <col min="9732" max="9735" width="16.33203125" style="5" customWidth="1"/>
    <col min="9736" max="9736" width="3.77734375" style="5" customWidth="1"/>
    <col min="9737" max="9737" width="2.44140625" style="5" customWidth="1"/>
    <col min="9738" max="9984" width="9" style="5"/>
    <col min="9985" max="9985" width="3.77734375" style="5" customWidth="1"/>
    <col min="9986" max="9986" width="20.33203125" style="5" customWidth="1"/>
    <col min="9987" max="9987" width="3.88671875" style="5" bestFit="1" customWidth="1"/>
    <col min="9988" max="9991" width="16.33203125" style="5" customWidth="1"/>
    <col min="9992" max="9992" width="3.77734375" style="5" customWidth="1"/>
    <col min="9993" max="9993" width="2.44140625" style="5" customWidth="1"/>
    <col min="9994" max="10240" width="9" style="5"/>
    <col min="10241" max="10241" width="3.77734375" style="5" customWidth="1"/>
    <col min="10242" max="10242" width="20.33203125" style="5" customWidth="1"/>
    <col min="10243" max="10243" width="3.88671875" style="5" bestFit="1" customWidth="1"/>
    <col min="10244" max="10247" width="16.33203125" style="5" customWidth="1"/>
    <col min="10248" max="10248" width="3.77734375" style="5" customWidth="1"/>
    <col min="10249" max="10249" width="2.44140625" style="5" customWidth="1"/>
    <col min="10250" max="10496" width="9" style="5"/>
    <col min="10497" max="10497" width="3.77734375" style="5" customWidth="1"/>
    <col min="10498" max="10498" width="20.33203125" style="5" customWidth="1"/>
    <col min="10499" max="10499" width="3.88671875" style="5" bestFit="1" customWidth="1"/>
    <col min="10500" max="10503" width="16.33203125" style="5" customWidth="1"/>
    <col min="10504" max="10504" width="3.77734375" style="5" customWidth="1"/>
    <col min="10505" max="10505" width="2.44140625" style="5" customWidth="1"/>
    <col min="10506" max="10752" width="9" style="5"/>
    <col min="10753" max="10753" width="3.77734375" style="5" customWidth="1"/>
    <col min="10754" max="10754" width="20.33203125" style="5" customWidth="1"/>
    <col min="10755" max="10755" width="3.88671875" style="5" bestFit="1" customWidth="1"/>
    <col min="10756" max="10759" width="16.33203125" style="5" customWidth="1"/>
    <col min="10760" max="10760" width="3.77734375" style="5" customWidth="1"/>
    <col min="10761" max="10761" width="2.44140625" style="5" customWidth="1"/>
    <col min="10762" max="11008" width="9" style="5"/>
    <col min="11009" max="11009" width="3.77734375" style="5" customWidth="1"/>
    <col min="11010" max="11010" width="20.33203125" style="5" customWidth="1"/>
    <col min="11011" max="11011" width="3.88671875" style="5" bestFit="1" customWidth="1"/>
    <col min="11012" max="11015" width="16.33203125" style="5" customWidth="1"/>
    <col min="11016" max="11016" width="3.77734375" style="5" customWidth="1"/>
    <col min="11017" max="11017" width="2.44140625" style="5" customWidth="1"/>
    <col min="11018" max="11264" width="9" style="5"/>
    <col min="11265" max="11265" width="3.77734375" style="5" customWidth="1"/>
    <col min="11266" max="11266" width="20.33203125" style="5" customWidth="1"/>
    <col min="11267" max="11267" width="3.88671875" style="5" bestFit="1" customWidth="1"/>
    <col min="11268" max="11271" width="16.33203125" style="5" customWidth="1"/>
    <col min="11272" max="11272" width="3.77734375" style="5" customWidth="1"/>
    <col min="11273" max="11273" width="2.44140625" style="5" customWidth="1"/>
    <col min="11274" max="11520" width="9" style="5"/>
    <col min="11521" max="11521" width="3.77734375" style="5" customWidth="1"/>
    <col min="11522" max="11522" width="20.33203125" style="5" customWidth="1"/>
    <col min="11523" max="11523" width="3.88671875" style="5" bestFit="1" customWidth="1"/>
    <col min="11524" max="11527" width="16.33203125" style="5" customWidth="1"/>
    <col min="11528" max="11528" width="3.77734375" style="5" customWidth="1"/>
    <col min="11529" max="11529" width="2.44140625" style="5" customWidth="1"/>
    <col min="11530" max="11776" width="9" style="5"/>
    <col min="11777" max="11777" width="3.77734375" style="5" customWidth="1"/>
    <col min="11778" max="11778" width="20.33203125" style="5" customWidth="1"/>
    <col min="11779" max="11779" width="3.88671875" style="5" bestFit="1" customWidth="1"/>
    <col min="11780" max="11783" width="16.33203125" style="5" customWidth="1"/>
    <col min="11784" max="11784" width="3.77734375" style="5" customWidth="1"/>
    <col min="11785" max="11785" width="2.44140625" style="5" customWidth="1"/>
    <col min="11786" max="12032" width="9" style="5"/>
    <col min="12033" max="12033" width="3.77734375" style="5" customWidth="1"/>
    <col min="12034" max="12034" width="20.33203125" style="5" customWidth="1"/>
    <col min="12035" max="12035" width="3.88671875" style="5" bestFit="1" customWidth="1"/>
    <col min="12036" max="12039" width="16.33203125" style="5" customWidth="1"/>
    <col min="12040" max="12040" width="3.77734375" style="5" customWidth="1"/>
    <col min="12041" max="12041" width="2.44140625" style="5" customWidth="1"/>
    <col min="12042" max="12288" width="9" style="5"/>
    <col min="12289" max="12289" width="3.77734375" style="5" customWidth="1"/>
    <col min="12290" max="12290" width="20.33203125" style="5" customWidth="1"/>
    <col min="12291" max="12291" width="3.88671875" style="5" bestFit="1" customWidth="1"/>
    <col min="12292" max="12295" width="16.33203125" style="5" customWidth="1"/>
    <col min="12296" max="12296" width="3.77734375" style="5" customWidth="1"/>
    <col min="12297" max="12297" width="2.44140625" style="5" customWidth="1"/>
    <col min="12298" max="12544" width="9" style="5"/>
    <col min="12545" max="12545" width="3.77734375" style="5" customWidth="1"/>
    <col min="12546" max="12546" width="20.33203125" style="5" customWidth="1"/>
    <col min="12547" max="12547" width="3.88671875" style="5" bestFit="1" customWidth="1"/>
    <col min="12548" max="12551" width="16.33203125" style="5" customWidth="1"/>
    <col min="12552" max="12552" width="3.77734375" style="5" customWidth="1"/>
    <col min="12553" max="12553" width="2.44140625" style="5" customWidth="1"/>
    <col min="12554" max="12800" width="9" style="5"/>
    <col min="12801" max="12801" width="3.77734375" style="5" customWidth="1"/>
    <col min="12802" max="12802" width="20.33203125" style="5" customWidth="1"/>
    <col min="12803" max="12803" width="3.88671875" style="5" bestFit="1" customWidth="1"/>
    <col min="12804" max="12807" width="16.33203125" style="5" customWidth="1"/>
    <col min="12808" max="12808" width="3.77734375" style="5" customWidth="1"/>
    <col min="12809" max="12809" width="2.44140625" style="5" customWidth="1"/>
    <col min="12810" max="13056" width="9" style="5"/>
    <col min="13057" max="13057" width="3.77734375" style="5" customWidth="1"/>
    <col min="13058" max="13058" width="20.33203125" style="5" customWidth="1"/>
    <col min="13059" max="13059" width="3.88671875" style="5" bestFit="1" customWidth="1"/>
    <col min="13060" max="13063" width="16.33203125" style="5" customWidth="1"/>
    <col min="13064" max="13064" width="3.77734375" style="5" customWidth="1"/>
    <col min="13065" max="13065" width="2.44140625" style="5" customWidth="1"/>
    <col min="13066" max="13312" width="9" style="5"/>
    <col min="13313" max="13313" width="3.77734375" style="5" customWidth="1"/>
    <col min="13314" max="13314" width="20.33203125" style="5" customWidth="1"/>
    <col min="13315" max="13315" width="3.88671875" style="5" bestFit="1" customWidth="1"/>
    <col min="13316" max="13319" width="16.33203125" style="5" customWidth="1"/>
    <col min="13320" max="13320" width="3.77734375" style="5" customWidth="1"/>
    <col min="13321" max="13321" width="2.44140625" style="5" customWidth="1"/>
    <col min="13322" max="13568" width="9" style="5"/>
    <col min="13569" max="13569" width="3.77734375" style="5" customWidth="1"/>
    <col min="13570" max="13570" width="20.33203125" style="5" customWidth="1"/>
    <col min="13571" max="13571" width="3.88671875" style="5" bestFit="1" customWidth="1"/>
    <col min="13572" max="13575" width="16.33203125" style="5" customWidth="1"/>
    <col min="13576" max="13576" width="3.77734375" style="5" customWidth="1"/>
    <col min="13577" max="13577" width="2.44140625" style="5" customWidth="1"/>
    <col min="13578" max="13824" width="9" style="5"/>
    <col min="13825" max="13825" width="3.77734375" style="5" customWidth="1"/>
    <col min="13826" max="13826" width="20.33203125" style="5" customWidth="1"/>
    <col min="13827" max="13827" width="3.88671875" style="5" bestFit="1" customWidth="1"/>
    <col min="13828" max="13831" width="16.33203125" style="5" customWidth="1"/>
    <col min="13832" max="13832" width="3.77734375" style="5" customWidth="1"/>
    <col min="13833" max="13833" width="2.44140625" style="5" customWidth="1"/>
    <col min="13834" max="14080" width="9" style="5"/>
    <col min="14081" max="14081" width="3.77734375" style="5" customWidth="1"/>
    <col min="14082" max="14082" width="20.33203125" style="5" customWidth="1"/>
    <col min="14083" max="14083" width="3.88671875" style="5" bestFit="1" customWidth="1"/>
    <col min="14084" max="14087" width="16.33203125" style="5" customWidth="1"/>
    <col min="14088" max="14088" width="3.77734375" style="5" customWidth="1"/>
    <col min="14089" max="14089" width="2.44140625" style="5" customWidth="1"/>
    <col min="14090" max="14336" width="9" style="5"/>
    <col min="14337" max="14337" width="3.77734375" style="5" customWidth="1"/>
    <col min="14338" max="14338" width="20.33203125" style="5" customWidth="1"/>
    <col min="14339" max="14339" width="3.88671875" style="5" bestFit="1" customWidth="1"/>
    <col min="14340" max="14343" width="16.33203125" style="5" customWidth="1"/>
    <col min="14344" max="14344" width="3.77734375" style="5" customWidth="1"/>
    <col min="14345" max="14345" width="2.44140625" style="5" customWidth="1"/>
    <col min="14346" max="14592" width="9" style="5"/>
    <col min="14593" max="14593" width="3.77734375" style="5" customWidth="1"/>
    <col min="14594" max="14594" width="20.33203125" style="5" customWidth="1"/>
    <col min="14595" max="14595" width="3.88671875" style="5" bestFit="1" customWidth="1"/>
    <col min="14596" max="14599" width="16.33203125" style="5" customWidth="1"/>
    <col min="14600" max="14600" width="3.77734375" style="5" customWidth="1"/>
    <col min="14601" max="14601" width="2.44140625" style="5" customWidth="1"/>
    <col min="14602" max="14848" width="9" style="5"/>
    <col min="14849" max="14849" width="3.77734375" style="5" customWidth="1"/>
    <col min="14850" max="14850" width="20.33203125" style="5" customWidth="1"/>
    <col min="14851" max="14851" width="3.88671875" style="5" bestFit="1" customWidth="1"/>
    <col min="14852" max="14855" width="16.33203125" style="5" customWidth="1"/>
    <col min="14856" max="14856" width="3.77734375" style="5" customWidth="1"/>
    <col min="14857" max="14857" width="2.44140625" style="5" customWidth="1"/>
    <col min="14858" max="15104" width="9" style="5"/>
    <col min="15105" max="15105" width="3.77734375" style="5" customWidth="1"/>
    <col min="15106" max="15106" width="20.33203125" style="5" customWidth="1"/>
    <col min="15107" max="15107" width="3.88671875" style="5" bestFit="1" customWidth="1"/>
    <col min="15108" max="15111" width="16.33203125" style="5" customWidth="1"/>
    <col min="15112" max="15112" width="3.77734375" style="5" customWidth="1"/>
    <col min="15113" max="15113" width="2.44140625" style="5" customWidth="1"/>
    <col min="15114" max="15360" width="9" style="5"/>
    <col min="15361" max="15361" width="3.77734375" style="5" customWidth="1"/>
    <col min="15362" max="15362" width="20.33203125" style="5" customWidth="1"/>
    <col min="15363" max="15363" width="3.88671875" style="5" bestFit="1" customWidth="1"/>
    <col min="15364" max="15367" width="16.33203125" style="5" customWidth="1"/>
    <col min="15368" max="15368" width="3.77734375" style="5" customWidth="1"/>
    <col min="15369" max="15369" width="2.44140625" style="5" customWidth="1"/>
    <col min="15370" max="15616" width="9" style="5"/>
    <col min="15617" max="15617" width="3.77734375" style="5" customWidth="1"/>
    <col min="15618" max="15618" width="20.33203125" style="5" customWidth="1"/>
    <col min="15619" max="15619" width="3.88671875" style="5" bestFit="1" customWidth="1"/>
    <col min="15620" max="15623" width="16.33203125" style="5" customWidth="1"/>
    <col min="15624" max="15624" width="3.77734375" style="5" customWidth="1"/>
    <col min="15625" max="15625" width="2.44140625" style="5" customWidth="1"/>
    <col min="15626" max="15872" width="9" style="5"/>
    <col min="15873" max="15873" width="3.77734375" style="5" customWidth="1"/>
    <col min="15874" max="15874" width="20.33203125" style="5" customWidth="1"/>
    <col min="15875" max="15875" width="3.88671875" style="5" bestFit="1" customWidth="1"/>
    <col min="15876" max="15879" width="16.33203125" style="5" customWidth="1"/>
    <col min="15880" max="15880" width="3.77734375" style="5" customWidth="1"/>
    <col min="15881" max="15881" width="2.44140625" style="5" customWidth="1"/>
    <col min="15882" max="16128" width="9" style="5"/>
    <col min="16129" max="16129" width="3.77734375" style="5" customWidth="1"/>
    <col min="16130" max="16130" width="20.33203125" style="5" customWidth="1"/>
    <col min="16131" max="16131" width="3.88671875" style="5" bestFit="1" customWidth="1"/>
    <col min="16132" max="16135" width="16.33203125" style="5" customWidth="1"/>
    <col min="16136" max="16136" width="3.77734375" style="5" customWidth="1"/>
    <col min="16137" max="16137" width="2.44140625" style="5" customWidth="1"/>
    <col min="16138" max="16384" width="9" style="5"/>
  </cols>
  <sheetData>
    <row r="1" spans="1:8" ht="16.2">
      <c r="A1" s="12"/>
      <c r="B1" s="5" t="s">
        <v>1367</v>
      </c>
    </row>
    <row r="2" spans="1:8" ht="16.2">
      <c r="A2" s="12"/>
      <c r="H2" s="6" t="s">
        <v>1115</v>
      </c>
    </row>
    <row r="3" spans="1:8" ht="16.2">
      <c r="A3" s="12"/>
      <c r="B3" s="2948" t="s">
        <v>1368</v>
      </c>
      <c r="C3" s="2948"/>
      <c r="D3" s="2948"/>
      <c r="E3" s="2948"/>
      <c r="F3" s="2948"/>
      <c r="G3" s="2948"/>
      <c r="H3" s="2948"/>
    </row>
    <row r="4" spans="1:8" ht="16.2">
      <c r="A4" s="7"/>
      <c r="B4" s="7"/>
      <c r="C4" s="12"/>
      <c r="D4" s="12"/>
      <c r="E4" s="7"/>
      <c r="F4" s="7"/>
      <c r="G4" s="7"/>
    </row>
    <row r="5" spans="1:8" ht="30" customHeight="1">
      <c r="A5" s="7"/>
      <c r="B5" s="8" t="s">
        <v>1151</v>
      </c>
      <c r="C5" s="2891"/>
      <c r="D5" s="2892"/>
      <c r="E5" s="2892"/>
      <c r="F5" s="2892"/>
      <c r="G5" s="2892"/>
      <c r="H5" s="2893"/>
    </row>
    <row r="6" spans="1:8" ht="30" customHeight="1">
      <c r="A6" s="7"/>
      <c r="B6" s="8" t="s">
        <v>476</v>
      </c>
      <c r="C6" s="2891"/>
      <c r="D6" s="2892"/>
      <c r="E6" s="2892"/>
      <c r="F6" s="2892"/>
      <c r="G6" s="2892"/>
      <c r="H6" s="2893"/>
    </row>
    <row r="7" spans="1:8" ht="30" customHeight="1">
      <c r="A7" s="7"/>
      <c r="B7" s="8" t="s">
        <v>1369</v>
      </c>
      <c r="C7" s="2891"/>
      <c r="D7" s="2892"/>
      <c r="E7" s="2892"/>
      <c r="F7" s="2892"/>
      <c r="G7" s="2892"/>
      <c r="H7" s="2893"/>
    </row>
    <row r="8" spans="1:8" ht="30" customHeight="1">
      <c r="B8" s="9" t="s">
        <v>679</v>
      </c>
      <c r="C8" s="2937" t="s">
        <v>140</v>
      </c>
      <c r="D8" s="2938"/>
      <c r="E8" s="2938"/>
      <c r="F8" s="2938"/>
      <c r="G8" s="2938"/>
      <c r="H8" s="2939"/>
    </row>
    <row r="9" spans="1:8" ht="30" customHeight="1">
      <c r="B9" s="9" t="s">
        <v>1370</v>
      </c>
      <c r="C9" s="2937" t="s">
        <v>310</v>
      </c>
      <c r="D9" s="2938"/>
      <c r="E9" s="2938"/>
      <c r="F9" s="2938"/>
      <c r="G9" s="2938"/>
      <c r="H9" s="2939"/>
    </row>
    <row r="10" spans="1:8" ht="45" customHeight="1">
      <c r="B10" s="2932" t="s">
        <v>1371</v>
      </c>
      <c r="C10" s="8">
        <v>1</v>
      </c>
      <c r="D10" s="2945" t="s">
        <v>1372</v>
      </c>
      <c r="E10" s="2949"/>
      <c r="F10" s="2946"/>
      <c r="G10" s="2946"/>
      <c r="H10" s="2946"/>
    </row>
    <row r="11" spans="1:8" ht="45" customHeight="1">
      <c r="B11" s="2934"/>
      <c r="C11" s="8">
        <v>2</v>
      </c>
      <c r="D11" s="2949" t="s">
        <v>1373</v>
      </c>
      <c r="E11" s="2949"/>
      <c r="F11" s="2946" t="s">
        <v>1374</v>
      </c>
      <c r="G11" s="2946"/>
      <c r="H11" s="2946"/>
    </row>
    <row r="12" spans="1:8" ht="45" customHeight="1">
      <c r="B12" s="2932" t="s">
        <v>1375</v>
      </c>
      <c r="C12" s="8">
        <v>1</v>
      </c>
      <c r="D12" s="2945" t="s">
        <v>1376</v>
      </c>
      <c r="E12" s="2945"/>
      <c r="F12" s="2946"/>
      <c r="G12" s="2946"/>
      <c r="H12" s="2946"/>
    </row>
    <row r="13" spans="1:8" ht="45" customHeight="1">
      <c r="B13" s="2933"/>
      <c r="C13" s="8">
        <v>2</v>
      </c>
      <c r="D13" s="2935" t="s">
        <v>1377</v>
      </c>
      <c r="E13" s="2947"/>
      <c r="F13" s="2946"/>
      <c r="G13" s="2946"/>
      <c r="H13" s="2946"/>
    </row>
    <row r="14" spans="1:8" ht="45" customHeight="1">
      <c r="B14" s="2944"/>
      <c r="C14" s="783">
        <v>3</v>
      </c>
      <c r="D14" s="2925" t="s">
        <v>1378</v>
      </c>
      <c r="E14" s="2926"/>
      <c r="F14" s="2927"/>
      <c r="G14" s="2927"/>
      <c r="H14" s="2927"/>
    </row>
    <row r="15" spans="1:8">
      <c r="B15" s="2932" t="s">
        <v>1379</v>
      </c>
      <c r="C15" s="2928"/>
      <c r="D15" s="2898"/>
      <c r="E15" s="2898"/>
      <c r="F15" s="2898"/>
      <c r="G15" s="2898"/>
      <c r="H15" s="2899"/>
    </row>
    <row r="16" spans="1:8">
      <c r="B16" s="2934"/>
      <c r="C16" s="2929"/>
      <c r="D16" s="2930"/>
      <c r="E16" s="2930"/>
      <c r="F16" s="2930"/>
      <c r="G16" s="2930"/>
      <c r="H16" s="2931"/>
    </row>
    <row r="17" spans="2:8" ht="30" customHeight="1">
      <c r="B17" s="2932" t="s">
        <v>1380</v>
      </c>
      <c r="C17" s="9">
        <v>1</v>
      </c>
      <c r="D17" s="2935" t="s">
        <v>1381</v>
      </c>
      <c r="E17" s="2936"/>
      <c r="F17" s="2937" t="s">
        <v>1374</v>
      </c>
      <c r="G17" s="2938"/>
      <c r="H17" s="2939"/>
    </row>
    <row r="18" spans="2:8" ht="39.9" customHeight="1">
      <c r="B18" s="2933"/>
      <c r="C18" s="2932">
        <v>2</v>
      </c>
      <c r="D18" s="2940" t="s">
        <v>1382</v>
      </c>
      <c r="E18" s="2941"/>
      <c r="F18" s="2928" t="s">
        <v>1374</v>
      </c>
      <c r="G18" s="2898"/>
      <c r="H18" s="2899"/>
    </row>
    <row r="19" spans="2:8" ht="39.9" customHeight="1">
      <c r="B19" s="2934"/>
      <c r="C19" s="2934"/>
      <c r="D19" s="2942"/>
      <c r="E19" s="2943"/>
      <c r="F19" s="2929"/>
      <c r="G19" s="2930"/>
      <c r="H19" s="2931"/>
    </row>
    <row r="20" spans="2:8">
      <c r="B20" s="51" t="s">
        <v>583</v>
      </c>
    </row>
    <row r="21" spans="2:8" ht="24.75" customHeight="1">
      <c r="B21" s="51" t="s">
        <v>1383</v>
      </c>
    </row>
    <row r="22" spans="2:8" ht="42" customHeight="1">
      <c r="B22" s="2921" t="s">
        <v>1384</v>
      </c>
      <c r="C22" s="2921"/>
      <c r="D22" s="2921"/>
      <c r="E22" s="2921"/>
      <c r="F22" s="2921"/>
      <c r="G22" s="2921"/>
      <c r="H22" s="2921"/>
    </row>
    <row r="23" spans="2:8" ht="39" customHeight="1">
      <c r="B23" s="2921" t="s">
        <v>1385</v>
      </c>
      <c r="C23" s="2921"/>
      <c r="D23" s="2921"/>
      <c r="E23" s="2921"/>
      <c r="F23" s="2921"/>
      <c r="G23" s="2921"/>
      <c r="H23" s="2921"/>
    </row>
    <row r="24" spans="2:8" ht="29.25" customHeight="1">
      <c r="B24" s="2921" t="s">
        <v>1386</v>
      </c>
      <c r="C24" s="2921"/>
      <c r="D24" s="2921"/>
      <c r="E24" s="2921"/>
      <c r="F24" s="2921"/>
      <c r="G24" s="2921"/>
      <c r="H24" s="2921"/>
    </row>
    <row r="25" spans="2:8">
      <c r="B25" s="51" t="s">
        <v>1387</v>
      </c>
    </row>
    <row r="27" spans="2:8" ht="70.5" customHeight="1">
      <c r="B27" s="607" t="s">
        <v>1093</v>
      </c>
      <c r="C27" s="2922" t="s">
        <v>1366</v>
      </c>
      <c r="D27" s="2923"/>
      <c r="E27" s="2923"/>
      <c r="F27" s="2923"/>
      <c r="G27" s="2923"/>
      <c r="H27" s="2924"/>
    </row>
  </sheetData>
  <mergeCells count="30">
    <mergeCell ref="F12:H12"/>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C27:H27"/>
    <mergeCell ref="D14:E14"/>
    <mergeCell ref="F14:H14"/>
    <mergeCell ref="C15:H16"/>
    <mergeCell ref="B17:B19"/>
    <mergeCell ref="D17:E17"/>
    <mergeCell ref="F17:H17"/>
    <mergeCell ref="C18:C19"/>
    <mergeCell ref="D18:E19"/>
    <mergeCell ref="F18:H19"/>
    <mergeCell ref="B15:B16"/>
    <mergeCell ref="B12:B14"/>
    <mergeCell ref="D12:E12"/>
  </mergeCells>
  <phoneticPr fontId="5"/>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3A500-3F27-409A-AF42-6D2685114551}">
  <sheetPr>
    <tabColor rgb="FF0070C0"/>
    <pageSetUpPr fitToPage="1"/>
  </sheetPr>
  <dimension ref="A1:Z156"/>
  <sheetViews>
    <sheetView view="pageBreakPreview" topLeftCell="H50" zoomScale="115" zoomScaleNormal="130" zoomScaleSheetLayoutView="115" workbookViewId="0">
      <selection activeCell="B2" sqref="B2"/>
    </sheetView>
  </sheetViews>
  <sheetFormatPr defaultColWidth="4" defaultRowHeight="13.2"/>
  <cols>
    <col min="1" max="2" width="2.6640625" style="1456" customWidth="1"/>
    <col min="3" max="3" width="10.6640625" style="1456" customWidth="1"/>
    <col min="4" max="8" width="4.6640625" style="1456" customWidth="1"/>
    <col min="9" max="9" width="7.6640625" style="1456" customWidth="1"/>
    <col min="10" max="18" width="4.6640625" style="1456" customWidth="1"/>
    <col min="19" max="20" width="7.6640625" style="1456" customWidth="1"/>
    <col min="21" max="24" width="4.6640625" style="1456" customWidth="1"/>
    <col min="25" max="25" width="9.77734375" style="1456" customWidth="1"/>
    <col min="26" max="26" width="2.6640625" style="1456" customWidth="1"/>
    <col min="27" max="257" width="4" style="1456"/>
    <col min="258" max="258" width="2.88671875" style="1456" customWidth="1"/>
    <col min="259" max="259" width="2.33203125" style="1456" customWidth="1"/>
    <col min="260" max="260" width="9.21875" style="1456" customWidth="1"/>
    <col min="261" max="265" width="4" style="1456"/>
    <col min="266" max="266" width="7.33203125" style="1456" customWidth="1"/>
    <col min="267" max="268" width="4" style="1456"/>
    <col min="269" max="274" width="5.109375" style="1456" customWidth="1"/>
    <col min="275" max="275" width="4" style="1456"/>
    <col min="276" max="277" width="6.77734375" style="1456" customWidth="1"/>
    <col min="278" max="280" width="4" style="1456"/>
    <col min="281" max="281" width="2.33203125" style="1456" customWidth="1"/>
    <col min="282" max="282" width="3.33203125" style="1456" customWidth="1"/>
    <col min="283" max="513" width="4" style="1456"/>
    <col min="514" max="514" width="2.88671875" style="1456" customWidth="1"/>
    <col min="515" max="515" width="2.33203125" style="1456" customWidth="1"/>
    <col min="516" max="516" width="9.21875" style="1456" customWidth="1"/>
    <col min="517" max="521" width="4" style="1456"/>
    <col min="522" max="522" width="7.33203125" style="1456" customWidth="1"/>
    <col min="523" max="524" width="4" style="1456"/>
    <col min="525" max="530" width="5.109375" style="1456" customWidth="1"/>
    <col min="531" max="531" width="4" style="1456"/>
    <col min="532" max="533" width="6.77734375" style="1456" customWidth="1"/>
    <col min="534" max="536" width="4" style="1456"/>
    <col min="537" max="537" width="2.33203125" style="1456" customWidth="1"/>
    <col min="538" max="538" width="3.33203125" style="1456" customWidth="1"/>
    <col min="539" max="769" width="4" style="1456"/>
    <col min="770" max="770" width="2.88671875" style="1456" customWidth="1"/>
    <col min="771" max="771" width="2.33203125" style="1456" customWidth="1"/>
    <col min="772" max="772" width="9.21875" style="1456" customWidth="1"/>
    <col min="773" max="777" width="4" style="1456"/>
    <col min="778" max="778" width="7.33203125" style="1456" customWidth="1"/>
    <col min="779" max="780" width="4" style="1456"/>
    <col min="781" max="786" width="5.109375" style="1456" customWidth="1"/>
    <col min="787" max="787" width="4" style="1456"/>
    <col min="788" max="789" width="6.77734375" style="1456" customWidth="1"/>
    <col min="790" max="792" width="4" style="1456"/>
    <col min="793" max="793" width="2.33203125" style="1456" customWidth="1"/>
    <col min="794" max="794" width="3.33203125" style="1456" customWidth="1"/>
    <col min="795" max="1025" width="4" style="1456"/>
    <col min="1026" max="1026" width="2.88671875" style="1456" customWidth="1"/>
    <col min="1027" max="1027" width="2.33203125" style="1456" customWidth="1"/>
    <col min="1028" max="1028" width="9.21875" style="1456" customWidth="1"/>
    <col min="1029" max="1033" width="4" style="1456"/>
    <col min="1034" max="1034" width="7.33203125" style="1456" customWidth="1"/>
    <col min="1035" max="1036" width="4" style="1456"/>
    <col min="1037" max="1042" width="5.109375" style="1456" customWidth="1"/>
    <col min="1043" max="1043" width="4" style="1456"/>
    <col min="1044" max="1045" width="6.77734375" style="1456" customWidth="1"/>
    <col min="1046" max="1048" width="4" style="1456"/>
    <col min="1049" max="1049" width="2.33203125" style="1456" customWidth="1"/>
    <col min="1050" max="1050" width="3.33203125" style="1456" customWidth="1"/>
    <col min="1051" max="1281" width="4" style="1456"/>
    <col min="1282" max="1282" width="2.88671875" style="1456" customWidth="1"/>
    <col min="1283" max="1283" width="2.33203125" style="1456" customWidth="1"/>
    <col min="1284" max="1284" width="9.21875" style="1456" customWidth="1"/>
    <col min="1285" max="1289" width="4" style="1456"/>
    <col min="1290" max="1290" width="7.33203125" style="1456" customWidth="1"/>
    <col min="1291" max="1292" width="4" style="1456"/>
    <col min="1293" max="1298" width="5.109375" style="1456" customWidth="1"/>
    <col min="1299" max="1299" width="4" style="1456"/>
    <col min="1300" max="1301" width="6.77734375" style="1456" customWidth="1"/>
    <col min="1302" max="1304" width="4" style="1456"/>
    <col min="1305" max="1305" width="2.33203125" style="1456" customWidth="1"/>
    <col min="1306" max="1306" width="3.33203125" style="1456" customWidth="1"/>
    <col min="1307" max="1537" width="4" style="1456"/>
    <col min="1538" max="1538" width="2.88671875" style="1456" customWidth="1"/>
    <col min="1539" max="1539" width="2.33203125" style="1456" customWidth="1"/>
    <col min="1540" max="1540" width="9.21875" style="1456" customWidth="1"/>
    <col min="1541" max="1545" width="4" style="1456"/>
    <col min="1546" max="1546" width="7.33203125" style="1456" customWidth="1"/>
    <col min="1547" max="1548" width="4" style="1456"/>
    <col min="1549" max="1554" width="5.109375" style="1456" customWidth="1"/>
    <col min="1555" max="1555" width="4" style="1456"/>
    <col min="1556" max="1557" width="6.77734375" style="1456" customWidth="1"/>
    <col min="1558" max="1560" width="4" style="1456"/>
    <col min="1561" max="1561" width="2.33203125" style="1456" customWidth="1"/>
    <col min="1562" max="1562" width="3.33203125" style="1456" customWidth="1"/>
    <col min="1563" max="1793" width="4" style="1456"/>
    <col min="1794" max="1794" width="2.88671875" style="1456" customWidth="1"/>
    <col min="1795" max="1795" width="2.33203125" style="1456" customWidth="1"/>
    <col min="1796" max="1796" width="9.21875" style="1456" customWidth="1"/>
    <col min="1797" max="1801" width="4" style="1456"/>
    <col min="1802" max="1802" width="7.33203125" style="1456" customWidth="1"/>
    <col min="1803" max="1804" width="4" style="1456"/>
    <col min="1805" max="1810" width="5.109375" style="1456" customWidth="1"/>
    <col min="1811" max="1811" width="4" style="1456"/>
    <col min="1812" max="1813" width="6.77734375" style="1456" customWidth="1"/>
    <col min="1814" max="1816" width="4" style="1456"/>
    <col min="1817" max="1817" width="2.33203125" style="1456" customWidth="1"/>
    <col min="1818" max="1818" width="3.33203125" style="1456" customWidth="1"/>
    <col min="1819" max="2049" width="4" style="1456"/>
    <col min="2050" max="2050" width="2.88671875" style="1456" customWidth="1"/>
    <col min="2051" max="2051" width="2.33203125" style="1456" customWidth="1"/>
    <col min="2052" max="2052" width="9.21875" style="1456" customWidth="1"/>
    <col min="2053" max="2057" width="4" style="1456"/>
    <col min="2058" max="2058" width="7.33203125" style="1456" customWidth="1"/>
    <col min="2059" max="2060" width="4" style="1456"/>
    <col min="2061" max="2066" width="5.109375" style="1456" customWidth="1"/>
    <col min="2067" max="2067" width="4" style="1456"/>
    <col min="2068" max="2069" width="6.77734375" style="1456" customWidth="1"/>
    <col min="2070" max="2072" width="4" style="1456"/>
    <col min="2073" max="2073" width="2.33203125" style="1456" customWidth="1"/>
    <col min="2074" max="2074" width="3.33203125" style="1456" customWidth="1"/>
    <col min="2075" max="2305" width="4" style="1456"/>
    <col min="2306" max="2306" width="2.88671875" style="1456" customWidth="1"/>
    <col min="2307" max="2307" width="2.33203125" style="1456" customWidth="1"/>
    <col min="2308" max="2308" width="9.21875" style="1456" customWidth="1"/>
    <col min="2309" max="2313" width="4" style="1456"/>
    <col min="2314" max="2314" width="7.33203125" style="1456" customWidth="1"/>
    <col min="2315" max="2316" width="4" style="1456"/>
    <col min="2317" max="2322" width="5.109375" style="1456" customWidth="1"/>
    <col min="2323" max="2323" width="4" style="1456"/>
    <col min="2324" max="2325" width="6.77734375" style="1456" customWidth="1"/>
    <col min="2326" max="2328" width="4" style="1456"/>
    <col min="2329" max="2329" width="2.33203125" style="1456" customWidth="1"/>
    <col min="2330" max="2330" width="3.33203125" style="1456" customWidth="1"/>
    <col min="2331" max="2561" width="4" style="1456"/>
    <col min="2562" max="2562" width="2.88671875" style="1456" customWidth="1"/>
    <col min="2563" max="2563" width="2.33203125" style="1456" customWidth="1"/>
    <col min="2564" max="2564" width="9.21875" style="1456" customWidth="1"/>
    <col min="2565" max="2569" width="4" style="1456"/>
    <col min="2570" max="2570" width="7.33203125" style="1456" customWidth="1"/>
    <col min="2571" max="2572" width="4" style="1456"/>
    <col min="2573" max="2578" width="5.109375" style="1456" customWidth="1"/>
    <col min="2579" max="2579" width="4" style="1456"/>
    <col min="2580" max="2581" width="6.77734375" style="1456" customWidth="1"/>
    <col min="2582" max="2584" width="4" style="1456"/>
    <col min="2585" max="2585" width="2.33203125" style="1456" customWidth="1"/>
    <col min="2586" max="2586" width="3.33203125" style="1456" customWidth="1"/>
    <col min="2587" max="2817" width="4" style="1456"/>
    <col min="2818" max="2818" width="2.88671875" style="1456" customWidth="1"/>
    <col min="2819" max="2819" width="2.33203125" style="1456" customWidth="1"/>
    <col min="2820" max="2820" width="9.21875" style="1456" customWidth="1"/>
    <col min="2821" max="2825" width="4" style="1456"/>
    <col min="2826" max="2826" width="7.33203125" style="1456" customWidth="1"/>
    <col min="2827" max="2828" width="4" style="1456"/>
    <col min="2829" max="2834" width="5.109375" style="1456" customWidth="1"/>
    <col min="2835" max="2835" width="4" style="1456"/>
    <col min="2836" max="2837" width="6.77734375" style="1456" customWidth="1"/>
    <col min="2838" max="2840" width="4" style="1456"/>
    <col min="2841" max="2841" width="2.33203125" style="1456" customWidth="1"/>
    <col min="2842" max="2842" width="3.33203125" style="1456" customWidth="1"/>
    <col min="2843" max="3073" width="4" style="1456"/>
    <col min="3074" max="3074" width="2.88671875" style="1456" customWidth="1"/>
    <col min="3075" max="3075" width="2.33203125" style="1456" customWidth="1"/>
    <col min="3076" max="3076" width="9.21875" style="1456" customWidth="1"/>
    <col min="3077" max="3081" width="4" style="1456"/>
    <col min="3082" max="3082" width="7.33203125" style="1456" customWidth="1"/>
    <col min="3083" max="3084" width="4" style="1456"/>
    <col min="3085" max="3090" width="5.109375" style="1456" customWidth="1"/>
    <col min="3091" max="3091" width="4" style="1456"/>
    <col min="3092" max="3093" width="6.77734375" style="1456" customWidth="1"/>
    <col min="3094" max="3096" width="4" style="1456"/>
    <col min="3097" max="3097" width="2.33203125" style="1456" customWidth="1"/>
    <col min="3098" max="3098" width="3.33203125" style="1456" customWidth="1"/>
    <col min="3099" max="3329" width="4" style="1456"/>
    <col min="3330" max="3330" width="2.88671875" style="1456" customWidth="1"/>
    <col min="3331" max="3331" width="2.33203125" style="1456" customWidth="1"/>
    <col min="3332" max="3332" width="9.21875" style="1456" customWidth="1"/>
    <col min="3333" max="3337" width="4" style="1456"/>
    <col min="3338" max="3338" width="7.33203125" style="1456" customWidth="1"/>
    <col min="3339" max="3340" width="4" style="1456"/>
    <col min="3341" max="3346" width="5.109375" style="1456" customWidth="1"/>
    <col min="3347" max="3347" width="4" style="1456"/>
    <col min="3348" max="3349" width="6.77734375" style="1456" customWidth="1"/>
    <col min="3350" max="3352" width="4" style="1456"/>
    <col min="3353" max="3353" width="2.33203125" style="1456" customWidth="1"/>
    <col min="3354" max="3354" width="3.33203125" style="1456" customWidth="1"/>
    <col min="3355" max="3585" width="4" style="1456"/>
    <col min="3586" max="3586" width="2.88671875" style="1456" customWidth="1"/>
    <col min="3587" max="3587" width="2.33203125" style="1456" customWidth="1"/>
    <col min="3588" max="3588" width="9.21875" style="1456" customWidth="1"/>
    <col min="3589" max="3593" width="4" style="1456"/>
    <col min="3594" max="3594" width="7.33203125" style="1456" customWidth="1"/>
    <col min="3595" max="3596" width="4" style="1456"/>
    <col min="3597" max="3602" width="5.109375" style="1456" customWidth="1"/>
    <col min="3603" max="3603" width="4" style="1456"/>
    <col min="3604" max="3605" width="6.77734375" style="1456" customWidth="1"/>
    <col min="3606" max="3608" width="4" style="1456"/>
    <col min="3609" max="3609" width="2.33203125" style="1456" customWidth="1"/>
    <col min="3610" max="3610" width="3.33203125" style="1456" customWidth="1"/>
    <col min="3611" max="3841" width="4" style="1456"/>
    <col min="3842" max="3842" width="2.88671875" style="1456" customWidth="1"/>
    <col min="3843" max="3843" width="2.33203125" style="1456" customWidth="1"/>
    <col min="3844" max="3844" width="9.21875" style="1456" customWidth="1"/>
    <col min="3845" max="3849" width="4" style="1456"/>
    <col min="3850" max="3850" width="7.33203125" style="1456" customWidth="1"/>
    <col min="3851" max="3852" width="4" style="1456"/>
    <col min="3853" max="3858" width="5.109375" style="1456" customWidth="1"/>
    <col min="3859" max="3859" width="4" style="1456"/>
    <col min="3860" max="3861" width="6.77734375" style="1456" customWidth="1"/>
    <col min="3862" max="3864" width="4" style="1456"/>
    <col min="3865" max="3865" width="2.33203125" style="1456" customWidth="1"/>
    <col min="3866" max="3866" width="3.33203125" style="1456" customWidth="1"/>
    <col min="3867" max="4097" width="4" style="1456"/>
    <col min="4098" max="4098" width="2.88671875" style="1456" customWidth="1"/>
    <col min="4099" max="4099" width="2.33203125" style="1456" customWidth="1"/>
    <col min="4100" max="4100" width="9.21875" style="1456" customWidth="1"/>
    <col min="4101" max="4105" width="4" style="1456"/>
    <col min="4106" max="4106" width="7.33203125" style="1456" customWidth="1"/>
    <col min="4107" max="4108" width="4" style="1456"/>
    <col min="4109" max="4114" width="5.109375" style="1456" customWidth="1"/>
    <col min="4115" max="4115" width="4" style="1456"/>
    <col min="4116" max="4117" width="6.77734375" style="1456" customWidth="1"/>
    <col min="4118" max="4120" width="4" style="1456"/>
    <col min="4121" max="4121" width="2.33203125" style="1456" customWidth="1"/>
    <col min="4122" max="4122" width="3.33203125" style="1456" customWidth="1"/>
    <col min="4123" max="4353" width="4" style="1456"/>
    <col min="4354" max="4354" width="2.88671875" style="1456" customWidth="1"/>
    <col min="4355" max="4355" width="2.33203125" style="1456" customWidth="1"/>
    <col min="4356" max="4356" width="9.21875" style="1456" customWidth="1"/>
    <col min="4357" max="4361" width="4" style="1456"/>
    <col min="4362" max="4362" width="7.33203125" style="1456" customWidth="1"/>
    <col min="4363" max="4364" width="4" style="1456"/>
    <col min="4365" max="4370" width="5.109375" style="1456" customWidth="1"/>
    <col min="4371" max="4371" width="4" style="1456"/>
    <col min="4372" max="4373" width="6.77734375" style="1456" customWidth="1"/>
    <col min="4374" max="4376" width="4" style="1456"/>
    <col min="4377" max="4377" width="2.33203125" style="1456" customWidth="1"/>
    <col min="4378" max="4378" width="3.33203125" style="1456" customWidth="1"/>
    <col min="4379" max="4609" width="4" style="1456"/>
    <col min="4610" max="4610" width="2.88671875" style="1456" customWidth="1"/>
    <col min="4611" max="4611" width="2.33203125" style="1456" customWidth="1"/>
    <col min="4612" max="4612" width="9.21875" style="1456" customWidth="1"/>
    <col min="4613" max="4617" width="4" style="1456"/>
    <col min="4618" max="4618" width="7.33203125" style="1456" customWidth="1"/>
    <col min="4619" max="4620" width="4" style="1456"/>
    <col min="4621" max="4626" width="5.109375" style="1456" customWidth="1"/>
    <col min="4627" max="4627" width="4" style="1456"/>
    <col min="4628" max="4629" width="6.77734375" style="1456" customWidth="1"/>
    <col min="4630" max="4632" width="4" style="1456"/>
    <col min="4633" max="4633" width="2.33203125" style="1456" customWidth="1"/>
    <col min="4634" max="4634" width="3.33203125" style="1456" customWidth="1"/>
    <col min="4635" max="4865" width="4" style="1456"/>
    <col min="4866" max="4866" width="2.88671875" style="1456" customWidth="1"/>
    <col min="4867" max="4867" width="2.33203125" style="1456" customWidth="1"/>
    <col min="4868" max="4868" width="9.21875" style="1456" customWidth="1"/>
    <col min="4869" max="4873" width="4" style="1456"/>
    <col min="4874" max="4874" width="7.33203125" style="1456" customWidth="1"/>
    <col min="4875" max="4876" width="4" style="1456"/>
    <col min="4877" max="4882" width="5.109375" style="1456" customWidth="1"/>
    <col min="4883" max="4883" width="4" style="1456"/>
    <col min="4884" max="4885" width="6.77734375" style="1456" customWidth="1"/>
    <col min="4886" max="4888" width="4" style="1456"/>
    <col min="4889" max="4889" width="2.33203125" style="1456" customWidth="1"/>
    <col min="4890" max="4890" width="3.33203125" style="1456" customWidth="1"/>
    <col min="4891" max="5121" width="4" style="1456"/>
    <col min="5122" max="5122" width="2.88671875" style="1456" customWidth="1"/>
    <col min="5123" max="5123" width="2.33203125" style="1456" customWidth="1"/>
    <col min="5124" max="5124" width="9.21875" style="1456" customWidth="1"/>
    <col min="5125" max="5129" width="4" style="1456"/>
    <col min="5130" max="5130" width="7.33203125" style="1456" customWidth="1"/>
    <col min="5131" max="5132" width="4" style="1456"/>
    <col min="5133" max="5138" width="5.109375" style="1456" customWidth="1"/>
    <col min="5139" max="5139" width="4" style="1456"/>
    <col min="5140" max="5141" width="6.77734375" style="1456" customWidth="1"/>
    <col min="5142" max="5144" width="4" style="1456"/>
    <col min="5145" max="5145" width="2.33203125" style="1456" customWidth="1"/>
    <col min="5146" max="5146" width="3.33203125" style="1456" customWidth="1"/>
    <col min="5147" max="5377" width="4" style="1456"/>
    <col min="5378" max="5378" width="2.88671875" style="1456" customWidth="1"/>
    <col min="5379" max="5379" width="2.33203125" style="1456" customWidth="1"/>
    <col min="5380" max="5380" width="9.21875" style="1456" customWidth="1"/>
    <col min="5381" max="5385" width="4" style="1456"/>
    <col min="5386" max="5386" width="7.33203125" style="1456" customWidth="1"/>
    <col min="5387" max="5388" width="4" style="1456"/>
    <col min="5389" max="5394" width="5.109375" style="1456" customWidth="1"/>
    <col min="5395" max="5395" width="4" style="1456"/>
    <col min="5396" max="5397" width="6.77734375" style="1456" customWidth="1"/>
    <col min="5398" max="5400" width="4" style="1456"/>
    <col min="5401" max="5401" width="2.33203125" style="1456" customWidth="1"/>
    <col min="5402" max="5402" width="3.33203125" style="1456" customWidth="1"/>
    <col min="5403" max="5633" width="4" style="1456"/>
    <col min="5634" max="5634" width="2.88671875" style="1456" customWidth="1"/>
    <col min="5635" max="5635" width="2.33203125" style="1456" customWidth="1"/>
    <col min="5636" max="5636" width="9.21875" style="1456" customWidth="1"/>
    <col min="5637" max="5641" width="4" style="1456"/>
    <col min="5642" max="5642" width="7.33203125" style="1456" customWidth="1"/>
    <col min="5643" max="5644" width="4" style="1456"/>
    <col min="5645" max="5650" width="5.109375" style="1456" customWidth="1"/>
    <col min="5651" max="5651" width="4" style="1456"/>
    <col min="5652" max="5653" width="6.77734375" style="1456" customWidth="1"/>
    <col min="5654" max="5656" width="4" style="1456"/>
    <col min="5657" max="5657" width="2.33203125" style="1456" customWidth="1"/>
    <col min="5658" max="5658" width="3.33203125" style="1456" customWidth="1"/>
    <col min="5659" max="5889" width="4" style="1456"/>
    <col min="5890" max="5890" width="2.88671875" style="1456" customWidth="1"/>
    <col min="5891" max="5891" width="2.33203125" style="1456" customWidth="1"/>
    <col min="5892" max="5892" width="9.21875" style="1456" customWidth="1"/>
    <col min="5893" max="5897" width="4" style="1456"/>
    <col min="5898" max="5898" width="7.33203125" style="1456" customWidth="1"/>
    <col min="5899" max="5900" width="4" style="1456"/>
    <col min="5901" max="5906" width="5.109375" style="1456" customWidth="1"/>
    <col min="5907" max="5907" width="4" style="1456"/>
    <col min="5908" max="5909" width="6.77734375" style="1456" customWidth="1"/>
    <col min="5910" max="5912" width="4" style="1456"/>
    <col min="5913" max="5913" width="2.33203125" style="1456" customWidth="1"/>
    <col min="5914" max="5914" width="3.33203125" style="1456" customWidth="1"/>
    <col min="5915" max="6145" width="4" style="1456"/>
    <col min="6146" max="6146" width="2.88671875" style="1456" customWidth="1"/>
    <col min="6147" max="6147" width="2.33203125" style="1456" customWidth="1"/>
    <col min="6148" max="6148" width="9.21875" style="1456" customWidth="1"/>
    <col min="6149" max="6153" width="4" style="1456"/>
    <col min="6154" max="6154" width="7.33203125" style="1456" customWidth="1"/>
    <col min="6155" max="6156" width="4" style="1456"/>
    <col min="6157" max="6162" width="5.109375" style="1456" customWidth="1"/>
    <col min="6163" max="6163" width="4" style="1456"/>
    <col min="6164" max="6165" width="6.77734375" style="1456" customWidth="1"/>
    <col min="6166" max="6168" width="4" style="1456"/>
    <col min="6169" max="6169" width="2.33203125" style="1456" customWidth="1"/>
    <col min="6170" max="6170" width="3.33203125" style="1456" customWidth="1"/>
    <col min="6171" max="6401" width="4" style="1456"/>
    <col min="6402" max="6402" width="2.88671875" style="1456" customWidth="1"/>
    <col min="6403" max="6403" width="2.33203125" style="1456" customWidth="1"/>
    <col min="6404" max="6404" width="9.21875" style="1456" customWidth="1"/>
    <col min="6405" max="6409" width="4" style="1456"/>
    <col min="6410" max="6410" width="7.33203125" style="1456" customWidth="1"/>
    <col min="6411" max="6412" width="4" style="1456"/>
    <col min="6413" max="6418" width="5.109375" style="1456" customWidth="1"/>
    <col min="6419" max="6419" width="4" style="1456"/>
    <col min="6420" max="6421" width="6.77734375" style="1456" customWidth="1"/>
    <col min="6422" max="6424" width="4" style="1456"/>
    <col min="6425" max="6425" width="2.33203125" style="1456" customWidth="1"/>
    <col min="6426" max="6426" width="3.33203125" style="1456" customWidth="1"/>
    <col min="6427" max="6657" width="4" style="1456"/>
    <col min="6658" max="6658" width="2.88671875" style="1456" customWidth="1"/>
    <col min="6659" max="6659" width="2.33203125" style="1456" customWidth="1"/>
    <col min="6660" max="6660" width="9.21875" style="1456" customWidth="1"/>
    <col min="6661" max="6665" width="4" style="1456"/>
    <col min="6666" max="6666" width="7.33203125" style="1456" customWidth="1"/>
    <col min="6667" max="6668" width="4" style="1456"/>
    <col min="6669" max="6674" width="5.109375" style="1456" customWidth="1"/>
    <col min="6675" max="6675" width="4" style="1456"/>
    <col min="6676" max="6677" width="6.77734375" style="1456" customWidth="1"/>
    <col min="6678" max="6680" width="4" style="1456"/>
    <col min="6681" max="6681" width="2.33203125" style="1456" customWidth="1"/>
    <col min="6682" max="6682" width="3.33203125" style="1456" customWidth="1"/>
    <col min="6683" max="6913" width="4" style="1456"/>
    <col min="6914" max="6914" width="2.88671875" style="1456" customWidth="1"/>
    <col min="6915" max="6915" width="2.33203125" style="1456" customWidth="1"/>
    <col min="6916" max="6916" width="9.21875" style="1456" customWidth="1"/>
    <col min="6917" max="6921" width="4" style="1456"/>
    <col min="6922" max="6922" width="7.33203125" style="1456" customWidth="1"/>
    <col min="6923" max="6924" width="4" style="1456"/>
    <col min="6925" max="6930" width="5.109375" style="1456" customWidth="1"/>
    <col min="6931" max="6931" width="4" style="1456"/>
    <col min="6932" max="6933" width="6.77734375" style="1456" customWidth="1"/>
    <col min="6934" max="6936" width="4" style="1456"/>
    <col min="6937" max="6937" width="2.33203125" style="1456" customWidth="1"/>
    <col min="6938" max="6938" width="3.33203125" style="1456" customWidth="1"/>
    <col min="6939" max="7169" width="4" style="1456"/>
    <col min="7170" max="7170" width="2.88671875" style="1456" customWidth="1"/>
    <col min="7171" max="7171" width="2.33203125" style="1456" customWidth="1"/>
    <col min="7172" max="7172" width="9.21875" style="1456" customWidth="1"/>
    <col min="7173" max="7177" width="4" style="1456"/>
    <col min="7178" max="7178" width="7.33203125" style="1456" customWidth="1"/>
    <col min="7179" max="7180" width="4" style="1456"/>
    <col min="7181" max="7186" width="5.109375" style="1456" customWidth="1"/>
    <col min="7187" max="7187" width="4" style="1456"/>
    <col min="7188" max="7189" width="6.77734375" style="1456" customWidth="1"/>
    <col min="7190" max="7192" width="4" style="1456"/>
    <col min="7193" max="7193" width="2.33203125" style="1456" customWidth="1"/>
    <col min="7194" max="7194" width="3.33203125" style="1456" customWidth="1"/>
    <col min="7195" max="7425" width="4" style="1456"/>
    <col min="7426" max="7426" width="2.88671875" style="1456" customWidth="1"/>
    <col min="7427" max="7427" width="2.33203125" style="1456" customWidth="1"/>
    <col min="7428" max="7428" width="9.21875" style="1456" customWidth="1"/>
    <col min="7429" max="7433" width="4" style="1456"/>
    <col min="7434" max="7434" width="7.33203125" style="1456" customWidth="1"/>
    <col min="7435" max="7436" width="4" style="1456"/>
    <col min="7437" max="7442" width="5.109375" style="1456" customWidth="1"/>
    <col min="7443" max="7443" width="4" style="1456"/>
    <col min="7444" max="7445" width="6.77734375" style="1456" customWidth="1"/>
    <col min="7446" max="7448" width="4" style="1456"/>
    <col min="7449" max="7449" width="2.33203125" style="1456" customWidth="1"/>
    <col min="7450" max="7450" width="3.33203125" style="1456" customWidth="1"/>
    <col min="7451" max="7681" width="4" style="1456"/>
    <col min="7682" max="7682" width="2.88671875" style="1456" customWidth="1"/>
    <col min="7683" max="7683" width="2.33203125" style="1456" customWidth="1"/>
    <col min="7684" max="7684" width="9.21875" style="1456" customWidth="1"/>
    <col min="7685" max="7689" width="4" style="1456"/>
    <col min="7690" max="7690" width="7.33203125" style="1456" customWidth="1"/>
    <col min="7691" max="7692" width="4" style="1456"/>
    <col min="7693" max="7698" width="5.109375" style="1456" customWidth="1"/>
    <col min="7699" max="7699" width="4" style="1456"/>
    <col min="7700" max="7701" width="6.77734375" style="1456" customWidth="1"/>
    <col min="7702" max="7704" width="4" style="1456"/>
    <col min="7705" max="7705" width="2.33203125" style="1456" customWidth="1"/>
    <col min="7706" max="7706" width="3.33203125" style="1456" customWidth="1"/>
    <col min="7707" max="7937" width="4" style="1456"/>
    <col min="7938" max="7938" width="2.88671875" style="1456" customWidth="1"/>
    <col min="7939" max="7939" width="2.33203125" style="1456" customWidth="1"/>
    <col min="7940" max="7940" width="9.21875" style="1456" customWidth="1"/>
    <col min="7941" max="7945" width="4" style="1456"/>
    <col min="7946" max="7946" width="7.33203125" style="1456" customWidth="1"/>
    <col min="7947" max="7948" width="4" style="1456"/>
    <col min="7949" max="7954" width="5.109375" style="1456" customWidth="1"/>
    <col min="7955" max="7955" width="4" style="1456"/>
    <col min="7956" max="7957" width="6.77734375" style="1456" customWidth="1"/>
    <col min="7958" max="7960" width="4" style="1456"/>
    <col min="7961" max="7961" width="2.33203125" style="1456" customWidth="1"/>
    <col min="7962" max="7962" width="3.33203125" style="1456" customWidth="1"/>
    <col min="7963" max="8193" width="4" style="1456"/>
    <col min="8194" max="8194" width="2.88671875" style="1456" customWidth="1"/>
    <col min="8195" max="8195" width="2.33203125" style="1456" customWidth="1"/>
    <col min="8196" max="8196" width="9.21875" style="1456" customWidth="1"/>
    <col min="8197" max="8201" width="4" style="1456"/>
    <col min="8202" max="8202" width="7.33203125" style="1456" customWidth="1"/>
    <col min="8203" max="8204" width="4" style="1456"/>
    <col min="8205" max="8210" width="5.109375" style="1456" customWidth="1"/>
    <col min="8211" max="8211" width="4" style="1456"/>
    <col min="8212" max="8213" width="6.77734375" style="1456" customWidth="1"/>
    <col min="8214" max="8216" width="4" style="1456"/>
    <col min="8217" max="8217" width="2.33203125" style="1456" customWidth="1"/>
    <col min="8218" max="8218" width="3.33203125" style="1456" customWidth="1"/>
    <col min="8219" max="8449" width="4" style="1456"/>
    <col min="8450" max="8450" width="2.88671875" style="1456" customWidth="1"/>
    <col min="8451" max="8451" width="2.33203125" style="1456" customWidth="1"/>
    <col min="8452" max="8452" width="9.21875" style="1456" customWidth="1"/>
    <col min="8453" max="8457" width="4" style="1456"/>
    <col min="8458" max="8458" width="7.33203125" style="1456" customWidth="1"/>
    <col min="8459" max="8460" width="4" style="1456"/>
    <col min="8461" max="8466" width="5.109375" style="1456" customWidth="1"/>
    <col min="8467" max="8467" width="4" style="1456"/>
    <col min="8468" max="8469" width="6.77734375" style="1456" customWidth="1"/>
    <col min="8470" max="8472" width="4" style="1456"/>
    <col min="8473" max="8473" width="2.33203125" style="1456" customWidth="1"/>
    <col min="8474" max="8474" width="3.33203125" style="1456" customWidth="1"/>
    <col min="8475" max="8705" width="4" style="1456"/>
    <col min="8706" max="8706" width="2.88671875" style="1456" customWidth="1"/>
    <col min="8707" max="8707" width="2.33203125" style="1456" customWidth="1"/>
    <col min="8708" max="8708" width="9.21875" style="1456" customWidth="1"/>
    <col min="8709" max="8713" width="4" style="1456"/>
    <col min="8714" max="8714" width="7.33203125" style="1456" customWidth="1"/>
    <col min="8715" max="8716" width="4" style="1456"/>
    <col min="8717" max="8722" width="5.109375" style="1456" customWidth="1"/>
    <col min="8723" max="8723" width="4" style="1456"/>
    <col min="8724" max="8725" width="6.77734375" style="1456" customWidth="1"/>
    <col min="8726" max="8728" width="4" style="1456"/>
    <col min="8729" max="8729" width="2.33203125" style="1456" customWidth="1"/>
    <col min="8730" max="8730" width="3.33203125" style="1456" customWidth="1"/>
    <col min="8731" max="8961" width="4" style="1456"/>
    <col min="8962" max="8962" width="2.88671875" style="1456" customWidth="1"/>
    <col min="8963" max="8963" width="2.33203125" style="1456" customWidth="1"/>
    <col min="8964" max="8964" width="9.21875" style="1456" customWidth="1"/>
    <col min="8965" max="8969" width="4" style="1456"/>
    <col min="8970" max="8970" width="7.33203125" style="1456" customWidth="1"/>
    <col min="8971" max="8972" width="4" style="1456"/>
    <col min="8973" max="8978" width="5.109375" style="1456" customWidth="1"/>
    <col min="8979" max="8979" width="4" style="1456"/>
    <col min="8980" max="8981" width="6.77734375" style="1456" customWidth="1"/>
    <col min="8982" max="8984" width="4" style="1456"/>
    <col min="8985" max="8985" width="2.33203125" style="1456" customWidth="1"/>
    <col min="8986" max="8986" width="3.33203125" style="1456" customWidth="1"/>
    <col min="8987" max="9217" width="4" style="1456"/>
    <col min="9218" max="9218" width="2.88671875" style="1456" customWidth="1"/>
    <col min="9219" max="9219" width="2.33203125" style="1456" customWidth="1"/>
    <col min="9220" max="9220" width="9.21875" style="1456" customWidth="1"/>
    <col min="9221" max="9225" width="4" style="1456"/>
    <col min="9226" max="9226" width="7.33203125" style="1456" customWidth="1"/>
    <col min="9227" max="9228" width="4" style="1456"/>
    <col min="9229" max="9234" width="5.109375" style="1456" customWidth="1"/>
    <col min="9235" max="9235" width="4" style="1456"/>
    <col min="9236" max="9237" width="6.77734375" style="1456" customWidth="1"/>
    <col min="9238" max="9240" width="4" style="1456"/>
    <col min="9241" max="9241" width="2.33203125" style="1456" customWidth="1"/>
    <col min="9242" max="9242" width="3.33203125" style="1456" customWidth="1"/>
    <col min="9243" max="9473" width="4" style="1456"/>
    <col min="9474" max="9474" width="2.88671875" style="1456" customWidth="1"/>
    <col min="9475" max="9475" width="2.33203125" style="1456" customWidth="1"/>
    <col min="9476" max="9476" width="9.21875" style="1456" customWidth="1"/>
    <col min="9477" max="9481" width="4" style="1456"/>
    <col min="9482" max="9482" width="7.33203125" style="1456" customWidth="1"/>
    <col min="9483" max="9484" width="4" style="1456"/>
    <col min="9485" max="9490" width="5.109375" style="1456" customWidth="1"/>
    <col min="9491" max="9491" width="4" style="1456"/>
    <col min="9492" max="9493" width="6.77734375" style="1456" customWidth="1"/>
    <col min="9494" max="9496" width="4" style="1456"/>
    <col min="9497" max="9497" width="2.33203125" style="1456" customWidth="1"/>
    <col min="9498" max="9498" width="3.33203125" style="1456" customWidth="1"/>
    <col min="9499" max="9729" width="4" style="1456"/>
    <col min="9730" max="9730" width="2.88671875" style="1456" customWidth="1"/>
    <col min="9731" max="9731" width="2.33203125" style="1456" customWidth="1"/>
    <col min="9732" max="9732" width="9.21875" style="1456" customWidth="1"/>
    <col min="9733" max="9737" width="4" style="1456"/>
    <col min="9738" max="9738" width="7.33203125" style="1456" customWidth="1"/>
    <col min="9739" max="9740" width="4" style="1456"/>
    <col min="9741" max="9746" width="5.109375" style="1456" customWidth="1"/>
    <col min="9747" max="9747" width="4" style="1456"/>
    <col min="9748" max="9749" width="6.77734375" style="1456" customWidth="1"/>
    <col min="9750" max="9752" width="4" style="1456"/>
    <col min="9753" max="9753" width="2.33203125" style="1456" customWidth="1"/>
    <col min="9754" max="9754" width="3.33203125" style="1456" customWidth="1"/>
    <col min="9755" max="9985" width="4" style="1456"/>
    <col min="9986" max="9986" width="2.88671875" style="1456" customWidth="1"/>
    <col min="9987" max="9987" width="2.33203125" style="1456" customWidth="1"/>
    <col min="9988" max="9988" width="9.21875" style="1456" customWidth="1"/>
    <col min="9989" max="9993" width="4" style="1456"/>
    <col min="9994" max="9994" width="7.33203125" style="1456" customWidth="1"/>
    <col min="9995" max="9996" width="4" style="1456"/>
    <col min="9997" max="10002" width="5.109375" style="1456" customWidth="1"/>
    <col min="10003" max="10003" width="4" style="1456"/>
    <col min="10004" max="10005" width="6.77734375" style="1456" customWidth="1"/>
    <col min="10006" max="10008" width="4" style="1456"/>
    <col min="10009" max="10009" width="2.33203125" style="1456" customWidth="1"/>
    <col min="10010" max="10010" width="3.33203125" style="1456" customWidth="1"/>
    <col min="10011" max="10241" width="4" style="1456"/>
    <col min="10242" max="10242" width="2.88671875" style="1456" customWidth="1"/>
    <col min="10243" max="10243" width="2.33203125" style="1456" customWidth="1"/>
    <col min="10244" max="10244" width="9.21875" style="1456" customWidth="1"/>
    <col min="10245" max="10249" width="4" style="1456"/>
    <col min="10250" max="10250" width="7.33203125" style="1456" customWidth="1"/>
    <col min="10251" max="10252" width="4" style="1456"/>
    <col min="10253" max="10258" width="5.109375" style="1456" customWidth="1"/>
    <col min="10259" max="10259" width="4" style="1456"/>
    <col min="10260" max="10261" width="6.77734375" style="1456" customWidth="1"/>
    <col min="10262" max="10264" width="4" style="1456"/>
    <col min="10265" max="10265" width="2.33203125" style="1456" customWidth="1"/>
    <col min="10266" max="10266" width="3.33203125" style="1456" customWidth="1"/>
    <col min="10267" max="10497" width="4" style="1456"/>
    <col min="10498" max="10498" width="2.88671875" style="1456" customWidth="1"/>
    <col min="10499" max="10499" width="2.33203125" style="1456" customWidth="1"/>
    <col min="10500" max="10500" width="9.21875" style="1456" customWidth="1"/>
    <col min="10501" max="10505" width="4" style="1456"/>
    <col min="10506" max="10506" width="7.33203125" style="1456" customWidth="1"/>
    <col min="10507" max="10508" width="4" style="1456"/>
    <col min="10509" max="10514" width="5.109375" style="1456" customWidth="1"/>
    <col min="10515" max="10515" width="4" style="1456"/>
    <col min="10516" max="10517" width="6.77734375" style="1456" customWidth="1"/>
    <col min="10518" max="10520" width="4" style="1456"/>
    <col min="10521" max="10521" width="2.33203125" style="1456" customWidth="1"/>
    <col min="10522" max="10522" width="3.33203125" style="1456" customWidth="1"/>
    <col min="10523" max="10753" width="4" style="1456"/>
    <col min="10754" max="10754" width="2.88671875" style="1456" customWidth="1"/>
    <col min="10755" max="10755" width="2.33203125" style="1456" customWidth="1"/>
    <col min="10756" max="10756" width="9.21875" style="1456" customWidth="1"/>
    <col min="10757" max="10761" width="4" style="1456"/>
    <col min="10762" max="10762" width="7.33203125" style="1456" customWidth="1"/>
    <col min="10763" max="10764" width="4" style="1456"/>
    <col min="10765" max="10770" width="5.109375" style="1456" customWidth="1"/>
    <col min="10771" max="10771" width="4" style="1456"/>
    <col min="10772" max="10773" width="6.77734375" style="1456" customWidth="1"/>
    <col min="10774" max="10776" width="4" style="1456"/>
    <col min="10777" max="10777" width="2.33203125" style="1456" customWidth="1"/>
    <col min="10778" max="10778" width="3.33203125" style="1456" customWidth="1"/>
    <col min="10779" max="11009" width="4" style="1456"/>
    <col min="11010" max="11010" width="2.88671875" style="1456" customWidth="1"/>
    <col min="11011" max="11011" width="2.33203125" style="1456" customWidth="1"/>
    <col min="11012" max="11012" width="9.21875" style="1456" customWidth="1"/>
    <col min="11013" max="11017" width="4" style="1456"/>
    <col min="11018" max="11018" width="7.33203125" style="1456" customWidth="1"/>
    <col min="11019" max="11020" width="4" style="1456"/>
    <col min="11021" max="11026" width="5.109375" style="1456" customWidth="1"/>
    <col min="11027" max="11027" width="4" style="1456"/>
    <col min="11028" max="11029" width="6.77734375" style="1456" customWidth="1"/>
    <col min="11030" max="11032" width="4" style="1456"/>
    <col min="11033" max="11033" width="2.33203125" style="1456" customWidth="1"/>
    <col min="11034" max="11034" width="3.33203125" style="1456" customWidth="1"/>
    <col min="11035" max="11265" width="4" style="1456"/>
    <col min="11266" max="11266" width="2.88671875" style="1456" customWidth="1"/>
    <col min="11267" max="11267" width="2.33203125" style="1456" customWidth="1"/>
    <col min="11268" max="11268" width="9.21875" style="1456" customWidth="1"/>
    <col min="11269" max="11273" width="4" style="1456"/>
    <col min="11274" max="11274" width="7.33203125" style="1456" customWidth="1"/>
    <col min="11275" max="11276" width="4" style="1456"/>
    <col min="11277" max="11282" width="5.109375" style="1456" customWidth="1"/>
    <col min="11283" max="11283" width="4" style="1456"/>
    <col min="11284" max="11285" width="6.77734375" style="1456" customWidth="1"/>
    <col min="11286" max="11288" width="4" style="1456"/>
    <col min="11289" max="11289" width="2.33203125" style="1456" customWidth="1"/>
    <col min="11290" max="11290" width="3.33203125" style="1456" customWidth="1"/>
    <col min="11291" max="11521" width="4" style="1456"/>
    <col min="11522" max="11522" width="2.88671875" style="1456" customWidth="1"/>
    <col min="11523" max="11523" width="2.33203125" style="1456" customWidth="1"/>
    <col min="11524" max="11524" width="9.21875" style="1456" customWidth="1"/>
    <col min="11525" max="11529" width="4" style="1456"/>
    <col min="11530" max="11530" width="7.33203125" style="1456" customWidth="1"/>
    <col min="11531" max="11532" width="4" style="1456"/>
    <col min="11533" max="11538" width="5.109375" style="1456" customWidth="1"/>
    <col min="11539" max="11539" width="4" style="1456"/>
    <col min="11540" max="11541" width="6.77734375" style="1456" customWidth="1"/>
    <col min="11542" max="11544" width="4" style="1456"/>
    <col min="11545" max="11545" width="2.33203125" style="1456" customWidth="1"/>
    <col min="11546" max="11546" width="3.33203125" style="1456" customWidth="1"/>
    <col min="11547" max="11777" width="4" style="1456"/>
    <col min="11778" max="11778" width="2.88671875" style="1456" customWidth="1"/>
    <col min="11779" max="11779" width="2.33203125" style="1456" customWidth="1"/>
    <col min="11780" max="11780" width="9.21875" style="1456" customWidth="1"/>
    <col min="11781" max="11785" width="4" style="1456"/>
    <col min="11786" max="11786" width="7.33203125" style="1456" customWidth="1"/>
    <col min="11787" max="11788" width="4" style="1456"/>
    <col min="11789" max="11794" width="5.109375" style="1456" customWidth="1"/>
    <col min="11795" max="11795" width="4" style="1456"/>
    <col min="11796" max="11797" width="6.77734375" style="1456" customWidth="1"/>
    <col min="11798" max="11800" width="4" style="1456"/>
    <col min="11801" max="11801" width="2.33203125" style="1456" customWidth="1"/>
    <col min="11802" max="11802" width="3.33203125" style="1456" customWidth="1"/>
    <col min="11803" max="12033" width="4" style="1456"/>
    <col min="12034" max="12034" width="2.88671875" style="1456" customWidth="1"/>
    <col min="12035" max="12035" width="2.33203125" style="1456" customWidth="1"/>
    <col min="12036" max="12036" width="9.21875" style="1456" customWidth="1"/>
    <col min="12037" max="12041" width="4" style="1456"/>
    <col min="12042" max="12042" width="7.33203125" style="1456" customWidth="1"/>
    <col min="12043" max="12044" width="4" style="1456"/>
    <col min="12045" max="12050" width="5.109375" style="1456" customWidth="1"/>
    <col min="12051" max="12051" width="4" style="1456"/>
    <col min="12052" max="12053" width="6.77734375" style="1456" customWidth="1"/>
    <col min="12054" max="12056" width="4" style="1456"/>
    <col min="12057" max="12057" width="2.33203125" style="1456" customWidth="1"/>
    <col min="12058" max="12058" width="3.33203125" style="1456" customWidth="1"/>
    <col min="12059" max="12289" width="4" style="1456"/>
    <col min="12290" max="12290" width="2.88671875" style="1456" customWidth="1"/>
    <col min="12291" max="12291" width="2.33203125" style="1456" customWidth="1"/>
    <col min="12292" max="12292" width="9.21875" style="1456" customWidth="1"/>
    <col min="12293" max="12297" width="4" style="1456"/>
    <col min="12298" max="12298" width="7.33203125" style="1456" customWidth="1"/>
    <col min="12299" max="12300" width="4" style="1456"/>
    <col min="12301" max="12306" width="5.109375" style="1456" customWidth="1"/>
    <col min="12307" max="12307" width="4" style="1456"/>
    <col min="12308" max="12309" width="6.77734375" style="1456" customWidth="1"/>
    <col min="12310" max="12312" width="4" style="1456"/>
    <col min="12313" max="12313" width="2.33203125" style="1456" customWidth="1"/>
    <col min="12314" max="12314" width="3.33203125" style="1456" customWidth="1"/>
    <col min="12315" max="12545" width="4" style="1456"/>
    <col min="12546" max="12546" width="2.88671875" style="1456" customWidth="1"/>
    <col min="12547" max="12547" width="2.33203125" style="1456" customWidth="1"/>
    <col min="12548" max="12548" width="9.21875" style="1456" customWidth="1"/>
    <col min="12549" max="12553" width="4" style="1456"/>
    <col min="12554" max="12554" width="7.33203125" style="1456" customWidth="1"/>
    <col min="12555" max="12556" width="4" style="1456"/>
    <col min="12557" max="12562" width="5.109375" style="1456" customWidth="1"/>
    <col min="12563" max="12563" width="4" style="1456"/>
    <col min="12564" max="12565" width="6.77734375" style="1456" customWidth="1"/>
    <col min="12566" max="12568" width="4" style="1456"/>
    <col min="12569" max="12569" width="2.33203125" style="1456" customWidth="1"/>
    <col min="12570" max="12570" width="3.33203125" style="1456" customWidth="1"/>
    <col min="12571" max="12801" width="4" style="1456"/>
    <col min="12802" max="12802" width="2.88671875" style="1456" customWidth="1"/>
    <col min="12803" max="12803" width="2.33203125" style="1456" customWidth="1"/>
    <col min="12804" max="12804" width="9.21875" style="1456" customWidth="1"/>
    <col min="12805" max="12809" width="4" style="1456"/>
    <col min="12810" max="12810" width="7.33203125" style="1456" customWidth="1"/>
    <col min="12811" max="12812" width="4" style="1456"/>
    <col min="12813" max="12818" width="5.109375" style="1456" customWidth="1"/>
    <col min="12819" max="12819" width="4" style="1456"/>
    <col min="12820" max="12821" width="6.77734375" style="1456" customWidth="1"/>
    <col min="12822" max="12824" width="4" style="1456"/>
    <col min="12825" max="12825" width="2.33203125" style="1456" customWidth="1"/>
    <col min="12826" max="12826" width="3.33203125" style="1456" customWidth="1"/>
    <col min="12827" max="13057" width="4" style="1456"/>
    <col min="13058" max="13058" width="2.88671875" style="1456" customWidth="1"/>
    <col min="13059" max="13059" width="2.33203125" style="1456" customWidth="1"/>
    <col min="13060" max="13060" width="9.21875" style="1456" customWidth="1"/>
    <col min="13061" max="13065" width="4" style="1456"/>
    <col min="13066" max="13066" width="7.33203125" style="1456" customWidth="1"/>
    <col min="13067" max="13068" width="4" style="1456"/>
    <col min="13069" max="13074" width="5.109375" style="1456" customWidth="1"/>
    <col min="13075" max="13075" width="4" style="1456"/>
    <col min="13076" max="13077" width="6.77734375" style="1456" customWidth="1"/>
    <col min="13078" max="13080" width="4" style="1456"/>
    <col min="13081" max="13081" width="2.33203125" style="1456" customWidth="1"/>
    <col min="13082" max="13082" width="3.33203125" style="1456" customWidth="1"/>
    <col min="13083" max="13313" width="4" style="1456"/>
    <col min="13314" max="13314" width="2.88671875" style="1456" customWidth="1"/>
    <col min="13315" max="13315" width="2.33203125" style="1456" customWidth="1"/>
    <col min="13316" max="13316" width="9.21875" style="1456" customWidth="1"/>
    <col min="13317" max="13321" width="4" style="1456"/>
    <col min="13322" max="13322" width="7.33203125" style="1456" customWidth="1"/>
    <col min="13323" max="13324" width="4" style="1456"/>
    <col min="13325" max="13330" width="5.109375" style="1456" customWidth="1"/>
    <col min="13331" max="13331" width="4" style="1456"/>
    <col min="13332" max="13333" width="6.77734375" style="1456" customWidth="1"/>
    <col min="13334" max="13336" width="4" style="1456"/>
    <col min="13337" max="13337" width="2.33203125" style="1456" customWidth="1"/>
    <col min="13338" max="13338" width="3.33203125" style="1456" customWidth="1"/>
    <col min="13339" max="13569" width="4" style="1456"/>
    <col min="13570" max="13570" width="2.88671875" style="1456" customWidth="1"/>
    <col min="13571" max="13571" width="2.33203125" style="1456" customWidth="1"/>
    <col min="13572" max="13572" width="9.21875" style="1456" customWidth="1"/>
    <col min="13573" max="13577" width="4" style="1456"/>
    <col min="13578" max="13578" width="7.33203125" style="1456" customWidth="1"/>
    <col min="13579" max="13580" width="4" style="1456"/>
    <col min="13581" max="13586" width="5.109375" style="1456" customWidth="1"/>
    <col min="13587" max="13587" width="4" style="1456"/>
    <col min="13588" max="13589" width="6.77734375" style="1456" customWidth="1"/>
    <col min="13590" max="13592" width="4" style="1456"/>
    <col min="13593" max="13593" width="2.33203125" style="1456" customWidth="1"/>
    <col min="13594" max="13594" width="3.33203125" style="1456" customWidth="1"/>
    <col min="13595" max="13825" width="4" style="1456"/>
    <col min="13826" max="13826" width="2.88671875" style="1456" customWidth="1"/>
    <col min="13827" max="13827" width="2.33203125" style="1456" customWidth="1"/>
    <col min="13828" max="13828" width="9.21875" style="1456" customWidth="1"/>
    <col min="13829" max="13833" width="4" style="1456"/>
    <col min="13834" max="13834" width="7.33203125" style="1456" customWidth="1"/>
    <col min="13835" max="13836" width="4" style="1456"/>
    <col min="13837" max="13842" width="5.109375" style="1456" customWidth="1"/>
    <col min="13843" max="13843" width="4" style="1456"/>
    <col min="13844" max="13845" width="6.77734375" style="1456" customWidth="1"/>
    <col min="13846" max="13848" width="4" style="1456"/>
    <col min="13849" max="13849" width="2.33203125" style="1456" customWidth="1"/>
    <col min="13850" max="13850" width="3.33203125" style="1456" customWidth="1"/>
    <col min="13851" max="14081" width="4" style="1456"/>
    <col min="14082" max="14082" width="2.88671875" style="1456" customWidth="1"/>
    <col min="14083" max="14083" width="2.33203125" style="1456" customWidth="1"/>
    <col min="14084" max="14084" width="9.21875" style="1456" customWidth="1"/>
    <col min="14085" max="14089" width="4" style="1456"/>
    <col min="14090" max="14090" width="7.33203125" style="1456" customWidth="1"/>
    <col min="14091" max="14092" width="4" style="1456"/>
    <col min="14093" max="14098" width="5.109375" style="1456" customWidth="1"/>
    <col min="14099" max="14099" width="4" style="1456"/>
    <col min="14100" max="14101" width="6.77734375" style="1456" customWidth="1"/>
    <col min="14102" max="14104" width="4" style="1456"/>
    <col min="14105" max="14105" width="2.33203125" style="1456" customWidth="1"/>
    <col min="14106" max="14106" width="3.33203125" style="1456" customWidth="1"/>
    <col min="14107" max="14337" width="4" style="1456"/>
    <col min="14338" max="14338" width="2.88671875" style="1456" customWidth="1"/>
    <col min="14339" max="14339" width="2.33203125" style="1456" customWidth="1"/>
    <col min="14340" max="14340" width="9.21875" style="1456" customWidth="1"/>
    <col min="14341" max="14345" width="4" style="1456"/>
    <col min="14346" max="14346" width="7.33203125" style="1456" customWidth="1"/>
    <col min="14347" max="14348" width="4" style="1456"/>
    <col min="14349" max="14354" width="5.109375" style="1456" customWidth="1"/>
    <col min="14355" max="14355" width="4" style="1456"/>
    <col min="14356" max="14357" width="6.77734375" style="1456" customWidth="1"/>
    <col min="14358" max="14360" width="4" style="1456"/>
    <col min="14361" max="14361" width="2.33203125" style="1456" customWidth="1"/>
    <col min="14362" max="14362" width="3.33203125" style="1456" customWidth="1"/>
    <col min="14363" max="14593" width="4" style="1456"/>
    <col min="14594" max="14594" width="2.88671875" style="1456" customWidth="1"/>
    <col min="14595" max="14595" width="2.33203125" style="1456" customWidth="1"/>
    <col min="14596" max="14596" width="9.21875" style="1456" customWidth="1"/>
    <col min="14597" max="14601" width="4" style="1456"/>
    <col min="14602" max="14602" width="7.33203125" style="1456" customWidth="1"/>
    <col min="14603" max="14604" width="4" style="1456"/>
    <col min="14605" max="14610" width="5.109375" style="1456" customWidth="1"/>
    <col min="14611" max="14611" width="4" style="1456"/>
    <col min="14612" max="14613" width="6.77734375" style="1456" customWidth="1"/>
    <col min="14614" max="14616" width="4" style="1456"/>
    <col min="14617" max="14617" width="2.33203125" style="1456" customWidth="1"/>
    <col min="14618" max="14618" width="3.33203125" style="1456" customWidth="1"/>
    <col min="14619" max="14849" width="4" style="1456"/>
    <col min="14850" max="14850" width="2.88671875" style="1456" customWidth="1"/>
    <col min="14851" max="14851" width="2.33203125" style="1456" customWidth="1"/>
    <col min="14852" max="14852" width="9.21875" style="1456" customWidth="1"/>
    <col min="14853" max="14857" width="4" style="1456"/>
    <col min="14858" max="14858" width="7.33203125" style="1456" customWidth="1"/>
    <col min="14859" max="14860" width="4" style="1456"/>
    <col min="14861" max="14866" width="5.109375" style="1456" customWidth="1"/>
    <col min="14867" max="14867" width="4" style="1456"/>
    <col min="14868" max="14869" width="6.77734375" style="1456" customWidth="1"/>
    <col min="14870" max="14872" width="4" style="1456"/>
    <col min="14873" max="14873" width="2.33203125" style="1456" customWidth="1"/>
    <col min="14874" max="14874" width="3.33203125" style="1456" customWidth="1"/>
    <col min="14875" max="15105" width="4" style="1456"/>
    <col min="15106" max="15106" width="2.88671875" style="1456" customWidth="1"/>
    <col min="15107" max="15107" width="2.33203125" style="1456" customWidth="1"/>
    <col min="15108" max="15108" width="9.21875" style="1456" customWidth="1"/>
    <col min="15109" max="15113" width="4" style="1456"/>
    <col min="15114" max="15114" width="7.33203125" style="1456" customWidth="1"/>
    <col min="15115" max="15116" width="4" style="1456"/>
    <col min="15117" max="15122" width="5.109375" style="1456" customWidth="1"/>
    <col min="15123" max="15123" width="4" style="1456"/>
    <col min="15124" max="15125" width="6.77734375" style="1456" customWidth="1"/>
    <col min="15126" max="15128" width="4" style="1456"/>
    <col min="15129" max="15129" width="2.33203125" style="1456" customWidth="1"/>
    <col min="15130" max="15130" width="3.33203125" style="1456" customWidth="1"/>
    <col min="15131" max="15361" width="4" style="1456"/>
    <col min="15362" max="15362" width="2.88671875" style="1456" customWidth="1"/>
    <col min="15363" max="15363" width="2.33203125" style="1456" customWidth="1"/>
    <col min="15364" max="15364" width="9.21875" style="1456" customWidth="1"/>
    <col min="15365" max="15369" width="4" style="1456"/>
    <col min="15370" max="15370" width="7.33203125" style="1456" customWidth="1"/>
    <col min="15371" max="15372" width="4" style="1456"/>
    <col min="15373" max="15378" width="5.109375" style="1456" customWidth="1"/>
    <col min="15379" max="15379" width="4" style="1456"/>
    <col min="15380" max="15381" width="6.77734375" style="1456" customWidth="1"/>
    <col min="15382" max="15384" width="4" style="1456"/>
    <col min="15385" max="15385" width="2.33203125" style="1456" customWidth="1"/>
    <col min="15386" max="15386" width="3.33203125" style="1456" customWidth="1"/>
    <col min="15387" max="15617" width="4" style="1456"/>
    <col min="15618" max="15618" width="2.88671875" style="1456" customWidth="1"/>
    <col min="15619" max="15619" width="2.33203125" style="1456" customWidth="1"/>
    <col min="15620" max="15620" width="9.21875" style="1456" customWidth="1"/>
    <col min="15621" max="15625" width="4" style="1456"/>
    <col min="15626" max="15626" width="7.33203125" style="1456" customWidth="1"/>
    <col min="15627" max="15628" width="4" style="1456"/>
    <col min="15629" max="15634" width="5.109375" style="1456" customWidth="1"/>
    <col min="15635" max="15635" width="4" style="1456"/>
    <col min="15636" max="15637" width="6.77734375" style="1456" customWidth="1"/>
    <col min="15638" max="15640" width="4" style="1456"/>
    <col min="15641" max="15641" width="2.33203125" style="1456" customWidth="1"/>
    <col min="15642" max="15642" width="3.33203125" style="1456" customWidth="1"/>
    <col min="15643" max="15873" width="4" style="1456"/>
    <col min="15874" max="15874" width="2.88671875" style="1456" customWidth="1"/>
    <col min="15875" max="15875" width="2.33203125" style="1456" customWidth="1"/>
    <col min="15876" max="15876" width="9.21875" style="1456" customWidth="1"/>
    <col min="15877" max="15881" width="4" style="1456"/>
    <col min="15882" max="15882" width="7.33203125" style="1456" customWidth="1"/>
    <col min="15883" max="15884" width="4" style="1456"/>
    <col min="15885" max="15890" width="5.109375" style="1456" customWidth="1"/>
    <col min="15891" max="15891" width="4" style="1456"/>
    <col min="15892" max="15893" width="6.77734375" style="1456" customWidth="1"/>
    <col min="15894" max="15896" width="4" style="1456"/>
    <col min="15897" max="15897" width="2.33203125" style="1456" customWidth="1"/>
    <col min="15898" max="15898" width="3.33203125" style="1456" customWidth="1"/>
    <col min="15899" max="16129" width="4" style="1456"/>
    <col min="16130" max="16130" width="2.88671875" style="1456" customWidth="1"/>
    <col min="16131" max="16131" width="2.33203125" style="1456" customWidth="1"/>
    <col min="16132" max="16132" width="9.21875" style="1456" customWidth="1"/>
    <col min="16133" max="16137" width="4" style="1456"/>
    <col min="16138" max="16138" width="7.33203125" style="1456" customWidth="1"/>
    <col min="16139" max="16140" width="4" style="1456"/>
    <col min="16141" max="16146" width="5.109375" style="1456" customWidth="1"/>
    <col min="16147" max="16147" width="4" style="1456"/>
    <col min="16148" max="16149" width="6.77734375" style="1456" customWidth="1"/>
    <col min="16150" max="16152" width="4" style="1456"/>
    <col min="16153" max="16153" width="2.33203125" style="1456" customWidth="1"/>
    <col min="16154" max="16154" width="3.33203125" style="1456" customWidth="1"/>
    <col min="16155" max="16384" width="4" style="1456"/>
  </cols>
  <sheetData>
    <row r="1" spans="1:25" ht="15" customHeight="1">
      <c r="A1" s="1455"/>
      <c r="B1" s="268"/>
      <c r="C1" s="268"/>
      <c r="D1" s="268"/>
      <c r="E1" s="268"/>
      <c r="F1" s="268"/>
      <c r="G1" s="268"/>
      <c r="H1" s="268"/>
      <c r="I1" s="268"/>
      <c r="J1" s="268"/>
      <c r="K1" s="268"/>
      <c r="L1" s="268"/>
      <c r="M1" s="268"/>
      <c r="N1" s="268"/>
      <c r="O1" s="268"/>
      <c r="P1" s="268"/>
      <c r="Q1" s="268"/>
      <c r="R1" s="268"/>
      <c r="S1" s="268"/>
      <c r="T1" s="268"/>
      <c r="U1" s="268"/>
      <c r="V1" s="268"/>
      <c r="W1" s="268"/>
      <c r="X1" s="268"/>
      <c r="Y1" s="268"/>
    </row>
    <row r="2" spans="1:25" ht="15" customHeight="1">
      <c r="A2" s="1455"/>
      <c r="B2" s="268"/>
      <c r="C2" s="268" t="s">
        <v>2730</v>
      </c>
      <c r="D2" s="268"/>
      <c r="E2" s="268"/>
      <c r="F2" s="268"/>
      <c r="G2" s="268"/>
      <c r="H2" s="268"/>
      <c r="I2" s="268"/>
      <c r="J2" s="268"/>
      <c r="K2" s="268"/>
      <c r="L2" s="268"/>
      <c r="M2" s="268"/>
      <c r="N2" s="268"/>
      <c r="O2" s="268"/>
      <c r="P2" s="268"/>
      <c r="Q2" s="2156" t="s">
        <v>2354</v>
      </c>
      <c r="R2" s="2156"/>
      <c r="S2" s="2156"/>
      <c r="T2" s="2156"/>
      <c r="U2" s="2156"/>
      <c r="V2" s="2156"/>
      <c r="W2" s="2156"/>
      <c r="X2" s="2156"/>
      <c r="Y2" s="2156"/>
    </row>
    <row r="3" spans="1:25" ht="15" customHeight="1">
      <c r="A3" s="1455"/>
      <c r="B3" s="268"/>
      <c r="C3" s="268"/>
      <c r="D3" s="268"/>
      <c r="E3" s="268"/>
      <c r="F3" s="268"/>
      <c r="G3" s="268"/>
      <c r="H3" s="268"/>
      <c r="I3" s="268"/>
      <c r="J3" s="268"/>
      <c r="K3" s="268"/>
      <c r="L3" s="268"/>
      <c r="M3" s="268"/>
      <c r="N3" s="268"/>
      <c r="O3" s="268"/>
      <c r="P3" s="268"/>
      <c r="Q3" s="268"/>
      <c r="R3" s="268"/>
      <c r="S3" s="1457"/>
      <c r="T3" s="268"/>
      <c r="U3" s="268"/>
      <c r="V3" s="268"/>
      <c r="W3" s="268"/>
      <c r="X3" s="268"/>
      <c r="Y3" s="268"/>
    </row>
    <row r="4" spans="1:25" ht="15" customHeight="1">
      <c r="A4" s="1455"/>
      <c r="B4" s="2157" t="s">
        <v>288</v>
      </c>
      <c r="C4" s="2157"/>
      <c r="D4" s="2157"/>
      <c r="E4" s="2157"/>
      <c r="F4" s="2157"/>
      <c r="G4" s="2157"/>
      <c r="H4" s="2157"/>
      <c r="I4" s="2157"/>
      <c r="J4" s="2157"/>
      <c r="K4" s="2157"/>
      <c r="L4" s="2157"/>
      <c r="M4" s="2157"/>
      <c r="N4" s="2157"/>
      <c r="O4" s="2157"/>
      <c r="P4" s="2157"/>
      <c r="Q4" s="2157"/>
      <c r="R4" s="2157"/>
      <c r="S4" s="2157"/>
      <c r="T4" s="2157"/>
      <c r="U4" s="2157"/>
      <c r="V4" s="2157"/>
      <c r="W4" s="2157"/>
      <c r="X4" s="2157"/>
      <c r="Y4" s="2157"/>
    </row>
    <row r="5" spans="1:25" ht="15" customHeight="1">
      <c r="A5" s="1455"/>
      <c r="B5" s="268"/>
      <c r="C5" s="268"/>
      <c r="D5" s="268"/>
      <c r="E5" s="268"/>
      <c r="F5" s="268"/>
      <c r="G5" s="268"/>
      <c r="H5" s="268"/>
      <c r="I5" s="268"/>
      <c r="J5" s="268"/>
      <c r="K5" s="268"/>
      <c r="L5" s="268"/>
      <c r="M5" s="268"/>
      <c r="N5" s="268"/>
      <c r="O5" s="268"/>
      <c r="P5" s="268"/>
      <c r="Q5" s="268"/>
      <c r="R5" s="268"/>
      <c r="S5" s="268"/>
      <c r="T5" s="268"/>
      <c r="U5" s="268"/>
      <c r="V5" s="268"/>
      <c r="W5" s="268"/>
      <c r="X5" s="268"/>
      <c r="Y5" s="268"/>
    </row>
    <row r="6" spans="1:25" ht="22.5" customHeight="1">
      <c r="A6" s="1455"/>
      <c r="B6" s="2158" t="s">
        <v>289</v>
      </c>
      <c r="C6" s="2159"/>
      <c r="D6" s="2159"/>
      <c r="E6" s="2159"/>
      <c r="F6" s="2160"/>
      <c r="G6" s="2158"/>
      <c r="H6" s="2159"/>
      <c r="I6" s="2159"/>
      <c r="J6" s="2159"/>
      <c r="K6" s="2159"/>
      <c r="L6" s="2159"/>
      <c r="M6" s="2159"/>
      <c r="N6" s="2159"/>
      <c r="O6" s="2159"/>
      <c r="P6" s="2159"/>
      <c r="Q6" s="2159"/>
      <c r="R6" s="2159"/>
      <c r="S6" s="2159"/>
      <c r="T6" s="2159"/>
      <c r="U6" s="2159"/>
      <c r="V6" s="2159"/>
      <c r="W6" s="2159"/>
      <c r="X6" s="2159"/>
      <c r="Y6" s="2160"/>
    </row>
    <row r="7" spans="1:25" ht="22.5" customHeight="1">
      <c r="A7" s="1455"/>
      <c r="B7" s="2158" t="s">
        <v>2355</v>
      </c>
      <c r="C7" s="2159"/>
      <c r="D7" s="2159"/>
      <c r="E7" s="2159"/>
      <c r="F7" s="2160"/>
      <c r="G7" s="2158" t="s">
        <v>2332</v>
      </c>
      <c r="H7" s="2159"/>
      <c r="I7" s="2159"/>
      <c r="J7" s="2159"/>
      <c r="K7" s="2159"/>
      <c r="L7" s="2159"/>
      <c r="M7" s="2159"/>
      <c r="N7" s="2159"/>
      <c r="O7" s="2159"/>
      <c r="P7" s="2159"/>
      <c r="Q7" s="2159"/>
      <c r="R7" s="2159"/>
      <c r="S7" s="2159"/>
      <c r="T7" s="2159"/>
      <c r="U7" s="2159"/>
      <c r="V7" s="2159"/>
      <c r="W7" s="2159"/>
      <c r="X7" s="2159"/>
      <c r="Y7" s="2160"/>
    </row>
    <row r="8" spans="1:25" ht="22.5" customHeight="1">
      <c r="A8" s="1455"/>
      <c r="B8" s="2161" t="s">
        <v>292</v>
      </c>
      <c r="C8" s="2161"/>
      <c r="D8" s="2161"/>
      <c r="E8" s="2161"/>
      <c r="F8" s="2161"/>
      <c r="G8" s="2162" t="s">
        <v>2356</v>
      </c>
      <c r="H8" s="2163"/>
      <c r="I8" s="2163"/>
      <c r="J8" s="2163"/>
      <c r="K8" s="2163"/>
      <c r="L8" s="2163"/>
      <c r="M8" s="2163"/>
      <c r="N8" s="2163"/>
      <c r="O8" s="2163"/>
      <c r="P8" s="2163"/>
      <c r="Q8" s="2163"/>
      <c r="R8" s="2163"/>
      <c r="S8" s="2163"/>
      <c r="T8" s="2163"/>
      <c r="U8" s="2163"/>
      <c r="V8" s="2163"/>
      <c r="W8" s="2163"/>
      <c r="X8" s="2163"/>
      <c r="Y8" s="2164"/>
    </row>
    <row r="9" spans="1:25" ht="15" customHeight="1">
      <c r="A9" s="1455"/>
      <c r="B9" s="268"/>
      <c r="C9" s="268"/>
      <c r="D9" s="268"/>
      <c r="E9" s="268"/>
      <c r="F9" s="268"/>
      <c r="G9" s="268"/>
      <c r="H9" s="268"/>
      <c r="I9" s="268"/>
      <c r="J9" s="268"/>
      <c r="K9" s="268"/>
      <c r="L9" s="268"/>
      <c r="M9" s="268"/>
      <c r="N9" s="268"/>
      <c r="O9" s="268"/>
      <c r="P9" s="268"/>
      <c r="Q9" s="268"/>
      <c r="R9" s="268"/>
      <c r="S9" s="268"/>
      <c r="T9" s="268"/>
      <c r="U9" s="268"/>
      <c r="V9" s="268"/>
      <c r="W9" s="268"/>
      <c r="X9" s="268"/>
      <c r="Y9" s="268"/>
    </row>
    <row r="10" spans="1:25" ht="15" customHeight="1">
      <c r="A10" s="1455"/>
      <c r="B10" s="1458"/>
      <c r="C10" s="1459"/>
      <c r="D10" s="1459"/>
      <c r="E10" s="1459"/>
      <c r="F10" s="1459"/>
      <c r="G10" s="1459"/>
      <c r="H10" s="1459"/>
      <c r="I10" s="1459"/>
      <c r="J10" s="1459"/>
      <c r="K10" s="1459"/>
      <c r="L10" s="1459"/>
      <c r="M10" s="1459"/>
      <c r="N10" s="1459"/>
      <c r="O10" s="1459"/>
      <c r="P10" s="1459"/>
      <c r="Q10" s="1459"/>
      <c r="R10" s="1459"/>
      <c r="S10" s="1459"/>
      <c r="T10" s="1459"/>
      <c r="U10" s="1458"/>
      <c r="V10" s="1459"/>
      <c r="W10" s="1459"/>
      <c r="X10" s="1459"/>
      <c r="Y10" s="1460"/>
    </row>
    <row r="11" spans="1:25" ht="16.2">
      <c r="A11" s="1455"/>
      <c r="B11" s="1461" t="s">
        <v>294</v>
      </c>
      <c r="C11" s="268"/>
      <c r="D11" s="268"/>
      <c r="E11" s="268"/>
      <c r="F11" s="268"/>
      <c r="G11" s="268"/>
      <c r="H11" s="268"/>
      <c r="I11" s="268"/>
      <c r="J11" s="268"/>
      <c r="K11" s="268"/>
      <c r="L11" s="268"/>
      <c r="M11" s="268"/>
      <c r="N11" s="268"/>
      <c r="O11" s="268"/>
      <c r="P11" s="268"/>
      <c r="Q11" s="268"/>
      <c r="R11" s="268"/>
      <c r="S11" s="268"/>
      <c r="T11" s="268"/>
      <c r="U11" s="1462"/>
      <c r="V11" s="2165" t="s">
        <v>2357</v>
      </c>
      <c r="W11" s="2165"/>
      <c r="X11" s="2165"/>
      <c r="Y11" s="1463"/>
    </row>
    <row r="12" spans="1:25" ht="15" customHeight="1">
      <c r="A12" s="1455"/>
      <c r="B12" s="1461"/>
      <c r="C12" s="268"/>
      <c r="D12" s="268"/>
      <c r="E12" s="268"/>
      <c r="F12" s="268"/>
      <c r="G12" s="268"/>
      <c r="H12" s="268"/>
      <c r="I12" s="268"/>
      <c r="J12" s="268"/>
      <c r="K12" s="268"/>
      <c r="L12" s="268"/>
      <c r="M12" s="268"/>
      <c r="N12" s="268"/>
      <c r="O12" s="268"/>
      <c r="P12" s="268"/>
      <c r="Q12" s="268"/>
      <c r="R12" s="268"/>
      <c r="S12" s="268"/>
      <c r="T12" s="268"/>
      <c r="U12" s="1461"/>
      <c r="V12" s="268"/>
      <c r="W12" s="268"/>
      <c r="X12" s="268"/>
      <c r="Y12" s="1464"/>
    </row>
    <row r="13" spans="1:25" ht="15" customHeight="1">
      <c r="A13" s="1455"/>
      <c r="B13" s="1461"/>
      <c r="C13" s="1465" t="s">
        <v>295</v>
      </c>
      <c r="D13" s="2166" t="s">
        <v>2358</v>
      </c>
      <c r="E13" s="2166"/>
      <c r="F13" s="2166"/>
      <c r="G13" s="2166"/>
      <c r="H13" s="2166"/>
      <c r="I13" s="2166"/>
      <c r="J13" s="2166"/>
      <c r="K13" s="2166"/>
      <c r="L13" s="2166"/>
      <c r="M13" s="2166"/>
      <c r="N13" s="2166"/>
      <c r="O13" s="2166"/>
      <c r="P13" s="2166"/>
      <c r="Q13" s="2166"/>
      <c r="R13" s="2166"/>
      <c r="S13" s="2166"/>
      <c r="T13" s="2167"/>
      <c r="U13" s="1466"/>
      <c r="V13" s="1467" t="s">
        <v>2359</v>
      </c>
      <c r="W13" s="1467" t="s">
        <v>2360</v>
      </c>
      <c r="X13" s="1467" t="s">
        <v>2359</v>
      </c>
      <c r="Y13" s="1468"/>
    </row>
    <row r="14" spans="1:25" ht="15" customHeight="1">
      <c r="A14" s="1455"/>
      <c r="B14" s="1461"/>
      <c r="C14" s="268"/>
      <c r="D14" s="2166"/>
      <c r="E14" s="2166"/>
      <c r="F14" s="2166"/>
      <c r="G14" s="2166"/>
      <c r="H14" s="2166"/>
      <c r="I14" s="2166"/>
      <c r="J14" s="2166"/>
      <c r="K14" s="2166"/>
      <c r="L14" s="2166"/>
      <c r="M14" s="2166"/>
      <c r="N14" s="2166"/>
      <c r="O14" s="2166"/>
      <c r="P14" s="2166"/>
      <c r="Q14" s="2166"/>
      <c r="R14" s="2166"/>
      <c r="S14" s="2166"/>
      <c r="T14" s="2167"/>
      <c r="U14" s="1469"/>
      <c r="V14" s="983"/>
      <c r="W14" s="983"/>
      <c r="X14" s="983"/>
      <c r="Y14" s="1470"/>
    </row>
    <row r="15" spans="1:25" ht="7.5" customHeight="1">
      <c r="A15" s="1455"/>
      <c r="B15" s="1461"/>
      <c r="C15" s="268"/>
      <c r="D15" s="268"/>
      <c r="E15" s="268"/>
      <c r="F15" s="268"/>
      <c r="G15" s="268"/>
      <c r="H15" s="268"/>
      <c r="I15" s="268"/>
      <c r="J15" s="268"/>
      <c r="K15" s="268"/>
      <c r="L15" s="268"/>
      <c r="M15" s="268"/>
      <c r="N15" s="268"/>
      <c r="O15" s="268"/>
      <c r="P15" s="268"/>
      <c r="Q15" s="268"/>
      <c r="R15" s="268"/>
      <c r="S15" s="268"/>
      <c r="T15" s="268"/>
      <c r="U15" s="1466"/>
      <c r="V15" s="1467"/>
      <c r="W15" s="1467"/>
      <c r="X15" s="1467"/>
      <c r="Y15" s="1468"/>
    </row>
    <row r="16" spans="1:25" ht="15" customHeight="1">
      <c r="A16" s="1455"/>
      <c r="B16" s="1461"/>
      <c r="C16" s="1465" t="s">
        <v>297</v>
      </c>
      <c r="D16" s="2166" t="s">
        <v>2361</v>
      </c>
      <c r="E16" s="2166"/>
      <c r="F16" s="2166"/>
      <c r="G16" s="2166"/>
      <c r="H16" s="2166"/>
      <c r="I16" s="2166"/>
      <c r="J16" s="2166"/>
      <c r="K16" s="2166"/>
      <c r="L16" s="2166"/>
      <c r="M16" s="2166"/>
      <c r="N16" s="2166"/>
      <c r="O16" s="2166"/>
      <c r="P16" s="2166"/>
      <c r="Q16" s="2166"/>
      <c r="R16" s="2166"/>
      <c r="S16" s="2166"/>
      <c r="T16" s="2167"/>
      <c r="U16" s="1466"/>
      <c r="V16" s="1467" t="s">
        <v>2359</v>
      </c>
      <c r="W16" s="1467" t="s">
        <v>2360</v>
      </c>
      <c r="X16" s="1467" t="s">
        <v>2359</v>
      </c>
      <c r="Y16" s="1468"/>
    </row>
    <row r="17" spans="1:25" ht="15" customHeight="1">
      <c r="A17" s="1455"/>
      <c r="B17" s="1461"/>
      <c r="C17" s="268"/>
      <c r="D17" s="2166"/>
      <c r="E17" s="2166"/>
      <c r="F17" s="2166"/>
      <c r="G17" s="2166"/>
      <c r="H17" s="2166"/>
      <c r="I17" s="2166"/>
      <c r="J17" s="2166"/>
      <c r="K17" s="2166"/>
      <c r="L17" s="2166"/>
      <c r="M17" s="2166"/>
      <c r="N17" s="2166"/>
      <c r="O17" s="2166"/>
      <c r="P17" s="2166"/>
      <c r="Q17" s="2166"/>
      <c r="R17" s="2166"/>
      <c r="S17" s="2166"/>
      <c r="T17" s="2167"/>
      <c r="U17" s="1466"/>
      <c r="V17" s="1467"/>
      <c r="W17" s="1467"/>
      <c r="X17" s="1467"/>
      <c r="Y17" s="1468"/>
    </row>
    <row r="18" spans="1:25" ht="7.5" customHeight="1">
      <c r="A18" s="1455"/>
      <c r="B18" s="1461"/>
      <c r="C18" s="268"/>
      <c r="D18" s="268"/>
      <c r="E18" s="268"/>
      <c r="F18" s="268"/>
      <c r="G18" s="268"/>
      <c r="H18" s="268"/>
      <c r="I18" s="268"/>
      <c r="J18" s="268"/>
      <c r="K18" s="268"/>
      <c r="L18" s="268"/>
      <c r="M18" s="268"/>
      <c r="N18" s="268"/>
      <c r="O18" s="268"/>
      <c r="P18" s="268"/>
      <c r="Q18" s="268"/>
      <c r="R18" s="268"/>
      <c r="S18" s="268"/>
      <c r="T18" s="268"/>
      <c r="U18" s="1466"/>
      <c r="V18" s="1467"/>
      <c r="W18" s="1467"/>
      <c r="X18" s="1467"/>
      <c r="Y18" s="1468"/>
    </row>
    <row r="19" spans="1:25">
      <c r="A19" s="1455"/>
      <c r="B19" s="1461"/>
      <c r="C19" s="1465" t="s">
        <v>335</v>
      </c>
      <c r="D19" s="2154" t="s">
        <v>2362</v>
      </c>
      <c r="E19" s="2154"/>
      <c r="F19" s="2154"/>
      <c r="G19" s="2154"/>
      <c r="H19" s="2154"/>
      <c r="I19" s="2154"/>
      <c r="J19" s="2154"/>
      <c r="K19" s="2154"/>
      <c r="L19" s="2154"/>
      <c r="M19" s="2154"/>
      <c r="N19" s="2154"/>
      <c r="O19" s="2154"/>
      <c r="P19" s="2154"/>
      <c r="Q19" s="2154"/>
      <c r="R19" s="2154"/>
      <c r="S19" s="2154"/>
      <c r="T19" s="2155"/>
      <c r="U19" s="1466"/>
      <c r="V19" s="1467" t="s">
        <v>2359</v>
      </c>
      <c r="W19" s="1467" t="s">
        <v>2360</v>
      </c>
      <c r="X19" s="1467" t="s">
        <v>2359</v>
      </c>
      <c r="Y19" s="1468"/>
    </row>
    <row r="20" spans="1:25" ht="7.5" customHeight="1">
      <c r="A20" s="1455"/>
      <c r="B20" s="1461"/>
      <c r="C20" s="268"/>
      <c r="D20" s="268"/>
      <c r="E20" s="268"/>
      <c r="F20" s="268"/>
      <c r="G20" s="268"/>
      <c r="H20" s="268"/>
      <c r="I20" s="268"/>
      <c r="J20" s="268"/>
      <c r="K20" s="268"/>
      <c r="L20" s="268"/>
      <c r="M20" s="268"/>
      <c r="N20" s="268"/>
      <c r="O20" s="268"/>
      <c r="P20" s="268"/>
      <c r="Q20" s="268"/>
      <c r="R20" s="268"/>
      <c r="S20" s="268"/>
      <c r="T20" s="268"/>
      <c r="U20" s="1466"/>
      <c r="V20" s="1467"/>
      <c r="W20" s="1467"/>
      <c r="X20" s="1467"/>
      <c r="Y20" s="1468"/>
    </row>
    <row r="21" spans="1:25" ht="15" customHeight="1">
      <c r="A21" s="1455"/>
      <c r="B21" s="1461"/>
      <c r="C21" s="986" t="s">
        <v>299</v>
      </c>
      <c r="D21" s="986" t="s">
        <v>2363</v>
      </c>
      <c r="E21" s="1471"/>
      <c r="F21" s="1471"/>
      <c r="G21" s="1471"/>
      <c r="H21" s="1471"/>
      <c r="I21" s="1471"/>
      <c r="J21" s="1471"/>
      <c r="K21" s="1471"/>
      <c r="L21" s="1471"/>
      <c r="M21" s="1471"/>
      <c r="N21" s="1471"/>
      <c r="O21" s="1471"/>
      <c r="P21" s="1471"/>
      <c r="Q21" s="1471"/>
      <c r="R21" s="1471"/>
      <c r="S21" s="1471"/>
      <c r="T21" s="1472"/>
      <c r="U21" s="1466"/>
      <c r="V21" s="1467" t="s">
        <v>2359</v>
      </c>
      <c r="W21" s="1467" t="s">
        <v>2360</v>
      </c>
      <c r="X21" s="1467" t="s">
        <v>2359</v>
      </c>
      <c r="Y21" s="1468"/>
    </row>
    <row r="22" spans="1:25" ht="7.5" customHeight="1">
      <c r="A22" s="1455"/>
      <c r="B22" s="1461"/>
      <c r="C22" s="268"/>
      <c r="D22" s="268"/>
      <c r="E22" s="268"/>
      <c r="F22" s="268"/>
      <c r="G22" s="268"/>
      <c r="H22" s="268"/>
      <c r="I22" s="268"/>
      <c r="J22" s="268"/>
      <c r="K22" s="268"/>
      <c r="L22" s="268"/>
      <c r="M22" s="268"/>
      <c r="N22" s="268"/>
      <c r="O22" s="268"/>
      <c r="P22" s="268"/>
      <c r="Q22" s="268"/>
      <c r="R22" s="268"/>
      <c r="S22" s="268"/>
      <c r="T22" s="268"/>
      <c r="U22" s="1466"/>
      <c r="V22" s="1467"/>
      <c r="W22" s="1467"/>
      <c r="X22" s="1467"/>
      <c r="Y22" s="1468"/>
    </row>
    <row r="23" spans="1:25" ht="15" customHeight="1">
      <c r="A23" s="1455"/>
      <c r="B23" s="1461"/>
      <c r="C23" s="268" t="s">
        <v>301</v>
      </c>
      <c r="D23" s="2154" t="s">
        <v>2364</v>
      </c>
      <c r="E23" s="2154"/>
      <c r="F23" s="2154"/>
      <c r="G23" s="2154"/>
      <c r="H23" s="2154"/>
      <c r="I23" s="2154"/>
      <c r="J23" s="2154"/>
      <c r="K23" s="2154"/>
      <c r="L23" s="2154"/>
      <c r="M23" s="2154"/>
      <c r="N23" s="2154"/>
      <c r="O23" s="2154"/>
      <c r="P23" s="2154"/>
      <c r="Q23" s="2154"/>
      <c r="R23" s="2154"/>
      <c r="S23" s="2154"/>
      <c r="T23" s="2155"/>
      <c r="U23" s="1466"/>
      <c r="V23" s="1467" t="s">
        <v>2359</v>
      </c>
      <c r="W23" s="1467" t="s">
        <v>2360</v>
      </c>
      <c r="X23" s="1467" t="s">
        <v>2359</v>
      </c>
      <c r="Y23" s="1468"/>
    </row>
    <row r="24" spans="1:25" ht="7.5" customHeight="1">
      <c r="A24" s="1455"/>
      <c r="B24" s="1461"/>
      <c r="C24" s="268"/>
      <c r="D24" s="268"/>
      <c r="E24" s="268"/>
      <c r="F24" s="268"/>
      <c r="G24" s="268"/>
      <c r="H24" s="268"/>
      <c r="I24" s="268"/>
      <c r="J24" s="268"/>
      <c r="K24" s="268"/>
      <c r="L24" s="268"/>
      <c r="M24" s="268"/>
      <c r="N24" s="268"/>
      <c r="O24" s="268"/>
      <c r="P24" s="268"/>
      <c r="Q24" s="268"/>
      <c r="R24" s="268"/>
      <c r="S24" s="268"/>
      <c r="T24" s="268"/>
      <c r="U24" s="1466"/>
      <c r="V24" s="1467"/>
      <c r="W24" s="1467"/>
      <c r="X24" s="1467"/>
      <c r="Y24" s="1468"/>
    </row>
    <row r="25" spans="1:25" ht="15" customHeight="1">
      <c r="A25" s="1455"/>
      <c r="B25" s="1461"/>
      <c r="C25" s="268" t="s">
        <v>303</v>
      </c>
      <c r="D25" s="2154" t="s">
        <v>2365</v>
      </c>
      <c r="E25" s="2154"/>
      <c r="F25" s="2154"/>
      <c r="G25" s="2154"/>
      <c r="H25" s="2154"/>
      <c r="I25" s="2154"/>
      <c r="J25" s="2154"/>
      <c r="K25" s="2154"/>
      <c r="L25" s="2154"/>
      <c r="M25" s="2154"/>
      <c r="N25" s="2154"/>
      <c r="O25" s="2154"/>
      <c r="P25" s="2154"/>
      <c r="Q25" s="2154"/>
      <c r="R25" s="2154"/>
      <c r="S25" s="2154"/>
      <c r="T25" s="2155"/>
      <c r="U25" s="1466"/>
      <c r="V25" s="1467" t="s">
        <v>2359</v>
      </c>
      <c r="W25" s="1467" t="s">
        <v>2360</v>
      </c>
      <c r="X25" s="1467" t="s">
        <v>2359</v>
      </c>
      <c r="Y25" s="1468"/>
    </row>
    <row r="26" spans="1:25" ht="7.5" customHeight="1">
      <c r="A26" s="1455"/>
      <c r="B26" s="1461"/>
      <c r="C26" s="268"/>
      <c r="D26" s="268"/>
      <c r="E26" s="268"/>
      <c r="F26" s="268"/>
      <c r="G26" s="268"/>
      <c r="H26" s="268"/>
      <c r="I26" s="268"/>
      <c r="J26" s="268"/>
      <c r="K26" s="268"/>
      <c r="L26" s="268"/>
      <c r="M26" s="268"/>
      <c r="N26" s="268"/>
      <c r="O26" s="268"/>
      <c r="P26" s="268"/>
      <c r="Q26" s="268"/>
      <c r="R26" s="268"/>
      <c r="S26" s="268"/>
      <c r="T26" s="268"/>
      <c r="U26" s="1466"/>
      <c r="V26" s="1467"/>
      <c r="W26" s="1467"/>
      <c r="X26" s="1467"/>
      <c r="Y26" s="1468"/>
    </row>
    <row r="27" spans="1:25" ht="15" customHeight="1">
      <c r="A27" s="1455"/>
      <c r="B27" s="1461"/>
      <c r="C27" s="268" t="s">
        <v>305</v>
      </c>
      <c r="D27" s="2168" t="s">
        <v>2366</v>
      </c>
      <c r="E27" s="2168"/>
      <c r="F27" s="2168"/>
      <c r="G27" s="2168"/>
      <c r="H27" s="2168"/>
      <c r="I27" s="2168"/>
      <c r="J27" s="2168"/>
      <c r="K27" s="2168"/>
      <c r="L27" s="2168"/>
      <c r="M27" s="2168"/>
      <c r="N27" s="2168"/>
      <c r="O27" s="2168"/>
      <c r="P27" s="2168"/>
      <c r="Q27" s="2168"/>
      <c r="R27" s="2168"/>
      <c r="S27" s="2168"/>
      <c r="T27" s="2169"/>
      <c r="U27" s="1466"/>
      <c r="V27" s="1467" t="s">
        <v>2359</v>
      </c>
      <c r="W27" s="1467" t="s">
        <v>2360</v>
      </c>
      <c r="X27" s="1467" t="s">
        <v>2359</v>
      </c>
      <c r="Y27" s="1468"/>
    </row>
    <row r="28" spans="1:25" ht="15" customHeight="1">
      <c r="A28" s="1455"/>
      <c r="B28" s="1461"/>
      <c r="C28" s="268" t="s">
        <v>307</v>
      </c>
      <c r="D28" s="2168"/>
      <c r="E28" s="2168"/>
      <c r="F28" s="2168"/>
      <c r="G28" s="2168"/>
      <c r="H28" s="2168"/>
      <c r="I28" s="2168"/>
      <c r="J28" s="2168"/>
      <c r="K28" s="2168"/>
      <c r="L28" s="2168"/>
      <c r="M28" s="2168"/>
      <c r="N28" s="2168"/>
      <c r="O28" s="2168"/>
      <c r="P28" s="2168"/>
      <c r="Q28" s="2168"/>
      <c r="R28" s="2168"/>
      <c r="S28" s="2168"/>
      <c r="T28" s="2169"/>
      <c r="U28" s="1466"/>
      <c r="V28" s="1467"/>
      <c r="W28" s="1467"/>
      <c r="X28" s="1467"/>
      <c r="Y28" s="1468"/>
    </row>
    <row r="29" spans="1:25" ht="15" customHeight="1">
      <c r="A29" s="1455"/>
      <c r="B29" s="1461"/>
      <c r="C29" s="268"/>
      <c r="D29" s="268"/>
      <c r="E29" s="268"/>
      <c r="F29" s="268"/>
      <c r="G29" s="268"/>
      <c r="H29" s="268"/>
      <c r="I29" s="268"/>
      <c r="J29" s="268"/>
      <c r="K29" s="268"/>
      <c r="L29" s="268"/>
      <c r="M29" s="268"/>
      <c r="N29" s="268"/>
      <c r="O29" s="268"/>
      <c r="P29" s="268"/>
      <c r="Q29" s="268"/>
      <c r="R29" s="268"/>
      <c r="S29" s="268"/>
      <c r="T29" s="268"/>
      <c r="U29" s="1466"/>
      <c r="V29" s="1467"/>
      <c r="W29" s="1467"/>
      <c r="X29" s="1467"/>
      <c r="Y29" s="1468"/>
    </row>
    <row r="30" spans="1:25" ht="15" customHeight="1">
      <c r="A30" s="1455"/>
      <c r="B30" s="1461" t="s">
        <v>308</v>
      </c>
      <c r="C30" s="268"/>
      <c r="D30" s="268"/>
      <c r="E30" s="268"/>
      <c r="F30" s="268"/>
      <c r="G30" s="268"/>
      <c r="H30" s="268"/>
      <c r="I30" s="268"/>
      <c r="J30" s="268"/>
      <c r="K30" s="268"/>
      <c r="L30" s="268"/>
      <c r="M30" s="268"/>
      <c r="N30" s="268"/>
      <c r="O30" s="268"/>
      <c r="P30" s="268"/>
      <c r="Q30" s="268"/>
      <c r="R30" s="268"/>
      <c r="S30" s="268"/>
      <c r="T30" s="268"/>
      <c r="U30" s="2170"/>
      <c r="V30" s="2165"/>
      <c r="W30" s="2165"/>
      <c r="X30" s="2165"/>
      <c r="Y30" s="2171"/>
    </row>
    <row r="31" spans="1:25" ht="15" customHeight="1">
      <c r="A31" s="1455"/>
      <c r="B31" s="1461"/>
      <c r="C31" s="268"/>
      <c r="D31" s="268"/>
      <c r="E31" s="268"/>
      <c r="F31" s="268"/>
      <c r="G31" s="268"/>
      <c r="H31" s="268"/>
      <c r="I31" s="268"/>
      <c r="J31" s="268"/>
      <c r="K31" s="268"/>
      <c r="L31" s="268"/>
      <c r="M31" s="268"/>
      <c r="N31" s="268"/>
      <c r="O31" s="268"/>
      <c r="P31" s="268"/>
      <c r="Q31" s="268"/>
      <c r="R31" s="268"/>
      <c r="S31" s="268"/>
      <c r="T31" s="268"/>
      <c r="U31" s="1461"/>
      <c r="V31" s="268"/>
      <c r="W31" s="268"/>
      <c r="X31" s="268"/>
      <c r="Y31" s="1464"/>
    </row>
    <row r="32" spans="1:25" ht="15" customHeight="1">
      <c r="A32" s="1455"/>
      <c r="B32" s="1461"/>
      <c r="C32" s="268" t="s">
        <v>2367</v>
      </c>
      <c r="D32" s="268"/>
      <c r="E32" s="268"/>
      <c r="F32" s="268"/>
      <c r="G32" s="268"/>
      <c r="H32" s="268"/>
      <c r="I32" s="268"/>
      <c r="J32" s="268"/>
      <c r="K32" s="268"/>
      <c r="L32" s="268"/>
      <c r="M32" s="268"/>
      <c r="N32" s="268"/>
      <c r="O32" s="268"/>
      <c r="P32" s="268"/>
      <c r="Q32" s="268"/>
      <c r="R32" s="268"/>
      <c r="S32" s="268"/>
      <c r="T32" s="268"/>
      <c r="U32" s="1466"/>
      <c r="V32" s="1467"/>
      <c r="W32" s="1467"/>
      <c r="X32" s="1467"/>
      <c r="Y32" s="1468"/>
    </row>
    <row r="33" spans="1:25" ht="15" customHeight="1">
      <c r="A33" s="1455"/>
      <c r="B33" s="1461"/>
      <c r="C33" s="986" t="s">
        <v>2368</v>
      </c>
      <c r="D33" s="1471"/>
      <c r="E33" s="1471"/>
      <c r="F33" s="1471"/>
      <c r="G33" s="1471"/>
      <c r="H33" s="1471"/>
      <c r="I33" s="1471"/>
      <c r="J33" s="1471"/>
      <c r="K33" s="1471"/>
      <c r="L33" s="1471"/>
      <c r="M33" s="1471"/>
      <c r="N33" s="1471"/>
      <c r="O33" s="1471"/>
      <c r="P33" s="1471"/>
      <c r="Q33" s="1471"/>
      <c r="R33" s="1471"/>
      <c r="S33" s="1471"/>
      <c r="T33" s="1472"/>
      <c r="U33" s="1466"/>
      <c r="V33" s="1467"/>
      <c r="W33" s="1467"/>
      <c r="X33" s="1467"/>
      <c r="Y33" s="1468"/>
    </row>
    <row r="34" spans="1:25" ht="7.5" customHeight="1">
      <c r="A34" s="1455"/>
      <c r="B34" s="1461"/>
      <c r="C34" s="268"/>
      <c r="D34" s="1473"/>
      <c r="E34" s="1473"/>
      <c r="F34" s="1473"/>
      <c r="G34" s="1473"/>
      <c r="H34" s="1473"/>
      <c r="I34" s="1473"/>
      <c r="J34" s="1473"/>
      <c r="K34" s="1473"/>
      <c r="L34" s="1473"/>
      <c r="M34" s="1473"/>
      <c r="N34" s="1473"/>
      <c r="O34" s="1473"/>
      <c r="P34" s="1473"/>
      <c r="Q34" s="1473"/>
      <c r="R34" s="1473"/>
      <c r="S34" s="1473"/>
      <c r="T34" s="1473"/>
      <c r="U34" s="1466"/>
      <c r="V34" s="1467"/>
      <c r="W34" s="1467"/>
      <c r="X34" s="1467"/>
      <c r="Y34" s="1468"/>
    </row>
    <row r="35" spans="1:25" ht="30" customHeight="1">
      <c r="A35" s="1455"/>
      <c r="B35" s="1461"/>
      <c r="C35" s="1474"/>
      <c r="D35" s="2172"/>
      <c r="E35" s="2173"/>
      <c r="F35" s="2173"/>
      <c r="G35" s="2173"/>
      <c r="H35" s="2173"/>
      <c r="I35" s="2173"/>
      <c r="J35" s="2173"/>
      <c r="K35" s="2174"/>
      <c r="L35" s="2175" t="s">
        <v>309</v>
      </c>
      <c r="M35" s="2159"/>
      <c r="N35" s="2160"/>
      <c r="O35" s="2175" t="s">
        <v>2369</v>
      </c>
      <c r="P35" s="2176"/>
      <c r="Q35" s="2177"/>
      <c r="R35" s="1475"/>
      <c r="S35" s="1475"/>
      <c r="T35" s="1475"/>
      <c r="U35" s="1466"/>
      <c r="V35" s="1467"/>
      <c r="W35" s="1467"/>
      <c r="X35" s="1467"/>
      <c r="Y35" s="1468"/>
    </row>
    <row r="36" spans="1:25" ht="54" customHeight="1">
      <c r="A36" s="1455"/>
      <c r="B36" s="1461"/>
      <c r="C36" s="1476" t="s">
        <v>2370</v>
      </c>
      <c r="D36" s="2178" t="s">
        <v>2371</v>
      </c>
      <c r="E36" s="2178"/>
      <c r="F36" s="2178"/>
      <c r="G36" s="2178"/>
      <c r="H36" s="2178"/>
      <c r="I36" s="2178"/>
      <c r="J36" s="2178"/>
      <c r="K36" s="2178"/>
      <c r="L36" s="2179" t="s">
        <v>310</v>
      </c>
      <c r="M36" s="2180"/>
      <c r="N36" s="2181"/>
      <c r="O36" s="2182" t="s">
        <v>800</v>
      </c>
      <c r="P36" s="2182"/>
      <c r="Q36" s="2182"/>
      <c r="R36" s="1477"/>
      <c r="S36" s="1477"/>
      <c r="T36" s="1477"/>
      <c r="U36" s="1462"/>
      <c r="V36" s="2165" t="s">
        <v>2357</v>
      </c>
      <c r="W36" s="2165"/>
      <c r="X36" s="2165"/>
      <c r="Y36" s="1463"/>
    </row>
    <row r="37" spans="1:25" ht="54" customHeight="1">
      <c r="A37" s="1455"/>
      <c r="B37" s="1461"/>
      <c r="C37" s="1476" t="s">
        <v>2372</v>
      </c>
      <c r="D37" s="2178" t="s">
        <v>2373</v>
      </c>
      <c r="E37" s="2178"/>
      <c r="F37" s="2178"/>
      <c r="G37" s="2178"/>
      <c r="H37" s="2178"/>
      <c r="I37" s="2178"/>
      <c r="J37" s="2178"/>
      <c r="K37" s="2178"/>
      <c r="L37" s="2179" t="s">
        <v>310</v>
      </c>
      <c r="M37" s="2180"/>
      <c r="N37" s="2181"/>
      <c r="O37" s="2183"/>
      <c r="P37" s="2183"/>
      <c r="Q37" s="2183"/>
      <c r="R37" s="1478"/>
      <c r="S37" s="2184" t="s">
        <v>2374</v>
      </c>
      <c r="T37" s="2185"/>
      <c r="U37" s="1466"/>
      <c r="V37" s="1467" t="s">
        <v>2359</v>
      </c>
      <c r="W37" s="1467" t="s">
        <v>2360</v>
      </c>
      <c r="X37" s="1467" t="s">
        <v>2359</v>
      </c>
      <c r="Y37" s="1468"/>
    </row>
    <row r="38" spans="1:25" ht="54" customHeight="1">
      <c r="A38" s="1455"/>
      <c r="B38" s="1461"/>
      <c r="C38" s="1476" t="s">
        <v>2375</v>
      </c>
      <c r="D38" s="2178" t="s">
        <v>2376</v>
      </c>
      <c r="E38" s="2178"/>
      <c r="F38" s="2178"/>
      <c r="G38" s="2178"/>
      <c r="H38" s="2178"/>
      <c r="I38" s="2178"/>
      <c r="J38" s="2178"/>
      <c r="K38" s="2178"/>
      <c r="L38" s="2182" t="s">
        <v>310</v>
      </c>
      <c r="M38" s="2182"/>
      <c r="N38" s="2182"/>
      <c r="O38" s="2183"/>
      <c r="P38" s="2183"/>
      <c r="Q38" s="2183"/>
      <c r="R38" s="1478"/>
      <c r="S38" s="2184" t="s">
        <v>2377</v>
      </c>
      <c r="T38" s="2185"/>
      <c r="U38" s="1466"/>
      <c r="V38" s="1467" t="s">
        <v>2359</v>
      </c>
      <c r="W38" s="1467" t="s">
        <v>2360</v>
      </c>
      <c r="X38" s="1467" t="s">
        <v>2359</v>
      </c>
      <c r="Y38" s="1468"/>
    </row>
    <row r="39" spans="1:25" ht="54" customHeight="1">
      <c r="A39" s="1455"/>
      <c r="B39" s="1461"/>
      <c r="C39" s="1476" t="s">
        <v>2378</v>
      </c>
      <c r="D39" s="2178" t="s">
        <v>311</v>
      </c>
      <c r="E39" s="2178"/>
      <c r="F39" s="2178"/>
      <c r="G39" s="2178"/>
      <c r="H39" s="2178"/>
      <c r="I39" s="2178"/>
      <c r="J39" s="2178"/>
      <c r="K39" s="2178"/>
      <c r="L39" s="2186"/>
      <c r="M39" s="2186"/>
      <c r="N39" s="2186"/>
      <c r="O39" s="2182" t="s">
        <v>800</v>
      </c>
      <c r="P39" s="2182"/>
      <c r="Q39" s="2182"/>
      <c r="R39" s="1479"/>
      <c r="S39" s="2184" t="s">
        <v>2379</v>
      </c>
      <c r="T39" s="2185"/>
      <c r="U39" s="1466"/>
      <c r="V39" s="1467" t="s">
        <v>2359</v>
      </c>
      <c r="W39" s="1467" t="s">
        <v>2360</v>
      </c>
      <c r="X39" s="1467" t="s">
        <v>2359</v>
      </c>
      <c r="Y39" s="1468"/>
    </row>
    <row r="40" spans="1:25" ht="15" customHeight="1">
      <c r="A40" s="1455"/>
      <c r="B40" s="1461"/>
      <c r="C40" s="268"/>
      <c r="D40" s="268"/>
      <c r="E40" s="268"/>
      <c r="F40" s="268"/>
      <c r="G40" s="268"/>
      <c r="H40" s="268"/>
      <c r="I40" s="268"/>
      <c r="J40" s="268"/>
      <c r="K40" s="268"/>
      <c r="L40" s="268"/>
      <c r="M40" s="268"/>
      <c r="N40" s="268"/>
      <c r="O40" s="268"/>
      <c r="P40" s="268"/>
      <c r="Q40" s="268"/>
      <c r="R40" s="268"/>
      <c r="S40" s="268"/>
      <c r="T40" s="268"/>
      <c r="U40" s="1466"/>
      <c r="V40" s="1467"/>
      <c r="W40" s="1467"/>
      <c r="X40" s="1467"/>
      <c r="Y40" s="1468"/>
    </row>
    <row r="41" spans="1:25" ht="16.2">
      <c r="A41" s="1455"/>
      <c r="B41" s="1461"/>
      <c r="C41" s="268" t="s">
        <v>2380</v>
      </c>
      <c r="D41" s="268"/>
      <c r="E41" s="268"/>
      <c r="F41" s="268"/>
      <c r="G41" s="268"/>
      <c r="H41" s="268"/>
      <c r="I41" s="268"/>
      <c r="J41" s="268"/>
      <c r="K41" s="268"/>
      <c r="L41" s="268"/>
      <c r="M41" s="268"/>
      <c r="N41" s="268"/>
      <c r="O41" s="268"/>
      <c r="P41" s="268"/>
      <c r="Q41" s="268"/>
      <c r="R41" s="268"/>
      <c r="S41" s="268"/>
      <c r="T41" s="268"/>
      <c r="U41" s="1462"/>
      <c r="V41" s="2165" t="s">
        <v>2357</v>
      </c>
      <c r="W41" s="2165"/>
      <c r="X41" s="2165"/>
      <c r="Y41" s="1463"/>
    </row>
    <row r="42" spans="1:25" ht="15" customHeight="1">
      <c r="A42" s="1455"/>
      <c r="B42" s="1461"/>
      <c r="C42" s="268"/>
      <c r="D42" s="268"/>
      <c r="E42" s="268"/>
      <c r="F42" s="268"/>
      <c r="G42" s="268"/>
      <c r="H42" s="268"/>
      <c r="I42" s="268"/>
      <c r="J42" s="268"/>
      <c r="K42" s="268"/>
      <c r="L42" s="268"/>
      <c r="M42" s="268"/>
      <c r="N42" s="268"/>
      <c r="O42" s="268"/>
      <c r="P42" s="268"/>
      <c r="Q42" s="268"/>
      <c r="R42" s="268"/>
      <c r="S42" s="268"/>
      <c r="T42" s="268"/>
      <c r="U42" s="1461"/>
      <c r="V42" s="268"/>
      <c r="W42" s="268"/>
      <c r="X42" s="268"/>
      <c r="Y42" s="1464"/>
    </row>
    <row r="43" spans="1:25" ht="45" customHeight="1">
      <c r="A43" s="1455"/>
      <c r="B43" s="1461"/>
      <c r="C43" s="1480" t="s">
        <v>2381</v>
      </c>
      <c r="D43" s="2166" t="s">
        <v>2382</v>
      </c>
      <c r="E43" s="2166"/>
      <c r="F43" s="2166"/>
      <c r="G43" s="2166"/>
      <c r="H43" s="2166"/>
      <c r="I43" s="2166"/>
      <c r="J43" s="2166"/>
      <c r="K43" s="2166"/>
      <c r="L43" s="2166"/>
      <c r="M43" s="2166"/>
      <c r="N43" s="2166"/>
      <c r="O43" s="2166"/>
      <c r="P43" s="2166"/>
      <c r="Q43" s="2166"/>
      <c r="R43" s="2166"/>
      <c r="S43" s="2166"/>
      <c r="T43" s="2167"/>
      <c r="U43" s="1466"/>
      <c r="V43" s="1467" t="s">
        <v>2359</v>
      </c>
      <c r="W43" s="1467" t="s">
        <v>2360</v>
      </c>
      <c r="X43" s="1467" t="s">
        <v>2359</v>
      </c>
      <c r="Y43" s="1468"/>
    </row>
    <row r="44" spans="1:25" ht="30" customHeight="1">
      <c r="A44" s="1455"/>
      <c r="B44" s="1461"/>
      <c r="C44" s="1480" t="s">
        <v>2383</v>
      </c>
      <c r="D44" s="2166" t="s">
        <v>2384</v>
      </c>
      <c r="E44" s="2166"/>
      <c r="F44" s="2166"/>
      <c r="G44" s="2166"/>
      <c r="H44" s="2166"/>
      <c r="I44" s="2166"/>
      <c r="J44" s="2166"/>
      <c r="K44" s="2166"/>
      <c r="L44" s="2166"/>
      <c r="M44" s="2166"/>
      <c r="N44" s="2166"/>
      <c r="O44" s="2166"/>
      <c r="P44" s="2166"/>
      <c r="Q44" s="2166"/>
      <c r="R44" s="2166"/>
      <c r="S44" s="2166"/>
      <c r="T44" s="2167"/>
      <c r="U44" s="1466"/>
      <c r="V44" s="1467" t="s">
        <v>2359</v>
      </c>
      <c r="W44" s="1467" t="s">
        <v>2360</v>
      </c>
      <c r="X44" s="1467" t="s">
        <v>2359</v>
      </c>
      <c r="Y44" s="1468"/>
    </row>
    <row r="45" spans="1:25" ht="45" customHeight="1">
      <c r="A45" s="1455"/>
      <c r="B45" s="1461"/>
      <c r="C45" s="1480" t="s">
        <v>2385</v>
      </c>
      <c r="D45" s="2166" t="s">
        <v>2386</v>
      </c>
      <c r="E45" s="2166"/>
      <c r="F45" s="2166"/>
      <c r="G45" s="2166"/>
      <c r="H45" s="2166"/>
      <c r="I45" s="2166"/>
      <c r="J45" s="2166"/>
      <c r="K45" s="2166"/>
      <c r="L45" s="2166"/>
      <c r="M45" s="2166"/>
      <c r="N45" s="2166"/>
      <c r="O45" s="2166"/>
      <c r="P45" s="2166"/>
      <c r="Q45" s="2166"/>
      <c r="R45" s="2166"/>
      <c r="S45" s="2166"/>
      <c r="T45" s="2167"/>
      <c r="U45" s="1466"/>
      <c r="V45" s="1467" t="s">
        <v>2359</v>
      </c>
      <c r="W45" s="1467" t="s">
        <v>2360</v>
      </c>
      <c r="X45" s="1467" t="s">
        <v>2359</v>
      </c>
      <c r="Y45" s="1468"/>
    </row>
    <row r="46" spans="1:25" ht="7.5" customHeight="1">
      <c r="A46" s="1455"/>
      <c r="B46" s="1461"/>
      <c r="C46" s="268"/>
      <c r="D46" s="268"/>
      <c r="E46" s="268"/>
      <c r="F46" s="268"/>
      <c r="G46" s="268"/>
      <c r="H46" s="268"/>
      <c r="I46" s="268"/>
      <c r="J46" s="268"/>
      <c r="K46" s="268"/>
      <c r="L46" s="268"/>
      <c r="M46" s="268"/>
      <c r="N46" s="268"/>
      <c r="O46" s="268"/>
      <c r="P46" s="268"/>
      <c r="Q46" s="268"/>
      <c r="R46" s="268"/>
      <c r="S46" s="268"/>
      <c r="T46" s="268"/>
      <c r="U46" s="1466"/>
      <c r="V46" s="1467"/>
      <c r="W46" s="1467"/>
      <c r="X46" s="1467"/>
      <c r="Y46" s="1468"/>
    </row>
    <row r="47" spans="1:25" ht="26.25" customHeight="1">
      <c r="A47" s="1455"/>
      <c r="B47" s="1461"/>
      <c r="C47" s="2158" t="s">
        <v>2387</v>
      </c>
      <c r="D47" s="2159"/>
      <c r="E47" s="2159"/>
      <c r="F47" s="2159"/>
      <c r="G47" s="2159"/>
      <c r="H47" s="2160"/>
      <c r="I47" s="2187" t="s">
        <v>800</v>
      </c>
      <c r="J47" s="2188"/>
      <c r="K47" s="1466"/>
      <c r="L47" s="2158" t="s">
        <v>2388</v>
      </c>
      <c r="M47" s="2159"/>
      <c r="N47" s="2159"/>
      <c r="O47" s="2159"/>
      <c r="P47" s="2159"/>
      <c r="Q47" s="2160"/>
      <c r="R47" s="2187" t="s">
        <v>310</v>
      </c>
      <c r="S47" s="2189"/>
      <c r="T47" s="268"/>
      <c r="U47" s="1466"/>
      <c r="V47" s="1467"/>
      <c r="W47" s="1467"/>
      <c r="X47" s="1467"/>
      <c r="Y47" s="1468"/>
    </row>
    <row r="48" spans="1:25" ht="7.5" customHeight="1">
      <c r="A48" s="1455"/>
      <c r="B48" s="1461"/>
      <c r="C48" s="268"/>
      <c r="D48" s="268"/>
      <c r="E48" s="268"/>
      <c r="F48" s="268"/>
      <c r="G48" s="268"/>
      <c r="H48" s="268"/>
      <c r="I48" s="268"/>
      <c r="J48" s="268"/>
      <c r="K48" s="268"/>
      <c r="L48" s="268"/>
      <c r="M48" s="268"/>
      <c r="N48" s="268"/>
      <c r="O48" s="268"/>
      <c r="P48" s="268"/>
      <c r="Q48" s="268"/>
      <c r="R48" s="268"/>
      <c r="S48" s="268"/>
      <c r="T48" s="268"/>
      <c r="U48" s="1466"/>
      <c r="V48" s="1467"/>
      <c r="W48" s="1467"/>
      <c r="X48" s="1467"/>
      <c r="Y48" s="1468"/>
    </row>
    <row r="49" spans="1:26" ht="22.5" customHeight="1">
      <c r="A49" s="1455"/>
      <c r="B49" s="1461"/>
      <c r="C49" s="2190"/>
      <c r="D49" s="2191"/>
      <c r="E49" s="2191"/>
      <c r="F49" s="2191"/>
      <c r="G49" s="2191"/>
      <c r="H49" s="2191"/>
      <c r="I49" s="2192"/>
      <c r="J49" s="2161" t="s">
        <v>2389</v>
      </c>
      <c r="K49" s="2161"/>
      <c r="L49" s="2161"/>
      <c r="M49" s="2161"/>
      <c r="N49" s="2161"/>
      <c r="O49" s="2161" t="s">
        <v>2390</v>
      </c>
      <c r="P49" s="2161"/>
      <c r="Q49" s="2161"/>
      <c r="R49" s="2161"/>
      <c r="S49" s="2161"/>
      <c r="T49" s="268"/>
      <c r="U49" s="1466"/>
      <c r="V49" s="1467"/>
      <c r="W49" s="1467"/>
      <c r="X49" s="1467"/>
      <c r="Y49" s="1468"/>
    </row>
    <row r="50" spans="1:26" ht="22.5" customHeight="1">
      <c r="A50" s="1455"/>
      <c r="B50" s="1461"/>
      <c r="C50" s="2193" t="s">
        <v>312</v>
      </c>
      <c r="D50" s="2194"/>
      <c r="E50" s="2194"/>
      <c r="F50" s="2194"/>
      <c r="G50" s="2194"/>
      <c r="H50" s="2195"/>
      <c r="I50" s="1481" t="s">
        <v>313</v>
      </c>
      <c r="J50" s="2182" t="s">
        <v>310</v>
      </c>
      <c r="K50" s="2182"/>
      <c r="L50" s="2182"/>
      <c r="M50" s="2182"/>
      <c r="N50" s="2182"/>
      <c r="O50" s="2186"/>
      <c r="P50" s="2186"/>
      <c r="Q50" s="2186"/>
      <c r="R50" s="2186"/>
      <c r="S50" s="2186"/>
      <c r="T50" s="268"/>
      <c r="U50" s="1466"/>
      <c r="V50" s="1467"/>
      <c r="W50" s="1467"/>
      <c r="X50" s="1467"/>
      <c r="Y50" s="1468"/>
    </row>
    <row r="51" spans="1:26" ht="22.5" customHeight="1">
      <c r="A51" s="1455"/>
      <c r="B51" s="1461"/>
      <c r="C51" s="2196"/>
      <c r="D51" s="2197"/>
      <c r="E51" s="2197"/>
      <c r="F51" s="2197"/>
      <c r="G51" s="2197"/>
      <c r="H51" s="2198"/>
      <c r="I51" s="1481" t="s">
        <v>314</v>
      </c>
      <c r="J51" s="2182" t="s">
        <v>310</v>
      </c>
      <c r="K51" s="2182"/>
      <c r="L51" s="2182"/>
      <c r="M51" s="2182"/>
      <c r="N51" s="2182"/>
      <c r="O51" s="2182" t="s">
        <v>310</v>
      </c>
      <c r="P51" s="2182"/>
      <c r="Q51" s="2182"/>
      <c r="R51" s="2182"/>
      <c r="S51" s="2182"/>
      <c r="T51" s="268"/>
      <c r="U51" s="1466"/>
      <c r="V51" s="1467"/>
      <c r="W51" s="1467"/>
      <c r="X51" s="1467"/>
      <c r="Y51" s="1468"/>
    </row>
    <row r="52" spans="1:26" ht="15" customHeight="1">
      <c r="A52" s="1455"/>
      <c r="B52" s="1461"/>
      <c r="C52" s="268"/>
      <c r="D52" s="268"/>
      <c r="E52" s="268"/>
      <c r="F52" s="268"/>
      <c r="G52" s="268"/>
      <c r="H52" s="268"/>
      <c r="I52" s="268"/>
      <c r="J52" s="268"/>
      <c r="K52" s="268"/>
      <c r="L52" s="268"/>
      <c r="M52" s="268"/>
      <c r="N52" s="268"/>
      <c r="O52" s="268"/>
      <c r="P52" s="268"/>
      <c r="Q52" s="268"/>
      <c r="R52" s="268"/>
      <c r="S52" s="268"/>
      <c r="T52" s="268"/>
      <c r="U52" s="1466"/>
      <c r="V52" s="1467"/>
      <c r="W52" s="1467"/>
      <c r="X52" s="1467"/>
      <c r="Y52" s="1468"/>
    </row>
    <row r="53" spans="1:26" ht="22.5" customHeight="1">
      <c r="A53" s="1455"/>
      <c r="B53" s="1461" t="s">
        <v>2391</v>
      </c>
      <c r="C53" s="268"/>
      <c r="D53" s="268"/>
      <c r="E53" s="268"/>
      <c r="F53" s="268"/>
      <c r="G53" s="268"/>
      <c r="H53" s="268"/>
      <c r="I53" s="268"/>
      <c r="J53" s="268"/>
      <c r="K53" s="268"/>
      <c r="L53" s="268"/>
      <c r="M53" s="268"/>
      <c r="N53" s="268"/>
      <c r="O53" s="268"/>
      <c r="P53" s="268"/>
      <c r="Q53" s="268"/>
      <c r="R53" s="268"/>
      <c r="S53" s="268"/>
      <c r="T53" s="268"/>
      <c r="U53" s="1462"/>
      <c r="V53" s="2165" t="s">
        <v>2357</v>
      </c>
      <c r="W53" s="2165"/>
      <c r="X53" s="2165"/>
      <c r="Y53" s="1463"/>
    </row>
    <row r="54" spans="1:26" ht="15" customHeight="1">
      <c r="A54" s="1455"/>
      <c r="B54" s="1461"/>
      <c r="C54" s="268"/>
      <c r="D54" s="268"/>
      <c r="E54" s="268"/>
      <c r="F54" s="268"/>
      <c r="G54" s="268"/>
      <c r="H54" s="268"/>
      <c r="I54" s="268"/>
      <c r="J54" s="268"/>
      <c r="K54" s="268"/>
      <c r="L54" s="268"/>
      <c r="M54" s="268"/>
      <c r="N54" s="268"/>
      <c r="O54" s="268"/>
      <c r="P54" s="268"/>
      <c r="Q54" s="268"/>
      <c r="R54" s="268"/>
      <c r="S54" s="268"/>
      <c r="T54" s="268"/>
      <c r="U54" s="1461"/>
      <c r="V54" s="268"/>
      <c r="W54" s="268"/>
      <c r="X54" s="268"/>
      <c r="Y54" s="1464"/>
    </row>
    <row r="55" spans="1:26" ht="15" customHeight="1">
      <c r="A55" s="1455"/>
      <c r="B55" s="1461"/>
      <c r="C55" s="1482" t="s">
        <v>2392</v>
      </c>
      <c r="D55" s="2166" t="s">
        <v>2393</v>
      </c>
      <c r="E55" s="2166"/>
      <c r="F55" s="2166"/>
      <c r="G55" s="2166"/>
      <c r="H55" s="2166"/>
      <c r="I55" s="2166"/>
      <c r="J55" s="2166"/>
      <c r="K55" s="2166"/>
      <c r="L55" s="2166"/>
      <c r="M55" s="2166"/>
      <c r="N55" s="2166"/>
      <c r="O55" s="2166"/>
      <c r="P55" s="2166"/>
      <c r="Q55" s="2166"/>
      <c r="R55" s="2166"/>
      <c r="S55" s="2166"/>
      <c r="T55" s="2167"/>
      <c r="U55" s="1466"/>
      <c r="V55" s="1467" t="s">
        <v>2359</v>
      </c>
      <c r="W55" s="1467" t="s">
        <v>2360</v>
      </c>
      <c r="X55" s="1467" t="s">
        <v>2359</v>
      </c>
      <c r="Y55" s="1468"/>
    </row>
    <row r="56" spans="1:26" ht="15" customHeight="1">
      <c r="A56" s="1455"/>
      <c r="B56" s="1461"/>
      <c r="C56" s="1482"/>
      <c r="D56" s="2166"/>
      <c r="E56" s="2166"/>
      <c r="F56" s="2166"/>
      <c r="G56" s="2166"/>
      <c r="H56" s="2166"/>
      <c r="I56" s="2166"/>
      <c r="J56" s="2166"/>
      <c r="K56" s="2166"/>
      <c r="L56" s="2166"/>
      <c r="M56" s="2166"/>
      <c r="N56" s="2166"/>
      <c r="O56" s="2166"/>
      <c r="P56" s="2166"/>
      <c r="Q56" s="2166"/>
      <c r="R56" s="2166"/>
      <c r="S56" s="2166"/>
      <c r="T56" s="2167"/>
      <c r="U56" s="1466"/>
      <c r="V56" s="1467"/>
      <c r="W56" s="1467"/>
      <c r="X56" s="1467"/>
      <c r="Y56" s="1468"/>
    </row>
    <row r="57" spans="1:26" ht="15" customHeight="1">
      <c r="A57" s="1455"/>
      <c r="B57" s="1461"/>
      <c r="C57" s="1482" t="s">
        <v>335</v>
      </c>
      <c r="D57" s="2166" t="s">
        <v>2394</v>
      </c>
      <c r="E57" s="2166"/>
      <c r="F57" s="2166"/>
      <c r="G57" s="2166"/>
      <c r="H57" s="2166"/>
      <c r="I57" s="2166"/>
      <c r="J57" s="2166"/>
      <c r="K57" s="2166"/>
      <c r="L57" s="2166"/>
      <c r="M57" s="2166"/>
      <c r="N57" s="2166"/>
      <c r="O57" s="2166"/>
      <c r="P57" s="2166"/>
      <c r="Q57" s="2166"/>
      <c r="R57" s="2166"/>
      <c r="S57" s="2166"/>
      <c r="T57" s="2167"/>
      <c r="U57" s="1466"/>
      <c r="V57" s="1467" t="s">
        <v>2359</v>
      </c>
      <c r="W57" s="1467" t="s">
        <v>2360</v>
      </c>
      <c r="X57" s="1467" t="s">
        <v>2359</v>
      </c>
      <c r="Y57" s="1468"/>
    </row>
    <row r="58" spans="1:26" ht="15" customHeight="1">
      <c r="A58" s="1455"/>
      <c r="B58" s="1461"/>
      <c r="C58" s="1477"/>
      <c r="D58" s="2166"/>
      <c r="E58" s="2166"/>
      <c r="F58" s="2166"/>
      <c r="G58" s="2166"/>
      <c r="H58" s="2166"/>
      <c r="I58" s="2166"/>
      <c r="J58" s="2166"/>
      <c r="K58" s="2166"/>
      <c r="L58" s="2166"/>
      <c r="M58" s="2166"/>
      <c r="N58" s="2166"/>
      <c r="O58" s="2166"/>
      <c r="P58" s="2166"/>
      <c r="Q58" s="2166"/>
      <c r="R58" s="2166"/>
      <c r="S58" s="2166"/>
      <c r="T58" s="2167"/>
      <c r="U58" s="1466"/>
      <c r="V58" s="1467"/>
      <c r="W58" s="1467"/>
      <c r="X58" s="1467"/>
      <c r="Y58" s="1468"/>
    </row>
    <row r="59" spans="1:26" ht="15" customHeight="1">
      <c r="A59" s="1455"/>
      <c r="B59" s="1483"/>
      <c r="C59" s="1484"/>
      <c r="D59" s="1484"/>
      <c r="E59" s="1484"/>
      <c r="F59" s="1484"/>
      <c r="G59" s="1484"/>
      <c r="H59" s="1484"/>
      <c r="I59" s="1484"/>
      <c r="J59" s="1484"/>
      <c r="K59" s="1484"/>
      <c r="L59" s="1484"/>
      <c r="M59" s="1484"/>
      <c r="N59" s="1484"/>
      <c r="O59" s="1484"/>
      <c r="P59" s="1484"/>
      <c r="Q59" s="1484"/>
      <c r="R59" s="1484"/>
      <c r="S59" s="1484"/>
      <c r="T59" s="1484"/>
      <c r="U59" s="1483"/>
      <c r="V59" s="1484"/>
      <c r="W59" s="1484"/>
      <c r="X59" s="1484"/>
      <c r="Y59" s="1485"/>
    </row>
    <row r="60" spans="1:26" ht="15" customHeight="1">
      <c r="A60" s="1455"/>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row>
    <row r="61" spans="1:26" ht="17.25" customHeight="1">
      <c r="A61" s="1455"/>
      <c r="B61" s="2154" t="s">
        <v>2395</v>
      </c>
      <c r="C61" s="2154"/>
      <c r="D61" s="268"/>
      <c r="E61" s="268"/>
      <c r="F61" s="268"/>
      <c r="G61" s="268"/>
      <c r="H61" s="268"/>
      <c r="I61" s="268"/>
      <c r="J61" s="268"/>
      <c r="K61" s="268"/>
      <c r="L61" s="268"/>
      <c r="M61" s="268"/>
      <c r="N61" s="268"/>
      <c r="O61" s="268"/>
      <c r="P61" s="268"/>
      <c r="Q61" s="268"/>
      <c r="R61" s="268"/>
      <c r="S61" s="268"/>
      <c r="T61" s="268"/>
      <c r="U61" s="268"/>
      <c r="V61" s="268"/>
      <c r="W61" s="268"/>
      <c r="X61" s="268"/>
      <c r="Y61" s="268"/>
    </row>
    <row r="62" spans="1:26" ht="15" customHeight="1">
      <c r="A62" s="1455"/>
      <c r="B62" s="983">
        <v>1</v>
      </c>
      <c r="C62" s="2154" t="s">
        <v>909</v>
      </c>
      <c r="D62" s="2154"/>
      <c r="E62" s="2154"/>
      <c r="F62" s="2154"/>
      <c r="G62" s="2154"/>
      <c r="H62" s="2154"/>
      <c r="I62" s="2154"/>
      <c r="J62" s="2154"/>
      <c r="K62" s="2154"/>
      <c r="L62" s="2154"/>
      <c r="M62" s="2154"/>
      <c r="N62" s="2154"/>
      <c r="O62" s="2154"/>
      <c r="P62" s="2154"/>
      <c r="Q62" s="2154"/>
      <c r="R62" s="2154"/>
      <c r="S62" s="2154"/>
      <c r="T62" s="2154"/>
      <c r="U62" s="2154"/>
      <c r="V62" s="2154"/>
      <c r="W62" s="2154"/>
      <c r="X62" s="2154"/>
      <c r="Y62" s="2154"/>
      <c r="Z62" s="986"/>
    </row>
    <row r="63" spans="1:26" ht="15" customHeight="1">
      <c r="A63" s="1455"/>
      <c r="B63" s="983">
        <v>2</v>
      </c>
      <c r="C63" s="2168" t="s">
        <v>3024</v>
      </c>
      <c r="D63" s="2168"/>
      <c r="E63" s="2168"/>
      <c r="F63" s="2168"/>
      <c r="G63" s="2168"/>
      <c r="H63" s="2168"/>
      <c r="I63" s="2168"/>
      <c r="J63" s="2168"/>
      <c r="K63" s="2168"/>
      <c r="L63" s="2168"/>
      <c r="M63" s="2168"/>
      <c r="N63" s="2168"/>
      <c r="O63" s="2168"/>
      <c r="P63" s="2168"/>
      <c r="Q63" s="2168"/>
      <c r="R63" s="2168"/>
      <c r="S63" s="2168"/>
      <c r="T63" s="2168"/>
      <c r="U63" s="2168"/>
      <c r="V63" s="2168"/>
      <c r="W63" s="2168"/>
      <c r="X63" s="2168"/>
      <c r="Y63" s="2168"/>
      <c r="Z63" s="1471"/>
    </row>
    <row r="64" spans="1:26" ht="33" customHeight="1">
      <c r="A64" s="1455"/>
      <c r="B64" s="1471"/>
      <c r="C64" s="2168"/>
      <c r="D64" s="2168"/>
      <c r="E64" s="2168"/>
      <c r="F64" s="2168"/>
      <c r="G64" s="2168"/>
      <c r="H64" s="2168"/>
      <c r="I64" s="2168"/>
      <c r="J64" s="2168"/>
      <c r="K64" s="2168"/>
      <c r="L64" s="2168"/>
      <c r="M64" s="2168"/>
      <c r="N64" s="2168"/>
      <c r="O64" s="2168"/>
      <c r="P64" s="2168"/>
      <c r="Q64" s="2168"/>
      <c r="R64" s="2168"/>
      <c r="S64" s="2168"/>
      <c r="T64" s="2168"/>
      <c r="U64" s="2168"/>
      <c r="V64" s="2168"/>
      <c r="W64" s="2168"/>
      <c r="X64" s="2168"/>
      <c r="Y64" s="2168"/>
      <c r="Z64" s="1471"/>
    </row>
    <row r="65" spans="1:26" ht="15" customHeight="1">
      <c r="A65" s="1455"/>
      <c r="B65" s="1480">
        <v>3</v>
      </c>
      <c r="C65" s="2168" t="s">
        <v>2396</v>
      </c>
      <c r="D65" s="2168"/>
      <c r="E65" s="2168"/>
      <c r="F65" s="2168"/>
      <c r="G65" s="2168"/>
      <c r="H65" s="2168"/>
      <c r="I65" s="2168"/>
      <c r="J65" s="2168"/>
      <c r="K65" s="2168"/>
      <c r="L65" s="2168"/>
      <c r="M65" s="2168"/>
      <c r="N65" s="2168"/>
      <c r="O65" s="2168"/>
      <c r="P65" s="2168"/>
      <c r="Q65" s="2168"/>
      <c r="R65" s="2168"/>
      <c r="S65" s="2168"/>
      <c r="T65" s="2168"/>
      <c r="U65" s="2168"/>
      <c r="V65" s="2168"/>
      <c r="W65" s="2168"/>
      <c r="X65" s="2168"/>
      <c r="Y65" s="2168"/>
      <c r="Z65" s="1477"/>
    </row>
    <row r="66" spans="1:26" ht="58.2" customHeight="1">
      <c r="A66" s="1455"/>
      <c r="B66" s="1480">
        <v>4</v>
      </c>
      <c r="C66" s="2168" t="s">
        <v>3025</v>
      </c>
      <c r="D66" s="2168"/>
      <c r="E66" s="2168"/>
      <c r="F66" s="2168"/>
      <c r="G66" s="2168"/>
      <c r="H66" s="2168"/>
      <c r="I66" s="2168"/>
      <c r="J66" s="2168"/>
      <c r="K66" s="2168"/>
      <c r="L66" s="2168"/>
      <c r="M66" s="2168"/>
      <c r="N66" s="2168"/>
      <c r="O66" s="2168"/>
      <c r="P66" s="2168"/>
      <c r="Q66" s="2168"/>
      <c r="R66" s="2168"/>
      <c r="S66" s="2168"/>
      <c r="T66" s="2168"/>
      <c r="U66" s="2168"/>
      <c r="V66" s="2168"/>
      <c r="W66" s="2168"/>
      <c r="X66" s="2168"/>
      <c r="Y66" s="2168"/>
      <c r="Z66" s="1486"/>
    </row>
    <row r="67" spans="1:26" ht="81" customHeight="1">
      <c r="A67" s="1455"/>
      <c r="B67" s="1487"/>
      <c r="C67" s="2153" t="s">
        <v>751</v>
      </c>
      <c r="D67" s="2153"/>
      <c r="E67" s="2150" t="s">
        <v>3099</v>
      </c>
      <c r="F67" s="2151"/>
      <c r="G67" s="2151"/>
      <c r="H67" s="2151"/>
      <c r="I67" s="2151"/>
      <c r="J67" s="2151"/>
      <c r="K67" s="2151"/>
      <c r="L67" s="2151"/>
      <c r="M67" s="2151"/>
      <c r="N67" s="2151"/>
      <c r="O67" s="2151"/>
      <c r="P67" s="2151"/>
      <c r="Q67" s="2151"/>
      <c r="R67" s="2151"/>
      <c r="S67" s="2151"/>
      <c r="T67" s="2151"/>
      <c r="U67" s="2151"/>
      <c r="V67" s="2151"/>
      <c r="W67" s="2151"/>
      <c r="X67" s="2151"/>
      <c r="Y67" s="2152"/>
    </row>
    <row r="68" spans="1:26">
      <c r="A68" s="1455"/>
      <c r="B68" s="1455"/>
      <c r="C68" s="1455" t="s">
        <v>2397</v>
      </c>
      <c r="D68" s="1455"/>
      <c r="E68" s="1455"/>
      <c r="F68" s="1455"/>
      <c r="G68" s="1455"/>
      <c r="H68" s="1455"/>
      <c r="I68" s="1455"/>
      <c r="J68" s="1455"/>
      <c r="K68" s="1455"/>
      <c r="L68" s="1455"/>
      <c r="M68" s="1455"/>
      <c r="N68" s="1455"/>
      <c r="O68" s="1455"/>
      <c r="P68" s="1455"/>
      <c r="Q68" s="1455"/>
      <c r="R68" s="1455"/>
      <c r="S68" s="1455"/>
      <c r="T68" s="1455"/>
      <c r="U68" s="1455"/>
      <c r="V68" s="1455"/>
      <c r="W68" s="1455"/>
      <c r="X68" s="1455"/>
      <c r="Y68" s="1455"/>
    </row>
    <row r="69" spans="1:26">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row>
    <row r="70" spans="1:26">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row>
    <row r="71" spans="1:26">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row>
    <row r="72" spans="1:26">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row>
    <row r="73" spans="1:26">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row>
    <row r="74" spans="1:26">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row>
    <row r="75" spans="1:26">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row>
    <row r="76" spans="1:26">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row>
    <row r="77" spans="1:26">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row>
    <row r="78" spans="1:26">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row>
    <row r="79" spans="1:26">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row>
    <row r="80" spans="1:26">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row>
    <row r="81" spans="2:25">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row>
    <row r="82" spans="2:25">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row>
    <row r="83" spans="2:25">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row>
    <row r="84" spans="2:25">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row>
    <row r="85" spans="2:25">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row>
    <row r="86" spans="2:25">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row>
    <row r="87" spans="2:25">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row>
    <row r="88" spans="2:25">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row>
    <row r="89" spans="2:25">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row>
    <row r="90" spans="2:25">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row>
    <row r="91" spans="2:25">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row>
    <row r="92" spans="2:25">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row>
    <row r="93" spans="2:25">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row>
    <row r="94" spans="2:25">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row>
    <row r="95" spans="2:25">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row>
    <row r="96" spans="2:25">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row>
    <row r="97" spans="2:25">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row>
    <row r="98" spans="2:25">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row>
    <row r="99" spans="2:25">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row>
    <row r="100" spans="2:25">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row>
    <row r="101" spans="2:25">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row>
    <row r="102" spans="2:25">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row>
    <row r="103" spans="2:25">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row>
    <row r="104" spans="2:25">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row>
    <row r="105" spans="2:25">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row>
    <row r="106" spans="2:25">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row>
    <row r="107" spans="2:25">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row>
    <row r="108" spans="2:25">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row>
    <row r="109" spans="2:25">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row>
    <row r="110" spans="2:25">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row>
    <row r="111" spans="2:25">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row>
    <row r="112" spans="2:25">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row>
    <row r="113" spans="2:25">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row>
    <row r="114" spans="2:25">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row>
    <row r="115" spans="2:25">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row>
    <row r="116" spans="2:25">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row>
    <row r="117" spans="2:25">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row>
    <row r="118" spans="2:25">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row>
    <row r="119" spans="2:25">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row>
    <row r="120" spans="2:25">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row>
    <row r="121" spans="2:25">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row>
    <row r="122" spans="2:25">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row>
    <row r="123" spans="2:25">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row>
    <row r="124" spans="2:25">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row>
    <row r="125" spans="2:25">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row>
    <row r="126" spans="2:25">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row>
    <row r="127" spans="2:25">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row>
    <row r="128" spans="2:25">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row>
    <row r="129" spans="2:25">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row>
    <row r="130" spans="2:25">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row>
    <row r="131" spans="2:25">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row>
    <row r="132" spans="2:25">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row>
    <row r="133" spans="2:25">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row>
    <row r="134" spans="2:25">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row>
    <row r="135" spans="2:25">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row>
    <row r="136" spans="2:25">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row>
    <row r="137" spans="2:25">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row>
    <row r="138" spans="2:25">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row>
    <row r="139" spans="2:25">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row>
    <row r="140" spans="2:25">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row>
    <row r="141" spans="2:25">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row>
    <row r="142" spans="2:25">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row>
    <row r="143" spans="2:25">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row>
    <row r="144" spans="2:25">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row>
    <row r="145" spans="2:25">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row>
    <row r="146" spans="2:25">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row>
    <row r="147" spans="2:25">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row>
    <row r="148" spans="2:25">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row>
    <row r="149" spans="2:25">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row>
    <row r="150" spans="2:25">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row>
    <row r="151" spans="2:25">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row>
    <row r="152" spans="2:25">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row>
    <row r="153" spans="2:25">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row>
    <row r="154" spans="2:25">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row>
    <row r="155" spans="2:25">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row>
    <row r="156" spans="2:25">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row>
  </sheetData>
  <mergeCells count="61">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7:T28"/>
    <mergeCell ref="U30:Y30"/>
    <mergeCell ref="D35:K35"/>
    <mergeCell ref="L35:N35"/>
    <mergeCell ref="O35:Q35"/>
    <mergeCell ref="E67:Y67"/>
    <mergeCell ref="C67:D67"/>
    <mergeCell ref="D19:T19"/>
    <mergeCell ref="Q2:Y2"/>
    <mergeCell ref="B4:Y4"/>
    <mergeCell ref="B6:F6"/>
    <mergeCell ref="G6:Y6"/>
    <mergeCell ref="B7:F7"/>
    <mergeCell ref="G7:Y7"/>
    <mergeCell ref="B8:F8"/>
    <mergeCell ref="G8:Y8"/>
    <mergeCell ref="V11:X11"/>
    <mergeCell ref="D13:T14"/>
    <mergeCell ref="D16:T17"/>
    <mergeCell ref="D23:T23"/>
    <mergeCell ref="D25:T25"/>
  </mergeCells>
  <phoneticPr fontId="54"/>
  <dataValidations count="1">
    <dataValidation type="list" allowBlank="1" showInputMessage="1" showErrorMessage="1" sqref="V13 X13 V16 X16 V19 X19 V21 X21 V23 X23 V25 X25 V27 X27 V37:V39 X37:X39 V43:V45 X43:X45 V55 X55 V57 X57" xr:uid="{E7173095-0596-4E25-AB6D-A6977D962D8B}">
      <formula1>"□,■"</formula1>
    </dataValidation>
  </dataValidations>
  <pageMargins left="0.7" right="0.7" top="0.75" bottom="0.75" header="0.3" footer="0.3"/>
  <pageSetup paperSize="9" scale="5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pageSetUpPr fitToPage="1"/>
  </sheetPr>
  <dimension ref="A1:H22"/>
  <sheetViews>
    <sheetView view="pageBreakPreview" topLeftCell="A6" zoomScale="115" zoomScaleNormal="100" zoomScaleSheetLayoutView="115" workbookViewId="0">
      <selection activeCell="B2" sqref="B2"/>
    </sheetView>
  </sheetViews>
  <sheetFormatPr defaultColWidth="9" defaultRowHeight="13.2"/>
  <cols>
    <col min="1" max="1" width="3.77734375" style="5" customWidth="1"/>
    <col min="2" max="2" width="20.33203125" style="5" customWidth="1"/>
    <col min="3" max="3" width="3.88671875" style="5" bestFit="1" customWidth="1"/>
    <col min="4" max="4" width="16.33203125" style="5" customWidth="1"/>
    <col min="5" max="6" width="13.77734375" style="5" customWidth="1"/>
    <col min="7" max="7" width="16.33203125" style="5" customWidth="1"/>
    <col min="8" max="8" width="0.88671875" style="5" customWidth="1"/>
    <col min="9" max="9" width="2.44140625" style="5" customWidth="1"/>
    <col min="10" max="16384" width="9" style="5"/>
  </cols>
  <sheetData>
    <row r="1" spans="1:8" ht="18.75" customHeight="1">
      <c r="A1" s="12"/>
    </row>
    <row r="2" spans="1:8" ht="18.75" customHeight="1">
      <c r="A2" s="12"/>
      <c r="H2" s="6" t="s">
        <v>765</v>
      </c>
    </row>
    <row r="3" spans="1:8" ht="18.75" customHeight="1">
      <c r="A3" s="12"/>
      <c r="B3" s="2897" t="s">
        <v>3199</v>
      </c>
      <c r="C3" s="2897"/>
      <c r="D3" s="2897"/>
      <c r="E3" s="2897"/>
      <c r="F3" s="2897"/>
      <c r="G3" s="2897"/>
      <c r="H3" s="2897"/>
    </row>
    <row r="4" spans="1:8" ht="18.75" customHeight="1">
      <c r="A4" s="7"/>
      <c r="B4" s="7"/>
      <c r="C4" s="7"/>
      <c r="D4" s="7"/>
      <c r="E4" s="7"/>
      <c r="F4" s="7"/>
      <c r="G4" s="7"/>
    </row>
    <row r="5" spans="1:8" ht="39.75" customHeight="1">
      <c r="A5" s="7"/>
      <c r="B5" s="8" t="s">
        <v>101</v>
      </c>
      <c r="C5" s="2891" t="s">
        <v>152</v>
      </c>
      <c r="D5" s="2892"/>
      <c r="E5" s="2892"/>
      <c r="F5" s="2892"/>
      <c r="G5" s="2892"/>
      <c r="H5" s="2893"/>
    </row>
    <row r="6" spans="1:8" ht="39.75" customHeight="1">
      <c r="A6" s="7"/>
      <c r="B6" s="8" t="s">
        <v>111</v>
      </c>
      <c r="C6" s="2891" t="s">
        <v>153</v>
      </c>
      <c r="D6" s="2892"/>
      <c r="E6" s="2892"/>
      <c r="F6" s="2892"/>
      <c r="G6" s="2892"/>
      <c r="H6" s="2893"/>
    </row>
    <row r="7" spans="1:8" ht="39.75" customHeight="1">
      <c r="A7" s="7"/>
      <c r="B7" s="8" t="s">
        <v>138</v>
      </c>
      <c r="C7" s="2891" t="s">
        <v>154</v>
      </c>
      <c r="D7" s="2892"/>
      <c r="E7" s="2892"/>
      <c r="F7" s="2892"/>
      <c r="G7" s="2892"/>
      <c r="H7" s="2893"/>
    </row>
    <row r="8" spans="1:8" ht="39.75" customHeight="1">
      <c r="B8" s="9" t="s">
        <v>139</v>
      </c>
      <c r="C8" s="2968" t="s">
        <v>140</v>
      </c>
      <c r="D8" s="2969"/>
      <c r="E8" s="2969"/>
      <c r="F8" s="2969"/>
      <c r="G8" s="2969"/>
      <c r="H8" s="2970"/>
    </row>
    <row r="9" spans="1:8" ht="39.75" customHeight="1">
      <c r="B9" s="2932" t="s">
        <v>155</v>
      </c>
      <c r="C9" s="172">
        <v>1</v>
      </c>
      <c r="D9" s="2971" t="s">
        <v>141</v>
      </c>
      <c r="E9" s="2971"/>
      <c r="F9" s="2946" t="s">
        <v>156</v>
      </c>
      <c r="G9" s="2946"/>
      <c r="H9" s="2946"/>
    </row>
    <row r="10" spans="1:8" ht="39.75" customHeight="1">
      <c r="B10" s="2934"/>
      <c r="C10" s="8">
        <v>2</v>
      </c>
      <c r="D10" s="2972" t="s">
        <v>92</v>
      </c>
      <c r="E10" s="2972"/>
      <c r="F10" s="2950" t="s">
        <v>142</v>
      </c>
      <c r="G10" s="2950"/>
      <c r="H10" s="2950"/>
    </row>
    <row r="11" spans="1:8" ht="39.75" customHeight="1">
      <c r="B11" s="2933" t="s">
        <v>143</v>
      </c>
      <c r="C11" s="172">
        <v>1</v>
      </c>
      <c r="D11" s="2965" t="s">
        <v>144</v>
      </c>
      <c r="E11" s="2965"/>
      <c r="F11" s="2946" t="s">
        <v>93</v>
      </c>
      <c r="G11" s="2946"/>
      <c r="H11" s="2946"/>
    </row>
    <row r="12" spans="1:8" ht="39.75" customHeight="1">
      <c r="B12" s="2934"/>
      <c r="C12" s="8">
        <v>2</v>
      </c>
      <c r="D12" s="2966" t="s">
        <v>145</v>
      </c>
      <c r="E12" s="2967"/>
      <c r="F12" s="2950" t="s">
        <v>94</v>
      </c>
      <c r="G12" s="2950"/>
      <c r="H12" s="2950"/>
    </row>
    <row r="13" spans="1:8" ht="39.75" customHeight="1">
      <c r="B13" s="2932" t="s">
        <v>146</v>
      </c>
      <c r="C13" s="2959" t="s">
        <v>95</v>
      </c>
      <c r="D13" s="2960"/>
      <c r="E13" s="2960"/>
      <c r="F13" s="2960"/>
      <c r="G13" s="2960"/>
      <c r="H13" s="2961"/>
    </row>
    <row r="14" spans="1:8" ht="39.75" customHeight="1">
      <c r="B14" s="2934"/>
      <c r="C14" s="2962"/>
      <c r="D14" s="2963"/>
      <c r="E14" s="2963"/>
      <c r="F14" s="2963"/>
      <c r="G14" s="2963"/>
      <c r="H14" s="2964"/>
    </row>
    <row r="15" spans="1:8" ht="39.75" customHeight="1">
      <c r="B15" s="2932" t="s">
        <v>147</v>
      </c>
      <c r="C15" s="173">
        <v>1</v>
      </c>
      <c r="D15" s="2952" t="s">
        <v>96</v>
      </c>
      <c r="E15" s="2953"/>
      <c r="F15" s="2937" t="s">
        <v>142</v>
      </c>
      <c r="G15" s="2938"/>
      <c r="H15" s="2939"/>
    </row>
    <row r="16" spans="1:8" ht="39.75" customHeight="1">
      <c r="B16" s="2933"/>
      <c r="C16" s="2932">
        <v>2</v>
      </c>
      <c r="D16" s="2955" t="s">
        <v>97</v>
      </c>
      <c r="E16" s="2956"/>
      <c r="F16" s="2959" t="s">
        <v>142</v>
      </c>
      <c r="G16" s="2960"/>
      <c r="H16" s="2961"/>
    </row>
    <row r="17" spans="2:8" ht="39.75" customHeight="1">
      <c r="B17" s="2934"/>
      <c r="C17" s="2954"/>
      <c r="D17" s="2957"/>
      <c r="E17" s="2958"/>
      <c r="F17" s="2929"/>
      <c r="G17" s="2930"/>
      <c r="H17" s="2931"/>
    </row>
    <row r="18" spans="2:8" ht="19.5" customHeight="1">
      <c r="B18" s="10" t="s">
        <v>148</v>
      </c>
      <c r="C18" s="11"/>
      <c r="D18" s="11"/>
      <c r="E18" s="11"/>
      <c r="F18" s="11"/>
      <c r="G18" s="11"/>
      <c r="H18" s="11"/>
    </row>
    <row r="19" spans="2:8" ht="42.75" customHeight="1">
      <c r="B19" s="2951" t="s">
        <v>157</v>
      </c>
      <c r="C19" s="2951"/>
      <c r="D19" s="2951"/>
      <c r="E19" s="2951"/>
      <c r="F19" s="2951"/>
      <c r="G19" s="2951"/>
      <c r="H19" s="2951"/>
    </row>
    <row r="20" spans="2:8" ht="33.75" customHeight="1">
      <c r="B20" s="2951" t="s">
        <v>149</v>
      </c>
      <c r="C20" s="2951"/>
      <c r="D20" s="2951"/>
      <c r="E20" s="2951"/>
      <c r="F20" s="2951"/>
      <c r="G20" s="2951"/>
      <c r="H20" s="2951"/>
    </row>
    <row r="21" spans="2:8" ht="42.75" customHeight="1">
      <c r="B21" s="2951" t="s">
        <v>150</v>
      </c>
      <c r="C21" s="2951"/>
      <c r="D21" s="2951"/>
      <c r="E21" s="2951"/>
      <c r="F21" s="2951"/>
      <c r="G21" s="2951"/>
      <c r="H21" s="2951"/>
    </row>
    <row r="22" spans="2:8" ht="19.5" customHeight="1">
      <c r="B22" s="10" t="s">
        <v>151</v>
      </c>
      <c r="C22" s="11"/>
      <c r="D22" s="11"/>
      <c r="E22" s="11"/>
      <c r="F22" s="11"/>
      <c r="G22" s="11"/>
      <c r="H22" s="11"/>
    </row>
  </sheetData>
  <mergeCells count="26">
    <mergeCell ref="B3:H3"/>
    <mergeCell ref="C5:H5"/>
    <mergeCell ref="C6:H6"/>
    <mergeCell ref="C7:H7"/>
    <mergeCell ref="B13:B14"/>
    <mergeCell ref="C13:H14"/>
    <mergeCell ref="B11:B12"/>
    <mergeCell ref="D11:E11"/>
    <mergeCell ref="F11:H11"/>
    <mergeCell ref="D12:E12"/>
    <mergeCell ref="C8:H8"/>
    <mergeCell ref="B9:B10"/>
    <mergeCell ref="D9:E9"/>
    <mergeCell ref="F9:H9"/>
    <mergeCell ref="D10:E10"/>
    <mergeCell ref="F10:H10"/>
    <mergeCell ref="F12:H12"/>
    <mergeCell ref="B19:H19"/>
    <mergeCell ref="B20:H20"/>
    <mergeCell ref="B21:H21"/>
    <mergeCell ref="B15:B17"/>
    <mergeCell ref="D15:E15"/>
    <mergeCell ref="F15:H15"/>
    <mergeCell ref="C16:C17"/>
    <mergeCell ref="D16:E17"/>
    <mergeCell ref="F16:H17"/>
  </mergeCells>
  <phoneticPr fontId="5"/>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5" tint="0.59999389629810485"/>
    <pageSetUpPr fitToPage="1"/>
  </sheetPr>
  <dimension ref="A1:L61"/>
  <sheetViews>
    <sheetView view="pageBreakPreview" topLeftCell="F5" zoomScale="115" zoomScaleNormal="75" zoomScaleSheetLayoutView="115" workbookViewId="0">
      <selection activeCell="B2" sqref="B2"/>
    </sheetView>
  </sheetViews>
  <sheetFormatPr defaultRowHeight="13.2"/>
  <cols>
    <col min="1" max="1" width="9.109375" style="214" customWidth="1"/>
    <col min="2" max="2" width="2.33203125" style="214" customWidth="1"/>
    <col min="3" max="3" width="18" style="214" customWidth="1"/>
    <col min="4" max="4" width="13.6640625" style="214" customWidth="1"/>
    <col min="5" max="5" width="13.44140625" style="214" customWidth="1"/>
    <col min="6" max="7" width="13.6640625" style="214" customWidth="1"/>
    <col min="8" max="9" width="13.44140625" style="214" customWidth="1"/>
    <col min="10" max="10" width="13.6640625" style="214" customWidth="1"/>
    <col min="11" max="11" width="13.44140625" style="214" customWidth="1"/>
    <col min="12" max="12" width="13" style="214" customWidth="1"/>
    <col min="13" max="14" width="9" style="214"/>
    <col min="15" max="15" width="9" style="214" customWidth="1"/>
    <col min="16" max="256" width="9" style="214"/>
    <col min="257" max="257" width="9.109375" style="214" customWidth="1"/>
    <col min="258" max="258" width="2.33203125" style="214" customWidth="1"/>
    <col min="259" max="259" width="18" style="214" customWidth="1"/>
    <col min="260" max="260" width="13.6640625" style="214" customWidth="1"/>
    <col min="261" max="261" width="13.44140625" style="214" customWidth="1"/>
    <col min="262" max="263" width="13.6640625" style="214" customWidth="1"/>
    <col min="264" max="265" width="13.44140625" style="214" customWidth="1"/>
    <col min="266" max="266" width="13.6640625" style="214" customWidth="1"/>
    <col min="267" max="267" width="13.44140625" style="214" customWidth="1"/>
    <col min="268" max="268" width="13" style="214" customWidth="1"/>
    <col min="269" max="270" width="9" style="214"/>
    <col min="271" max="271" width="9" style="214" customWidth="1"/>
    <col min="272" max="512" width="9" style="214"/>
    <col min="513" max="513" width="9.109375" style="214" customWidth="1"/>
    <col min="514" max="514" width="2.33203125" style="214" customWidth="1"/>
    <col min="515" max="515" width="18" style="214" customWidth="1"/>
    <col min="516" max="516" width="13.6640625" style="214" customWidth="1"/>
    <col min="517" max="517" width="13.44140625" style="214" customWidth="1"/>
    <col min="518" max="519" width="13.6640625" style="214" customWidth="1"/>
    <col min="520" max="521" width="13.44140625" style="214" customWidth="1"/>
    <col min="522" max="522" width="13.6640625" style="214" customWidth="1"/>
    <col min="523" max="523" width="13.44140625" style="214" customWidth="1"/>
    <col min="524" max="524" width="13" style="214" customWidth="1"/>
    <col min="525" max="526" width="9" style="214"/>
    <col min="527" max="527" width="9" style="214" customWidth="1"/>
    <col min="528" max="768" width="9" style="214"/>
    <col min="769" max="769" width="9.109375" style="214" customWidth="1"/>
    <col min="770" max="770" width="2.33203125" style="214" customWidth="1"/>
    <col min="771" max="771" width="18" style="214" customWidth="1"/>
    <col min="772" max="772" width="13.6640625" style="214" customWidth="1"/>
    <col min="773" max="773" width="13.44140625" style="214" customWidth="1"/>
    <col min="774" max="775" width="13.6640625" style="214" customWidth="1"/>
    <col min="776" max="777" width="13.44140625" style="214" customWidth="1"/>
    <col min="778" max="778" width="13.6640625" style="214" customWidth="1"/>
    <col min="779" max="779" width="13.44140625" style="214" customWidth="1"/>
    <col min="780" max="780" width="13" style="214" customWidth="1"/>
    <col min="781" max="782" width="9" style="214"/>
    <col min="783" max="783" width="9" style="214" customWidth="1"/>
    <col min="784" max="1024" width="9" style="214"/>
    <col min="1025" max="1025" width="9.109375" style="214" customWidth="1"/>
    <col min="1026" max="1026" width="2.33203125" style="214" customWidth="1"/>
    <col min="1027" max="1027" width="18" style="214" customWidth="1"/>
    <col min="1028" max="1028" width="13.6640625" style="214" customWidth="1"/>
    <col min="1029" max="1029" width="13.44140625" style="214" customWidth="1"/>
    <col min="1030" max="1031" width="13.6640625" style="214" customWidth="1"/>
    <col min="1032" max="1033" width="13.44140625" style="214" customWidth="1"/>
    <col min="1034" max="1034" width="13.6640625" style="214" customWidth="1"/>
    <col min="1035" max="1035" width="13.44140625" style="214" customWidth="1"/>
    <col min="1036" max="1036" width="13" style="214" customWidth="1"/>
    <col min="1037" max="1038" width="9" style="214"/>
    <col min="1039" max="1039" width="9" style="214" customWidth="1"/>
    <col min="1040" max="1280" width="9" style="214"/>
    <col min="1281" max="1281" width="9.109375" style="214" customWidth="1"/>
    <col min="1282" max="1282" width="2.33203125" style="214" customWidth="1"/>
    <col min="1283" max="1283" width="18" style="214" customWidth="1"/>
    <col min="1284" max="1284" width="13.6640625" style="214" customWidth="1"/>
    <col min="1285" max="1285" width="13.44140625" style="214" customWidth="1"/>
    <col min="1286" max="1287" width="13.6640625" style="214" customWidth="1"/>
    <col min="1288" max="1289" width="13.44140625" style="214" customWidth="1"/>
    <col min="1290" max="1290" width="13.6640625" style="214" customWidth="1"/>
    <col min="1291" max="1291" width="13.44140625" style="214" customWidth="1"/>
    <col min="1292" max="1292" width="13" style="214" customWidth="1"/>
    <col min="1293" max="1294" width="9" style="214"/>
    <col min="1295" max="1295" width="9" style="214" customWidth="1"/>
    <col min="1296" max="1536" width="9" style="214"/>
    <col min="1537" max="1537" width="9.109375" style="214" customWidth="1"/>
    <col min="1538" max="1538" width="2.33203125" style="214" customWidth="1"/>
    <col min="1539" max="1539" width="18" style="214" customWidth="1"/>
    <col min="1540" max="1540" width="13.6640625" style="214" customWidth="1"/>
    <col min="1541" max="1541" width="13.44140625" style="214" customWidth="1"/>
    <col min="1542" max="1543" width="13.6640625" style="214" customWidth="1"/>
    <col min="1544" max="1545" width="13.44140625" style="214" customWidth="1"/>
    <col min="1546" max="1546" width="13.6640625" style="214" customWidth="1"/>
    <col min="1547" max="1547" width="13.44140625" style="214" customWidth="1"/>
    <col min="1548" max="1548" width="13" style="214" customWidth="1"/>
    <col min="1549" max="1550" width="9" style="214"/>
    <col min="1551" max="1551" width="9" style="214" customWidth="1"/>
    <col min="1552" max="1792" width="9" style="214"/>
    <col min="1793" max="1793" width="9.109375" style="214" customWidth="1"/>
    <col min="1794" max="1794" width="2.33203125" style="214" customWidth="1"/>
    <col min="1795" max="1795" width="18" style="214" customWidth="1"/>
    <col min="1796" max="1796" width="13.6640625" style="214" customWidth="1"/>
    <col min="1797" max="1797" width="13.44140625" style="214" customWidth="1"/>
    <col min="1798" max="1799" width="13.6640625" style="214" customWidth="1"/>
    <col min="1800" max="1801" width="13.44140625" style="214" customWidth="1"/>
    <col min="1802" max="1802" width="13.6640625" style="214" customWidth="1"/>
    <col min="1803" max="1803" width="13.44140625" style="214" customWidth="1"/>
    <col min="1804" max="1804" width="13" style="214" customWidth="1"/>
    <col min="1805" max="1806" width="9" style="214"/>
    <col min="1807" max="1807" width="9" style="214" customWidth="1"/>
    <col min="1808" max="2048" width="9" style="214"/>
    <col min="2049" max="2049" width="9.109375" style="214" customWidth="1"/>
    <col min="2050" max="2050" width="2.33203125" style="214" customWidth="1"/>
    <col min="2051" max="2051" width="18" style="214" customWidth="1"/>
    <col min="2052" max="2052" width="13.6640625" style="214" customWidth="1"/>
    <col min="2053" max="2053" width="13.44140625" style="214" customWidth="1"/>
    <col min="2054" max="2055" width="13.6640625" style="214" customWidth="1"/>
    <col min="2056" max="2057" width="13.44140625" style="214" customWidth="1"/>
    <col min="2058" max="2058" width="13.6640625" style="214" customWidth="1"/>
    <col min="2059" max="2059" width="13.44140625" style="214" customWidth="1"/>
    <col min="2060" max="2060" width="13" style="214" customWidth="1"/>
    <col min="2061" max="2062" width="9" style="214"/>
    <col min="2063" max="2063" width="9" style="214" customWidth="1"/>
    <col min="2064" max="2304" width="9" style="214"/>
    <col min="2305" max="2305" width="9.109375" style="214" customWidth="1"/>
    <col min="2306" max="2306" width="2.33203125" style="214" customWidth="1"/>
    <col min="2307" max="2307" width="18" style="214" customWidth="1"/>
    <col min="2308" max="2308" width="13.6640625" style="214" customWidth="1"/>
    <col min="2309" max="2309" width="13.44140625" style="214" customWidth="1"/>
    <col min="2310" max="2311" width="13.6640625" style="214" customWidth="1"/>
    <col min="2312" max="2313" width="13.44140625" style="214" customWidth="1"/>
    <col min="2314" max="2314" width="13.6640625" style="214" customWidth="1"/>
    <col min="2315" max="2315" width="13.44140625" style="214" customWidth="1"/>
    <col min="2316" max="2316" width="13" style="214" customWidth="1"/>
    <col min="2317" max="2318" width="9" style="214"/>
    <col min="2319" max="2319" width="9" style="214" customWidth="1"/>
    <col min="2320" max="2560" width="9" style="214"/>
    <col min="2561" max="2561" width="9.109375" style="214" customWidth="1"/>
    <col min="2562" max="2562" width="2.33203125" style="214" customWidth="1"/>
    <col min="2563" max="2563" width="18" style="214" customWidth="1"/>
    <col min="2564" max="2564" width="13.6640625" style="214" customWidth="1"/>
    <col min="2565" max="2565" width="13.44140625" style="214" customWidth="1"/>
    <col min="2566" max="2567" width="13.6640625" style="214" customWidth="1"/>
    <col min="2568" max="2569" width="13.44140625" style="214" customWidth="1"/>
    <col min="2570" max="2570" width="13.6640625" style="214" customWidth="1"/>
    <col min="2571" max="2571" width="13.44140625" style="214" customWidth="1"/>
    <col min="2572" max="2572" width="13" style="214" customWidth="1"/>
    <col min="2573" max="2574" width="9" style="214"/>
    <col min="2575" max="2575" width="9" style="214" customWidth="1"/>
    <col min="2576" max="2816" width="9" style="214"/>
    <col min="2817" max="2817" width="9.109375" style="214" customWidth="1"/>
    <col min="2818" max="2818" width="2.33203125" style="214" customWidth="1"/>
    <col min="2819" max="2819" width="18" style="214" customWidth="1"/>
    <col min="2820" max="2820" width="13.6640625" style="214" customWidth="1"/>
    <col min="2821" max="2821" width="13.44140625" style="214" customWidth="1"/>
    <col min="2822" max="2823" width="13.6640625" style="214" customWidth="1"/>
    <col min="2824" max="2825" width="13.44140625" style="214" customWidth="1"/>
    <col min="2826" max="2826" width="13.6640625" style="214" customWidth="1"/>
    <col min="2827" max="2827" width="13.44140625" style="214" customWidth="1"/>
    <col min="2828" max="2828" width="13" style="214" customWidth="1"/>
    <col min="2829" max="2830" width="9" style="214"/>
    <col min="2831" max="2831" width="9" style="214" customWidth="1"/>
    <col min="2832" max="3072" width="9" style="214"/>
    <col min="3073" max="3073" width="9.109375" style="214" customWidth="1"/>
    <col min="3074" max="3074" width="2.33203125" style="214" customWidth="1"/>
    <col min="3075" max="3075" width="18" style="214" customWidth="1"/>
    <col min="3076" max="3076" width="13.6640625" style="214" customWidth="1"/>
    <col min="3077" max="3077" width="13.44140625" style="214" customWidth="1"/>
    <col min="3078" max="3079" width="13.6640625" style="214" customWidth="1"/>
    <col min="3080" max="3081" width="13.44140625" style="214" customWidth="1"/>
    <col min="3082" max="3082" width="13.6640625" style="214" customWidth="1"/>
    <col min="3083" max="3083" width="13.44140625" style="214" customWidth="1"/>
    <col min="3084" max="3084" width="13" style="214" customWidth="1"/>
    <col min="3085" max="3086" width="9" style="214"/>
    <col min="3087" max="3087" width="9" style="214" customWidth="1"/>
    <col min="3088" max="3328" width="9" style="214"/>
    <col min="3329" max="3329" width="9.109375" style="214" customWidth="1"/>
    <col min="3330" max="3330" width="2.33203125" style="214" customWidth="1"/>
    <col min="3331" max="3331" width="18" style="214" customWidth="1"/>
    <col min="3332" max="3332" width="13.6640625" style="214" customWidth="1"/>
    <col min="3333" max="3333" width="13.44140625" style="214" customWidth="1"/>
    <col min="3334" max="3335" width="13.6640625" style="214" customWidth="1"/>
    <col min="3336" max="3337" width="13.44140625" style="214" customWidth="1"/>
    <col min="3338" max="3338" width="13.6640625" style="214" customWidth="1"/>
    <col min="3339" max="3339" width="13.44140625" style="214" customWidth="1"/>
    <col min="3340" max="3340" width="13" style="214" customWidth="1"/>
    <col min="3341" max="3342" width="9" style="214"/>
    <col min="3343" max="3343" width="9" style="214" customWidth="1"/>
    <col min="3344" max="3584" width="9" style="214"/>
    <col min="3585" max="3585" width="9.109375" style="214" customWidth="1"/>
    <col min="3586" max="3586" width="2.33203125" style="214" customWidth="1"/>
    <col min="3587" max="3587" width="18" style="214" customWidth="1"/>
    <col min="3588" max="3588" width="13.6640625" style="214" customWidth="1"/>
    <col min="3589" max="3589" width="13.44140625" style="214" customWidth="1"/>
    <col min="3590" max="3591" width="13.6640625" style="214" customWidth="1"/>
    <col min="3592" max="3593" width="13.44140625" style="214" customWidth="1"/>
    <col min="3594" max="3594" width="13.6640625" style="214" customWidth="1"/>
    <col min="3595" max="3595" width="13.44140625" style="214" customWidth="1"/>
    <col min="3596" max="3596" width="13" style="214" customWidth="1"/>
    <col min="3597" max="3598" width="9" style="214"/>
    <col min="3599" max="3599" width="9" style="214" customWidth="1"/>
    <col min="3600" max="3840" width="9" style="214"/>
    <col min="3841" max="3841" width="9.109375" style="214" customWidth="1"/>
    <col min="3842" max="3842" width="2.33203125" style="214" customWidth="1"/>
    <col min="3843" max="3843" width="18" style="214" customWidth="1"/>
    <col min="3844" max="3844" width="13.6640625" style="214" customWidth="1"/>
    <col min="3845" max="3845" width="13.44140625" style="214" customWidth="1"/>
    <col min="3846" max="3847" width="13.6640625" style="214" customWidth="1"/>
    <col min="3848" max="3849" width="13.44140625" style="214" customWidth="1"/>
    <col min="3850" max="3850" width="13.6640625" style="214" customWidth="1"/>
    <col min="3851" max="3851" width="13.44140625" style="214" customWidth="1"/>
    <col min="3852" max="3852" width="13" style="214" customWidth="1"/>
    <col min="3853" max="3854" width="9" style="214"/>
    <col min="3855" max="3855" width="9" style="214" customWidth="1"/>
    <col min="3856" max="4096" width="9" style="214"/>
    <col min="4097" max="4097" width="9.109375" style="214" customWidth="1"/>
    <col min="4098" max="4098" width="2.33203125" style="214" customWidth="1"/>
    <col min="4099" max="4099" width="18" style="214" customWidth="1"/>
    <col min="4100" max="4100" width="13.6640625" style="214" customWidth="1"/>
    <col min="4101" max="4101" width="13.44140625" style="214" customWidth="1"/>
    <col min="4102" max="4103" width="13.6640625" style="214" customWidth="1"/>
    <col min="4104" max="4105" width="13.44140625" style="214" customWidth="1"/>
    <col min="4106" max="4106" width="13.6640625" style="214" customWidth="1"/>
    <col min="4107" max="4107" width="13.44140625" style="214" customWidth="1"/>
    <col min="4108" max="4108" width="13" style="214" customWidth="1"/>
    <col min="4109" max="4110" width="9" style="214"/>
    <col min="4111" max="4111" width="9" style="214" customWidth="1"/>
    <col min="4112" max="4352" width="9" style="214"/>
    <col min="4353" max="4353" width="9.109375" style="214" customWidth="1"/>
    <col min="4354" max="4354" width="2.33203125" style="214" customWidth="1"/>
    <col min="4355" max="4355" width="18" style="214" customWidth="1"/>
    <col min="4356" max="4356" width="13.6640625" style="214" customWidth="1"/>
    <col min="4357" max="4357" width="13.44140625" style="214" customWidth="1"/>
    <col min="4358" max="4359" width="13.6640625" style="214" customWidth="1"/>
    <col min="4360" max="4361" width="13.44140625" style="214" customWidth="1"/>
    <col min="4362" max="4362" width="13.6640625" style="214" customWidth="1"/>
    <col min="4363" max="4363" width="13.44140625" style="214" customWidth="1"/>
    <col min="4364" max="4364" width="13" style="214" customWidth="1"/>
    <col min="4365" max="4366" width="9" style="214"/>
    <col min="4367" max="4367" width="9" style="214" customWidth="1"/>
    <col min="4368" max="4608" width="9" style="214"/>
    <col min="4609" max="4609" width="9.109375" style="214" customWidth="1"/>
    <col min="4610" max="4610" width="2.33203125" style="214" customWidth="1"/>
    <col min="4611" max="4611" width="18" style="214" customWidth="1"/>
    <col min="4612" max="4612" width="13.6640625" style="214" customWidth="1"/>
    <col min="4613" max="4613" width="13.44140625" style="214" customWidth="1"/>
    <col min="4614" max="4615" width="13.6640625" style="214" customWidth="1"/>
    <col min="4616" max="4617" width="13.44140625" style="214" customWidth="1"/>
    <col min="4618" max="4618" width="13.6640625" style="214" customWidth="1"/>
    <col min="4619" max="4619" width="13.44140625" style="214" customWidth="1"/>
    <col min="4620" max="4620" width="13" style="214" customWidth="1"/>
    <col min="4621" max="4622" width="9" style="214"/>
    <col min="4623" max="4623" width="9" style="214" customWidth="1"/>
    <col min="4624" max="4864" width="9" style="214"/>
    <col min="4865" max="4865" width="9.109375" style="214" customWidth="1"/>
    <col min="4866" max="4866" width="2.33203125" style="214" customWidth="1"/>
    <col min="4867" max="4867" width="18" style="214" customWidth="1"/>
    <col min="4868" max="4868" width="13.6640625" style="214" customWidth="1"/>
    <col min="4869" max="4869" width="13.44140625" style="214" customWidth="1"/>
    <col min="4870" max="4871" width="13.6640625" style="214" customWidth="1"/>
    <col min="4872" max="4873" width="13.44140625" style="214" customWidth="1"/>
    <col min="4874" max="4874" width="13.6640625" style="214" customWidth="1"/>
    <col min="4875" max="4875" width="13.44140625" style="214" customWidth="1"/>
    <col min="4876" max="4876" width="13" style="214" customWidth="1"/>
    <col min="4877" max="4878" width="9" style="214"/>
    <col min="4879" max="4879" width="9" style="214" customWidth="1"/>
    <col min="4880" max="5120" width="9" style="214"/>
    <col min="5121" max="5121" width="9.109375" style="214" customWidth="1"/>
    <col min="5122" max="5122" width="2.33203125" style="214" customWidth="1"/>
    <col min="5123" max="5123" width="18" style="214" customWidth="1"/>
    <col min="5124" max="5124" width="13.6640625" style="214" customWidth="1"/>
    <col min="5125" max="5125" width="13.44140625" style="214" customWidth="1"/>
    <col min="5126" max="5127" width="13.6640625" style="214" customWidth="1"/>
    <col min="5128" max="5129" width="13.44140625" style="214" customWidth="1"/>
    <col min="5130" max="5130" width="13.6640625" style="214" customWidth="1"/>
    <col min="5131" max="5131" width="13.44140625" style="214" customWidth="1"/>
    <col min="5132" max="5132" width="13" style="214" customWidth="1"/>
    <col min="5133" max="5134" width="9" style="214"/>
    <col min="5135" max="5135" width="9" style="214" customWidth="1"/>
    <col min="5136" max="5376" width="9" style="214"/>
    <col min="5377" max="5377" width="9.109375" style="214" customWidth="1"/>
    <col min="5378" max="5378" width="2.33203125" style="214" customWidth="1"/>
    <col min="5379" max="5379" width="18" style="214" customWidth="1"/>
    <col min="5380" max="5380" width="13.6640625" style="214" customWidth="1"/>
    <col min="5381" max="5381" width="13.44140625" style="214" customWidth="1"/>
    <col min="5382" max="5383" width="13.6640625" style="214" customWidth="1"/>
    <col min="5384" max="5385" width="13.44140625" style="214" customWidth="1"/>
    <col min="5386" max="5386" width="13.6640625" style="214" customWidth="1"/>
    <col min="5387" max="5387" width="13.44140625" style="214" customWidth="1"/>
    <col min="5388" max="5388" width="13" style="214" customWidth="1"/>
    <col min="5389" max="5390" width="9" style="214"/>
    <col min="5391" max="5391" width="9" style="214" customWidth="1"/>
    <col min="5392" max="5632" width="9" style="214"/>
    <col min="5633" max="5633" width="9.109375" style="214" customWidth="1"/>
    <col min="5634" max="5634" width="2.33203125" style="214" customWidth="1"/>
    <col min="5635" max="5635" width="18" style="214" customWidth="1"/>
    <col min="5636" max="5636" width="13.6640625" style="214" customWidth="1"/>
    <col min="5637" max="5637" width="13.44140625" style="214" customWidth="1"/>
    <col min="5638" max="5639" width="13.6640625" style="214" customWidth="1"/>
    <col min="5640" max="5641" width="13.44140625" style="214" customWidth="1"/>
    <col min="5642" max="5642" width="13.6640625" style="214" customWidth="1"/>
    <col min="5643" max="5643" width="13.44140625" style="214" customWidth="1"/>
    <col min="5644" max="5644" width="13" style="214" customWidth="1"/>
    <col min="5645" max="5646" width="9" style="214"/>
    <col min="5647" max="5647" width="9" style="214" customWidth="1"/>
    <col min="5648" max="5888" width="9" style="214"/>
    <col min="5889" max="5889" width="9.109375" style="214" customWidth="1"/>
    <col min="5890" max="5890" width="2.33203125" style="214" customWidth="1"/>
    <col min="5891" max="5891" width="18" style="214" customWidth="1"/>
    <col min="5892" max="5892" width="13.6640625" style="214" customWidth="1"/>
    <col min="5893" max="5893" width="13.44140625" style="214" customWidth="1"/>
    <col min="5894" max="5895" width="13.6640625" style="214" customWidth="1"/>
    <col min="5896" max="5897" width="13.44140625" style="214" customWidth="1"/>
    <col min="5898" max="5898" width="13.6640625" style="214" customWidth="1"/>
    <col min="5899" max="5899" width="13.44140625" style="214" customWidth="1"/>
    <col min="5900" max="5900" width="13" style="214" customWidth="1"/>
    <col min="5901" max="5902" width="9" style="214"/>
    <col min="5903" max="5903" width="9" style="214" customWidth="1"/>
    <col min="5904" max="6144" width="9" style="214"/>
    <col min="6145" max="6145" width="9.109375" style="214" customWidth="1"/>
    <col min="6146" max="6146" width="2.33203125" style="214" customWidth="1"/>
    <col min="6147" max="6147" width="18" style="214" customWidth="1"/>
    <col min="6148" max="6148" width="13.6640625" style="214" customWidth="1"/>
    <col min="6149" max="6149" width="13.44140625" style="214" customWidth="1"/>
    <col min="6150" max="6151" width="13.6640625" style="214" customWidth="1"/>
    <col min="6152" max="6153" width="13.44140625" style="214" customWidth="1"/>
    <col min="6154" max="6154" width="13.6640625" style="214" customWidth="1"/>
    <col min="6155" max="6155" width="13.44140625" style="214" customWidth="1"/>
    <col min="6156" max="6156" width="13" style="214" customWidth="1"/>
    <col min="6157" max="6158" width="9" style="214"/>
    <col min="6159" max="6159" width="9" style="214" customWidth="1"/>
    <col min="6160" max="6400" width="9" style="214"/>
    <col min="6401" max="6401" width="9.109375" style="214" customWidth="1"/>
    <col min="6402" max="6402" width="2.33203125" style="214" customWidth="1"/>
    <col min="6403" max="6403" width="18" style="214" customWidth="1"/>
    <col min="6404" max="6404" width="13.6640625" style="214" customWidth="1"/>
    <col min="6405" max="6405" width="13.44140625" style="214" customWidth="1"/>
    <col min="6406" max="6407" width="13.6640625" style="214" customWidth="1"/>
    <col min="6408" max="6409" width="13.44140625" style="214" customWidth="1"/>
    <col min="6410" max="6410" width="13.6640625" style="214" customWidth="1"/>
    <col min="6411" max="6411" width="13.44140625" style="214" customWidth="1"/>
    <col min="6412" max="6412" width="13" style="214" customWidth="1"/>
    <col min="6413" max="6414" width="9" style="214"/>
    <col min="6415" max="6415" width="9" style="214" customWidth="1"/>
    <col min="6416" max="6656" width="9" style="214"/>
    <col min="6657" max="6657" width="9.109375" style="214" customWidth="1"/>
    <col min="6658" max="6658" width="2.33203125" style="214" customWidth="1"/>
    <col min="6659" max="6659" width="18" style="214" customWidth="1"/>
    <col min="6660" max="6660" width="13.6640625" style="214" customWidth="1"/>
    <col min="6661" max="6661" width="13.44140625" style="214" customWidth="1"/>
    <col min="6662" max="6663" width="13.6640625" style="214" customWidth="1"/>
    <col min="6664" max="6665" width="13.44140625" style="214" customWidth="1"/>
    <col min="6666" max="6666" width="13.6640625" style="214" customWidth="1"/>
    <col min="6667" max="6667" width="13.44140625" style="214" customWidth="1"/>
    <col min="6668" max="6668" width="13" style="214" customWidth="1"/>
    <col min="6669" max="6670" width="9" style="214"/>
    <col min="6671" max="6671" width="9" style="214" customWidth="1"/>
    <col min="6672" max="6912" width="9" style="214"/>
    <col min="6913" max="6913" width="9.109375" style="214" customWidth="1"/>
    <col min="6914" max="6914" width="2.33203125" style="214" customWidth="1"/>
    <col min="6915" max="6915" width="18" style="214" customWidth="1"/>
    <col min="6916" max="6916" width="13.6640625" style="214" customWidth="1"/>
    <col min="6917" max="6917" width="13.44140625" style="214" customWidth="1"/>
    <col min="6918" max="6919" width="13.6640625" style="214" customWidth="1"/>
    <col min="6920" max="6921" width="13.44140625" style="214" customWidth="1"/>
    <col min="6922" max="6922" width="13.6640625" style="214" customWidth="1"/>
    <col min="6923" max="6923" width="13.44140625" style="214" customWidth="1"/>
    <col min="6924" max="6924" width="13" style="214" customWidth="1"/>
    <col min="6925" max="6926" width="9" style="214"/>
    <col min="6927" max="6927" width="9" style="214" customWidth="1"/>
    <col min="6928" max="7168" width="9" style="214"/>
    <col min="7169" max="7169" width="9.109375" style="214" customWidth="1"/>
    <col min="7170" max="7170" width="2.33203125" style="214" customWidth="1"/>
    <col min="7171" max="7171" width="18" style="214" customWidth="1"/>
    <col min="7172" max="7172" width="13.6640625" style="214" customWidth="1"/>
    <col min="7173" max="7173" width="13.44140625" style="214" customWidth="1"/>
    <col min="7174" max="7175" width="13.6640625" style="214" customWidth="1"/>
    <col min="7176" max="7177" width="13.44140625" style="214" customWidth="1"/>
    <col min="7178" max="7178" width="13.6640625" style="214" customWidth="1"/>
    <col min="7179" max="7179" width="13.44140625" style="214" customWidth="1"/>
    <col min="7180" max="7180" width="13" style="214" customWidth="1"/>
    <col min="7181" max="7182" width="9" style="214"/>
    <col min="7183" max="7183" width="9" style="214" customWidth="1"/>
    <col min="7184" max="7424" width="9" style="214"/>
    <col min="7425" max="7425" width="9.109375" style="214" customWidth="1"/>
    <col min="7426" max="7426" width="2.33203125" style="214" customWidth="1"/>
    <col min="7427" max="7427" width="18" style="214" customWidth="1"/>
    <col min="7428" max="7428" width="13.6640625" style="214" customWidth="1"/>
    <col min="7429" max="7429" width="13.44140625" style="214" customWidth="1"/>
    <col min="7430" max="7431" width="13.6640625" style="214" customWidth="1"/>
    <col min="7432" max="7433" width="13.44140625" style="214" customWidth="1"/>
    <col min="7434" max="7434" width="13.6640625" style="214" customWidth="1"/>
    <col min="7435" max="7435" width="13.44140625" style="214" customWidth="1"/>
    <col min="7436" max="7436" width="13" style="214" customWidth="1"/>
    <col min="7437" max="7438" width="9" style="214"/>
    <col min="7439" max="7439" width="9" style="214" customWidth="1"/>
    <col min="7440" max="7680" width="9" style="214"/>
    <col min="7681" max="7681" width="9.109375" style="214" customWidth="1"/>
    <col min="7682" max="7682" width="2.33203125" style="214" customWidth="1"/>
    <col min="7683" max="7683" width="18" style="214" customWidth="1"/>
    <col min="7684" max="7684" width="13.6640625" style="214" customWidth="1"/>
    <col min="7685" max="7685" width="13.44140625" style="214" customWidth="1"/>
    <col min="7686" max="7687" width="13.6640625" style="214" customWidth="1"/>
    <col min="7688" max="7689" width="13.44140625" style="214" customWidth="1"/>
    <col min="7690" max="7690" width="13.6640625" style="214" customWidth="1"/>
    <col min="7691" max="7691" width="13.44140625" style="214" customWidth="1"/>
    <col min="7692" max="7692" width="13" style="214" customWidth="1"/>
    <col min="7693" max="7694" width="9" style="214"/>
    <col min="7695" max="7695" width="9" style="214" customWidth="1"/>
    <col min="7696" max="7936" width="9" style="214"/>
    <col min="7937" max="7937" width="9.109375" style="214" customWidth="1"/>
    <col min="7938" max="7938" width="2.33203125" style="214" customWidth="1"/>
    <col min="7939" max="7939" width="18" style="214" customWidth="1"/>
    <col min="7940" max="7940" width="13.6640625" style="214" customWidth="1"/>
    <col min="7941" max="7941" width="13.44140625" style="214" customWidth="1"/>
    <col min="7942" max="7943" width="13.6640625" style="214" customWidth="1"/>
    <col min="7944" max="7945" width="13.44140625" style="214" customWidth="1"/>
    <col min="7946" max="7946" width="13.6640625" style="214" customWidth="1"/>
    <col min="7947" max="7947" width="13.44140625" style="214" customWidth="1"/>
    <col min="7948" max="7948" width="13" style="214" customWidth="1"/>
    <col min="7949" max="7950" width="9" style="214"/>
    <col min="7951" max="7951" width="9" style="214" customWidth="1"/>
    <col min="7952" max="8192" width="9" style="214"/>
    <col min="8193" max="8193" width="9.109375" style="214" customWidth="1"/>
    <col min="8194" max="8194" width="2.33203125" style="214" customWidth="1"/>
    <col min="8195" max="8195" width="18" style="214" customWidth="1"/>
    <col min="8196" max="8196" width="13.6640625" style="214" customWidth="1"/>
    <col min="8197" max="8197" width="13.44140625" style="214" customWidth="1"/>
    <col min="8198" max="8199" width="13.6640625" style="214" customWidth="1"/>
    <col min="8200" max="8201" width="13.44140625" style="214" customWidth="1"/>
    <col min="8202" max="8202" width="13.6640625" style="214" customWidth="1"/>
    <col min="8203" max="8203" width="13.44140625" style="214" customWidth="1"/>
    <col min="8204" max="8204" width="13" style="214" customWidth="1"/>
    <col min="8205" max="8206" width="9" style="214"/>
    <col min="8207" max="8207" width="9" style="214" customWidth="1"/>
    <col min="8208" max="8448" width="9" style="214"/>
    <col min="8449" max="8449" width="9.109375" style="214" customWidth="1"/>
    <col min="8450" max="8450" width="2.33203125" style="214" customWidth="1"/>
    <col min="8451" max="8451" width="18" style="214" customWidth="1"/>
    <col min="8452" max="8452" width="13.6640625" style="214" customWidth="1"/>
    <col min="8453" max="8453" width="13.44140625" style="214" customWidth="1"/>
    <col min="8454" max="8455" width="13.6640625" style="214" customWidth="1"/>
    <col min="8456" max="8457" width="13.44140625" style="214" customWidth="1"/>
    <col min="8458" max="8458" width="13.6640625" style="214" customWidth="1"/>
    <col min="8459" max="8459" width="13.44140625" style="214" customWidth="1"/>
    <col min="8460" max="8460" width="13" style="214" customWidth="1"/>
    <col min="8461" max="8462" width="9" style="214"/>
    <col min="8463" max="8463" width="9" style="214" customWidth="1"/>
    <col min="8464" max="8704" width="9" style="214"/>
    <col min="8705" max="8705" width="9.109375" style="214" customWidth="1"/>
    <col min="8706" max="8706" width="2.33203125" style="214" customWidth="1"/>
    <col min="8707" max="8707" width="18" style="214" customWidth="1"/>
    <col min="8708" max="8708" width="13.6640625" style="214" customWidth="1"/>
    <col min="8709" max="8709" width="13.44140625" style="214" customWidth="1"/>
    <col min="8710" max="8711" width="13.6640625" style="214" customWidth="1"/>
    <col min="8712" max="8713" width="13.44140625" style="214" customWidth="1"/>
    <col min="8714" max="8714" width="13.6640625" style="214" customWidth="1"/>
    <col min="8715" max="8715" width="13.44140625" style="214" customWidth="1"/>
    <col min="8716" max="8716" width="13" style="214" customWidth="1"/>
    <col min="8717" max="8718" width="9" style="214"/>
    <col min="8719" max="8719" width="9" style="214" customWidth="1"/>
    <col min="8720" max="8960" width="9" style="214"/>
    <col min="8961" max="8961" width="9.109375" style="214" customWidth="1"/>
    <col min="8962" max="8962" width="2.33203125" style="214" customWidth="1"/>
    <col min="8963" max="8963" width="18" style="214" customWidth="1"/>
    <col min="8964" max="8964" width="13.6640625" style="214" customWidth="1"/>
    <col min="8965" max="8965" width="13.44140625" style="214" customWidth="1"/>
    <col min="8966" max="8967" width="13.6640625" style="214" customWidth="1"/>
    <col min="8968" max="8969" width="13.44140625" style="214" customWidth="1"/>
    <col min="8970" max="8970" width="13.6640625" style="214" customWidth="1"/>
    <col min="8971" max="8971" width="13.44140625" style="214" customWidth="1"/>
    <col min="8972" max="8972" width="13" style="214" customWidth="1"/>
    <col min="8973" max="8974" width="9" style="214"/>
    <col min="8975" max="8975" width="9" style="214" customWidth="1"/>
    <col min="8976" max="9216" width="9" style="214"/>
    <col min="9217" max="9217" width="9.109375" style="214" customWidth="1"/>
    <col min="9218" max="9218" width="2.33203125" style="214" customWidth="1"/>
    <col min="9219" max="9219" width="18" style="214" customWidth="1"/>
    <col min="9220" max="9220" width="13.6640625" style="214" customWidth="1"/>
    <col min="9221" max="9221" width="13.44140625" style="214" customWidth="1"/>
    <col min="9222" max="9223" width="13.6640625" style="214" customWidth="1"/>
    <col min="9224" max="9225" width="13.44140625" style="214" customWidth="1"/>
    <col min="9226" max="9226" width="13.6640625" style="214" customWidth="1"/>
    <col min="9227" max="9227" width="13.44140625" style="214" customWidth="1"/>
    <col min="9228" max="9228" width="13" style="214" customWidth="1"/>
    <col min="9229" max="9230" width="9" style="214"/>
    <col min="9231" max="9231" width="9" style="214" customWidth="1"/>
    <col min="9232" max="9472" width="9" style="214"/>
    <col min="9473" max="9473" width="9.109375" style="214" customWidth="1"/>
    <col min="9474" max="9474" width="2.33203125" style="214" customWidth="1"/>
    <col min="9475" max="9475" width="18" style="214" customWidth="1"/>
    <col min="9476" max="9476" width="13.6640625" style="214" customWidth="1"/>
    <col min="9477" max="9477" width="13.44140625" style="214" customWidth="1"/>
    <col min="9478" max="9479" width="13.6640625" style="214" customWidth="1"/>
    <col min="9480" max="9481" width="13.44140625" style="214" customWidth="1"/>
    <col min="9482" max="9482" width="13.6640625" style="214" customWidth="1"/>
    <col min="9483" max="9483" width="13.44140625" style="214" customWidth="1"/>
    <col min="9484" max="9484" width="13" style="214" customWidth="1"/>
    <col min="9485" max="9486" width="9" style="214"/>
    <col min="9487" max="9487" width="9" style="214" customWidth="1"/>
    <col min="9488" max="9728" width="9" style="214"/>
    <col min="9729" max="9729" width="9.109375" style="214" customWidth="1"/>
    <col min="9730" max="9730" width="2.33203125" style="214" customWidth="1"/>
    <col min="9731" max="9731" width="18" style="214" customWidth="1"/>
    <col min="9732" max="9732" width="13.6640625" style="214" customWidth="1"/>
    <col min="9733" max="9733" width="13.44140625" style="214" customWidth="1"/>
    <col min="9734" max="9735" width="13.6640625" style="214" customWidth="1"/>
    <col min="9736" max="9737" width="13.44140625" style="214" customWidth="1"/>
    <col min="9738" max="9738" width="13.6640625" style="214" customWidth="1"/>
    <col min="9739" max="9739" width="13.44140625" style="214" customWidth="1"/>
    <col min="9740" max="9740" width="13" style="214" customWidth="1"/>
    <col min="9741" max="9742" width="9" style="214"/>
    <col min="9743" max="9743" width="9" style="214" customWidth="1"/>
    <col min="9744" max="9984" width="9" style="214"/>
    <col min="9985" max="9985" width="9.109375" style="214" customWidth="1"/>
    <col min="9986" max="9986" width="2.33203125" style="214" customWidth="1"/>
    <col min="9987" max="9987" width="18" style="214" customWidth="1"/>
    <col min="9988" max="9988" width="13.6640625" style="214" customWidth="1"/>
    <col min="9989" max="9989" width="13.44140625" style="214" customWidth="1"/>
    <col min="9990" max="9991" width="13.6640625" style="214" customWidth="1"/>
    <col min="9992" max="9993" width="13.44140625" style="214" customWidth="1"/>
    <col min="9994" max="9994" width="13.6640625" style="214" customWidth="1"/>
    <col min="9995" max="9995" width="13.44140625" style="214" customWidth="1"/>
    <col min="9996" max="9996" width="13" style="214" customWidth="1"/>
    <col min="9997" max="9998" width="9" style="214"/>
    <col min="9999" max="9999" width="9" style="214" customWidth="1"/>
    <col min="10000" max="10240" width="9" style="214"/>
    <col min="10241" max="10241" width="9.109375" style="214" customWidth="1"/>
    <col min="10242" max="10242" width="2.33203125" style="214" customWidth="1"/>
    <col min="10243" max="10243" width="18" style="214" customWidth="1"/>
    <col min="10244" max="10244" width="13.6640625" style="214" customWidth="1"/>
    <col min="10245" max="10245" width="13.44140625" style="214" customWidth="1"/>
    <col min="10246" max="10247" width="13.6640625" style="214" customWidth="1"/>
    <col min="10248" max="10249" width="13.44140625" style="214" customWidth="1"/>
    <col min="10250" max="10250" width="13.6640625" style="214" customWidth="1"/>
    <col min="10251" max="10251" width="13.44140625" style="214" customWidth="1"/>
    <col min="10252" max="10252" width="13" style="214" customWidth="1"/>
    <col min="10253" max="10254" width="9" style="214"/>
    <col min="10255" max="10255" width="9" style="214" customWidth="1"/>
    <col min="10256" max="10496" width="9" style="214"/>
    <col min="10497" max="10497" width="9.109375" style="214" customWidth="1"/>
    <col min="10498" max="10498" width="2.33203125" style="214" customWidth="1"/>
    <col min="10499" max="10499" width="18" style="214" customWidth="1"/>
    <col min="10500" max="10500" width="13.6640625" style="214" customWidth="1"/>
    <col min="10501" max="10501" width="13.44140625" style="214" customWidth="1"/>
    <col min="10502" max="10503" width="13.6640625" style="214" customWidth="1"/>
    <col min="10504" max="10505" width="13.44140625" style="214" customWidth="1"/>
    <col min="10506" max="10506" width="13.6640625" style="214" customWidth="1"/>
    <col min="10507" max="10507" width="13.44140625" style="214" customWidth="1"/>
    <col min="10508" max="10508" width="13" style="214" customWidth="1"/>
    <col min="10509" max="10510" width="9" style="214"/>
    <col min="10511" max="10511" width="9" style="214" customWidth="1"/>
    <col min="10512" max="10752" width="9" style="214"/>
    <col min="10753" max="10753" width="9.109375" style="214" customWidth="1"/>
    <col min="10754" max="10754" width="2.33203125" style="214" customWidth="1"/>
    <col min="10755" max="10755" width="18" style="214" customWidth="1"/>
    <col min="10756" max="10756" width="13.6640625" style="214" customWidth="1"/>
    <col min="10757" max="10757" width="13.44140625" style="214" customWidth="1"/>
    <col min="10758" max="10759" width="13.6640625" style="214" customWidth="1"/>
    <col min="10760" max="10761" width="13.44140625" style="214" customWidth="1"/>
    <col min="10762" max="10762" width="13.6640625" style="214" customWidth="1"/>
    <col min="10763" max="10763" width="13.44140625" style="214" customWidth="1"/>
    <col min="10764" max="10764" width="13" style="214" customWidth="1"/>
    <col min="10765" max="10766" width="9" style="214"/>
    <col min="10767" max="10767" width="9" style="214" customWidth="1"/>
    <col min="10768" max="11008" width="9" style="214"/>
    <col min="11009" max="11009" width="9.109375" style="214" customWidth="1"/>
    <col min="11010" max="11010" width="2.33203125" style="214" customWidth="1"/>
    <col min="11011" max="11011" width="18" style="214" customWidth="1"/>
    <col min="11012" max="11012" width="13.6640625" style="214" customWidth="1"/>
    <col min="11013" max="11013" width="13.44140625" style="214" customWidth="1"/>
    <col min="11014" max="11015" width="13.6640625" style="214" customWidth="1"/>
    <col min="11016" max="11017" width="13.44140625" style="214" customWidth="1"/>
    <col min="11018" max="11018" width="13.6640625" style="214" customWidth="1"/>
    <col min="11019" max="11019" width="13.44140625" style="214" customWidth="1"/>
    <col min="11020" max="11020" width="13" style="214" customWidth="1"/>
    <col min="11021" max="11022" width="9" style="214"/>
    <col min="11023" max="11023" width="9" style="214" customWidth="1"/>
    <col min="11024" max="11264" width="9" style="214"/>
    <col min="11265" max="11265" width="9.109375" style="214" customWidth="1"/>
    <col min="11266" max="11266" width="2.33203125" style="214" customWidth="1"/>
    <col min="11267" max="11267" width="18" style="214" customWidth="1"/>
    <col min="11268" max="11268" width="13.6640625" style="214" customWidth="1"/>
    <col min="11269" max="11269" width="13.44140625" style="214" customWidth="1"/>
    <col min="11270" max="11271" width="13.6640625" style="214" customWidth="1"/>
    <col min="11272" max="11273" width="13.44140625" style="214" customWidth="1"/>
    <col min="11274" max="11274" width="13.6640625" style="214" customWidth="1"/>
    <col min="11275" max="11275" width="13.44140625" style="214" customWidth="1"/>
    <col min="11276" max="11276" width="13" style="214" customWidth="1"/>
    <col min="11277" max="11278" width="9" style="214"/>
    <col min="11279" max="11279" width="9" style="214" customWidth="1"/>
    <col min="11280" max="11520" width="9" style="214"/>
    <col min="11521" max="11521" width="9.109375" style="214" customWidth="1"/>
    <col min="11522" max="11522" width="2.33203125" style="214" customWidth="1"/>
    <col min="11523" max="11523" width="18" style="214" customWidth="1"/>
    <col min="11524" max="11524" width="13.6640625" style="214" customWidth="1"/>
    <col min="11525" max="11525" width="13.44140625" style="214" customWidth="1"/>
    <col min="11526" max="11527" width="13.6640625" style="214" customWidth="1"/>
    <col min="11528" max="11529" width="13.44140625" style="214" customWidth="1"/>
    <col min="11530" max="11530" width="13.6640625" style="214" customWidth="1"/>
    <col min="11531" max="11531" width="13.44140625" style="214" customWidth="1"/>
    <col min="11532" max="11532" width="13" style="214" customWidth="1"/>
    <col min="11533" max="11534" width="9" style="214"/>
    <col min="11535" max="11535" width="9" style="214" customWidth="1"/>
    <col min="11536" max="11776" width="9" style="214"/>
    <col min="11777" max="11777" width="9.109375" style="214" customWidth="1"/>
    <col min="11778" max="11778" width="2.33203125" style="214" customWidth="1"/>
    <col min="11779" max="11779" width="18" style="214" customWidth="1"/>
    <col min="11780" max="11780" width="13.6640625" style="214" customWidth="1"/>
    <col min="11781" max="11781" width="13.44140625" style="214" customWidth="1"/>
    <col min="11782" max="11783" width="13.6640625" style="214" customWidth="1"/>
    <col min="11784" max="11785" width="13.44140625" style="214" customWidth="1"/>
    <col min="11786" max="11786" width="13.6640625" style="214" customWidth="1"/>
    <col min="11787" max="11787" width="13.44140625" style="214" customWidth="1"/>
    <col min="11788" max="11788" width="13" style="214" customWidth="1"/>
    <col min="11789" max="11790" width="9" style="214"/>
    <col min="11791" max="11791" width="9" style="214" customWidth="1"/>
    <col min="11792" max="12032" width="9" style="214"/>
    <col min="12033" max="12033" width="9.109375" style="214" customWidth="1"/>
    <col min="12034" max="12034" width="2.33203125" style="214" customWidth="1"/>
    <col min="12035" max="12035" width="18" style="214" customWidth="1"/>
    <col min="12036" max="12036" width="13.6640625" style="214" customWidth="1"/>
    <col min="12037" max="12037" width="13.44140625" style="214" customWidth="1"/>
    <col min="12038" max="12039" width="13.6640625" style="214" customWidth="1"/>
    <col min="12040" max="12041" width="13.44140625" style="214" customWidth="1"/>
    <col min="12042" max="12042" width="13.6640625" style="214" customWidth="1"/>
    <col min="12043" max="12043" width="13.44140625" style="214" customWidth="1"/>
    <col min="12044" max="12044" width="13" style="214" customWidth="1"/>
    <col min="12045" max="12046" width="9" style="214"/>
    <col min="12047" max="12047" width="9" style="214" customWidth="1"/>
    <col min="12048" max="12288" width="9" style="214"/>
    <col min="12289" max="12289" width="9.109375" style="214" customWidth="1"/>
    <col min="12290" max="12290" width="2.33203125" style="214" customWidth="1"/>
    <col min="12291" max="12291" width="18" style="214" customWidth="1"/>
    <col min="12292" max="12292" width="13.6640625" style="214" customWidth="1"/>
    <col min="12293" max="12293" width="13.44140625" style="214" customWidth="1"/>
    <col min="12294" max="12295" width="13.6640625" style="214" customWidth="1"/>
    <col min="12296" max="12297" width="13.44140625" style="214" customWidth="1"/>
    <col min="12298" max="12298" width="13.6640625" style="214" customWidth="1"/>
    <col min="12299" max="12299" width="13.44140625" style="214" customWidth="1"/>
    <col min="12300" max="12300" width="13" style="214" customWidth="1"/>
    <col min="12301" max="12302" width="9" style="214"/>
    <col min="12303" max="12303" width="9" style="214" customWidth="1"/>
    <col min="12304" max="12544" width="9" style="214"/>
    <col min="12545" max="12545" width="9.109375" style="214" customWidth="1"/>
    <col min="12546" max="12546" width="2.33203125" style="214" customWidth="1"/>
    <col min="12547" max="12547" width="18" style="214" customWidth="1"/>
    <col min="12548" max="12548" width="13.6640625" style="214" customWidth="1"/>
    <col min="12549" max="12549" width="13.44140625" style="214" customWidth="1"/>
    <col min="12550" max="12551" width="13.6640625" style="214" customWidth="1"/>
    <col min="12552" max="12553" width="13.44140625" style="214" customWidth="1"/>
    <col min="12554" max="12554" width="13.6640625" style="214" customWidth="1"/>
    <col min="12555" max="12555" width="13.44140625" style="214" customWidth="1"/>
    <col min="12556" max="12556" width="13" style="214" customWidth="1"/>
    <col min="12557" max="12558" width="9" style="214"/>
    <col min="12559" max="12559" width="9" style="214" customWidth="1"/>
    <col min="12560" max="12800" width="9" style="214"/>
    <col min="12801" max="12801" width="9.109375" style="214" customWidth="1"/>
    <col min="12802" max="12802" width="2.33203125" style="214" customWidth="1"/>
    <col min="12803" max="12803" width="18" style="214" customWidth="1"/>
    <col min="12804" max="12804" width="13.6640625" style="214" customWidth="1"/>
    <col min="12805" max="12805" width="13.44140625" style="214" customWidth="1"/>
    <col min="12806" max="12807" width="13.6640625" style="214" customWidth="1"/>
    <col min="12808" max="12809" width="13.44140625" style="214" customWidth="1"/>
    <col min="12810" max="12810" width="13.6640625" style="214" customWidth="1"/>
    <col min="12811" max="12811" width="13.44140625" style="214" customWidth="1"/>
    <col min="12812" max="12812" width="13" style="214" customWidth="1"/>
    <col min="12813" max="12814" width="9" style="214"/>
    <col min="12815" max="12815" width="9" style="214" customWidth="1"/>
    <col min="12816" max="13056" width="9" style="214"/>
    <col min="13057" max="13057" width="9.109375" style="214" customWidth="1"/>
    <col min="13058" max="13058" width="2.33203125" style="214" customWidth="1"/>
    <col min="13059" max="13059" width="18" style="214" customWidth="1"/>
    <col min="13060" max="13060" width="13.6640625" style="214" customWidth="1"/>
    <col min="13061" max="13061" width="13.44140625" style="214" customWidth="1"/>
    <col min="13062" max="13063" width="13.6640625" style="214" customWidth="1"/>
    <col min="13064" max="13065" width="13.44140625" style="214" customWidth="1"/>
    <col min="13066" max="13066" width="13.6640625" style="214" customWidth="1"/>
    <col min="13067" max="13067" width="13.44140625" style="214" customWidth="1"/>
    <col min="13068" max="13068" width="13" style="214" customWidth="1"/>
    <col min="13069" max="13070" width="9" style="214"/>
    <col min="13071" max="13071" width="9" style="214" customWidth="1"/>
    <col min="13072" max="13312" width="9" style="214"/>
    <col min="13313" max="13313" width="9.109375" style="214" customWidth="1"/>
    <col min="13314" max="13314" width="2.33203125" style="214" customWidth="1"/>
    <col min="13315" max="13315" width="18" style="214" customWidth="1"/>
    <col min="13316" max="13316" width="13.6640625" style="214" customWidth="1"/>
    <col min="13317" max="13317" width="13.44140625" style="214" customWidth="1"/>
    <col min="13318" max="13319" width="13.6640625" style="214" customWidth="1"/>
    <col min="13320" max="13321" width="13.44140625" style="214" customWidth="1"/>
    <col min="13322" max="13322" width="13.6640625" style="214" customWidth="1"/>
    <col min="13323" max="13323" width="13.44140625" style="214" customWidth="1"/>
    <col min="13324" max="13324" width="13" style="214" customWidth="1"/>
    <col min="13325" max="13326" width="9" style="214"/>
    <col min="13327" max="13327" width="9" style="214" customWidth="1"/>
    <col min="13328" max="13568" width="9" style="214"/>
    <col min="13569" max="13569" width="9.109375" style="214" customWidth="1"/>
    <col min="13570" max="13570" width="2.33203125" style="214" customWidth="1"/>
    <col min="13571" max="13571" width="18" style="214" customWidth="1"/>
    <col min="13572" max="13572" width="13.6640625" style="214" customWidth="1"/>
    <col min="13573" max="13573" width="13.44140625" style="214" customWidth="1"/>
    <col min="13574" max="13575" width="13.6640625" style="214" customWidth="1"/>
    <col min="13576" max="13577" width="13.44140625" style="214" customWidth="1"/>
    <col min="13578" max="13578" width="13.6640625" style="214" customWidth="1"/>
    <col min="13579" max="13579" width="13.44140625" style="214" customWidth="1"/>
    <col min="13580" max="13580" width="13" style="214" customWidth="1"/>
    <col min="13581" max="13582" width="9" style="214"/>
    <col min="13583" max="13583" width="9" style="214" customWidth="1"/>
    <col min="13584" max="13824" width="9" style="214"/>
    <col min="13825" max="13825" width="9.109375" style="214" customWidth="1"/>
    <col min="13826" max="13826" width="2.33203125" style="214" customWidth="1"/>
    <col min="13827" max="13827" width="18" style="214" customWidth="1"/>
    <col min="13828" max="13828" width="13.6640625" style="214" customWidth="1"/>
    <col min="13829" max="13829" width="13.44140625" style="214" customWidth="1"/>
    <col min="13830" max="13831" width="13.6640625" style="214" customWidth="1"/>
    <col min="13832" max="13833" width="13.44140625" style="214" customWidth="1"/>
    <col min="13834" max="13834" width="13.6640625" style="214" customWidth="1"/>
    <col min="13835" max="13835" width="13.44140625" style="214" customWidth="1"/>
    <col min="13836" max="13836" width="13" style="214" customWidth="1"/>
    <col min="13837" max="13838" width="9" style="214"/>
    <col min="13839" max="13839" width="9" style="214" customWidth="1"/>
    <col min="13840" max="14080" width="9" style="214"/>
    <col min="14081" max="14081" width="9.109375" style="214" customWidth="1"/>
    <col min="14082" max="14082" width="2.33203125" style="214" customWidth="1"/>
    <col min="14083" max="14083" width="18" style="214" customWidth="1"/>
    <col min="14084" max="14084" width="13.6640625" style="214" customWidth="1"/>
    <col min="14085" max="14085" width="13.44140625" style="214" customWidth="1"/>
    <col min="14086" max="14087" width="13.6640625" style="214" customWidth="1"/>
    <col min="14088" max="14089" width="13.44140625" style="214" customWidth="1"/>
    <col min="14090" max="14090" width="13.6640625" style="214" customWidth="1"/>
    <col min="14091" max="14091" width="13.44140625" style="214" customWidth="1"/>
    <col min="14092" max="14092" width="13" style="214" customWidth="1"/>
    <col min="14093" max="14094" width="9" style="214"/>
    <col min="14095" max="14095" width="9" style="214" customWidth="1"/>
    <col min="14096" max="14336" width="9" style="214"/>
    <col min="14337" max="14337" width="9.109375" style="214" customWidth="1"/>
    <col min="14338" max="14338" width="2.33203125" style="214" customWidth="1"/>
    <col min="14339" max="14339" width="18" style="214" customWidth="1"/>
    <col min="14340" max="14340" width="13.6640625" style="214" customWidth="1"/>
    <col min="14341" max="14341" width="13.44140625" style="214" customWidth="1"/>
    <col min="14342" max="14343" width="13.6640625" style="214" customWidth="1"/>
    <col min="14344" max="14345" width="13.44140625" style="214" customWidth="1"/>
    <col min="14346" max="14346" width="13.6640625" style="214" customWidth="1"/>
    <col min="14347" max="14347" width="13.44140625" style="214" customWidth="1"/>
    <col min="14348" max="14348" width="13" style="214" customWidth="1"/>
    <col min="14349" max="14350" width="9" style="214"/>
    <col min="14351" max="14351" width="9" style="214" customWidth="1"/>
    <col min="14352" max="14592" width="9" style="214"/>
    <col min="14593" max="14593" width="9.109375" style="214" customWidth="1"/>
    <col min="14594" max="14594" width="2.33203125" style="214" customWidth="1"/>
    <col min="14595" max="14595" width="18" style="214" customWidth="1"/>
    <col min="14596" max="14596" width="13.6640625" style="214" customWidth="1"/>
    <col min="14597" max="14597" width="13.44140625" style="214" customWidth="1"/>
    <col min="14598" max="14599" width="13.6640625" style="214" customWidth="1"/>
    <col min="14600" max="14601" width="13.44140625" style="214" customWidth="1"/>
    <col min="14602" max="14602" width="13.6640625" style="214" customWidth="1"/>
    <col min="14603" max="14603" width="13.44140625" style="214" customWidth="1"/>
    <col min="14604" max="14604" width="13" style="214" customWidth="1"/>
    <col min="14605" max="14606" width="9" style="214"/>
    <col min="14607" max="14607" width="9" style="214" customWidth="1"/>
    <col min="14608" max="14848" width="9" style="214"/>
    <col min="14849" max="14849" width="9.109375" style="214" customWidth="1"/>
    <col min="14850" max="14850" width="2.33203125" style="214" customWidth="1"/>
    <col min="14851" max="14851" width="18" style="214" customWidth="1"/>
    <col min="14852" max="14852" width="13.6640625" style="214" customWidth="1"/>
    <col min="14853" max="14853" width="13.44140625" style="214" customWidth="1"/>
    <col min="14854" max="14855" width="13.6640625" style="214" customWidth="1"/>
    <col min="14856" max="14857" width="13.44140625" style="214" customWidth="1"/>
    <col min="14858" max="14858" width="13.6640625" style="214" customWidth="1"/>
    <col min="14859" max="14859" width="13.44140625" style="214" customWidth="1"/>
    <col min="14860" max="14860" width="13" style="214" customWidth="1"/>
    <col min="14861" max="14862" width="9" style="214"/>
    <col min="14863" max="14863" width="9" style="214" customWidth="1"/>
    <col min="14864" max="15104" width="9" style="214"/>
    <col min="15105" max="15105" width="9.109375" style="214" customWidth="1"/>
    <col min="15106" max="15106" width="2.33203125" style="214" customWidth="1"/>
    <col min="15107" max="15107" width="18" style="214" customWidth="1"/>
    <col min="15108" max="15108" width="13.6640625" style="214" customWidth="1"/>
    <col min="15109" max="15109" width="13.44140625" style="214" customWidth="1"/>
    <col min="15110" max="15111" width="13.6640625" style="214" customWidth="1"/>
    <col min="15112" max="15113" width="13.44140625" style="214" customWidth="1"/>
    <col min="15114" max="15114" width="13.6640625" style="214" customWidth="1"/>
    <col min="15115" max="15115" width="13.44140625" style="214" customWidth="1"/>
    <col min="15116" max="15116" width="13" style="214" customWidth="1"/>
    <col min="15117" max="15118" width="9" style="214"/>
    <col min="15119" max="15119" width="9" style="214" customWidth="1"/>
    <col min="15120" max="15360" width="9" style="214"/>
    <col min="15361" max="15361" width="9.109375" style="214" customWidth="1"/>
    <col min="15362" max="15362" width="2.33203125" style="214" customWidth="1"/>
    <col min="15363" max="15363" width="18" style="214" customWidth="1"/>
    <col min="15364" max="15364" width="13.6640625" style="214" customWidth="1"/>
    <col min="15365" max="15365" width="13.44140625" style="214" customWidth="1"/>
    <col min="15366" max="15367" width="13.6640625" style="214" customWidth="1"/>
    <col min="15368" max="15369" width="13.44140625" style="214" customWidth="1"/>
    <col min="15370" max="15370" width="13.6640625" style="214" customWidth="1"/>
    <col min="15371" max="15371" width="13.44140625" style="214" customWidth="1"/>
    <col min="15372" max="15372" width="13" style="214" customWidth="1"/>
    <col min="15373" max="15374" width="9" style="214"/>
    <col min="15375" max="15375" width="9" style="214" customWidth="1"/>
    <col min="15376" max="15616" width="9" style="214"/>
    <col min="15617" max="15617" width="9.109375" style="214" customWidth="1"/>
    <col min="15618" max="15618" width="2.33203125" style="214" customWidth="1"/>
    <col min="15619" max="15619" width="18" style="214" customWidth="1"/>
    <col min="15620" max="15620" width="13.6640625" style="214" customWidth="1"/>
    <col min="15621" max="15621" width="13.44140625" style="214" customWidth="1"/>
    <col min="15622" max="15623" width="13.6640625" style="214" customWidth="1"/>
    <col min="15624" max="15625" width="13.44140625" style="214" customWidth="1"/>
    <col min="15626" max="15626" width="13.6640625" style="214" customWidth="1"/>
    <col min="15627" max="15627" width="13.44140625" style="214" customWidth="1"/>
    <col min="15628" max="15628" width="13" style="214" customWidth="1"/>
    <col min="15629" max="15630" width="9" style="214"/>
    <col min="15631" max="15631" width="9" style="214" customWidth="1"/>
    <col min="15632" max="15872" width="9" style="214"/>
    <col min="15873" max="15873" width="9.109375" style="214" customWidth="1"/>
    <col min="15874" max="15874" width="2.33203125" style="214" customWidth="1"/>
    <col min="15875" max="15875" width="18" style="214" customWidth="1"/>
    <col min="15876" max="15876" width="13.6640625" style="214" customWidth="1"/>
    <col min="15877" max="15877" width="13.44140625" style="214" customWidth="1"/>
    <col min="15878" max="15879" width="13.6640625" style="214" customWidth="1"/>
    <col min="15880" max="15881" width="13.44140625" style="214" customWidth="1"/>
    <col min="15882" max="15882" width="13.6640625" style="214" customWidth="1"/>
    <col min="15883" max="15883" width="13.44140625" style="214" customWidth="1"/>
    <col min="15884" max="15884" width="13" style="214" customWidth="1"/>
    <col min="15885" max="15886" width="9" style="214"/>
    <col min="15887" max="15887" width="9" style="214" customWidth="1"/>
    <col min="15888" max="16128" width="9" style="214"/>
    <col min="16129" max="16129" width="9.109375" style="214" customWidth="1"/>
    <col min="16130" max="16130" width="2.33203125" style="214" customWidth="1"/>
    <col min="16131" max="16131" width="18" style="214" customWidth="1"/>
    <col min="16132" max="16132" width="13.6640625" style="214" customWidth="1"/>
    <col min="16133" max="16133" width="13.44140625" style="214" customWidth="1"/>
    <col min="16134" max="16135" width="13.6640625" style="214" customWidth="1"/>
    <col min="16136" max="16137" width="13.44140625" style="214" customWidth="1"/>
    <col min="16138" max="16138" width="13.6640625" style="214" customWidth="1"/>
    <col min="16139" max="16139" width="13.44140625" style="214" customWidth="1"/>
    <col min="16140" max="16140" width="13" style="214" customWidth="1"/>
    <col min="16141" max="16142" width="9" style="214"/>
    <col min="16143" max="16143" width="9" style="214" customWidth="1"/>
    <col min="16144" max="16384" width="9" style="214"/>
  </cols>
  <sheetData>
    <row r="1" spans="1:12" ht="13.5" customHeight="1">
      <c r="A1" s="214" t="s">
        <v>1047</v>
      </c>
      <c r="B1" s="728"/>
      <c r="C1" s="728"/>
      <c r="D1" s="728"/>
      <c r="E1" s="728"/>
      <c r="F1" s="728"/>
      <c r="G1" s="728"/>
      <c r="H1" s="728"/>
      <c r="I1" s="728"/>
      <c r="J1" s="728"/>
      <c r="K1" s="728"/>
      <c r="L1" s="215" t="s">
        <v>1291</v>
      </c>
    </row>
    <row r="2" spans="1:12" ht="19.8" thickBot="1">
      <c r="A2" s="3071" t="s">
        <v>459</v>
      </c>
      <c r="B2" s="3071"/>
      <c r="C2" s="3071"/>
      <c r="D2" s="3071"/>
      <c r="E2" s="3071"/>
      <c r="F2" s="3071"/>
      <c r="G2" s="3071"/>
      <c r="H2" s="3071"/>
      <c r="I2" s="3071"/>
      <c r="J2" s="3071"/>
      <c r="K2" s="3071"/>
      <c r="L2" s="3071"/>
    </row>
    <row r="3" spans="1:12" ht="30" customHeight="1" thickBot="1">
      <c r="A3" s="3072" t="s">
        <v>373</v>
      </c>
      <c r="B3" s="3073"/>
      <c r="C3" s="3074"/>
      <c r="D3" s="3075"/>
      <c r="E3" s="3076"/>
      <c r="F3" s="3076"/>
      <c r="G3" s="3076"/>
      <c r="H3" s="3076"/>
      <c r="I3" s="3076"/>
      <c r="J3" s="3076"/>
      <c r="K3" s="3076"/>
      <c r="L3" s="3077"/>
    </row>
    <row r="4" spans="1:12" ht="30" customHeight="1">
      <c r="A4" s="3078" t="s">
        <v>399</v>
      </c>
      <c r="B4" s="3079"/>
      <c r="C4" s="3080"/>
      <c r="D4" s="3081"/>
      <c r="E4" s="3082"/>
      <c r="F4" s="3082"/>
      <c r="G4" s="3082"/>
      <c r="H4" s="3082"/>
      <c r="I4" s="3082"/>
      <c r="J4" s="3082"/>
      <c r="K4" s="3082"/>
      <c r="L4" s="3083"/>
    </row>
    <row r="5" spans="1:12" ht="30" customHeight="1">
      <c r="A5" s="3084" t="s">
        <v>374</v>
      </c>
      <c r="B5" s="3085"/>
      <c r="C5" s="3086"/>
      <c r="D5" s="3081"/>
      <c r="E5" s="3082"/>
      <c r="F5" s="3082"/>
      <c r="G5" s="3082"/>
      <c r="H5" s="3082"/>
      <c r="I5" s="3082"/>
      <c r="J5" s="3082"/>
      <c r="K5" s="3082"/>
      <c r="L5" s="3083"/>
    </row>
    <row r="6" spans="1:12" ht="30" customHeight="1">
      <c r="A6" s="3087" t="s">
        <v>375</v>
      </c>
      <c r="B6" s="3088"/>
      <c r="C6" s="246" t="s">
        <v>376</v>
      </c>
      <c r="D6" s="3091"/>
      <c r="E6" s="3092"/>
      <c r="F6" s="3092"/>
      <c r="G6" s="3093"/>
      <c r="H6" s="3100" t="s">
        <v>377</v>
      </c>
      <c r="I6" s="3094"/>
      <c r="J6" s="3095"/>
      <c r="K6" s="3095"/>
      <c r="L6" s="3096"/>
    </row>
    <row r="7" spans="1:12" ht="30" customHeight="1" thickBot="1">
      <c r="A7" s="3089"/>
      <c r="B7" s="3090"/>
      <c r="C7" s="729" t="s">
        <v>378</v>
      </c>
      <c r="D7" s="3097"/>
      <c r="E7" s="3098"/>
      <c r="F7" s="3098"/>
      <c r="G7" s="3099"/>
      <c r="H7" s="3101"/>
      <c r="I7" s="3094"/>
      <c r="J7" s="3095"/>
      <c r="K7" s="3095"/>
      <c r="L7" s="3096"/>
    </row>
    <row r="8" spans="1:12" ht="30" customHeight="1" thickTop="1" thickBot="1">
      <c r="A8" s="3037" t="s">
        <v>379</v>
      </c>
      <c r="B8" s="219">
        <v>1</v>
      </c>
      <c r="C8" s="730" t="s">
        <v>400</v>
      </c>
      <c r="D8" s="3051"/>
      <c r="E8" s="3052"/>
      <c r="F8" s="3052"/>
      <c r="G8" s="3052"/>
      <c r="H8" s="3052"/>
      <c r="I8" s="3052"/>
      <c r="J8" s="3052"/>
      <c r="K8" s="3052"/>
      <c r="L8" s="3053"/>
    </row>
    <row r="9" spans="1:12" ht="27.9" customHeight="1">
      <c r="A9" s="2974"/>
      <c r="B9" s="3006">
        <v>2</v>
      </c>
      <c r="C9" s="3054" t="s">
        <v>380</v>
      </c>
      <c r="D9" s="3055" t="s">
        <v>465</v>
      </c>
      <c r="E9" s="3056"/>
      <c r="F9" s="3069" t="s">
        <v>1292</v>
      </c>
      <c r="G9" s="3059" t="s">
        <v>382</v>
      </c>
      <c r="H9" s="3060"/>
      <c r="I9" s="3060"/>
      <c r="J9" s="3060"/>
      <c r="K9" s="3061"/>
      <c r="L9" s="3062" t="s">
        <v>1293</v>
      </c>
    </row>
    <row r="10" spans="1:12" ht="27.9" customHeight="1">
      <c r="A10" s="2974"/>
      <c r="B10" s="3006"/>
      <c r="C10" s="3054"/>
      <c r="D10" s="3057"/>
      <c r="E10" s="3058"/>
      <c r="F10" s="3070"/>
      <c r="G10" s="221" t="s">
        <v>384</v>
      </c>
      <c r="H10" s="222" t="s">
        <v>385</v>
      </c>
      <c r="I10" s="731" t="s">
        <v>386</v>
      </c>
      <c r="J10" s="732" t="s">
        <v>1294</v>
      </c>
      <c r="K10" s="733" t="s">
        <v>1295</v>
      </c>
      <c r="L10" s="3063"/>
    </row>
    <row r="11" spans="1:12" ht="27.9" customHeight="1">
      <c r="A11" s="2974"/>
      <c r="B11" s="3006"/>
      <c r="C11" s="3054"/>
      <c r="D11" s="3064"/>
      <c r="E11" s="3065"/>
      <c r="F11" s="252"/>
      <c r="G11" s="253"/>
      <c r="H11" s="254"/>
      <c r="I11" s="734"/>
      <c r="J11" s="735"/>
      <c r="K11" s="736"/>
      <c r="L11" s="737"/>
    </row>
    <row r="12" spans="1:12" ht="27.9" customHeight="1">
      <c r="A12" s="2974"/>
      <c r="B12" s="3006"/>
      <c r="C12" s="3054"/>
      <c r="D12" s="3064"/>
      <c r="E12" s="3065"/>
      <c r="F12" s="252"/>
      <c r="G12" s="253"/>
      <c r="H12" s="254"/>
      <c r="I12" s="734"/>
      <c r="J12" s="735"/>
      <c r="K12" s="736"/>
      <c r="L12" s="737"/>
    </row>
    <row r="13" spans="1:12" ht="27.9" customHeight="1">
      <c r="A13" s="2974"/>
      <c r="B13" s="3006"/>
      <c r="C13" s="3054"/>
      <c r="D13" s="3064"/>
      <c r="E13" s="3065"/>
      <c r="F13" s="252"/>
      <c r="G13" s="253"/>
      <c r="H13" s="254"/>
      <c r="I13" s="734"/>
      <c r="J13" s="735"/>
      <c r="K13" s="736"/>
      <c r="L13" s="737"/>
    </row>
    <row r="14" spans="1:12" ht="27.9" customHeight="1">
      <c r="A14" s="2974"/>
      <c r="B14" s="3006"/>
      <c r="C14" s="3054"/>
      <c r="D14" s="3064"/>
      <c r="E14" s="3066"/>
      <c r="F14" s="738"/>
      <c r="G14" s="739"/>
      <c r="H14" s="740"/>
      <c r="I14" s="741"/>
      <c r="J14" s="742"/>
      <c r="K14" s="736"/>
      <c r="L14" s="737"/>
    </row>
    <row r="15" spans="1:12" ht="27.9" customHeight="1">
      <c r="A15" s="2974"/>
      <c r="B15" s="3006"/>
      <c r="C15" s="3054"/>
      <c r="D15" s="3064"/>
      <c r="E15" s="3066"/>
      <c r="F15" s="738"/>
      <c r="G15" s="739"/>
      <c r="H15" s="740"/>
      <c r="I15" s="741"/>
      <c r="J15" s="742"/>
      <c r="K15" s="743"/>
      <c r="L15" s="737"/>
    </row>
    <row r="16" spans="1:12" ht="30" customHeight="1" thickBot="1">
      <c r="A16" s="2974"/>
      <c r="B16" s="3006"/>
      <c r="C16" s="3054"/>
      <c r="D16" s="3067" t="s">
        <v>429</v>
      </c>
      <c r="E16" s="3068"/>
      <c r="F16" s="744"/>
      <c r="G16" s="745"/>
      <c r="H16" s="746"/>
      <c r="I16" s="747"/>
      <c r="J16" s="748"/>
      <c r="K16" s="749"/>
      <c r="L16" s="750"/>
    </row>
    <row r="17" spans="1:12" ht="30" customHeight="1">
      <c r="A17" s="2974"/>
      <c r="B17" s="3000">
        <v>3</v>
      </c>
      <c r="C17" s="3045" t="s">
        <v>1296</v>
      </c>
      <c r="D17" s="230" t="s">
        <v>466</v>
      </c>
      <c r="E17" s="3048"/>
      <c r="F17" s="3049"/>
      <c r="G17" s="3049"/>
      <c r="H17" s="3049"/>
      <c r="I17" s="3049"/>
      <c r="J17" s="3049"/>
      <c r="K17" s="3049"/>
      <c r="L17" s="3050"/>
    </row>
    <row r="18" spans="1:12" ht="30" customHeight="1">
      <c r="A18" s="2974"/>
      <c r="B18" s="3041"/>
      <c r="C18" s="3046"/>
      <c r="D18" s="230" t="s">
        <v>467</v>
      </c>
      <c r="E18" s="2986"/>
      <c r="F18" s="2987"/>
      <c r="G18" s="2987"/>
      <c r="H18" s="2987"/>
      <c r="I18" s="2987"/>
      <c r="J18" s="2987"/>
      <c r="K18" s="2987"/>
      <c r="L18" s="2988"/>
    </row>
    <row r="19" spans="1:12" ht="30" customHeight="1">
      <c r="A19" s="2974"/>
      <c r="B19" s="3041"/>
      <c r="C19" s="3046"/>
      <c r="D19" s="230" t="s">
        <v>468</v>
      </c>
      <c r="E19" s="2986"/>
      <c r="F19" s="2987"/>
      <c r="G19" s="2987"/>
      <c r="H19" s="2987"/>
      <c r="I19" s="2987"/>
      <c r="J19" s="2987"/>
      <c r="K19" s="2987"/>
      <c r="L19" s="2988"/>
    </row>
    <row r="20" spans="1:12" ht="30" customHeight="1">
      <c r="A20" s="2974"/>
      <c r="B20" s="3041"/>
      <c r="C20" s="3046"/>
      <c r="D20" s="230" t="s">
        <v>1297</v>
      </c>
      <c r="E20" s="2986"/>
      <c r="F20" s="2987"/>
      <c r="G20" s="2987"/>
      <c r="H20" s="2987"/>
      <c r="I20" s="2987"/>
      <c r="J20" s="2987"/>
      <c r="K20" s="2987"/>
      <c r="L20" s="2988"/>
    </row>
    <row r="21" spans="1:12" ht="30" customHeight="1">
      <c r="A21" s="2974"/>
      <c r="B21" s="3001"/>
      <c r="C21" s="3047"/>
      <c r="D21" s="230" t="s">
        <v>1298</v>
      </c>
      <c r="E21" s="2986"/>
      <c r="F21" s="2987"/>
      <c r="G21" s="2987"/>
      <c r="H21" s="2987"/>
      <c r="I21" s="2987"/>
      <c r="J21" s="2987"/>
      <c r="K21" s="2987"/>
      <c r="L21" s="2988"/>
    </row>
    <row r="22" spans="1:12" ht="30" customHeight="1">
      <c r="A22" s="2974"/>
      <c r="B22" s="3000">
        <v>4</v>
      </c>
      <c r="C22" s="3042" t="s">
        <v>460</v>
      </c>
      <c r="D22" s="230" t="s">
        <v>466</v>
      </c>
      <c r="E22" s="2986"/>
      <c r="F22" s="2987"/>
      <c r="G22" s="2987"/>
      <c r="H22" s="2987"/>
      <c r="I22" s="2987"/>
      <c r="J22" s="2987"/>
      <c r="K22" s="2987"/>
      <c r="L22" s="2988"/>
    </row>
    <row r="23" spans="1:12" ht="30" customHeight="1">
      <c r="A23" s="2974"/>
      <c r="B23" s="3041"/>
      <c r="C23" s="3043"/>
      <c r="D23" s="230" t="s">
        <v>467</v>
      </c>
      <c r="E23" s="2986"/>
      <c r="F23" s="2987"/>
      <c r="G23" s="2987"/>
      <c r="H23" s="2987"/>
      <c r="I23" s="2987"/>
      <c r="J23" s="2987"/>
      <c r="K23" s="2987"/>
      <c r="L23" s="2988"/>
    </row>
    <row r="24" spans="1:12" ht="30" customHeight="1">
      <c r="A24" s="2974"/>
      <c r="B24" s="3041"/>
      <c r="C24" s="3043"/>
      <c r="D24" s="230" t="s">
        <v>468</v>
      </c>
      <c r="E24" s="2986"/>
      <c r="F24" s="2987"/>
      <c r="G24" s="2987"/>
      <c r="H24" s="2987"/>
      <c r="I24" s="2987"/>
      <c r="J24" s="2987"/>
      <c r="K24" s="2987"/>
      <c r="L24" s="2988"/>
    </row>
    <row r="25" spans="1:12" ht="30" customHeight="1">
      <c r="A25" s="2974"/>
      <c r="B25" s="3041"/>
      <c r="C25" s="3043"/>
      <c r="D25" s="230" t="s">
        <v>1297</v>
      </c>
      <c r="E25" s="2986"/>
      <c r="F25" s="2987"/>
      <c r="G25" s="2987"/>
      <c r="H25" s="2987"/>
      <c r="I25" s="2987"/>
      <c r="J25" s="2987"/>
      <c r="K25" s="2987"/>
      <c r="L25" s="2988"/>
    </row>
    <row r="26" spans="1:12" ht="30" customHeight="1">
      <c r="A26" s="2974"/>
      <c r="B26" s="3001"/>
      <c r="C26" s="3044"/>
      <c r="D26" s="230" t="s">
        <v>1298</v>
      </c>
      <c r="E26" s="2986"/>
      <c r="F26" s="2987"/>
      <c r="G26" s="2987"/>
      <c r="H26" s="2987"/>
      <c r="I26" s="2987"/>
      <c r="J26" s="2987"/>
      <c r="K26" s="2987"/>
      <c r="L26" s="2988"/>
    </row>
    <row r="27" spans="1:12" ht="30" customHeight="1">
      <c r="A27" s="2974"/>
      <c r="B27" s="3000">
        <v>5</v>
      </c>
      <c r="C27" s="3042" t="s">
        <v>461</v>
      </c>
      <c r="D27" s="230" t="s">
        <v>466</v>
      </c>
      <c r="E27" s="2986"/>
      <c r="F27" s="2987"/>
      <c r="G27" s="2987"/>
      <c r="H27" s="2987"/>
      <c r="I27" s="2987"/>
      <c r="J27" s="2987"/>
      <c r="K27" s="2987"/>
      <c r="L27" s="2988"/>
    </row>
    <row r="28" spans="1:12" ht="30" customHeight="1">
      <c r="A28" s="2974"/>
      <c r="B28" s="3041"/>
      <c r="C28" s="3043"/>
      <c r="D28" s="230" t="s">
        <v>467</v>
      </c>
      <c r="E28" s="2986"/>
      <c r="F28" s="2987"/>
      <c r="G28" s="2987"/>
      <c r="H28" s="2987"/>
      <c r="I28" s="2987"/>
      <c r="J28" s="2987"/>
      <c r="K28" s="2987"/>
      <c r="L28" s="2988"/>
    </row>
    <row r="29" spans="1:12" ht="30" customHeight="1">
      <c r="A29" s="2974"/>
      <c r="B29" s="3041"/>
      <c r="C29" s="3043"/>
      <c r="D29" s="230" t="s">
        <v>468</v>
      </c>
      <c r="E29" s="2986"/>
      <c r="F29" s="2987"/>
      <c r="G29" s="2987"/>
      <c r="H29" s="2987"/>
      <c r="I29" s="2987"/>
      <c r="J29" s="2987"/>
      <c r="K29" s="2987"/>
      <c r="L29" s="2988"/>
    </row>
    <row r="30" spans="1:12" ht="30" customHeight="1">
      <c r="A30" s="2974"/>
      <c r="B30" s="3041"/>
      <c r="C30" s="3043"/>
      <c r="D30" s="230" t="s">
        <v>1297</v>
      </c>
      <c r="E30" s="2986"/>
      <c r="F30" s="2987"/>
      <c r="G30" s="2987"/>
      <c r="H30" s="2987"/>
      <c r="I30" s="2987"/>
      <c r="J30" s="2987"/>
      <c r="K30" s="2987"/>
      <c r="L30" s="2988"/>
    </row>
    <row r="31" spans="1:12" ht="30" customHeight="1">
      <c r="A31" s="2974"/>
      <c r="B31" s="3001"/>
      <c r="C31" s="3044"/>
      <c r="D31" s="230" t="s">
        <v>1298</v>
      </c>
      <c r="E31" s="2986"/>
      <c r="F31" s="2987"/>
      <c r="G31" s="2987"/>
      <c r="H31" s="2987"/>
      <c r="I31" s="2987"/>
      <c r="J31" s="2987"/>
      <c r="K31" s="2987"/>
      <c r="L31" s="2988"/>
    </row>
    <row r="32" spans="1:12" ht="19.5" customHeight="1">
      <c r="A32" s="2974"/>
      <c r="B32" s="3006">
        <v>6</v>
      </c>
      <c r="C32" s="3027" t="s">
        <v>387</v>
      </c>
      <c r="D32" s="2989"/>
      <c r="E32" s="2990"/>
      <c r="F32" s="2990"/>
      <c r="G32" s="2990"/>
      <c r="H32" s="2990"/>
      <c r="I32" s="2990"/>
      <c r="J32" s="2990"/>
      <c r="K32" s="2990"/>
      <c r="L32" s="2991"/>
    </row>
    <row r="33" spans="1:12" ht="19.5" customHeight="1">
      <c r="A33" s="2974"/>
      <c r="B33" s="3006"/>
      <c r="C33" s="3027"/>
      <c r="D33" s="3028"/>
      <c r="E33" s="3029"/>
      <c r="F33" s="3029"/>
      <c r="G33" s="3029"/>
      <c r="H33" s="3029"/>
      <c r="I33" s="3029"/>
      <c r="J33" s="3029"/>
      <c r="K33" s="3029"/>
      <c r="L33" s="3030"/>
    </row>
    <row r="34" spans="1:12" ht="19.5" customHeight="1">
      <c r="A34" s="2974"/>
      <c r="B34" s="3031">
        <v>7</v>
      </c>
      <c r="C34" s="3032" t="s">
        <v>388</v>
      </c>
      <c r="D34" s="3034"/>
      <c r="E34" s="3035"/>
      <c r="F34" s="3035"/>
      <c r="G34" s="3035"/>
      <c r="H34" s="3035"/>
      <c r="I34" s="3035"/>
      <c r="J34" s="3035"/>
      <c r="K34" s="3035"/>
      <c r="L34" s="3036"/>
    </row>
    <row r="35" spans="1:12" ht="19.5" customHeight="1" thickBot="1">
      <c r="A35" s="2975"/>
      <c r="B35" s="3031"/>
      <c r="C35" s="3033"/>
      <c r="D35" s="3034"/>
      <c r="E35" s="3035"/>
      <c r="F35" s="3035"/>
      <c r="G35" s="3035"/>
      <c r="H35" s="3035"/>
      <c r="I35" s="3035"/>
      <c r="J35" s="3035"/>
      <c r="K35" s="3035"/>
      <c r="L35" s="3036"/>
    </row>
    <row r="36" spans="1:12" ht="36" customHeight="1">
      <c r="A36" s="3019" t="s">
        <v>389</v>
      </c>
      <c r="B36" s="247">
        <v>1</v>
      </c>
      <c r="C36" s="248" t="s">
        <v>462</v>
      </c>
      <c r="D36" s="3022"/>
      <c r="E36" s="3022"/>
      <c r="F36" s="3022"/>
      <c r="G36" s="3022"/>
      <c r="H36" s="3022"/>
      <c r="I36" s="3022"/>
      <c r="J36" s="3023"/>
      <c r="K36" s="3023"/>
      <c r="L36" s="3038"/>
    </row>
    <row r="37" spans="1:12" ht="36" customHeight="1">
      <c r="A37" s="3020"/>
      <c r="B37" s="249">
        <v>2</v>
      </c>
      <c r="C37" s="249" t="s">
        <v>390</v>
      </c>
      <c r="D37" s="2986"/>
      <c r="E37" s="3002"/>
      <c r="F37" s="2986"/>
      <c r="G37" s="3002"/>
      <c r="H37" s="3005"/>
      <c r="I37" s="3006"/>
      <c r="J37" s="3005"/>
      <c r="K37" s="3006"/>
      <c r="L37" s="3039"/>
    </row>
    <row r="38" spans="1:12" ht="36" customHeight="1">
      <c r="A38" s="3020"/>
      <c r="B38" s="249">
        <v>3</v>
      </c>
      <c r="C38" s="250" t="s">
        <v>392</v>
      </c>
      <c r="D38" s="3005"/>
      <c r="E38" s="3006"/>
      <c r="F38" s="3005"/>
      <c r="G38" s="3006"/>
      <c r="H38" s="2986"/>
      <c r="I38" s="3002"/>
      <c r="J38" s="3005"/>
      <c r="K38" s="3006"/>
      <c r="L38" s="3040"/>
    </row>
    <row r="39" spans="1:12" ht="36" customHeight="1" thickBot="1">
      <c r="A39" s="3021"/>
      <c r="B39" s="251">
        <v>4</v>
      </c>
      <c r="C39" s="251" t="s">
        <v>388</v>
      </c>
      <c r="D39" s="3024"/>
      <c r="E39" s="3025"/>
      <c r="F39" s="3025"/>
      <c r="G39" s="3025"/>
      <c r="H39" s="3025"/>
      <c r="I39" s="3025"/>
      <c r="J39" s="3025"/>
      <c r="K39" s="3025"/>
      <c r="L39" s="3026"/>
    </row>
    <row r="40" spans="1:12" ht="36" customHeight="1">
      <c r="A40" s="2973" t="s">
        <v>1299</v>
      </c>
      <c r="B40" s="2976">
        <v>1</v>
      </c>
      <c r="C40" s="2979" t="s">
        <v>1300</v>
      </c>
      <c r="D40" s="751"/>
      <c r="E40" s="2982" t="s">
        <v>462</v>
      </c>
      <c r="F40" s="2983"/>
      <c r="G40" s="229" t="s">
        <v>1301</v>
      </c>
      <c r="H40" s="2982" t="s">
        <v>462</v>
      </c>
      <c r="I40" s="2983"/>
      <c r="J40" s="752" t="s">
        <v>1302</v>
      </c>
      <c r="K40" s="753" t="s">
        <v>1303</v>
      </c>
      <c r="L40" s="2997"/>
    </row>
    <row r="41" spans="1:12" ht="30" customHeight="1">
      <c r="A41" s="2974"/>
      <c r="B41" s="2977"/>
      <c r="C41" s="2980"/>
      <c r="D41" s="3000" t="s">
        <v>1304</v>
      </c>
      <c r="E41" s="2986"/>
      <c r="F41" s="3002"/>
      <c r="G41" s="615"/>
      <c r="H41" s="2986"/>
      <c r="I41" s="3002"/>
      <c r="J41" s="614"/>
      <c r="K41" s="3003"/>
      <c r="L41" s="2998"/>
    </row>
    <row r="42" spans="1:12" ht="30" customHeight="1">
      <c r="A42" s="2974"/>
      <c r="B42" s="2977"/>
      <c r="C42" s="2980"/>
      <c r="D42" s="3001"/>
      <c r="E42" s="2986"/>
      <c r="F42" s="3002"/>
      <c r="G42" s="615"/>
      <c r="H42" s="3005"/>
      <c r="I42" s="3006"/>
      <c r="J42" s="754"/>
      <c r="K42" s="3004"/>
      <c r="L42" s="2998"/>
    </row>
    <row r="43" spans="1:12" ht="30" customHeight="1">
      <c r="A43" s="2974"/>
      <c r="B43" s="2977"/>
      <c r="C43" s="2980"/>
      <c r="D43" s="3000" t="s">
        <v>1305</v>
      </c>
      <c r="E43" s="2986"/>
      <c r="F43" s="3002"/>
      <c r="G43" s="615"/>
      <c r="H43" s="3005"/>
      <c r="I43" s="3006"/>
      <c r="J43" s="754"/>
      <c r="K43" s="3007"/>
      <c r="L43" s="2998"/>
    </row>
    <row r="44" spans="1:12" ht="30" customHeight="1">
      <c r="A44" s="2974"/>
      <c r="B44" s="2978"/>
      <c r="C44" s="2981"/>
      <c r="D44" s="3001"/>
      <c r="E44" s="3005"/>
      <c r="F44" s="3006"/>
      <c r="G44" s="230"/>
      <c r="H44" s="3005"/>
      <c r="I44" s="3006"/>
      <c r="J44" s="754"/>
      <c r="K44" s="3008"/>
      <c r="L44" s="2999"/>
    </row>
    <row r="45" spans="1:12" ht="30" customHeight="1">
      <c r="A45" s="2974"/>
      <c r="B45" s="2984">
        <v>2</v>
      </c>
      <c r="C45" s="2985" t="s">
        <v>1306</v>
      </c>
      <c r="D45" s="755" t="s">
        <v>1307</v>
      </c>
      <c r="E45" s="2986"/>
      <c r="F45" s="2987"/>
      <c r="G45" s="2987"/>
      <c r="H45" s="2987"/>
      <c r="I45" s="2987"/>
      <c r="J45" s="2987"/>
      <c r="K45" s="2987"/>
      <c r="L45" s="2988"/>
    </row>
    <row r="46" spans="1:12" ht="30" customHeight="1">
      <c r="A46" s="2974"/>
      <c r="B46" s="2977"/>
      <c r="C46" s="2980"/>
      <c r="D46" s="756" t="s">
        <v>1308</v>
      </c>
      <c r="E46" s="2989"/>
      <c r="F46" s="2990"/>
      <c r="G46" s="2990"/>
      <c r="H46" s="2990"/>
      <c r="I46" s="2990"/>
      <c r="J46" s="2990"/>
      <c r="K46" s="2990"/>
      <c r="L46" s="2991"/>
    </row>
    <row r="47" spans="1:12" ht="30" customHeight="1">
      <c r="A47" s="2974"/>
      <c r="B47" s="2984">
        <v>3</v>
      </c>
      <c r="C47" s="2985" t="s">
        <v>1309</v>
      </c>
      <c r="D47" s="230" t="s">
        <v>1307</v>
      </c>
      <c r="E47" s="2986"/>
      <c r="F47" s="2987"/>
      <c r="G47" s="2987"/>
      <c r="H47" s="2987"/>
      <c r="I47" s="2987"/>
      <c r="J47" s="2987"/>
      <c r="K47" s="2987"/>
      <c r="L47" s="2988"/>
    </row>
    <row r="48" spans="1:12" ht="30" customHeight="1" thickBot="1">
      <c r="A48" s="2975"/>
      <c r="B48" s="2992"/>
      <c r="C48" s="2993"/>
      <c r="D48" s="231" t="s">
        <v>1308</v>
      </c>
      <c r="E48" s="2994"/>
      <c r="F48" s="2995"/>
      <c r="G48" s="2995"/>
      <c r="H48" s="2995"/>
      <c r="I48" s="2995"/>
      <c r="J48" s="2995"/>
      <c r="K48" s="2995"/>
      <c r="L48" s="2996"/>
    </row>
    <row r="49" spans="1:12" ht="5.25" customHeight="1">
      <c r="A49" s="592"/>
      <c r="B49" s="593"/>
      <c r="C49" s="757"/>
      <c r="D49" s="592"/>
      <c r="E49" s="599"/>
      <c r="F49" s="599"/>
      <c r="G49" s="599"/>
      <c r="H49" s="599"/>
      <c r="I49" s="599"/>
      <c r="J49" s="599"/>
      <c r="K49" s="599"/>
      <c r="L49" s="599"/>
    </row>
    <row r="50" spans="1:12" ht="30" customHeight="1">
      <c r="A50" s="592"/>
      <c r="B50" s="3012" t="s">
        <v>751</v>
      </c>
      <c r="C50" s="3013"/>
      <c r="D50" s="3014"/>
      <c r="E50" s="3015" t="s">
        <v>3048</v>
      </c>
      <c r="F50" s="3016"/>
      <c r="G50" s="3016"/>
      <c r="H50" s="3016"/>
      <c r="I50" s="3016"/>
      <c r="J50" s="3017"/>
      <c r="K50" s="599"/>
      <c r="L50" s="599"/>
    </row>
    <row r="51" spans="1:12" ht="8.25" customHeight="1">
      <c r="A51" s="592"/>
      <c r="B51" s="593"/>
      <c r="C51" s="757"/>
      <c r="D51" s="592"/>
      <c r="E51" s="599"/>
      <c r="F51" s="599"/>
      <c r="G51" s="599"/>
      <c r="H51" s="599"/>
      <c r="I51" s="599"/>
      <c r="J51" s="599"/>
      <c r="K51" s="599"/>
      <c r="L51" s="599"/>
    </row>
    <row r="52" spans="1:12" ht="21" customHeight="1">
      <c r="A52" s="3018" t="s">
        <v>394</v>
      </c>
      <c r="B52" s="3018"/>
      <c r="C52" s="3018"/>
      <c r="D52" s="3018"/>
      <c r="E52" s="3018"/>
      <c r="F52" s="3018"/>
      <c r="G52" s="3018"/>
      <c r="H52" s="3018"/>
      <c r="I52" s="3018"/>
      <c r="J52" s="3018"/>
      <c r="K52" s="3018"/>
      <c r="L52" s="3018"/>
    </row>
    <row r="53" spans="1:12" ht="25.5" customHeight="1">
      <c r="A53" s="3011" t="s">
        <v>1310</v>
      </c>
      <c r="B53" s="3011"/>
      <c r="C53" s="3011"/>
      <c r="D53" s="3011"/>
      <c r="E53" s="3011"/>
      <c r="F53" s="3011"/>
      <c r="G53" s="3011"/>
      <c r="H53" s="3011"/>
      <c r="I53" s="3011"/>
      <c r="J53" s="3011"/>
      <c r="K53" s="3011"/>
      <c r="L53" s="3011"/>
    </row>
    <row r="54" spans="1:12" ht="39.75" customHeight="1">
      <c r="A54" s="3011" t="s">
        <v>1311</v>
      </c>
      <c r="B54" s="3011"/>
      <c r="C54" s="3011"/>
      <c r="D54" s="3011"/>
      <c r="E54" s="3011"/>
      <c r="F54" s="3011"/>
      <c r="G54" s="3011"/>
      <c r="H54" s="3011"/>
      <c r="I54" s="3011"/>
      <c r="J54" s="3011"/>
      <c r="K54" s="3011"/>
      <c r="L54" s="3011"/>
    </row>
    <row r="55" spans="1:12" ht="35.25" customHeight="1">
      <c r="A55" s="3011" t="s">
        <v>1312</v>
      </c>
      <c r="B55" s="3011"/>
      <c r="C55" s="3011"/>
      <c r="D55" s="3011"/>
      <c r="E55" s="3011"/>
      <c r="F55" s="3011"/>
      <c r="G55" s="3011"/>
      <c r="H55" s="3011"/>
      <c r="I55" s="3011"/>
      <c r="J55" s="3011"/>
      <c r="K55" s="3011"/>
      <c r="L55" s="3011"/>
    </row>
    <row r="56" spans="1:12" ht="24.75" customHeight="1">
      <c r="A56" s="3011" t="s">
        <v>1313</v>
      </c>
      <c r="B56" s="3011"/>
      <c r="C56" s="3011"/>
      <c r="D56" s="3011"/>
      <c r="E56" s="3011"/>
      <c r="F56" s="3011"/>
      <c r="G56" s="3011"/>
      <c r="H56" s="3011"/>
      <c r="I56" s="3011"/>
      <c r="J56" s="3011"/>
      <c r="K56" s="3011"/>
      <c r="L56" s="3011"/>
    </row>
    <row r="57" spans="1:12" ht="21" customHeight="1">
      <c r="A57" s="3009" t="s">
        <v>463</v>
      </c>
      <c r="B57" s="3009"/>
      <c r="C57" s="3009"/>
      <c r="D57" s="3009"/>
      <c r="E57" s="3009"/>
      <c r="F57" s="3009"/>
      <c r="G57" s="3009"/>
      <c r="H57" s="3009"/>
      <c r="I57" s="3009"/>
      <c r="J57" s="3009"/>
      <c r="K57" s="3009"/>
      <c r="L57" s="3009"/>
    </row>
    <row r="58" spans="1:12">
      <c r="A58" s="3009" t="s">
        <v>464</v>
      </c>
      <c r="B58" s="3009"/>
      <c r="C58" s="3009"/>
      <c r="D58" s="3009"/>
      <c r="E58" s="3009"/>
      <c r="F58" s="3009"/>
      <c r="G58" s="3009"/>
      <c r="H58" s="3009"/>
      <c r="I58" s="3009"/>
      <c r="J58" s="3009"/>
      <c r="K58" s="3009"/>
      <c r="L58" s="3009"/>
    </row>
    <row r="59" spans="1:12">
      <c r="A59" s="3010" t="s">
        <v>1314</v>
      </c>
      <c r="B59" s="3010"/>
      <c r="C59" s="3010"/>
      <c r="D59" s="3010"/>
      <c r="E59" s="3010"/>
      <c r="F59" s="3010"/>
      <c r="G59" s="3010"/>
      <c r="H59" s="3010"/>
      <c r="I59" s="3010"/>
      <c r="J59" s="3010"/>
      <c r="K59" s="3010"/>
      <c r="L59" s="3010"/>
    </row>
    <row r="60" spans="1:12">
      <c r="A60" s="3009" t="s">
        <v>1315</v>
      </c>
      <c r="B60" s="3010"/>
      <c r="C60" s="3010"/>
      <c r="D60" s="3010"/>
      <c r="E60" s="3010"/>
      <c r="F60" s="3010"/>
      <c r="G60" s="3010"/>
      <c r="H60" s="3010"/>
      <c r="I60" s="3010"/>
      <c r="J60" s="3010"/>
      <c r="K60" s="3010"/>
      <c r="L60" s="3010"/>
    </row>
    <row r="61" spans="1:12">
      <c r="A61" s="758" t="s">
        <v>1316</v>
      </c>
    </row>
  </sheetData>
  <mergeCells count="105">
    <mergeCell ref="A2:L2"/>
    <mergeCell ref="A3:C3"/>
    <mergeCell ref="D3:L3"/>
    <mergeCell ref="A4:C4"/>
    <mergeCell ref="D4:L4"/>
    <mergeCell ref="A5:C5"/>
    <mergeCell ref="D5:L5"/>
    <mergeCell ref="A6:B7"/>
    <mergeCell ref="D6:G6"/>
    <mergeCell ref="I6:L7"/>
    <mergeCell ref="D7:G7"/>
    <mergeCell ref="H6:H7"/>
    <mergeCell ref="B17:B21"/>
    <mergeCell ref="C17:C21"/>
    <mergeCell ref="E17:L17"/>
    <mergeCell ref="E18:L18"/>
    <mergeCell ref="E19:L19"/>
    <mergeCell ref="E20:L20"/>
    <mergeCell ref="E21:L21"/>
    <mergeCell ref="D8:L8"/>
    <mergeCell ref="B9:B16"/>
    <mergeCell ref="C9:C16"/>
    <mergeCell ref="D9:E10"/>
    <mergeCell ref="G9:K9"/>
    <mergeCell ref="L9:L10"/>
    <mergeCell ref="D11:E11"/>
    <mergeCell ref="D12:E12"/>
    <mergeCell ref="D13:E13"/>
    <mergeCell ref="D14:E14"/>
    <mergeCell ref="D15:E15"/>
    <mergeCell ref="D16:E16"/>
    <mergeCell ref="F9:F10"/>
    <mergeCell ref="B27:B31"/>
    <mergeCell ref="C27:C31"/>
    <mergeCell ref="E27:L27"/>
    <mergeCell ref="E28:L28"/>
    <mergeCell ref="E29:L29"/>
    <mergeCell ref="E30:L30"/>
    <mergeCell ref="E31:L31"/>
    <mergeCell ref="B22:B26"/>
    <mergeCell ref="C22:C26"/>
    <mergeCell ref="E22:L22"/>
    <mergeCell ref="E23:L23"/>
    <mergeCell ref="E24:L24"/>
    <mergeCell ref="E25:L25"/>
    <mergeCell ref="E26:L26"/>
    <mergeCell ref="E44:F44"/>
    <mergeCell ref="H44:I44"/>
    <mergeCell ref="A36:A39"/>
    <mergeCell ref="D36:E36"/>
    <mergeCell ref="F36:G36"/>
    <mergeCell ref="H36:I36"/>
    <mergeCell ref="J36:K36"/>
    <mergeCell ref="D39:L39"/>
    <mergeCell ref="B32:B33"/>
    <mergeCell ref="C32:C33"/>
    <mergeCell ref="D32:L33"/>
    <mergeCell ref="B34:B35"/>
    <mergeCell ref="C34:C35"/>
    <mergeCell ref="D34:L35"/>
    <mergeCell ref="A8:A35"/>
    <mergeCell ref="L36:L38"/>
    <mergeCell ref="D37:E37"/>
    <mergeCell ref="F37:G37"/>
    <mergeCell ref="H37:I37"/>
    <mergeCell ref="J37:K37"/>
    <mergeCell ref="D38:E38"/>
    <mergeCell ref="F38:G38"/>
    <mergeCell ref="H38:I38"/>
    <mergeCell ref="J38:K38"/>
    <mergeCell ref="A60:L60"/>
    <mergeCell ref="A55:L55"/>
    <mergeCell ref="A56:L56"/>
    <mergeCell ref="A57:L57"/>
    <mergeCell ref="A58:L58"/>
    <mergeCell ref="A59:L59"/>
    <mergeCell ref="B50:D50"/>
    <mergeCell ref="E50:J50"/>
    <mergeCell ref="A52:L52"/>
    <mergeCell ref="A53:L53"/>
    <mergeCell ref="A54:L54"/>
    <mergeCell ref="A40:A48"/>
    <mergeCell ref="B40:B44"/>
    <mergeCell ref="C40:C44"/>
    <mergeCell ref="E40:F40"/>
    <mergeCell ref="H40:I40"/>
    <mergeCell ref="B45:B46"/>
    <mergeCell ref="C45:C46"/>
    <mergeCell ref="E45:L45"/>
    <mergeCell ref="E46:L46"/>
    <mergeCell ref="B47:B48"/>
    <mergeCell ref="C47:C48"/>
    <mergeCell ref="E47:L47"/>
    <mergeCell ref="E48:L48"/>
    <mergeCell ref="L40:L44"/>
    <mergeCell ref="D41:D42"/>
    <mergeCell ref="E41:F41"/>
    <mergeCell ref="H41:I41"/>
    <mergeCell ref="K41:K42"/>
    <mergeCell ref="E42:F42"/>
    <mergeCell ref="H42:I42"/>
    <mergeCell ref="D43:D44"/>
    <mergeCell ref="E43:F43"/>
    <mergeCell ref="H43:I43"/>
    <mergeCell ref="K43:K44"/>
  </mergeCells>
  <phoneticPr fontId="5"/>
  <pageMargins left="0.7" right="0.7" top="0.75" bottom="0.75" header="0.3" footer="0.3"/>
  <pageSetup paperSize="9"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FF00"/>
    <pageSetUpPr fitToPage="1"/>
  </sheetPr>
  <dimension ref="A1:L58"/>
  <sheetViews>
    <sheetView view="pageBreakPreview" topLeftCell="F5" zoomScale="115" zoomScaleNormal="100" zoomScaleSheetLayoutView="115" workbookViewId="0">
      <selection activeCell="B2" sqref="B2"/>
    </sheetView>
  </sheetViews>
  <sheetFormatPr defaultRowHeight="13.2"/>
  <cols>
    <col min="1" max="1" width="9.109375" style="214" customWidth="1"/>
    <col min="2" max="2" width="2.33203125" style="214" customWidth="1"/>
    <col min="3" max="3" width="18" style="214" customWidth="1"/>
    <col min="4" max="4" width="13.6640625" style="214" customWidth="1"/>
    <col min="5" max="5" width="13.44140625" style="214" customWidth="1"/>
    <col min="6" max="7" width="13.6640625" style="214" customWidth="1"/>
    <col min="8" max="9" width="13.44140625" style="214" customWidth="1"/>
    <col min="10" max="10" width="13.6640625" style="214" customWidth="1"/>
    <col min="11" max="11" width="13.44140625" style="214" customWidth="1"/>
    <col min="12" max="12" width="13" style="214" customWidth="1"/>
    <col min="13" max="14" width="9" style="214"/>
    <col min="15" max="15" width="9" style="214" customWidth="1"/>
    <col min="16" max="256" width="9" style="214"/>
    <col min="257" max="257" width="9.109375" style="214" customWidth="1"/>
    <col min="258" max="258" width="2.33203125" style="214" customWidth="1"/>
    <col min="259" max="259" width="18" style="214" customWidth="1"/>
    <col min="260" max="260" width="13.6640625" style="214" customWidth="1"/>
    <col min="261" max="261" width="13.44140625" style="214" customWidth="1"/>
    <col min="262" max="263" width="13.6640625" style="214" customWidth="1"/>
    <col min="264" max="265" width="13.44140625" style="214" customWidth="1"/>
    <col min="266" max="266" width="13.6640625" style="214" customWidth="1"/>
    <col min="267" max="267" width="13.44140625" style="214" customWidth="1"/>
    <col min="268" max="268" width="13" style="214" customWidth="1"/>
    <col min="269" max="270" width="9" style="214"/>
    <col min="271" max="271" width="9" style="214" customWidth="1"/>
    <col min="272" max="512" width="9" style="214"/>
    <col min="513" max="513" width="9.109375" style="214" customWidth="1"/>
    <col min="514" max="514" width="2.33203125" style="214" customWidth="1"/>
    <col min="515" max="515" width="18" style="214" customWidth="1"/>
    <col min="516" max="516" width="13.6640625" style="214" customWidth="1"/>
    <col min="517" max="517" width="13.44140625" style="214" customWidth="1"/>
    <col min="518" max="519" width="13.6640625" style="214" customWidth="1"/>
    <col min="520" max="521" width="13.44140625" style="214" customWidth="1"/>
    <col min="522" max="522" width="13.6640625" style="214" customWidth="1"/>
    <col min="523" max="523" width="13.44140625" style="214" customWidth="1"/>
    <col min="524" max="524" width="13" style="214" customWidth="1"/>
    <col min="525" max="526" width="9" style="214"/>
    <col min="527" max="527" width="9" style="214" customWidth="1"/>
    <col min="528" max="768" width="9" style="214"/>
    <col min="769" max="769" width="9.109375" style="214" customWidth="1"/>
    <col min="770" max="770" width="2.33203125" style="214" customWidth="1"/>
    <col min="771" max="771" width="18" style="214" customWidth="1"/>
    <col min="772" max="772" width="13.6640625" style="214" customWidth="1"/>
    <col min="773" max="773" width="13.44140625" style="214" customWidth="1"/>
    <col min="774" max="775" width="13.6640625" style="214" customWidth="1"/>
    <col min="776" max="777" width="13.44140625" style="214" customWidth="1"/>
    <col min="778" max="778" width="13.6640625" style="214" customWidth="1"/>
    <col min="779" max="779" width="13.44140625" style="214" customWidth="1"/>
    <col min="780" max="780" width="13" style="214" customWidth="1"/>
    <col min="781" max="782" width="9" style="214"/>
    <col min="783" max="783" width="9" style="214" customWidth="1"/>
    <col min="784" max="1024" width="9" style="214"/>
    <col min="1025" max="1025" width="9.109375" style="214" customWidth="1"/>
    <col min="1026" max="1026" width="2.33203125" style="214" customWidth="1"/>
    <col min="1027" max="1027" width="18" style="214" customWidth="1"/>
    <col min="1028" max="1028" width="13.6640625" style="214" customWidth="1"/>
    <col min="1029" max="1029" width="13.44140625" style="214" customWidth="1"/>
    <col min="1030" max="1031" width="13.6640625" style="214" customWidth="1"/>
    <col min="1032" max="1033" width="13.44140625" style="214" customWidth="1"/>
    <col min="1034" max="1034" width="13.6640625" style="214" customWidth="1"/>
    <col min="1035" max="1035" width="13.44140625" style="214" customWidth="1"/>
    <col min="1036" max="1036" width="13" style="214" customWidth="1"/>
    <col min="1037" max="1038" width="9" style="214"/>
    <col min="1039" max="1039" width="9" style="214" customWidth="1"/>
    <col min="1040" max="1280" width="9" style="214"/>
    <col min="1281" max="1281" width="9.109375" style="214" customWidth="1"/>
    <col min="1282" max="1282" width="2.33203125" style="214" customWidth="1"/>
    <col min="1283" max="1283" width="18" style="214" customWidth="1"/>
    <col min="1284" max="1284" width="13.6640625" style="214" customWidth="1"/>
    <col min="1285" max="1285" width="13.44140625" style="214" customWidth="1"/>
    <col min="1286" max="1287" width="13.6640625" style="214" customWidth="1"/>
    <col min="1288" max="1289" width="13.44140625" style="214" customWidth="1"/>
    <col min="1290" max="1290" width="13.6640625" style="214" customWidth="1"/>
    <col min="1291" max="1291" width="13.44140625" style="214" customWidth="1"/>
    <col min="1292" max="1292" width="13" style="214" customWidth="1"/>
    <col min="1293" max="1294" width="9" style="214"/>
    <col min="1295" max="1295" width="9" style="214" customWidth="1"/>
    <col min="1296" max="1536" width="9" style="214"/>
    <col min="1537" max="1537" width="9.109375" style="214" customWidth="1"/>
    <col min="1538" max="1538" width="2.33203125" style="214" customWidth="1"/>
    <col min="1539" max="1539" width="18" style="214" customWidth="1"/>
    <col min="1540" max="1540" width="13.6640625" style="214" customWidth="1"/>
    <col min="1541" max="1541" width="13.44140625" style="214" customWidth="1"/>
    <col min="1542" max="1543" width="13.6640625" style="214" customWidth="1"/>
    <col min="1544" max="1545" width="13.44140625" style="214" customWidth="1"/>
    <col min="1546" max="1546" width="13.6640625" style="214" customWidth="1"/>
    <col min="1547" max="1547" width="13.44140625" style="214" customWidth="1"/>
    <col min="1548" max="1548" width="13" style="214" customWidth="1"/>
    <col min="1549" max="1550" width="9" style="214"/>
    <col min="1551" max="1551" width="9" style="214" customWidth="1"/>
    <col min="1552" max="1792" width="9" style="214"/>
    <col min="1793" max="1793" width="9.109375" style="214" customWidth="1"/>
    <col min="1794" max="1794" width="2.33203125" style="214" customWidth="1"/>
    <col min="1795" max="1795" width="18" style="214" customWidth="1"/>
    <col min="1796" max="1796" width="13.6640625" style="214" customWidth="1"/>
    <col min="1797" max="1797" width="13.44140625" style="214" customWidth="1"/>
    <col min="1798" max="1799" width="13.6640625" style="214" customWidth="1"/>
    <col min="1800" max="1801" width="13.44140625" style="214" customWidth="1"/>
    <col min="1802" max="1802" width="13.6640625" style="214" customWidth="1"/>
    <col min="1803" max="1803" width="13.44140625" style="214" customWidth="1"/>
    <col min="1804" max="1804" width="13" style="214" customWidth="1"/>
    <col min="1805" max="1806" width="9" style="214"/>
    <col min="1807" max="1807" width="9" style="214" customWidth="1"/>
    <col min="1808" max="2048" width="9" style="214"/>
    <col min="2049" max="2049" width="9.109375" style="214" customWidth="1"/>
    <col min="2050" max="2050" width="2.33203125" style="214" customWidth="1"/>
    <col min="2051" max="2051" width="18" style="214" customWidth="1"/>
    <col min="2052" max="2052" width="13.6640625" style="214" customWidth="1"/>
    <col min="2053" max="2053" width="13.44140625" style="214" customWidth="1"/>
    <col min="2054" max="2055" width="13.6640625" style="214" customWidth="1"/>
    <col min="2056" max="2057" width="13.44140625" style="214" customWidth="1"/>
    <col min="2058" max="2058" width="13.6640625" style="214" customWidth="1"/>
    <col min="2059" max="2059" width="13.44140625" style="214" customWidth="1"/>
    <col min="2060" max="2060" width="13" style="214" customWidth="1"/>
    <col min="2061" max="2062" width="9" style="214"/>
    <col min="2063" max="2063" width="9" style="214" customWidth="1"/>
    <col min="2064" max="2304" width="9" style="214"/>
    <col min="2305" max="2305" width="9.109375" style="214" customWidth="1"/>
    <col min="2306" max="2306" width="2.33203125" style="214" customWidth="1"/>
    <col min="2307" max="2307" width="18" style="214" customWidth="1"/>
    <col min="2308" max="2308" width="13.6640625" style="214" customWidth="1"/>
    <col min="2309" max="2309" width="13.44140625" style="214" customWidth="1"/>
    <col min="2310" max="2311" width="13.6640625" style="214" customWidth="1"/>
    <col min="2312" max="2313" width="13.44140625" style="214" customWidth="1"/>
    <col min="2314" max="2314" width="13.6640625" style="214" customWidth="1"/>
    <col min="2315" max="2315" width="13.44140625" style="214" customWidth="1"/>
    <col min="2316" max="2316" width="13" style="214" customWidth="1"/>
    <col min="2317" max="2318" width="9" style="214"/>
    <col min="2319" max="2319" width="9" style="214" customWidth="1"/>
    <col min="2320" max="2560" width="9" style="214"/>
    <col min="2561" max="2561" width="9.109375" style="214" customWidth="1"/>
    <col min="2562" max="2562" width="2.33203125" style="214" customWidth="1"/>
    <col min="2563" max="2563" width="18" style="214" customWidth="1"/>
    <col min="2564" max="2564" width="13.6640625" style="214" customWidth="1"/>
    <col min="2565" max="2565" width="13.44140625" style="214" customWidth="1"/>
    <col min="2566" max="2567" width="13.6640625" style="214" customWidth="1"/>
    <col min="2568" max="2569" width="13.44140625" style="214" customWidth="1"/>
    <col min="2570" max="2570" width="13.6640625" style="214" customWidth="1"/>
    <col min="2571" max="2571" width="13.44140625" style="214" customWidth="1"/>
    <col min="2572" max="2572" width="13" style="214" customWidth="1"/>
    <col min="2573" max="2574" width="9" style="214"/>
    <col min="2575" max="2575" width="9" style="214" customWidth="1"/>
    <col min="2576" max="2816" width="9" style="214"/>
    <col min="2817" max="2817" width="9.109375" style="214" customWidth="1"/>
    <col min="2818" max="2818" width="2.33203125" style="214" customWidth="1"/>
    <col min="2819" max="2819" width="18" style="214" customWidth="1"/>
    <col min="2820" max="2820" width="13.6640625" style="214" customWidth="1"/>
    <col min="2821" max="2821" width="13.44140625" style="214" customWidth="1"/>
    <col min="2822" max="2823" width="13.6640625" style="214" customWidth="1"/>
    <col min="2824" max="2825" width="13.44140625" style="214" customWidth="1"/>
    <col min="2826" max="2826" width="13.6640625" style="214" customWidth="1"/>
    <col min="2827" max="2827" width="13.44140625" style="214" customWidth="1"/>
    <col min="2828" max="2828" width="13" style="214" customWidth="1"/>
    <col min="2829" max="2830" width="9" style="214"/>
    <col min="2831" max="2831" width="9" style="214" customWidth="1"/>
    <col min="2832" max="3072" width="9" style="214"/>
    <col min="3073" max="3073" width="9.109375" style="214" customWidth="1"/>
    <col min="3074" max="3074" width="2.33203125" style="214" customWidth="1"/>
    <col min="3075" max="3075" width="18" style="214" customWidth="1"/>
    <col min="3076" max="3076" width="13.6640625" style="214" customWidth="1"/>
    <col min="3077" max="3077" width="13.44140625" style="214" customWidth="1"/>
    <col min="3078" max="3079" width="13.6640625" style="214" customWidth="1"/>
    <col min="3080" max="3081" width="13.44140625" style="214" customWidth="1"/>
    <col min="3082" max="3082" width="13.6640625" style="214" customWidth="1"/>
    <col min="3083" max="3083" width="13.44140625" style="214" customWidth="1"/>
    <col min="3084" max="3084" width="13" style="214" customWidth="1"/>
    <col min="3085" max="3086" width="9" style="214"/>
    <col min="3087" max="3087" width="9" style="214" customWidth="1"/>
    <col min="3088" max="3328" width="9" style="214"/>
    <col min="3329" max="3329" width="9.109375" style="214" customWidth="1"/>
    <col min="3330" max="3330" width="2.33203125" style="214" customWidth="1"/>
    <col min="3331" max="3331" width="18" style="214" customWidth="1"/>
    <col min="3332" max="3332" width="13.6640625" style="214" customWidth="1"/>
    <col min="3333" max="3333" width="13.44140625" style="214" customWidth="1"/>
    <col min="3334" max="3335" width="13.6640625" style="214" customWidth="1"/>
    <col min="3336" max="3337" width="13.44140625" style="214" customWidth="1"/>
    <col min="3338" max="3338" width="13.6640625" style="214" customWidth="1"/>
    <col min="3339" max="3339" width="13.44140625" style="214" customWidth="1"/>
    <col min="3340" max="3340" width="13" style="214" customWidth="1"/>
    <col min="3341" max="3342" width="9" style="214"/>
    <col min="3343" max="3343" width="9" style="214" customWidth="1"/>
    <col min="3344" max="3584" width="9" style="214"/>
    <col min="3585" max="3585" width="9.109375" style="214" customWidth="1"/>
    <col min="3586" max="3586" width="2.33203125" style="214" customWidth="1"/>
    <col min="3587" max="3587" width="18" style="214" customWidth="1"/>
    <col min="3588" max="3588" width="13.6640625" style="214" customWidth="1"/>
    <col min="3589" max="3589" width="13.44140625" style="214" customWidth="1"/>
    <col min="3590" max="3591" width="13.6640625" style="214" customWidth="1"/>
    <col min="3592" max="3593" width="13.44140625" style="214" customWidth="1"/>
    <col min="3594" max="3594" width="13.6640625" style="214" customWidth="1"/>
    <col min="3595" max="3595" width="13.44140625" style="214" customWidth="1"/>
    <col min="3596" max="3596" width="13" style="214" customWidth="1"/>
    <col min="3597" max="3598" width="9" style="214"/>
    <col min="3599" max="3599" width="9" style="214" customWidth="1"/>
    <col min="3600" max="3840" width="9" style="214"/>
    <col min="3841" max="3841" width="9.109375" style="214" customWidth="1"/>
    <col min="3842" max="3842" width="2.33203125" style="214" customWidth="1"/>
    <col min="3843" max="3843" width="18" style="214" customWidth="1"/>
    <col min="3844" max="3844" width="13.6640625" style="214" customWidth="1"/>
    <col min="3845" max="3845" width="13.44140625" style="214" customWidth="1"/>
    <col min="3846" max="3847" width="13.6640625" style="214" customWidth="1"/>
    <col min="3848" max="3849" width="13.44140625" style="214" customWidth="1"/>
    <col min="3850" max="3850" width="13.6640625" style="214" customWidth="1"/>
    <col min="3851" max="3851" width="13.44140625" style="214" customWidth="1"/>
    <col min="3852" max="3852" width="13" style="214" customWidth="1"/>
    <col min="3853" max="3854" width="9" style="214"/>
    <col min="3855" max="3855" width="9" style="214" customWidth="1"/>
    <col min="3856" max="4096" width="9" style="214"/>
    <col min="4097" max="4097" width="9.109375" style="214" customWidth="1"/>
    <col min="4098" max="4098" width="2.33203125" style="214" customWidth="1"/>
    <col min="4099" max="4099" width="18" style="214" customWidth="1"/>
    <col min="4100" max="4100" width="13.6640625" style="214" customWidth="1"/>
    <col min="4101" max="4101" width="13.44140625" style="214" customWidth="1"/>
    <col min="4102" max="4103" width="13.6640625" style="214" customWidth="1"/>
    <col min="4104" max="4105" width="13.44140625" style="214" customWidth="1"/>
    <col min="4106" max="4106" width="13.6640625" style="214" customWidth="1"/>
    <col min="4107" max="4107" width="13.44140625" style="214" customWidth="1"/>
    <col min="4108" max="4108" width="13" style="214" customWidth="1"/>
    <col min="4109" max="4110" width="9" style="214"/>
    <col min="4111" max="4111" width="9" style="214" customWidth="1"/>
    <col min="4112" max="4352" width="9" style="214"/>
    <col min="4353" max="4353" width="9.109375" style="214" customWidth="1"/>
    <col min="4354" max="4354" width="2.33203125" style="214" customWidth="1"/>
    <col min="4355" max="4355" width="18" style="214" customWidth="1"/>
    <col min="4356" max="4356" width="13.6640625" style="214" customWidth="1"/>
    <col min="4357" max="4357" width="13.44140625" style="214" customWidth="1"/>
    <col min="4358" max="4359" width="13.6640625" style="214" customWidth="1"/>
    <col min="4360" max="4361" width="13.44140625" style="214" customWidth="1"/>
    <col min="4362" max="4362" width="13.6640625" style="214" customWidth="1"/>
    <col min="4363" max="4363" width="13.44140625" style="214" customWidth="1"/>
    <col min="4364" max="4364" width="13" style="214" customWidth="1"/>
    <col min="4365" max="4366" width="9" style="214"/>
    <col min="4367" max="4367" width="9" style="214" customWidth="1"/>
    <col min="4368" max="4608" width="9" style="214"/>
    <col min="4609" max="4609" width="9.109375" style="214" customWidth="1"/>
    <col min="4610" max="4610" width="2.33203125" style="214" customWidth="1"/>
    <col min="4611" max="4611" width="18" style="214" customWidth="1"/>
    <col min="4612" max="4612" width="13.6640625" style="214" customWidth="1"/>
    <col min="4613" max="4613" width="13.44140625" style="214" customWidth="1"/>
    <col min="4614" max="4615" width="13.6640625" style="214" customWidth="1"/>
    <col min="4616" max="4617" width="13.44140625" style="214" customWidth="1"/>
    <col min="4618" max="4618" width="13.6640625" style="214" customWidth="1"/>
    <col min="4619" max="4619" width="13.44140625" style="214" customWidth="1"/>
    <col min="4620" max="4620" width="13" style="214" customWidth="1"/>
    <col min="4621" max="4622" width="9" style="214"/>
    <col min="4623" max="4623" width="9" style="214" customWidth="1"/>
    <col min="4624" max="4864" width="9" style="214"/>
    <col min="4865" max="4865" width="9.109375" style="214" customWidth="1"/>
    <col min="4866" max="4866" width="2.33203125" style="214" customWidth="1"/>
    <col min="4867" max="4867" width="18" style="214" customWidth="1"/>
    <col min="4868" max="4868" width="13.6640625" style="214" customWidth="1"/>
    <col min="4869" max="4869" width="13.44140625" style="214" customWidth="1"/>
    <col min="4870" max="4871" width="13.6640625" style="214" customWidth="1"/>
    <col min="4872" max="4873" width="13.44140625" style="214" customWidth="1"/>
    <col min="4874" max="4874" width="13.6640625" style="214" customWidth="1"/>
    <col min="4875" max="4875" width="13.44140625" style="214" customWidth="1"/>
    <col min="4876" max="4876" width="13" style="214" customWidth="1"/>
    <col min="4877" max="4878" width="9" style="214"/>
    <col min="4879" max="4879" width="9" style="214" customWidth="1"/>
    <col min="4880" max="5120" width="9" style="214"/>
    <col min="5121" max="5121" width="9.109375" style="214" customWidth="1"/>
    <col min="5122" max="5122" width="2.33203125" style="214" customWidth="1"/>
    <col min="5123" max="5123" width="18" style="214" customWidth="1"/>
    <col min="5124" max="5124" width="13.6640625" style="214" customWidth="1"/>
    <col min="5125" max="5125" width="13.44140625" style="214" customWidth="1"/>
    <col min="5126" max="5127" width="13.6640625" style="214" customWidth="1"/>
    <col min="5128" max="5129" width="13.44140625" style="214" customWidth="1"/>
    <col min="5130" max="5130" width="13.6640625" style="214" customWidth="1"/>
    <col min="5131" max="5131" width="13.44140625" style="214" customWidth="1"/>
    <col min="5132" max="5132" width="13" style="214" customWidth="1"/>
    <col min="5133" max="5134" width="9" style="214"/>
    <col min="5135" max="5135" width="9" style="214" customWidth="1"/>
    <col min="5136" max="5376" width="9" style="214"/>
    <col min="5377" max="5377" width="9.109375" style="214" customWidth="1"/>
    <col min="5378" max="5378" width="2.33203125" style="214" customWidth="1"/>
    <col min="5379" max="5379" width="18" style="214" customWidth="1"/>
    <col min="5380" max="5380" width="13.6640625" style="214" customWidth="1"/>
    <col min="5381" max="5381" width="13.44140625" style="214" customWidth="1"/>
    <col min="5382" max="5383" width="13.6640625" style="214" customWidth="1"/>
    <col min="5384" max="5385" width="13.44140625" style="214" customWidth="1"/>
    <col min="5386" max="5386" width="13.6640625" style="214" customWidth="1"/>
    <col min="5387" max="5387" width="13.44140625" style="214" customWidth="1"/>
    <col min="5388" max="5388" width="13" style="214" customWidth="1"/>
    <col min="5389" max="5390" width="9" style="214"/>
    <col min="5391" max="5391" width="9" style="214" customWidth="1"/>
    <col min="5392" max="5632" width="9" style="214"/>
    <col min="5633" max="5633" width="9.109375" style="214" customWidth="1"/>
    <col min="5634" max="5634" width="2.33203125" style="214" customWidth="1"/>
    <col min="5635" max="5635" width="18" style="214" customWidth="1"/>
    <col min="5636" max="5636" width="13.6640625" style="214" customWidth="1"/>
    <col min="5637" max="5637" width="13.44140625" style="214" customWidth="1"/>
    <col min="5638" max="5639" width="13.6640625" style="214" customWidth="1"/>
    <col min="5640" max="5641" width="13.44140625" style="214" customWidth="1"/>
    <col min="5642" max="5642" width="13.6640625" style="214" customWidth="1"/>
    <col min="5643" max="5643" width="13.44140625" style="214" customWidth="1"/>
    <col min="5644" max="5644" width="13" style="214" customWidth="1"/>
    <col min="5645" max="5646" width="9" style="214"/>
    <col min="5647" max="5647" width="9" style="214" customWidth="1"/>
    <col min="5648" max="5888" width="9" style="214"/>
    <col min="5889" max="5889" width="9.109375" style="214" customWidth="1"/>
    <col min="5890" max="5890" width="2.33203125" style="214" customWidth="1"/>
    <col min="5891" max="5891" width="18" style="214" customWidth="1"/>
    <col min="5892" max="5892" width="13.6640625" style="214" customWidth="1"/>
    <col min="5893" max="5893" width="13.44140625" style="214" customWidth="1"/>
    <col min="5894" max="5895" width="13.6640625" style="214" customWidth="1"/>
    <col min="5896" max="5897" width="13.44140625" style="214" customWidth="1"/>
    <col min="5898" max="5898" width="13.6640625" style="214" customWidth="1"/>
    <col min="5899" max="5899" width="13.44140625" style="214" customWidth="1"/>
    <col min="5900" max="5900" width="13" style="214" customWidth="1"/>
    <col min="5901" max="5902" width="9" style="214"/>
    <col min="5903" max="5903" width="9" style="214" customWidth="1"/>
    <col min="5904" max="6144" width="9" style="214"/>
    <col min="6145" max="6145" width="9.109375" style="214" customWidth="1"/>
    <col min="6146" max="6146" width="2.33203125" style="214" customWidth="1"/>
    <col min="6147" max="6147" width="18" style="214" customWidth="1"/>
    <col min="6148" max="6148" width="13.6640625" style="214" customWidth="1"/>
    <col min="6149" max="6149" width="13.44140625" style="214" customWidth="1"/>
    <col min="6150" max="6151" width="13.6640625" style="214" customWidth="1"/>
    <col min="6152" max="6153" width="13.44140625" style="214" customWidth="1"/>
    <col min="6154" max="6154" width="13.6640625" style="214" customWidth="1"/>
    <col min="6155" max="6155" width="13.44140625" style="214" customWidth="1"/>
    <col min="6156" max="6156" width="13" style="214" customWidth="1"/>
    <col min="6157" max="6158" width="9" style="214"/>
    <col min="6159" max="6159" width="9" style="214" customWidth="1"/>
    <col min="6160" max="6400" width="9" style="214"/>
    <col min="6401" max="6401" width="9.109375" style="214" customWidth="1"/>
    <col min="6402" max="6402" width="2.33203125" style="214" customWidth="1"/>
    <col min="6403" max="6403" width="18" style="214" customWidth="1"/>
    <col min="6404" max="6404" width="13.6640625" style="214" customWidth="1"/>
    <col min="6405" max="6405" width="13.44140625" style="214" customWidth="1"/>
    <col min="6406" max="6407" width="13.6640625" style="214" customWidth="1"/>
    <col min="6408" max="6409" width="13.44140625" style="214" customWidth="1"/>
    <col min="6410" max="6410" width="13.6640625" style="214" customWidth="1"/>
    <col min="6411" max="6411" width="13.44140625" style="214" customWidth="1"/>
    <col min="6412" max="6412" width="13" style="214" customWidth="1"/>
    <col min="6413" max="6414" width="9" style="214"/>
    <col min="6415" max="6415" width="9" style="214" customWidth="1"/>
    <col min="6416" max="6656" width="9" style="214"/>
    <col min="6657" max="6657" width="9.109375" style="214" customWidth="1"/>
    <col min="6658" max="6658" width="2.33203125" style="214" customWidth="1"/>
    <col min="6659" max="6659" width="18" style="214" customWidth="1"/>
    <col min="6660" max="6660" width="13.6640625" style="214" customWidth="1"/>
    <col min="6661" max="6661" width="13.44140625" style="214" customWidth="1"/>
    <col min="6662" max="6663" width="13.6640625" style="214" customWidth="1"/>
    <col min="6664" max="6665" width="13.44140625" style="214" customWidth="1"/>
    <col min="6666" max="6666" width="13.6640625" style="214" customWidth="1"/>
    <col min="6667" max="6667" width="13.44140625" style="214" customWidth="1"/>
    <col min="6668" max="6668" width="13" style="214" customWidth="1"/>
    <col min="6669" max="6670" width="9" style="214"/>
    <col min="6671" max="6671" width="9" style="214" customWidth="1"/>
    <col min="6672" max="6912" width="9" style="214"/>
    <col min="6913" max="6913" width="9.109375" style="214" customWidth="1"/>
    <col min="6914" max="6914" width="2.33203125" style="214" customWidth="1"/>
    <col min="6915" max="6915" width="18" style="214" customWidth="1"/>
    <col min="6916" max="6916" width="13.6640625" style="214" customWidth="1"/>
    <col min="6917" max="6917" width="13.44140625" style="214" customWidth="1"/>
    <col min="6918" max="6919" width="13.6640625" style="214" customWidth="1"/>
    <col min="6920" max="6921" width="13.44140625" style="214" customWidth="1"/>
    <col min="6922" max="6922" width="13.6640625" style="214" customWidth="1"/>
    <col min="6923" max="6923" width="13.44140625" style="214" customWidth="1"/>
    <col min="6924" max="6924" width="13" style="214" customWidth="1"/>
    <col min="6925" max="6926" width="9" style="214"/>
    <col min="6927" max="6927" width="9" style="214" customWidth="1"/>
    <col min="6928" max="7168" width="9" style="214"/>
    <col min="7169" max="7169" width="9.109375" style="214" customWidth="1"/>
    <col min="7170" max="7170" width="2.33203125" style="214" customWidth="1"/>
    <col min="7171" max="7171" width="18" style="214" customWidth="1"/>
    <col min="7172" max="7172" width="13.6640625" style="214" customWidth="1"/>
    <col min="7173" max="7173" width="13.44140625" style="214" customWidth="1"/>
    <col min="7174" max="7175" width="13.6640625" style="214" customWidth="1"/>
    <col min="7176" max="7177" width="13.44140625" style="214" customWidth="1"/>
    <col min="7178" max="7178" width="13.6640625" style="214" customWidth="1"/>
    <col min="7179" max="7179" width="13.44140625" style="214" customWidth="1"/>
    <col min="7180" max="7180" width="13" style="214" customWidth="1"/>
    <col min="7181" max="7182" width="9" style="214"/>
    <col min="7183" max="7183" width="9" style="214" customWidth="1"/>
    <col min="7184" max="7424" width="9" style="214"/>
    <col min="7425" max="7425" width="9.109375" style="214" customWidth="1"/>
    <col min="7426" max="7426" width="2.33203125" style="214" customWidth="1"/>
    <col min="7427" max="7427" width="18" style="214" customWidth="1"/>
    <col min="7428" max="7428" width="13.6640625" style="214" customWidth="1"/>
    <col min="7429" max="7429" width="13.44140625" style="214" customWidth="1"/>
    <col min="7430" max="7431" width="13.6640625" style="214" customWidth="1"/>
    <col min="7432" max="7433" width="13.44140625" style="214" customWidth="1"/>
    <col min="7434" max="7434" width="13.6640625" style="214" customWidth="1"/>
    <col min="7435" max="7435" width="13.44140625" style="214" customWidth="1"/>
    <col min="7436" max="7436" width="13" style="214" customWidth="1"/>
    <col min="7437" max="7438" width="9" style="214"/>
    <col min="7439" max="7439" width="9" style="214" customWidth="1"/>
    <col min="7440" max="7680" width="9" style="214"/>
    <col min="7681" max="7681" width="9.109375" style="214" customWidth="1"/>
    <col min="7682" max="7682" width="2.33203125" style="214" customWidth="1"/>
    <col min="7683" max="7683" width="18" style="214" customWidth="1"/>
    <col min="7684" max="7684" width="13.6640625" style="214" customWidth="1"/>
    <col min="7685" max="7685" width="13.44140625" style="214" customWidth="1"/>
    <col min="7686" max="7687" width="13.6640625" style="214" customWidth="1"/>
    <col min="7688" max="7689" width="13.44140625" style="214" customWidth="1"/>
    <col min="7690" max="7690" width="13.6640625" style="214" customWidth="1"/>
    <col min="7691" max="7691" width="13.44140625" style="214" customWidth="1"/>
    <col min="7692" max="7692" width="13" style="214" customWidth="1"/>
    <col min="7693" max="7694" width="9" style="214"/>
    <col min="7695" max="7695" width="9" style="214" customWidth="1"/>
    <col min="7696" max="7936" width="9" style="214"/>
    <col min="7937" max="7937" width="9.109375" style="214" customWidth="1"/>
    <col min="7938" max="7938" width="2.33203125" style="214" customWidth="1"/>
    <col min="7939" max="7939" width="18" style="214" customWidth="1"/>
    <col min="7940" max="7940" width="13.6640625" style="214" customWidth="1"/>
    <col min="7941" max="7941" width="13.44140625" style="214" customWidth="1"/>
    <col min="7942" max="7943" width="13.6640625" style="214" customWidth="1"/>
    <col min="7944" max="7945" width="13.44140625" style="214" customWidth="1"/>
    <col min="7946" max="7946" width="13.6640625" style="214" customWidth="1"/>
    <col min="7947" max="7947" width="13.44140625" style="214" customWidth="1"/>
    <col min="7948" max="7948" width="13" style="214" customWidth="1"/>
    <col min="7949" max="7950" width="9" style="214"/>
    <col min="7951" max="7951" width="9" style="214" customWidth="1"/>
    <col min="7952" max="8192" width="9" style="214"/>
    <col min="8193" max="8193" width="9.109375" style="214" customWidth="1"/>
    <col min="8194" max="8194" width="2.33203125" style="214" customWidth="1"/>
    <col min="8195" max="8195" width="18" style="214" customWidth="1"/>
    <col min="8196" max="8196" width="13.6640625" style="214" customWidth="1"/>
    <col min="8197" max="8197" width="13.44140625" style="214" customWidth="1"/>
    <col min="8198" max="8199" width="13.6640625" style="214" customWidth="1"/>
    <col min="8200" max="8201" width="13.44140625" style="214" customWidth="1"/>
    <col min="8202" max="8202" width="13.6640625" style="214" customWidth="1"/>
    <col min="8203" max="8203" width="13.44140625" style="214" customWidth="1"/>
    <col min="8204" max="8204" width="13" style="214" customWidth="1"/>
    <col min="8205" max="8206" width="9" style="214"/>
    <col min="8207" max="8207" width="9" style="214" customWidth="1"/>
    <col min="8208" max="8448" width="9" style="214"/>
    <col min="8449" max="8449" width="9.109375" style="214" customWidth="1"/>
    <col min="8450" max="8450" width="2.33203125" style="214" customWidth="1"/>
    <col min="8451" max="8451" width="18" style="214" customWidth="1"/>
    <col min="8452" max="8452" width="13.6640625" style="214" customWidth="1"/>
    <col min="8453" max="8453" width="13.44140625" style="214" customWidth="1"/>
    <col min="8454" max="8455" width="13.6640625" style="214" customWidth="1"/>
    <col min="8456" max="8457" width="13.44140625" style="214" customWidth="1"/>
    <col min="8458" max="8458" width="13.6640625" style="214" customWidth="1"/>
    <col min="8459" max="8459" width="13.44140625" style="214" customWidth="1"/>
    <col min="8460" max="8460" width="13" style="214" customWidth="1"/>
    <col min="8461" max="8462" width="9" style="214"/>
    <col min="8463" max="8463" width="9" style="214" customWidth="1"/>
    <col min="8464" max="8704" width="9" style="214"/>
    <col min="8705" max="8705" width="9.109375" style="214" customWidth="1"/>
    <col min="8706" max="8706" width="2.33203125" style="214" customWidth="1"/>
    <col min="8707" max="8707" width="18" style="214" customWidth="1"/>
    <col min="8708" max="8708" width="13.6640625" style="214" customWidth="1"/>
    <col min="8709" max="8709" width="13.44140625" style="214" customWidth="1"/>
    <col min="8710" max="8711" width="13.6640625" style="214" customWidth="1"/>
    <col min="8712" max="8713" width="13.44140625" style="214" customWidth="1"/>
    <col min="8714" max="8714" width="13.6640625" style="214" customWidth="1"/>
    <col min="8715" max="8715" width="13.44140625" style="214" customWidth="1"/>
    <col min="8716" max="8716" width="13" style="214" customWidth="1"/>
    <col min="8717" max="8718" width="9" style="214"/>
    <col min="8719" max="8719" width="9" style="214" customWidth="1"/>
    <col min="8720" max="8960" width="9" style="214"/>
    <col min="8961" max="8961" width="9.109375" style="214" customWidth="1"/>
    <col min="8962" max="8962" width="2.33203125" style="214" customWidth="1"/>
    <col min="8963" max="8963" width="18" style="214" customWidth="1"/>
    <col min="8964" max="8964" width="13.6640625" style="214" customWidth="1"/>
    <col min="8965" max="8965" width="13.44140625" style="214" customWidth="1"/>
    <col min="8966" max="8967" width="13.6640625" style="214" customWidth="1"/>
    <col min="8968" max="8969" width="13.44140625" style="214" customWidth="1"/>
    <col min="8970" max="8970" width="13.6640625" style="214" customWidth="1"/>
    <col min="8971" max="8971" width="13.44140625" style="214" customWidth="1"/>
    <col min="8972" max="8972" width="13" style="214" customWidth="1"/>
    <col min="8973" max="8974" width="9" style="214"/>
    <col min="8975" max="8975" width="9" style="214" customWidth="1"/>
    <col min="8976" max="9216" width="9" style="214"/>
    <col min="9217" max="9217" width="9.109375" style="214" customWidth="1"/>
    <col min="9218" max="9218" width="2.33203125" style="214" customWidth="1"/>
    <col min="9219" max="9219" width="18" style="214" customWidth="1"/>
    <col min="9220" max="9220" width="13.6640625" style="214" customWidth="1"/>
    <col min="9221" max="9221" width="13.44140625" style="214" customWidth="1"/>
    <col min="9222" max="9223" width="13.6640625" style="214" customWidth="1"/>
    <col min="9224" max="9225" width="13.44140625" style="214" customWidth="1"/>
    <col min="9226" max="9226" width="13.6640625" style="214" customWidth="1"/>
    <col min="9227" max="9227" width="13.44140625" style="214" customWidth="1"/>
    <col min="9228" max="9228" width="13" style="214" customWidth="1"/>
    <col min="9229" max="9230" width="9" style="214"/>
    <col min="9231" max="9231" width="9" style="214" customWidth="1"/>
    <col min="9232" max="9472" width="9" style="214"/>
    <col min="9473" max="9473" width="9.109375" style="214" customWidth="1"/>
    <col min="9474" max="9474" width="2.33203125" style="214" customWidth="1"/>
    <col min="9475" max="9475" width="18" style="214" customWidth="1"/>
    <col min="9476" max="9476" width="13.6640625" style="214" customWidth="1"/>
    <col min="9477" max="9477" width="13.44140625" style="214" customWidth="1"/>
    <col min="9478" max="9479" width="13.6640625" style="214" customWidth="1"/>
    <col min="9480" max="9481" width="13.44140625" style="214" customWidth="1"/>
    <col min="9482" max="9482" width="13.6640625" style="214" customWidth="1"/>
    <col min="9483" max="9483" width="13.44140625" style="214" customWidth="1"/>
    <col min="9484" max="9484" width="13" style="214" customWidth="1"/>
    <col min="9485" max="9486" width="9" style="214"/>
    <col min="9487" max="9487" width="9" style="214" customWidth="1"/>
    <col min="9488" max="9728" width="9" style="214"/>
    <col min="9729" max="9729" width="9.109375" style="214" customWidth="1"/>
    <col min="9730" max="9730" width="2.33203125" style="214" customWidth="1"/>
    <col min="9731" max="9731" width="18" style="214" customWidth="1"/>
    <col min="9732" max="9732" width="13.6640625" style="214" customWidth="1"/>
    <col min="9733" max="9733" width="13.44140625" style="214" customWidth="1"/>
    <col min="9734" max="9735" width="13.6640625" style="214" customWidth="1"/>
    <col min="9736" max="9737" width="13.44140625" style="214" customWidth="1"/>
    <col min="9738" max="9738" width="13.6640625" style="214" customWidth="1"/>
    <col min="9739" max="9739" width="13.44140625" style="214" customWidth="1"/>
    <col min="9740" max="9740" width="13" style="214" customWidth="1"/>
    <col min="9741" max="9742" width="9" style="214"/>
    <col min="9743" max="9743" width="9" style="214" customWidth="1"/>
    <col min="9744" max="9984" width="9" style="214"/>
    <col min="9985" max="9985" width="9.109375" style="214" customWidth="1"/>
    <col min="9986" max="9986" width="2.33203125" style="214" customWidth="1"/>
    <col min="9987" max="9987" width="18" style="214" customWidth="1"/>
    <col min="9988" max="9988" width="13.6640625" style="214" customWidth="1"/>
    <col min="9989" max="9989" width="13.44140625" style="214" customWidth="1"/>
    <col min="9990" max="9991" width="13.6640625" style="214" customWidth="1"/>
    <col min="9992" max="9993" width="13.44140625" style="214" customWidth="1"/>
    <col min="9994" max="9994" width="13.6640625" style="214" customWidth="1"/>
    <col min="9995" max="9995" width="13.44140625" style="214" customWidth="1"/>
    <col min="9996" max="9996" width="13" style="214" customWidth="1"/>
    <col min="9997" max="9998" width="9" style="214"/>
    <col min="9999" max="9999" width="9" style="214" customWidth="1"/>
    <col min="10000" max="10240" width="9" style="214"/>
    <col min="10241" max="10241" width="9.109375" style="214" customWidth="1"/>
    <col min="10242" max="10242" width="2.33203125" style="214" customWidth="1"/>
    <col min="10243" max="10243" width="18" style="214" customWidth="1"/>
    <col min="10244" max="10244" width="13.6640625" style="214" customWidth="1"/>
    <col min="10245" max="10245" width="13.44140625" style="214" customWidth="1"/>
    <col min="10246" max="10247" width="13.6640625" style="214" customWidth="1"/>
    <col min="10248" max="10249" width="13.44140625" style="214" customWidth="1"/>
    <col min="10250" max="10250" width="13.6640625" style="214" customWidth="1"/>
    <col min="10251" max="10251" width="13.44140625" style="214" customWidth="1"/>
    <col min="10252" max="10252" width="13" style="214" customWidth="1"/>
    <col min="10253" max="10254" width="9" style="214"/>
    <col min="10255" max="10255" width="9" style="214" customWidth="1"/>
    <col min="10256" max="10496" width="9" style="214"/>
    <col min="10497" max="10497" width="9.109375" style="214" customWidth="1"/>
    <col min="10498" max="10498" width="2.33203125" style="214" customWidth="1"/>
    <col min="10499" max="10499" width="18" style="214" customWidth="1"/>
    <col min="10500" max="10500" width="13.6640625" style="214" customWidth="1"/>
    <col min="10501" max="10501" width="13.44140625" style="214" customWidth="1"/>
    <col min="10502" max="10503" width="13.6640625" style="214" customWidth="1"/>
    <col min="10504" max="10505" width="13.44140625" style="214" customWidth="1"/>
    <col min="10506" max="10506" width="13.6640625" style="214" customWidth="1"/>
    <col min="10507" max="10507" width="13.44140625" style="214" customWidth="1"/>
    <col min="10508" max="10508" width="13" style="214" customWidth="1"/>
    <col min="10509" max="10510" width="9" style="214"/>
    <col min="10511" max="10511" width="9" style="214" customWidth="1"/>
    <col min="10512" max="10752" width="9" style="214"/>
    <col min="10753" max="10753" width="9.109375" style="214" customWidth="1"/>
    <col min="10754" max="10754" width="2.33203125" style="214" customWidth="1"/>
    <col min="10755" max="10755" width="18" style="214" customWidth="1"/>
    <col min="10756" max="10756" width="13.6640625" style="214" customWidth="1"/>
    <col min="10757" max="10757" width="13.44140625" style="214" customWidth="1"/>
    <col min="10758" max="10759" width="13.6640625" style="214" customWidth="1"/>
    <col min="10760" max="10761" width="13.44140625" style="214" customWidth="1"/>
    <col min="10762" max="10762" width="13.6640625" style="214" customWidth="1"/>
    <col min="10763" max="10763" width="13.44140625" style="214" customWidth="1"/>
    <col min="10764" max="10764" width="13" style="214" customWidth="1"/>
    <col min="10765" max="10766" width="9" style="214"/>
    <col min="10767" max="10767" width="9" style="214" customWidth="1"/>
    <col min="10768" max="11008" width="9" style="214"/>
    <col min="11009" max="11009" width="9.109375" style="214" customWidth="1"/>
    <col min="11010" max="11010" width="2.33203125" style="214" customWidth="1"/>
    <col min="11011" max="11011" width="18" style="214" customWidth="1"/>
    <col min="11012" max="11012" width="13.6640625" style="214" customWidth="1"/>
    <col min="11013" max="11013" width="13.44140625" style="214" customWidth="1"/>
    <col min="11014" max="11015" width="13.6640625" style="214" customWidth="1"/>
    <col min="11016" max="11017" width="13.44140625" style="214" customWidth="1"/>
    <col min="11018" max="11018" width="13.6640625" style="214" customWidth="1"/>
    <col min="11019" max="11019" width="13.44140625" style="214" customWidth="1"/>
    <col min="11020" max="11020" width="13" style="214" customWidth="1"/>
    <col min="11021" max="11022" width="9" style="214"/>
    <col min="11023" max="11023" width="9" style="214" customWidth="1"/>
    <col min="11024" max="11264" width="9" style="214"/>
    <col min="11265" max="11265" width="9.109375" style="214" customWidth="1"/>
    <col min="11266" max="11266" width="2.33203125" style="214" customWidth="1"/>
    <col min="11267" max="11267" width="18" style="214" customWidth="1"/>
    <col min="11268" max="11268" width="13.6640625" style="214" customWidth="1"/>
    <col min="11269" max="11269" width="13.44140625" style="214" customWidth="1"/>
    <col min="11270" max="11271" width="13.6640625" style="214" customWidth="1"/>
    <col min="11272" max="11273" width="13.44140625" style="214" customWidth="1"/>
    <col min="11274" max="11274" width="13.6640625" style="214" customWidth="1"/>
    <col min="11275" max="11275" width="13.44140625" style="214" customWidth="1"/>
    <col min="11276" max="11276" width="13" style="214" customWidth="1"/>
    <col min="11277" max="11278" width="9" style="214"/>
    <col min="11279" max="11279" width="9" style="214" customWidth="1"/>
    <col min="11280" max="11520" width="9" style="214"/>
    <col min="11521" max="11521" width="9.109375" style="214" customWidth="1"/>
    <col min="11522" max="11522" width="2.33203125" style="214" customWidth="1"/>
    <col min="11523" max="11523" width="18" style="214" customWidth="1"/>
    <col min="11524" max="11524" width="13.6640625" style="214" customWidth="1"/>
    <col min="11525" max="11525" width="13.44140625" style="214" customWidth="1"/>
    <col min="11526" max="11527" width="13.6640625" style="214" customWidth="1"/>
    <col min="11528" max="11529" width="13.44140625" style="214" customWidth="1"/>
    <col min="11530" max="11530" width="13.6640625" style="214" customWidth="1"/>
    <col min="11531" max="11531" width="13.44140625" style="214" customWidth="1"/>
    <col min="11532" max="11532" width="13" style="214" customWidth="1"/>
    <col min="11533" max="11534" width="9" style="214"/>
    <col min="11535" max="11535" width="9" style="214" customWidth="1"/>
    <col min="11536" max="11776" width="9" style="214"/>
    <col min="11777" max="11777" width="9.109375" style="214" customWidth="1"/>
    <col min="11778" max="11778" width="2.33203125" style="214" customWidth="1"/>
    <col min="11779" max="11779" width="18" style="214" customWidth="1"/>
    <col min="11780" max="11780" width="13.6640625" style="214" customWidth="1"/>
    <col min="11781" max="11781" width="13.44140625" style="214" customWidth="1"/>
    <col min="11782" max="11783" width="13.6640625" style="214" customWidth="1"/>
    <col min="11784" max="11785" width="13.44140625" style="214" customWidth="1"/>
    <col min="11786" max="11786" width="13.6640625" style="214" customWidth="1"/>
    <col min="11787" max="11787" width="13.44140625" style="214" customWidth="1"/>
    <col min="11788" max="11788" width="13" style="214" customWidth="1"/>
    <col min="11789" max="11790" width="9" style="214"/>
    <col min="11791" max="11791" width="9" style="214" customWidth="1"/>
    <col min="11792" max="12032" width="9" style="214"/>
    <col min="12033" max="12033" width="9.109375" style="214" customWidth="1"/>
    <col min="12034" max="12034" width="2.33203125" style="214" customWidth="1"/>
    <col min="12035" max="12035" width="18" style="214" customWidth="1"/>
    <col min="12036" max="12036" width="13.6640625" style="214" customWidth="1"/>
    <col min="12037" max="12037" width="13.44140625" style="214" customWidth="1"/>
    <col min="12038" max="12039" width="13.6640625" style="214" customWidth="1"/>
    <col min="12040" max="12041" width="13.44140625" style="214" customWidth="1"/>
    <col min="12042" max="12042" width="13.6640625" style="214" customWidth="1"/>
    <col min="12043" max="12043" width="13.44140625" style="214" customWidth="1"/>
    <col min="12044" max="12044" width="13" style="214" customWidth="1"/>
    <col min="12045" max="12046" width="9" style="214"/>
    <col min="12047" max="12047" width="9" style="214" customWidth="1"/>
    <col min="12048" max="12288" width="9" style="214"/>
    <col min="12289" max="12289" width="9.109375" style="214" customWidth="1"/>
    <col min="12290" max="12290" width="2.33203125" style="214" customWidth="1"/>
    <col min="12291" max="12291" width="18" style="214" customWidth="1"/>
    <col min="12292" max="12292" width="13.6640625" style="214" customWidth="1"/>
    <col min="12293" max="12293" width="13.44140625" style="214" customWidth="1"/>
    <col min="12294" max="12295" width="13.6640625" style="214" customWidth="1"/>
    <col min="12296" max="12297" width="13.44140625" style="214" customWidth="1"/>
    <col min="12298" max="12298" width="13.6640625" style="214" customWidth="1"/>
    <col min="12299" max="12299" width="13.44140625" style="214" customWidth="1"/>
    <col min="12300" max="12300" width="13" style="214" customWidth="1"/>
    <col min="12301" max="12302" width="9" style="214"/>
    <col min="12303" max="12303" width="9" style="214" customWidth="1"/>
    <col min="12304" max="12544" width="9" style="214"/>
    <col min="12545" max="12545" width="9.109375" style="214" customWidth="1"/>
    <col min="12546" max="12546" width="2.33203125" style="214" customWidth="1"/>
    <col min="12547" max="12547" width="18" style="214" customWidth="1"/>
    <col min="12548" max="12548" width="13.6640625" style="214" customWidth="1"/>
    <col min="12549" max="12549" width="13.44140625" style="214" customWidth="1"/>
    <col min="12550" max="12551" width="13.6640625" style="214" customWidth="1"/>
    <col min="12552" max="12553" width="13.44140625" style="214" customWidth="1"/>
    <col min="12554" max="12554" width="13.6640625" style="214" customWidth="1"/>
    <col min="12555" max="12555" width="13.44140625" style="214" customWidth="1"/>
    <col min="12556" max="12556" width="13" style="214" customWidth="1"/>
    <col min="12557" max="12558" width="9" style="214"/>
    <col min="12559" max="12559" width="9" style="214" customWidth="1"/>
    <col min="12560" max="12800" width="9" style="214"/>
    <col min="12801" max="12801" width="9.109375" style="214" customWidth="1"/>
    <col min="12802" max="12802" width="2.33203125" style="214" customWidth="1"/>
    <col min="12803" max="12803" width="18" style="214" customWidth="1"/>
    <col min="12804" max="12804" width="13.6640625" style="214" customWidth="1"/>
    <col min="12805" max="12805" width="13.44140625" style="214" customWidth="1"/>
    <col min="12806" max="12807" width="13.6640625" style="214" customWidth="1"/>
    <col min="12808" max="12809" width="13.44140625" style="214" customWidth="1"/>
    <col min="12810" max="12810" width="13.6640625" style="214" customWidth="1"/>
    <col min="12811" max="12811" width="13.44140625" style="214" customWidth="1"/>
    <col min="12812" max="12812" width="13" style="214" customWidth="1"/>
    <col min="12813" max="12814" width="9" style="214"/>
    <col min="12815" max="12815" width="9" style="214" customWidth="1"/>
    <col min="12816" max="13056" width="9" style="214"/>
    <col min="13057" max="13057" width="9.109375" style="214" customWidth="1"/>
    <col min="13058" max="13058" width="2.33203125" style="214" customWidth="1"/>
    <col min="13059" max="13059" width="18" style="214" customWidth="1"/>
    <col min="13060" max="13060" width="13.6640625" style="214" customWidth="1"/>
    <col min="13061" max="13061" width="13.44140625" style="214" customWidth="1"/>
    <col min="13062" max="13063" width="13.6640625" style="214" customWidth="1"/>
    <col min="13064" max="13065" width="13.44140625" style="214" customWidth="1"/>
    <col min="13066" max="13066" width="13.6640625" style="214" customWidth="1"/>
    <col min="13067" max="13067" width="13.44140625" style="214" customWidth="1"/>
    <col min="13068" max="13068" width="13" style="214" customWidth="1"/>
    <col min="13069" max="13070" width="9" style="214"/>
    <col min="13071" max="13071" width="9" style="214" customWidth="1"/>
    <col min="13072" max="13312" width="9" style="214"/>
    <col min="13313" max="13313" width="9.109375" style="214" customWidth="1"/>
    <col min="13314" max="13314" width="2.33203125" style="214" customWidth="1"/>
    <col min="13315" max="13315" width="18" style="214" customWidth="1"/>
    <col min="13316" max="13316" width="13.6640625" style="214" customWidth="1"/>
    <col min="13317" max="13317" width="13.44140625" style="214" customWidth="1"/>
    <col min="13318" max="13319" width="13.6640625" style="214" customWidth="1"/>
    <col min="13320" max="13321" width="13.44140625" style="214" customWidth="1"/>
    <col min="13322" max="13322" width="13.6640625" style="214" customWidth="1"/>
    <col min="13323" max="13323" width="13.44140625" style="214" customWidth="1"/>
    <col min="13324" max="13324" width="13" style="214" customWidth="1"/>
    <col min="13325" max="13326" width="9" style="214"/>
    <col min="13327" max="13327" width="9" style="214" customWidth="1"/>
    <col min="13328" max="13568" width="9" style="214"/>
    <col min="13569" max="13569" width="9.109375" style="214" customWidth="1"/>
    <col min="13570" max="13570" width="2.33203125" style="214" customWidth="1"/>
    <col min="13571" max="13571" width="18" style="214" customWidth="1"/>
    <col min="13572" max="13572" width="13.6640625" style="214" customWidth="1"/>
    <col min="13573" max="13573" width="13.44140625" style="214" customWidth="1"/>
    <col min="13574" max="13575" width="13.6640625" style="214" customWidth="1"/>
    <col min="13576" max="13577" width="13.44140625" style="214" customWidth="1"/>
    <col min="13578" max="13578" width="13.6640625" style="214" customWidth="1"/>
    <col min="13579" max="13579" width="13.44140625" style="214" customWidth="1"/>
    <col min="13580" max="13580" width="13" style="214" customWidth="1"/>
    <col min="13581" max="13582" width="9" style="214"/>
    <col min="13583" max="13583" width="9" style="214" customWidth="1"/>
    <col min="13584" max="13824" width="9" style="214"/>
    <col min="13825" max="13825" width="9.109375" style="214" customWidth="1"/>
    <col min="13826" max="13826" width="2.33203125" style="214" customWidth="1"/>
    <col min="13827" max="13827" width="18" style="214" customWidth="1"/>
    <col min="13828" max="13828" width="13.6640625" style="214" customWidth="1"/>
    <col min="13829" max="13829" width="13.44140625" style="214" customWidth="1"/>
    <col min="13830" max="13831" width="13.6640625" style="214" customWidth="1"/>
    <col min="13832" max="13833" width="13.44140625" style="214" customWidth="1"/>
    <col min="13834" max="13834" width="13.6640625" style="214" customWidth="1"/>
    <col min="13835" max="13835" width="13.44140625" style="214" customWidth="1"/>
    <col min="13836" max="13836" width="13" style="214" customWidth="1"/>
    <col min="13837" max="13838" width="9" style="214"/>
    <col min="13839" max="13839" width="9" style="214" customWidth="1"/>
    <col min="13840" max="14080" width="9" style="214"/>
    <col min="14081" max="14081" width="9.109375" style="214" customWidth="1"/>
    <col min="14082" max="14082" width="2.33203125" style="214" customWidth="1"/>
    <col min="14083" max="14083" width="18" style="214" customWidth="1"/>
    <col min="14084" max="14084" width="13.6640625" style="214" customWidth="1"/>
    <col min="14085" max="14085" width="13.44140625" style="214" customWidth="1"/>
    <col min="14086" max="14087" width="13.6640625" style="214" customWidth="1"/>
    <col min="14088" max="14089" width="13.44140625" style="214" customWidth="1"/>
    <col min="14090" max="14090" width="13.6640625" style="214" customWidth="1"/>
    <col min="14091" max="14091" width="13.44140625" style="214" customWidth="1"/>
    <col min="14092" max="14092" width="13" style="214" customWidth="1"/>
    <col min="14093" max="14094" width="9" style="214"/>
    <col min="14095" max="14095" width="9" style="214" customWidth="1"/>
    <col min="14096" max="14336" width="9" style="214"/>
    <col min="14337" max="14337" width="9.109375" style="214" customWidth="1"/>
    <col min="14338" max="14338" width="2.33203125" style="214" customWidth="1"/>
    <col min="14339" max="14339" width="18" style="214" customWidth="1"/>
    <col min="14340" max="14340" width="13.6640625" style="214" customWidth="1"/>
    <col min="14341" max="14341" width="13.44140625" style="214" customWidth="1"/>
    <col min="14342" max="14343" width="13.6640625" style="214" customWidth="1"/>
    <col min="14344" max="14345" width="13.44140625" style="214" customWidth="1"/>
    <col min="14346" max="14346" width="13.6640625" style="214" customWidth="1"/>
    <col min="14347" max="14347" width="13.44140625" style="214" customWidth="1"/>
    <col min="14348" max="14348" width="13" style="214" customWidth="1"/>
    <col min="14349" max="14350" width="9" style="214"/>
    <col min="14351" max="14351" width="9" style="214" customWidth="1"/>
    <col min="14352" max="14592" width="9" style="214"/>
    <col min="14593" max="14593" width="9.109375" style="214" customWidth="1"/>
    <col min="14594" max="14594" width="2.33203125" style="214" customWidth="1"/>
    <col min="14595" max="14595" width="18" style="214" customWidth="1"/>
    <col min="14596" max="14596" width="13.6640625" style="214" customWidth="1"/>
    <col min="14597" max="14597" width="13.44140625" style="214" customWidth="1"/>
    <col min="14598" max="14599" width="13.6640625" style="214" customWidth="1"/>
    <col min="14600" max="14601" width="13.44140625" style="214" customWidth="1"/>
    <col min="14602" max="14602" width="13.6640625" style="214" customWidth="1"/>
    <col min="14603" max="14603" width="13.44140625" style="214" customWidth="1"/>
    <col min="14604" max="14604" width="13" style="214" customWidth="1"/>
    <col min="14605" max="14606" width="9" style="214"/>
    <col min="14607" max="14607" width="9" style="214" customWidth="1"/>
    <col min="14608" max="14848" width="9" style="214"/>
    <col min="14849" max="14849" width="9.109375" style="214" customWidth="1"/>
    <col min="14850" max="14850" width="2.33203125" style="214" customWidth="1"/>
    <col min="14851" max="14851" width="18" style="214" customWidth="1"/>
    <col min="14852" max="14852" width="13.6640625" style="214" customWidth="1"/>
    <col min="14853" max="14853" width="13.44140625" style="214" customWidth="1"/>
    <col min="14854" max="14855" width="13.6640625" style="214" customWidth="1"/>
    <col min="14856" max="14857" width="13.44140625" style="214" customWidth="1"/>
    <col min="14858" max="14858" width="13.6640625" style="214" customWidth="1"/>
    <col min="14859" max="14859" width="13.44140625" style="214" customWidth="1"/>
    <col min="14860" max="14860" width="13" style="214" customWidth="1"/>
    <col min="14861" max="14862" width="9" style="214"/>
    <col min="14863" max="14863" width="9" style="214" customWidth="1"/>
    <col min="14864" max="15104" width="9" style="214"/>
    <col min="15105" max="15105" width="9.109375" style="214" customWidth="1"/>
    <col min="15106" max="15106" width="2.33203125" style="214" customWidth="1"/>
    <col min="15107" max="15107" width="18" style="214" customWidth="1"/>
    <col min="15108" max="15108" width="13.6640625" style="214" customWidth="1"/>
    <col min="15109" max="15109" width="13.44140625" style="214" customWidth="1"/>
    <col min="15110" max="15111" width="13.6640625" style="214" customWidth="1"/>
    <col min="15112" max="15113" width="13.44140625" style="214" customWidth="1"/>
    <col min="15114" max="15114" width="13.6640625" style="214" customWidth="1"/>
    <col min="15115" max="15115" width="13.44140625" style="214" customWidth="1"/>
    <col min="15116" max="15116" width="13" style="214" customWidth="1"/>
    <col min="15117" max="15118" width="9" style="214"/>
    <col min="15119" max="15119" width="9" style="214" customWidth="1"/>
    <col min="15120" max="15360" width="9" style="214"/>
    <col min="15361" max="15361" width="9.109375" style="214" customWidth="1"/>
    <col min="15362" max="15362" width="2.33203125" style="214" customWidth="1"/>
    <col min="15363" max="15363" width="18" style="214" customWidth="1"/>
    <col min="15364" max="15364" width="13.6640625" style="214" customWidth="1"/>
    <col min="15365" max="15365" width="13.44140625" style="214" customWidth="1"/>
    <col min="15366" max="15367" width="13.6640625" style="214" customWidth="1"/>
    <col min="15368" max="15369" width="13.44140625" style="214" customWidth="1"/>
    <col min="15370" max="15370" width="13.6640625" style="214" customWidth="1"/>
    <col min="15371" max="15371" width="13.44140625" style="214" customWidth="1"/>
    <col min="15372" max="15372" width="13" style="214" customWidth="1"/>
    <col min="15373" max="15374" width="9" style="214"/>
    <col min="15375" max="15375" width="9" style="214" customWidth="1"/>
    <col min="15376" max="15616" width="9" style="214"/>
    <col min="15617" max="15617" width="9.109375" style="214" customWidth="1"/>
    <col min="15618" max="15618" width="2.33203125" style="214" customWidth="1"/>
    <col min="15619" max="15619" width="18" style="214" customWidth="1"/>
    <col min="15620" max="15620" width="13.6640625" style="214" customWidth="1"/>
    <col min="15621" max="15621" width="13.44140625" style="214" customWidth="1"/>
    <col min="15622" max="15623" width="13.6640625" style="214" customWidth="1"/>
    <col min="15624" max="15625" width="13.44140625" style="214" customWidth="1"/>
    <col min="15626" max="15626" width="13.6640625" style="214" customWidth="1"/>
    <col min="15627" max="15627" width="13.44140625" style="214" customWidth="1"/>
    <col min="15628" max="15628" width="13" style="214" customWidth="1"/>
    <col min="15629" max="15630" width="9" style="214"/>
    <col min="15631" max="15631" width="9" style="214" customWidth="1"/>
    <col min="15632" max="15872" width="9" style="214"/>
    <col min="15873" max="15873" width="9.109375" style="214" customWidth="1"/>
    <col min="15874" max="15874" width="2.33203125" style="214" customWidth="1"/>
    <col min="15875" max="15875" width="18" style="214" customWidth="1"/>
    <col min="15876" max="15876" width="13.6640625" style="214" customWidth="1"/>
    <col min="15877" max="15877" width="13.44140625" style="214" customWidth="1"/>
    <col min="15878" max="15879" width="13.6640625" style="214" customWidth="1"/>
    <col min="15880" max="15881" width="13.44140625" style="214" customWidth="1"/>
    <col min="15882" max="15882" width="13.6640625" style="214" customWidth="1"/>
    <col min="15883" max="15883" width="13.44140625" style="214" customWidth="1"/>
    <col min="15884" max="15884" width="13" style="214" customWidth="1"/>
    <col min="15885" max="15886" width="9" style="214"/>
    <col min="15887" max="15887" width="9" style="214" customWidth="1"/>
    <col min="15888" max="16128" width="9" style="214"/>
    <col min="16129" max="16129" width="9.109375" style="214" customWidth="1"/>
    <col min="16130" max="16130" width="2.33203125" style="214" customWidth="1"/>
    <col min="16131" max="16131" width="18" style="214" customWidth="1"/>
    <col min="16132" max="16132" width="13.6640625" style="214" customWidth="1"/>
    <col min="16133" max="16133" width="13.44140625" style="214" customWidth="1"/>
    <col min="16134" max="16135" width="13.6640625" style="214" customWidth="1"/>
    <col min="16136" max="16137" width="13.44140625" style="214" customWidth="1"/>
    <col min="16138" max="16138" width="13.6640625" style="214" customWidth="1"/>
    <col min="16139" max="16139" width="13.44140625" style="214" customWidth="1"/>
    <col min="16140" max="16140" width="13" style="214" customWidth="1"/>
    <col min="16141" max="16142" width="9" style="214"/>
    <col min="16143" max="16143" width="9" style="214" customWidth="1"/>
    <col min="16144" max="16384" width="9" style="214"/>
  </cols>
  <sheetData>
    <row r="1" spans="1:12" ht="13.5" customHeight="1">
      <c r="A1" s="3102" t="s">
        <v>1291</v>
      </c>
      <c r="B1" s="3102"/>
      <c r="C1" s="3102"/>
      <c r="D1" s="3102"/>
      <c r="E1" s="3102"/>
      <c r="F1" s="3102"/>
      <c r="G1" s="3102"/>
      <c r="H1" s="3102"/>
      <c r="I1" s="3102"/>
      <c r="J1" s="3102"/>
      <c r="K1" s="3102"/>
      <c r="L1" s="3102"/>
    </row>
    <row r="2" spans="1:12" ht="19.8" thickBot="1">
      <c r="A2" s="3071" t="s">
        <v>459</v>
      </c>
      <c r="B2" s="3071"/>
      <c r="C2" s="3071"/>
      <c r="D2" s="3071"/>
      <c r="E2" s="3071"/>
      <c r="F2" s="3071"/>
      <c r="G2" s="3071"/>
      <c r="H2" s="3071"/>
      <c r="I2" s="3071"/>
      <c r="J2" s="3071"/>
      <c r="K2" s="3071"/>
      <c r="L2" s="3071"/>
    </row>
    <row r="3" spans="1:12" ht="30" customHeight="1" thickBot="1">
      <c r="A3" s="3072" t="s">
        <v>373</v>
      </c>
      <c r="B3" s="3073"/>
      <c r="C3" s="3074"/>
      <c r="D3" s="3075" t="s">
        <v>402</v>
      </c>
      <c r="E3" s="3076"/>
      <c r="F3" s="3076"/>
      <c r="G3" s="3076"/>
      <c r="H3" s="3076"/>
      <c r="I3" s="3076"/>
      <c r="J3" s="3076"/>
      <c r="K3" s="3076"/>
      <c r="L3" s="3077"/>
    </row>
    <row r="4" spans="1:12" ht="30" customHeight="1">
      <c r="A4" s="3078" t="s">
        <v>399</v>
      </c>
      <c r="B4" s="3079"/>
      <c r="C4" s="3080"/>
      <c r="D4" s="3081" t="s">
        <v>404</v>
      </c>
      <c r="E4" s="3082"/>
      <c r="F4" s="3082"/>
      <c r="G4" s="3082"/>
      <c r="H4" s="3082"/>
      <c r="I4" s="3082"/>
      <c r="J4" s="3082"/>
      <c r="K4" s="3082"/>
      <c r="L4" s="3083"/>
    </row>
    <row r="5" spans="1:12" ht="30" customHeight="1">
      <c r="A5" s="3084" t="s">
        <v>374</v>
      </c>
      <c r="B5" s="3085"/>
      <c r="C5" s="3086"/>
      <c r="D5" s="3081" t="s">
        <v>419</v>
      </c>
      <c r="E5" s="3082"/>
      <c r="F5" s="3082"/>
      <c r="G5" s="3082"/>
      <c r="H5" s="3082"/>
      <c r="I5" s="3082"/>
      <c r="J5" s="3082"/>
      <c r="K5" s="3082"/>
      <c r="L5" s="3083"/>
    </row>
    <row r="6" spans="1:12" ht="30" customHeight="1">
      <c r="A6" s="3087" t="s">
        <v>375</v>
      </c>
      <c r="B6" s="3088"/>
      <c r="C6" s="246" t="s">
        <v>376</v>
      </c>
      <c r="D6" s="3091" t="s">
        <v>405</v>
      </c>
      <c r="E6" s="3092"/>
      <c r="F6" s="3092"/>
      <c r="G6" s="3093"/>
      <c r="H6" s="3100" t="s">
        <v>377</v>
      </c>
      <c r="I6" s="3094" t="s">
        <v>406</v>
      </c>
      <c r="J6" s="3095"/>
      <c r="K6" s="3095"/>
      <c r="L6" s="3096"/>
    </row>
    <row r="7" spans="1:12" ht="30" customHeight="1" thickBot="1">
      <c r="A7" s="3089"/>
      <c r="B7" s="3090"/>
      <c r="C7" s="729" t="s">
        <v>378</v>
      </c>
      <c r="D7" s="3097" t="s">
        <v>405</v>
      </c>
      <c r="E7" s="3098"/>
      <c r="F7" s="3098"/>
      <c r="G7" s="3099"/>
      <c r="H7" s="3101"/>
      <c r="I7" s="3094"/>
      <c r="J7" s="3095"/>
      <c r="K7" s="3095"/>
      <c r="L7" s="3096"/>
    </row>
    <row r="8" spans="1:12" ht="30" customHeight="1" thickTop="1" thickBot="1">
      <c r="A8" s="3037" t="s">
        <v>379</v>
      </c>
      <c r="B8" s="219">
        <v>1</v>
      </c>
      <c r="C8" s="730" t="s">
        <v>400</v>
      </c>
      <c r="D8" s="3051" t="s">
        <v>401</v>
      </c>
      <c r="E8" s="3052"/>
      <c r="F8" s="3052"/>
      <c r="G8" s="3052"/>
      <c r="H8" s="3052"/>
      <c r="I8" s="3052"/>
      <c r="J8" s="3052"/>
      <c r="K8" s="3052"/>
      <c r="L8" s="3053"/>
    </row>
    <row r="9" spans="1:12" ht="30" customHeight="1">
      <c r="A9" s="2974"/>
      <c r="B9" s="3006">
        <v>2</v>
      </c>
      <c r="C9" s="3054" t="s">
        <v>380</v>
      </c>
      <c r="D9" s="3055" t="s">
        <v>465</v>
      </c>
      <c r="E9" s="3056"/>
      <c r="F9" s="3069" t="s">
        <v>1292</v>
      </c>
      <c r="G9" s="3059" t="s">
        <v>382</v>
      </c>
      <c r="H9" s="3060"/>
      <c r="I9" s="3060"/>
      <c r="J9" s="3060"/>
      <c r="K9" s="3061"/>
      <c r="L9" s="3062" t="s">
        <v>1293</v>
      </c>
    </row>
    <row r="10" spans="1:12" ht="30" customHeight="1">
      <c r="A10" s="2974"/>
      <c r="B10" s="3006"/>
      <c r="C10" s="3054"/>
      <c r="D10" s="3057"/>
      <c r="E10" s="3058"/>
      <c r="F10" s="3070"/>
      <c r="G10" s="221" t="s">
        <v>384</v>
      </c>
      <c r="H10" s="222" t="s">
        <v>385</v>
      </c>
      <c r="I10" s="731" t="s">
        <v>386</v>
      </c>
      <c r="J10" s="732" t="s">
        <v>1294</v>
      </c>
      <c r="K10" s="733" t="s">
        <v>1295</v>
      </c>
      <c r="L10" s="3063"/>
    </row>
    <row r="11" spans="1:12" ht="27.9" customHeight="1">
      <c r="A11" s="2974"/>
      <c r="B11" s="3006"/>
      <c r="C11" s="3054"/>
      <c r="D11" s="3064" t="s">
        <v>1317</v>
      </c>
      <c r="E11" s="3065"/>
      <c r="F11" s="252">
        <v>5</v>
      </c>
      <c r="G11" s="253">
        <v>5</v>
      </c>
      <c r="H11" s="254"/>
      <c r="I11" s="734"/>
      <c r="J11" s="735"/>
      <c r="K11" s="736"/>
      <c r="L11" s="737" t="s">
        <v>469</v>
      </c>
    </row>
    <row r="12" spans="1:12" ht="27.9" customHeight="1">
      <c r="A12" s="2974"/>
      <c r="B12" s="3006"/>
      <c r="C12" s="3054"/>
      <c r="D12" s="3064" t="s">
        <v>1318</v>
      </c>
      <c r="E12" s="3065"/>
      <c r="F12" s="252">
        <v>6</v>
      </c>
      <c r="G12" s="253"/>
      <c r="H12" s="254">
        <v>6</v>
      </c>
      <c r="I12" s="734"/>
      <c r="J12" s="735"/>
      <c r="K12" s="736"/>
      <c r="L12" s="737" t="s">
        <v>470</v>
      </c>
    </row>
    <row r="13" spans="1:12" ht="27.9" customHeight="1">
      <c r="A13" s="2974"/>
      <c r="B13" s="3006"/>
      <c r="C13" s="3054"/>
      <c r="D13" s="3064" t="s">
        <v>1319</v>
      </c>
      <c r="E13" s="3065"/>
      <c r="F13" s="252">
        <v>4</v>
      </c>
      <c r="G13" s="253"/>
      <c r="H13" s="254"/>
      <c r="I13" s="734">
        <v>4</v>
      </c>
      <c r="J13" s="735"/>
      <c r="K13" s="736"/>
      <c r="L13" s="737" t="s">
        <v>470</v>
      </c>
    </row>
    <row r="14" spans="1:12" ht="27.9" customHeight="1">
      <c r="A14" s="2974"/>
      <c r="B14" s="3006"/>
      <c r="C14" s="3054"/>
      <c r="D14" s="3064" t="s">
        <v>472</v>
      </c>
      <c r="E14" s="3066"/>
      <c r="F14" s="738">
        <v>5</v>
      </c>
      <c r="G14" s="739"/>
      <c r="H14" s="740"/>
      <c r="I14" s="741"/>
      <c r="J14" s="742">
        <v>5</v>
      </c>
      <c r="K14" s="736"/>
      <c r="L14" s="737" t="s">
        <v>470</v>
      </c>
    </row>
    <row r="15" spans="1:12" ht="27.9" customHeight="1">
      <c r="A15" s="2974"/>
      <c r="B15" s="3006"/>
      <c r="C15" s="3054"/>
      <c r="D15" s="3064" t="s">
        <v>473</v>
      </c>
      <c r="E15" s="3066"/>
      <c r="F15" s="738">
        <v>4</v>
      </c>
      <c r="G15" s="739"/>
      <c r="H15" s="740"/>
      <c r="I15" s="741"/>
      <c r="J15" s="742">
        <v>1</v>
      </c>
      <c r="K15" s="743">
        <v>3</v>
      </c>
      <c r="L15" s="737" t="s">
        <v>470</v>
      </c>
    </row>
    <row r="16" spans="1:12" ht="30" customHeight="1" thickBot="1">
      <c r="A16" s="2974"/>
      <c r="B16" s="3006"/>
      <c r="C16" s="3054"/>
      <c r="D16" s="3067" t="s">
        <v>429</v>
      </c>
      <c r="E16" s="3068"/>
      <c r="F16" s="744">
        <v>24</v>
      </c>
      <c r="G16" s="745">
        <v>5</v>
      </c>
      <c r="H16" s="746">
        <v>6</v>
      </c>
      <c r="I16" s="747">
        <v>4</v>
      </c>
      <c r="J16" s="748">
        <v>6</v>
      </c>
      <c r="K16" s="749">
        <v>3</v>
      </c>
      <c r="L16" s="750"/>
    </row>
    <row r="17" spans="1:12" ht="30" customHeight="1">
      <c r="A17" s="2974"/>
      <c r="B17" s="3000">
        <v>3</v>
      </c>
      <c r="C17" s="3045" t="s">
        <v>1296</v>
      </c>
      <c r="D17" s="230" t="s">
        <v>466</v>
      </c>
      <c r="E17" s="3048" t="s">
        <v>1317</v>
      </c>
      <c r="F17" s="3049"/>
      <c r="G17" s="3049"/>
      <c r="H17" s="3049"/>
      <c r="I17" s="3049"/>
      <c r="J17" s="3049"/>
      <c r="K17" s="3049"/>
      <c r="L17" s="3050"/>
    </row>
    <row r="18" spans="1:12" ht="30" customHeight="1">
      <c r="A18" s="2974"/>
      <c r="B18" s="3041"/>
      <c r="C18" s="3046"/>
      <c r="D18" s="230" t="s">
        <v>467</v>
      </c>
      <c r="E18" s="2986" t="s">
        <v>1318</v>
      </c>
      <c r="F18" s="2987"/>
      <c r="G18" s="2987"/>
      <c r="H18" s="2987"/>
      <c r="I18" s="2987"/>
      <c r="J18" s="2987"/>
      <c r="K18" s="2987"/>
      <c r="L18" s="2988"/>
    </row>
    <row r="19" spans="1:12" ht="30" customHeight="1">
      <c r="A19" s="2974"/>
      <c r="B19" s="3041"/>
      <c r="C19" s="3046"/>
      <c r="D19" s="230" t="s">
        <v>468</v>
      </c>
      <c r="E19" s="2986" t="s">
        <v>1319</v>
      </c>
      <c r="F19" s="2987"/>
      <c r="G19" s="2987"/>
      <c r="H19" s="2987"/>
      <c r="I19" s="2987"/>
      <c r="J19" s="2987"/>
      <c r="K19" s="2987"/>
      <c r="L19" s="2988"/>
    </row>
    <row r="20" spans="1:12" ht="30" customHeight="1">
      <c r="A20" s="2974"/>
      <c r="B20" s="3041"/>
      <c r="C20" s="3046"/>
      <c r="D20" s="230" t="s">
        <v>1297</v>
      </c>
      <c r="E20" s="2986" t="s">
        <v>472</v>
      </c>
      <c r="F20" s="2987"/>
      <c r="G20" s="2987"/>
      <c r="H20" s="2987"/>
      <c r="I20" s="2987"/>
      <c r="J20" s="2987"/>
      <c r="K20" s="2987"/>
      <c r="L20" s="2988"/>
    </row>
    <row r="21" spans="1:12" ht="30" customHeight="1">
      <c r="A21" s="2974"/>
      <c r="B21" s="3001"/>
      <c r="C21" s="3047"/>
      <c r="D21" s="230" t="s">
        <v>1298</v>
      </c>
      <c r="E21" s="2986" t="s">
        <v>473</v>
      </c>
      <c r="F21" s="2987"/>
      <c r="G21" s="2987"/>
      <c r="H21" s="2987"/>
      <c r="I21" s="2987"/>
      <c r="J21" s="2987"/>
      <c r="K21" s="2987"/>
      <c r="L21" s="2988"/>
    </row>
    <row r="22" spans="1:12" ht="30" customHeight="1">
      <c r="A22" s="2974"/>
      <c r="B22" s="3000">
        <v>4</v>
      </c>
      <c r="C22" s="3042" t="s">
        <v>460</v>
      </c>
      <c r="D22" s="230" t="s">
        <v>466</v>
      </c>
      <c r="E22" s="2986" t="s">
        <v>1320</v>
      </c>
      <c r="F22" s="2987"/>
      <c r="G22" s="2987"/>
      <c r="H22" s="2987"/>
      <c r="I22" s="2987"/>
      <c r="J22" s="2987"/>
      <c r="K22" s="2987"/>
      <c r="L22" s="2988"/>
    </row>
    <row r="23" spans="1:12" ht="30" customHeight="1">
      <c r="A23" s="2974"/>
      <c r="B23" s="3041"/>
      <c r="C23" s="3043"/>
      <c r="D23" s="230" t="s">
        <v>467</v>
      </c>
      <c r="E23" s="2986" t="s">
        <v>1320</v>
      </c>
      <c r="F23" s="2987"/>
      <c r="G23" s="2987"/>
      <c r="H23" s="2987"/>
      <c r="I23" s="2987"/>
      <c r="J23" s="2987"/>
      <c r="K23" s="2987"/>
      <c r="L23" s="2988"/>
    </row>
    <row r="24" spans="1:12" ht="30" customHeight="1">
      <c r="A24" s="2974"/>
      <c r="B24" s="3041"/>
      <c r="C24" s="3043"/>
      <c r="D24" s="230" t="s">
        <v>468</v>
      </c>
      <c r="E24" s="2986" t="s">
        <v>1320</v>
      </c>
      <c r="F24" s="2987"/>
      <c r="G24" s="2987"/>
      <c r="H24" s="2987"/>
      <c r="I24" s="2987"/>
      <c r="J24" s="2987"/>
      <c r="K24" s="2987"/>
      <c r="L24" s="2988"/>
    </row>
    <row r="25" spans="1:12" ht="30" customHeight="1">
      <c r="A25" s="2974"/>
      <c r="B25" s="3041"/>
      <c r="C25" s="3043"/>
      <c r="D25" s="230" t="s">
        <v>1297</v>
      </c>
      <c r="E25" s="2986" t="s">
        <v>1321</v>
      </c>
      <c r="F25" s="2987"/>
      <c r="G25" s="2987"/>
      <c r="H25" s="2987"/>
      <c r="I25" s="2987"/>
      <c r="J25" s="2987"/>
      <c r="K25" s="2987"/>
      <c r="L25" s="2988"/>
    </row>
    <row r="26" spans="1:12" ht="30" customHeight="1">
      <c r="A26" s="2974"/>
      <c r="B26" s="3001"/>
      <c r="C26" s="3044"/>
      <c r="D26" s="230" t="s">
        <v>1298</v>
      </c>
      <c r="E26" s="2986" t="s">
        <v>1320</v>
      </c>
      <c r="F26" s="2987"/>
      <c r="G26" s="2987"/>
      <c r="H26" s="2987"/>
      <c r="I26" s="2987"/>
      <c r="J26" s="2987"/>
      <c r="K26" s="2987"/>
      <c r="L26" s="2988"/>
    </row>
    <row r="27" spans="1:12" ht="30" customHeight="1">
      <c r="A27" s="2974"/>
      <c r="B27" s="3000">
        <v>5</v>
      </c>
      <c r="C27" s="3042" t="s">
        <v>461</v>
      </c>
      <c r="D27" s="230" t="s">
        <v>466</v>
      </c>
      <c r="E27" s="2986" t="s">
        <v>1320</v>
      </c>
      <c r="F27" s="2987"/>
      <c r="G27" s="2987"/>
      <c r="H27" s="2987"/>
      <c r="I27" s="2987"/>
      <c r="J27" s="2987"/>
      <c r="K27" s="2987"/>
      <c r="L27" s="2988"/>
    </row>
    <row r="28" spans="1:12" ht="30" customHeight="1">
      <c r="A28" s="2974"/>
      <c r="B28" s="3041"/>
      <c r="C28" s="3043"/>
      <c r="D28" s="230" t="s">
        <v>467</v>
      </c>
      <c r="E28" s="2986" t="s">
        <v>1320</v>
      </c>
      <c r="F28" s="2987"/>
      <c r="G28" s="2987"/>
      <c r="H28" s="2987"/>
      <c r="I28" s="2987"/>
      <c r="J28" s="2987"/>
      <c r="K28" s="2987"/>
      <c r="L28" s="2988"/>
    </row>
    <row r="29" spans="1:12" ht="30" customHeight="1">
      <c r="A29" s="2974"/>
      <c r="B29" s="3041"/>
      <c r="C29" s="3043"/>
      <c r="D29" s="230" t="s">
        <v>468</v>
      </c>
      <c r="E29" s="2986" t="s">
        <v>1320</v>
      </c>
      <c r="F29" s="2987"/>
      <c r="G29" s="2987"/>
      <c r="H29" s="2987"/>
      <c r="I29" s="2987"/>
      <c r="J29" s="2987"/>
      <c r="K29" s="2987"/>
      <c r="L29" s="2988"/>
    </row>
    <row r="30" spans="1:12" ht="30" customHeight="1">
      <c r="A30" s="2974"/>
      <c r="B30" s="3041"/>
      <c r="C30" s="3043"/>
      <c r="D30" s="230" t="s">
        <v>1297</v>
      </c>
      <c r="E30" s="2986" t="s">
        <v>1322</v>
      </c>
      <c r="F30" s="2987"/>
      <c r="G30" s="2987"/>
      <c r="H30" s="2987"/>
      <c r="I30" s="2987"/>
      <c r="J30" s="2987"/>
      <c r="K30" s="2987"/>
      <c r="L30" s="2988"/>
    </row>
    <row r="31" spans="1:12" ht="30" customHeight="1">
      <c r="A31" s="2974"/>
      <c r="B31" s="3001"/>
      <c r="C31" s="3044"/>
      <c r="D31" s="230" t="s">
        <v>1298</v>
      </c>
      <c r="E31" s="2986" t="s">
        <v>1320</v>
      </c>
      <c r="F31" s="2987"/>
      <c r="G31" s="2987"/>
      <c r="H31" s="2987"/>
      <c r="I31" s="2987"/>
      <c r="J31" s="2987"/>
      <c r="K31" s="2987"/>
      <c r="L31" s="2988"/>
    </row>
    <row r="32" spans="1:12" ht="19.5" customHeight="1">
      <c r="A32" s="2974"/>
      <c r="B32" s="3006">
        <v>6</v>
      </c>
      <c r="C32" s="3027" t="s">
        <v>387</v>
      </c>
      <c r="D32" s="2989" t="s">
        <v>413</v>
      </c>
      <c r="E32" s="2990"/>
      <c r="F32" s="2990"/>
      <c r="G32" s="2990"/>
      <c r="H32" s="2990"/>
      <c r="I32" s="2990"/>
      <c r="J32" s="2990"/>
      <c r="K32" s="2990"/>
      <c r="L32" s="2991"/>
    </row>
    <row r="33" spans="1:12" ht="19.5" customHeight="1">
      <c r="A33" s="2974"/>
      <c r="B33" s="3006"/>
      <c r="C33" s="3027"/>
      <c r="D33" s="3028"/>
      <c r="E33" s="3029"/>
      <c r="F33" s="3029"/>
      <c r="G33" s="3029"/>
      <c r="H33" s="3029"/>
      <c r="I33" s="3029"/>
      <c r="J33" s="3029"/>
      <c r="K33" s="3029"/>
      <c r="L33" s="3030"/>
    </row>
    <row r="34" spans="1:12" ht="19.5" customHeight="1">
      <c r="A34" s="2974"/>
      <c r="B34" s="3031">
        <v>7</v>
      </c>
      <c r="C34" s="3032" t="s">
        <v>388</v>
      </c>
      <c r="D34" s="3034"/>
      <c r="E34" s="3035"/>
      <c r="F34" s="3035"/>
      <c r="G34" s="3035"/>
      <c r="H34" s="3035"/>
      <c r="I34" s="3035"/>
      <c r="J34" s="3035"/>
      <c r="K34" s="3035"/>
      <c r="L34" s="3036"/>
    </row>
    <row r="35" spans="1:12" ht="19.5" customHeight="1" thickBot="1">
      <c r="A35" s="2975"/>
      <c r="B35" s="3031"/>
      <c r="C35" s="3033"/>
      <c r="D35" s="3034"/>
      <c r="E35" s="3035"/>
      <c r="F35" s="3035"/>
      <c r="G35" s="3035"/>
      <c r="H35" s="3035"/>
      <c r="I35" s="3035"/>
      <c r="J35" s="3035"/>
      <c r="K35" s="3035"/>
      <c r="L35" s="3036"/>
    </row>
    <row r="36" spans="1:12" ht="36" customHeight="1">
      <c r="A36" s="3019" t="s">
        <v>389</v>
      </c>
      <c r="B36" s="247">
        <v>1</v>
      </c>
      <c r="C36" s="248" t="s">
        <v>462</v>
      </c>
      <c r="D36" s="3022" t="s">
        <v>474</v>
      </c>
      <c r="E36" s="3022"/>
      <c r="F36" s="3022" t="s">
        <v>1323</v>
      </c>
      <c r="G36" s="3022"/>
      <c r="H36" s="3022" t="s">
        <v>1324</v>
      </c>
      <c r="I36" s="3022"/>
      <c r="J36" s="3023"/>
      <c r="K36" s="3023"/>
      <c r="L36" s="3038"/>
    </row>
    <row r="37" spans="1:12" ht="36" customHeight="1">
      <c r="A37" s="3020"/>
      <c r="B37" s="249">
        <v>2</v>
      </c>
      <c r="C37" s="249" t="s">
        <v>390</v>
      </c>
      <c r="D37" s="2986" t="s">
        <v>391</v>
      </c>
      <c r="E37" s="3002"/>
      <c r="F37" s="2986" t="s">
        <v>1325</v>
      </c>
      <c r="G37" s="3002"/>
      <c r="H37" s="3005"/>
      <c r="I37" s="3006"/>
      <c r="J37" s="3005"/>
      <c r="K37" s="3006"/>
      <c r="L37" s="3039"/>
    </row>
    <row r="38" spans="1:12" ht="36" customHeight="1">
      <c r="A38" s="3020"/>
      <c r="B38" s="249">
        <v>3</v>
      </c>
      <c r="C38" s="250" t="s">
        <v>392</v>
      </c>
      <c r="D38" s="3005"/>
      <c r="E38" s="3006"/>
      <c r="F38" s="3005"/>
      <c r="G38" s="3006"/>
      <c r="H38" s="2986" t="s">
        <v>471</v>
      </c>
      <c r="I38" s="3002"/>
      <c r="J38" s="3005"/>
      <c r="K38" s="3006"/>
      <c r="L38" s="3040"/>
    </row>
    <row r="39" spans="1:12" ht="36" customHeight="1" thickBot="1">
      <c r="A39" s="3021"/>
      <c r="B39" s="251">
        <v>4</v>
      </c>
      <c r="C39" s="251" t="s">
        <v>388</v>
      </c>
      <c r="D39" s="3024"/>
      <c r="E39" s="3025"/>
      <c r="F39" s="3025"/>
      <c r="G39" s="3025"/>
      <c r="H39" s="3025"/>
      <c r="I39" s="3025"/>
      <c r="J39" s="3025"/>
      <c r="K39" s="3025"/>
      <c r="L39" s="3026"/>
    </row>
    <row r="40" spans="1:12" ht="36" customHeight="1">
      <c r="A40" s="2973" t="s">
        <v>1299</v>
      </c>
      <c r="B40" s="2976">
        <v>1</v>
      </c>
      <c r="C40" s="2979" t="s">
        <v>1300</v>
      </c>
      <c r="D40" s="751"/>
      <c r="E40" s="2982" t="s">
        <v>462</v>
      </c>
      <c r="F40" s="2983"/>
      <c r="G40" s="229" t="s">
        <v>1301</v>
      </c>
      <c r="H40" s="2982" t="s">
        <v>462</v>
      </c>
      <c r="I40" s="2983"/>
      <c r="J40" s="752" t="s">
        <v>1302</v>
      </c>
      <c r="K40" s="753" t="s">
        <v>1303</v>
      </c>
      <c r="L40" s="2997"/>
    </row>
    <row r="41" spans="1:12" ht="30" customHeight="1">
      <c r="A41" s="2974"/>
      <c r="B41" s="2977"/>
      <c r="C41" s="2980"/>
      <c r="D41" s="3000" t="s">
        <v>1304</v>
      </c>
      <c r="E41" s="2986" t="s">
        <v>1318</v>
      </c>
      <c r="F41" s="3002"/>
      <c r="G41" s="615" t="s">
        <v>1326</v>
      </c>
      <c r="H41" s="2986" t="s">
        <v>1319</v>
      </c>
      <c r="I41" s="3002"/>
      <c r="J41" s="614" t="s">
        <v>1327</v>
      </c>
      <c r="K41" s="3003" t="s">
        <v>1328</v>
      </c>
      <c r="L41" s="2998"/>
    </row>
    <row r="42" spans="1:12" ht="30" customHeight="1">
      <c r="A42" s="2974"/>
      <c r="B42" s="2977"/>
      <c r="C42" s="2980"/>
      <c r="D42" s="3001"/>
      <c r="E42" s="2986" t="s">
        <v>472</v>
      </c>
      <c r="F42" s="3002"/>
      <c r="G42" s="615" t="s">
        <v>1329</v>
      </c>
      <c r="H42" s="3005"/>
      <c r="I42" s="3006"/>
      <c r="J42" s="754"/>
      <c r="K42" s="3004"/>
      <c r="L42" s="2998"/>
    </row>
    <row r="43" spans="1:12" ht="30" customHeight="1">
      <c r="A43" s="2974"/>
      <c r="B43" s="2977"/>
      <c r="C43" s="2980"/>
      <c r="D43" s="3000" t="s">
        <v>1305</v>
      </c>
      <c r="E43" s="2986" t="s">
        <v>473</v>
      </c>
      <c r="F43" s="3002"/>
      <c r="G43" s="615" t="s">
        <v>1330</v>
      </c>
      <c r="H43" s="3005"/>
      <c r="I43" s="3006"/>
      <c r="J43" s="754"/>
      <c r="K43" s="3003" t="s">
        <v>1331</v>
      </c>
      <c r="L43" s="2998"/>
    </row>
    <row r="44" spans="1:12" ht="30" customHeight="1">
      <c r="A44" s="2974"/>
      <c r="B44" s="2978"/>
      <c r="C44" s="2981"/>
      <c r="D44" s="3001"/>
      <c r="E44" s="3005"/>
      <c r="F44" s="3006"/>
      <c r="G44" s="230"/>
      <c r="H44" s="3005"/>
      <c r="I44" s="3006"/>
      <c r="J44" s="754"/>
      <c r="K44" s="3004"/>
      <c r="L44" s="2999"/>
    </row>
    <row r="45" spans="1:12" ht="30" customHeight="1">
      <c r="A45" s="2974"/>
      <c r="B45" s="2984">
        <v>2</v>
      </c>
      <c r="C45" s="2985" t="s">
        <v>1306</v>
      </c>
      <c r="D45" s="755" t="s">
        <v>1307</v>
      </c>
      <c r="E45" s="2986" t="s">
        <v>1319</v>
      </c>
      <c r="F45" s="2987"/>
      <c r="G45" s="2987"/>
      <c r="H45" s="2987"/>
      <c r="I45" s="2987"/>
      <c r="J45" s="2987"/>
      <c r="K45" s="2987"/>
      <c r="L45" s="2988"/>
    </row>
    <row r="46" spans="1:12" ht="30" customHeight="1">
      <c r="A46" s="2974"/>
      <c r="B46" s="2977"/>
      <c r="C46" s="2980"/>
      <c r="D46" s="756" t="s">
        <v>1308</v>
      </c>
      <c r="E46" s="2989" t="s">
        <v>473</v>
      </c>
      <c r="F46" s="2990"/>
      <c r="G46" s="2990"/>
      <c r="H46" s="2990"/>
      <c r="I46" s="2990"/>
      <c r="J46" s="2990"/>
      <c r="K46" s="2990"/>
      <c r="L46" s="2991"/>
    </row>
    <row r="47" spans="1:12" ht="30" customHeight="1">
      <c r="A47" s="2974"/>
      <c r="B47" s="2984">
        <v>3</v>
      </c>
      <c r="C47" s="2985" t="s">
        <v>1309</v>
      </c>
      <c r="D47" s="230" t="s">
        <v>1307</v>
      </c>
      <c r="E47" s="2986" t="s">
        <v>413</v>
      </c>
      <c r="F47" s="2987"/>
      <c r="G47" s="2987"/>
      <c r="H47" s="2987"/>
      <c r="I47" s="2987"/>
      <c r="J47" s="2987"/>
      <c r="K47" s="2987"/>
      <c r="L47" s="2988"/>
    </row>
    <row r="48" spans="1:12" ht="30" customHeight="1" thickBot="1">
      <c r="A48" s="2975"/>
      <c r="B48" s="2992"/>
      <c r="C48" s="2993"/>
      <c r="D48" s="231" t="s">
        <v>1308</v>
      </c>
      <c r="E48" s="2994" t="s">
        <v>1330</v>
      </c>
      <c r="F48" s="2995"/>
      <c r="G48" s="2995"/>
      <c r="H48" s="2995"/>
      <c r="I48" s="2995"/>
      <c r="J48" s="2995"/>
      <c r="K48" s="2995"/>
      <c r="L48" s="2996"/>
    </row>
    <row r="49" spans="1:12" ht="21" customHeight="1">
      <c r="A49" s="3018" t="s">
        <v>394</v>
      </c>
      <c r="B49" s="3018"/>
      <c r="C49" s="3018"/>
      <c r="D49" s="3018"/>
      <c r="E49" s="3018"/>
      <c r="F49" s="3018"/>
      <c r="G49" s="3018"/>
      <c r="H49" s="3018"/>
      <c r="I49" s="3018"/>
      <c r="J49" s="3018"/>
      <c r="K49" s="3018"/>
      <c r="L49" s="3018"/>
    </row>
    <row r="50" spans="1:12" ht="25.5" customHeight="1">
      <c r="A50" s="3011" t="s">
        <v>1310</v>
      </c>
      <c r="B50" s="3011"/>
      <c r="C50" s="3011"/>
      <c r="D50" s="3011"/>
      <c r="E50" s="3011"/>
      <c r="F50" s="3011"/>
      <c r="G50" s="3011"/>
      <c r="H50" s="3011"/>
      <c r="I50" s="3011"/>
      <c r="J50" s="3011"/>
      <c r="K50" s="3011"/>
      <c r="L50" s="3011"/>
    </row>
    <row r="51" spans="1:12" ht="39.75" customHeight="1">
      <c r="A51" s="3011" t="s">
        <v>1311</v>
      </c>
      <c r="B51" s="3011"/>
      <c r="C51" s="3011"/>
      <c r="D51" s="3011"/>
      <c r="E51" s="3011"/>
      <c r="F51" s="3011"/>
      <c r="G51" s="3011"/>
      <c r="H51" s="3011"/>
      <c r="I51" s="3011"/>
      <c r="J51" s="3011"/>
      <c r="K51" s="3011"/>
      <c r="L51" s="3011"/>
    </row>
    <row r="52" spans="1:12" ht="35.25" customHeight="1">
      <c r="A52" s="3011" t="s">
        <v>1312</v>
      </c>
      <c r="B52" s="3011"/>
      <c r="C52" s="3011"/>
      <c r="D52" s="3011"/>
      <c r="E52" s="3011"/>
      <c r="F52" s="3011"/>
      <c r="G52" s="3011"/>
      <c r="H52" s="3011"/>
      <c r="I52" s="3011"/>
      <c r="J52" s="3011"/>
      <c r="K52" s="3011"/>
      <c r="L52" s="3011"/>
    </row>
    <row r="53" spans="1:12" ht="24.75" customHeight="1">
      <c r="A53" s="3011" t="s">
        <v>1313</v>
      </c>
      <c r="B53" s="3011"/>
      <c r="C53" s="3011"/>
      <c r="D53" s="3011"/>
      <c r="E53" s="3011"/>
      <c r="F53" s="3011"/>
      <c r="G53" s="3011"/>
      <c r="H53" s="3011"/>
      <c r="I53" s="3011"/>
      <c r="J53" s="3011"/>
      <c r="K53" s="3011"/>
      <c r="L53" s="3011"/>
    </row>
    <row r="54" spans="1:12" ht="21" customHeight="1">
      <c r="A54" s="3009" t="s">
        <v>463</v>
      </c>
      <c r="B54" s="3009"/>
      <c r="C54" s="3009"/>
      <c r="D54" s="3009"/>
      <c r="E54" s="3009"/>
      <c r="F54" s="3009"/>
      <c r="G54" s="3009"/>
      <c r="H54" s="3009"/>
      <c r="I54" s="3009"/>
      <c r="J54" s="3009"/>
      <c r="K54" s="3009"/>
      <c r="L54" s="3009"/>
    </row>
    <row r="55" spans="1:12" ht="13.5" customHeight="1">
      <c r="A55" s="3009" t="s">
        <v>464</v>
      </c>
      <c r="B55" s="3009"/>
      <c r="C55" s="3009"/>
      <c r="D55" s="3009"/>
      <c r="E55" s="3009"/>
      <c r="F55" s="3009"/>
      <c r="G55" s="3009"/>
      <c r="H55" s="3009"/>
      <c r="I55" s="3009"/>
      <c r="J55" s="3009"/>
      <c r="K55" s="3009"/>
      <c r="L55" s="3009"/>
    </row>
    <row r="56" spans="1:12">
      <c r="A56" s="3010" t="s">
        <v>1314</v>
      </c>
      <c r="B56" s="3010"/>
      <c r="C56" s="3010"/>
      <c r="D56" s="3010"/>
      <c r="E56" s="3010"/>
      <c r="F56" s="3010"/>
      <c r="G56" s="3010"/>
      <c r="H56" s="3010"/>
      <c r="I56" s="3010"/>
      <c r="J56" s="3010"/>
      <c r="K56" s="3010"/>
      <c r="L56" s="3010"/>
    </row>
    <row r="57" spans="1:12" ht="13.5" customHeight="1">
      <c r="A57" s="3009" t="s">
        <v>1315</v>
      </c>
      <c r="B57" s="3010"/>
      <c r="C57" s="3010"/>
      <c r="D57" s="3010"/>
      <c r="E57" s="3010"/>
      <c r="F57" s="3010"/>
      <c r="G57" s="3010"/>
      <c r="H57" s="3010"/>
      <c r="I57" s="3010"/>
      <c r="J57" s="3010"/>
      <c r="K57" s="3010"/>
      <c r="L57" s="3010"/>
    </row>
    <row r="58" spans="1:12">
      <c r="A58" s="758" t="s">
        <v>1316</v>
      </c>
    </row>
  </sheetData>
  <mergeCells count="104">
    <mergeCell ref="A1:L1"/>
    <mergeCell ref="A2:L2"/>
    <mergeCell ref="A3:C3"/>
    <mergeCell ref="D3:L3"/>
    <mergeCell ref="A4:C4"/>
    <mergeCell ref="D4:L4"/>
    <mergeCell ref="H6:H7"/>
    <mergeCell ref="F9:F10"/>
    <mergeCell ref="E18:L18"/>
    <mergeCell ref="D16:E16"/>
    <mergeCell ref="B17:B21"/>
    <mergeCell ref="C17:C21"/>
    <mergeCell ref="E17:L17"/>
    <mergeCell ref="A5:C5"/>
    <mergeCell ref="D5:L5"/>
    <mergeCell ref="A6:B7"/>
    <mergeCell ref="D6:G6"/>
    <mergeCell ref="I6:L7"/>
    <mergeCell ref="D7:G7"/>
    <mergeCell ref="E19:L19"/>
    <mergeCell ref="E20:L20"/>
    <mergeCell ref="E21:L21"/>
    <mergeCell ref="B27:B31"/>
    <mergeCell ref="C27:C31"/>
    <mergeCell ref="E27:L27"/>
    <mergeCell ref="E28:L28"/>
    <mergeCell ref="E29:L29"/>
    <mergeCell ref="E30:L30"/>
    <mergeCell ref="E31:L31"/>
    <mergeCell ref="B22:B26"/>
    <mergeCell ref="C22:C26"/>
    <mergeCell ref="E22:L22"/>
    <mergeCell ref="E23:L23"/>
    <mergeCell ref="E24:L24"/>
    <mergeCell ref="E25:L25"/>
    <mergeCell ref="E26:L26"/>
    <mergeCell ref="A36:A39"/>
    <mergeCell ref="D36:E36"/>
    <mergeCell ref="F36:G36"/>
    <mergeCell ref="H36:I36"/>
    <mergeCell ref="J36:K36"/>
    <mergeCell ref="D39:L39"/>
    <mergeCell ref="B32:B33"/>
    <mergeCell ref="C32:C33"/>
    <mergeCell ref="D32:L33"/>
    <mergeCell ref="B34:B35"/>
    <mergeCell ref="C34:C35"/>
    <mergeCell ref="D34:L35"/>
    <mergeCell ref="A8:A35"/>
    <mergeCell ref="D8:L8"/>
    <mergeCell ref="B9:B16"/>
    <mergeCell ref="C9:C16"/>
    <mergeCell ref="D9:E10"/>
    <mergeCell ref="G9:K9"/>
    <mergeCell ref="L9:L10"/>
    <mergeCell ref="D11:E11"/>
    <mergeCell ref="D12:E12"/>
    <mergeCell ref="D13:E13"/>
    <mergeCell ref="D14:E14"/>
    <mergeCell ref="D15:E15"/>
    <mergeCell ref="E44:F44"/>
    <mergeCell ref="H44:I44"/>
    <mergeCell ref="L36:L38"/>
    <mergeCell ref="D37:E37"/>
    <mergeCell ref="F37:G37"/>
    <mergeCell ref="H37:I37"/>
    <mergeCell ref="J37:K37"/>
    <mergeCell ref="D38:E38"/>
    <mergeCell ref="F38:G38"/>
    <mergeCell ref="H38:I38"/>
    <mergeCell ref="J38:K38"/>
    <mergeCell ref="A54:L54"/>
    <mergeCell ref="A55:L55"/>
    <mergeCell ref="A56:L56"/>
    <mergeCell ref="A57:L57"/>
    <mergeCell ref="A49:L49"/>
    <mergeCell ref="A50:L50"/>
    <mergeCell ref="A51:L51"/>
    <mergeCell ref="A52:L52"/>
    <mergeCell ref="A53:L53"/>
    <mergeCell ref="A40:A48"/>
    <mergeCell ref="B40:B44"/>
    <mergeCell ref="C40:C44"/>
    <mergeCell ref="E40:F40"/>
    <mergeCell ref="H40:I40"/>
    <mergeCell ref="B45:B46"/>
    <mergeCell ref="C45:C46"/>
    <mergeCell ref="E45:L45"/>
    <mergeCell ref="E46:L46"/>
    <mergeCell ref="B47:B48"/>
    <mergeCell ref="C47:C48"/>
    <mergeCell ref="E47:L47"/>
    <mergeCell ref="E48:L48"/>
    <mergeCell ref="L40:L44"/>
    <mergeCell ref="D41:D42"/>
    <mergeCell ref="E41:F41"/>
    <mergeCell ref="H41:I41"/>
    <mergeCell ref="K41:K42"/>
    <mergeCell ref="E42:F42"/>
    <mergeCell ref="H42:I42"/>
    <mergeCell ref="D43:D44"/>
    <mergeCell ref="E43:F43"/>
    <mergeCell ref="H43:I43"/>
    <mergeCell ref="K43:K44"/>
  </mergeCells>
  <phoneticPr fontId="5"/>
  <pageMargins left="0.7" right="0.7" top="0.75" bottom="0.75" header="0.3" footer="0.3"/>
  <pageSetup paperSize="9" scale="4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999-64D7-4842-AD01-4EE8A0A0F4AB}">
  <sheetPr>
    <pageSetUpPr fitToPage="1"/>
  </sheetPr>
  <dimension ref="A1:L58"/>
  <sheetViews>
    <sheetView view="pageBreakPreview" topLeftCell="J11" zoomScale="115" zoomScaleNormal="85" zoomScaleSheetLayoutView="115" workbookViewId="0">
      <selection activeCell="B2" sqref="B2"/>
    </sheetView>
  </sheetViews>
  <sheetFormatPr defaultRowHeight="13.2"/>
  <cols>
    <col min="1" max="1" width="9.109375" style="214" customWidth="1"/>
    <col min="2" max="2" width="2.33203125" style="214" customWidth="1"/>
    <col min="3" max="3" width="18" style="214" customWidth="1"/>
    <col min="4" max="4" width="13.6640625" style="214" customWidth="1"/>
    <col min="5" max="5" width="13.44140625" style="214" customWidth="1"/>
    <col min="6" max="7" width="13.6640625" style="214" customWidth="1"/>
    <col min="8" max="9" width="13.44140625" style="214" customWidth="1"/>
    <col min="10" max="10" width="13.6640625" style="214" customWidth="1"/>
    <col min="11" max="11" width="13.44140625" style="214" customWidth="1"/>
    <col min="12" max="12" width="13" style="214" customWidth="1"/>
    <col min="13" max="14" width="8.88671875" style="214"/>
    <col min="15" max="15" width="9" style="214" customWidth="1"/>
    <col min="16" max="256" width="8.88671875" style="214"/>
    <col min="257" max="257" width="9.109375" style="214" customWidth="1"/>
    <col min="258" max="258" width="2.33203125" style="214" customWidth="1"/>
    <col min="259" max="259" width="18" style="214" customWidth="1"/>
    <col min="260" max="260" width="13.6640625" style="214" customWidth="1"/>
    <col min="261" max="261" width="13.44140625" style="214" customWidth="1"/>
    <col min="262" max="263" width="13.6640625" style="214" customWidth="1"/>
    <col min="264" max="265" width="13.44140625" style="214" customWidth="1"/>
    <col min="266" max="266" width="13.6640625" style="214" customWidth="1"/>
    <col min="267" max="267" width="13.44140625" style="214" customWidth="1"/>
    <col min="268" max="268" width="13" style="214" customWidth="1"/>
    <col min="269" max="270" width="8.88671875" style="214"/>
    <col min="271" max="271" width="9" style="214" customWidth="1"/>
    <col min="272" max="512" width="8.88671875" style="214"/>
    <col min="513" max="513" width="9.109375" style="214" customWidth="1"/>
    <col min="514" max="514" width="2.33203125" style="214" customWidth="1"/>
    <col min="515" max="515" width="18" style="214" customWidth="1"/>
    <col min="516" max="516" width="13.6640625" style="214" customWidth="1"/>
    <col min="517" max="517" width="13.44140625" style="214" customWidth="1"/>
    <col min="518" max="519" width="13.6640625" style="214" customWidth="1"/>
    <col min="520" max="521" width="13.44140625" style="214" customWidth="1"/>
    <col min="522" max="522" width="13.6640625" style="214" customWidth="1"/>
    <col min="523" max="523" width="13.44140625" style="214" customWidth="1"/>
    <col min="524" max="524" width="13" style="214" customWidth="1"/>
    <col min="525" max="526" width="8.88671875" style="214"/>
    <col min="527" max="527" width="9" style="214" customWidth="1"/>
    <col min="528" max="768" width="8.88671875" style="214"/>
    <col min="769" max="769" width="9.109375" style="214" customWidth="1"/>
    <col min="770" max="770" width="2.33203125" style="214" customWidth="1"/>
    <col min="771" max="771" width="18" style="214" customWidth="1"/>
    <col min="772" max="772" width="13.6640625" style="214" customWidth="1"/>
    <col min="773" max="773" width="13.44140625" style="214" customWidth="1"/>
    <col min="774" max="775" width="13.6640625" style="214" customWidth="1"/>
    <col min="776" max="777" width="13.44140625" style="214" customWidth="1"/>
    <col min="778" max="778" width="13.6640625" style="214" customWidth="1"/>
    <col min="779" max="779" width="13.44140625" style="214" customWidth="1"/>
    <col min="780" max="780" width="13" style="214" customWidth="1"/>
    <col min="781" max="782" width="8.88671875" style="214"/>
    <col min="783" max="783" width="9" style="214" customWidth="1"/>
    <col min="784" max="1024" width="8.88671875" style="214"/>
    <col min="1025" max="1025" width="9.109375" style="214" customWidth="1"/>
    <col min="1026" max="1026" width="2.33203125" style="214" customWidth="1"/>
    <col min="1027" max="1027" width="18" style="214" customWidth="1"/>
    <col min="1028" max="1028" width="13.6640625" style="214" customWidth="1"/>
    <col min="1029" max="1029" width="13.44140625" style="214" customWidth="1"/>
    <col min="1030" max="1031" width="13.6640625" style="214" customWidth="1"/>
    <col min="1032" max="1033" width="13.44140625" style="214" customWidth="1"/>
    <col min="1034" max="1034" width="13.6640625" style="214" customWidth="1"/>
    <col min="1035" max="1035" width="13.44140625" style="214" customWidth="1"/>
    <col min="1036" max="1036" width="13" style="214" customWidth="1"/>
    <col min="1037" max="1038" width="8.88671875" style="214"/>
    <col min="1039" max="1039" width="9" style="214" customWidth="1"/>
    <col min="1040" max="1280" width="8.88671875" style="214"/>
    <col min="1281" max="1281" width="9.109375" style="214" customWidth="1"/>
    <col min="1282" max="1282" width="2.33203125" style="214" customWidth="1"/>
    <col min="1283" max="1283" width="18" style="214" customWidth="1"/>
    <col min="1284" max="1284" width="13.6640625" style="214" customWidth="1"/>
    <col min="1285" max="1285" width="13.44140625" style="214" customWidth="1"/>
    <col min="1286" max="1287" width="13.6640625" style="214" customWidth="1"/>
    <col min="1288" max="1289" width="13.44140625" style="214" customWidth="1"/>
    <col min="1290" max="1290" width="13.6640625" style="214" customWidth="1"/>
    <col min="1291" max="1291" width="13.44140625" style="214" customWidth="1"/>
    <col min="1292" max="1292" width="13" style="214" customWidth="1"/>
    <col min="1293" max="1294" width="8.88671875" style="214"/>
    <col min="1295" max="1295" width="9" style="214" customWidth="1"/>
    <col min="1296" max="1536" width="8.88671875" style="214"/>
    <col min="1537" max="1537" width="9.109375" style="214" customWidth="1"/>
    <col min="1538" max="1538" width="2.33203125" style="214" customWidth="1"/>
    <col min="1539" max="1539" width="18" style="214" customWidth="1"/>
    <col min="1540" max="1540" width="13.6640625" style="214" customWidth="1"/>
    <col min="1541" max="1541" width="13.44140625" style="214" customWidth="1"/>
    <col min="1542" max="1543" width="13.6640625" style="214" customWidth="1"/>
    <col min="1544" max="1545" width="13.44140625" style="214" customWidth="1"/>
    <col min="1546" max="1546" width="13.6640625" style="214" customWidth="1"/>
    <col min="1547" max="1547" width="13.44140625" style="214" customWidth="1"/>
    <col min="1548" max="1548" width="13" style="214" customWidth="1"/>
    <col min="1549" max="1550" width="8.88671875" style="214"/>
    <col min="1551" max="1551" width="9" style="214" customWidth="1"/>
    <col min="1552" max="1792" width="8.88671875" style="214"/>
    <col min="1793" max="1793" width="9.109375" style="214" customWidth="1"/>
    <col min="1794" max="1794" width="2.33203125" style="214" customWidth="1"/>
    <col min="1795" max="1795" width="18" style="214" customWidth="1"/>
    <col min="1796" max="1796" width="13.6640625" style="214" customWidth="1"/>
    <col min="1797" max="1797" width="13.44140625" style="214" customWidth="1"/>
    <col min="1798" max="1799" width="13.6640625" style="214" customWidth="1"/>
    <col min="1800" max="1801" width="13.44140625" style="214" customWidth="1"/>
    <col min="1802" max="1802" width="13.6640625" style="214" customWidth="1"/>
    <col min="1803" max="1803" width="13.44140625" style="214" customWidth="1"/>
    <col min="1804" max="1804" width="13" style="214" customWidth="1"/>
    <col min="1805" max="1806" width="8.88671875" style="214"/>
    <col min="1807" max="1807" width="9" style="214" customWidth="1"/>
    <col min="1808" max="2048" width="8.88671875" style="214"/>
    <col min="2049" max="2049" width="9.109375" style="214" customWidth="1"/>
    <col min="2050" max="2050" width="2.33203125" style="214" customWidth="1"/>
    <col min="2051" max="2051" width="18" style="214" customWidth="1"/>
    <col min="2052" max="2052" width="13.6640625" style="214" customWidth="1"/>
    <col min="2053" max="2053" width="13.44140625" style="214" customWidth="1"/>
    <col min="2054" max="2055" width="13.6640625" style="214" customWidth="1"/>
    <col min="2056" max="2057" width="13.44140625" style="214" customWidth="1"/>
    <col min="2058" max="2058" width="13.6640625" style="214" customWidth="1"/>
    <col min="2059" max="2059" width="13.44140625" style="214" customWidth="1"/>
    <col min="2060" max="2060" width="13" style="214" customWidth="1"/>
    <col min="2061" max="2062" width="8.88671875" style="214"/>
    <col min="2063" max="2063" width="9" style="214" customWidth="1"/>
    <col min="2064" max="2304" width="8.88671875" style="214"/>
    <col min="2305" max="2305" width="9.109375" style="214" customWidth="1"/>
    <col min="2306" max="2306" width="2.33203125" style="214" customWidth="1"/>
    <col min="2307" max="2307" width="18" style="214" customWidth="1"/>
    <col min="2308" max="2308" width="13.6640625" style="214" customWidth="1"/>
    <col min="2309" max="2309" width="13.44140625" style="214" customWidth="1"/>
    <col min="2310" max="2311" width="13.6640625" style="214" customWidth="1"/>
    <col min="2312" max="2313" width="13.44140625" style="214" customWidth="1"/>
    <col min="2314" max="2314" width="13.6640625" style="214" customWidth="1"/>
    <col min="2315" max="2315" width="13.44140625" style="214" customWidth="1"/>
    <col min="2316" max="2316" width="13" style="214" customWidth="1"/>
    <col min="2317" max="2318" width="8.88671875" style="214"/>
    <col min="2319" max="2319" width="9" style="214" customWidth="1"/>
    <col min="2320" max="2560" width="8.88671875" style="214"/>
    <col min="2561" max="2561" width="9.109375" style="214" customWidth="1"/>
    <col min="2562" max="2562" width="2.33203125" style="214" customWidth="1"/>
    <col min="2563" max="2563" width="18" style="214" customWidth="1"/>
    <col min="2564" max="2564" width="13.6640625" style="214" customWidth="1"/>
    <col min="2565" max="2565" width="13.44140625" style="214" customWidth="1"/>
    <col min="2566" max="2567" width="13.6640625" style="214" customWidth="1"/>
    <col min="2568" max="2569" width="13.44140625" style="214" customWidth="1"/>
    <col min="2570" max="2570" width="13.6640625" style="214" customWidth="1"/>
    <col min="2571" max="2571" width="13.44140625" style="214" customWidth="1"/>
    <col min="2572" max="2572" width="13" style="214" customWidth="1"/>
    <col min="2573" max="2574" width="8.88671875" style="214"/>
    <col min="2575" max="2575" width="9" style="214" customWidth="1"/>
    <col min="2576" max="2816" width="8.88671875" style="214"/>
    <col min="2817" max="2817" width="9.109375" style="214" customWidth="1"/>
    <col min="2818" max="2818" width="2.33203125" style="214" customWidth="1"/>
    <col min="2819" max="2819" width="18" style="214" customWidth="1"/>
    <col min="2820" max="2820" width="13.6640625" style="214" customWidth="1"/>
    <col min="2821" max="2821" width="13.44140625" style="214" customWidth="1"/>
    <col min="2822" max="2823" width="13.6640625" style="214" customWidth="1"/>
    <col min="2824" max="2825" width="13.44140625" style="214" customWidth="1"/>
    <col min="2826" max="2826" width="13.6640625" style="214" customWidth="1"/>
    <col min="2827" max="2827" width="13.44140625" style="214" customWidth="1"/>
    <col min="2828" max="2828" width="13" style="214" customWidth="1"/>
    <col min="2829" max="2830" width="8.88671875" style="214"/>
    <col min="2831" max="2831" width="9" style="214" customWidth="1"/>
    <col min="2832" max="3072" width="8.88671875" style="214"/>
    <col min="3073" max="3073" width="9.109375" style="214" customWidth="1"/>
    <col min="3074" max="3074" width="2.33203125" style="214" customWidth="1"/>
    <col min="3075" max="3075" width="18" style="214" customWidth="1"/>
    <col min="3076" max="3076" width="13.6640625" style="214" customWidth="1"/>
    <col min="3077" max="3077" width="13.44140625" style="214" customWidth="1"/>
    <col min="3078" max="3079" width="13.6640625" style="214" customWidth="1"/>
    <col min="3080" max="3081" width="13.44140625" style="214" customWidth="1"/>
    <col min="3082" max="3082" width="13.6640625" style="214" customWidth="1"/>
    <col min="3083" max="3083" width="13.44140625" style="214" customWidth="1"/>
    <col min="3084" max="3084" width="13" style="214" customWidth="1"/>
    <col min="3085" max="3086" width="8.88671875" style="214"/>
    <col min="3087" max="3087" width="9" style="214" customWidth="1"/>
    <col min="3088" max="3328" width="8.88671875" style="214"/>
    <col min="3329" max="3329" width="9.109375" style="214" customWidth="1"/>
    <col min="3330" max="3330" width="2.33203125" style="214" customWidth="1"/>
    <col min="3331" max="3331" width="18" style="214" customWidth="1"/>
    <col min="3332" max="3332" width="13.6640625" style="214" customWidth="1"/>
    <col min="3333" max="3333" width="13.44140625" style="214" customWidth="1"/>
    <col min="3334" max="3335" width="13.6640625" style="214" customWidth="1"/>
    <col min="3336" max="3337" width="13.44140625" style="214" customWidth="1"/>
    <col min="3338" max="3338" width="13.6640625" style="214" customWidth="1"/>
    <col min="3339" max="3339" width="13.44140625" style="214" customWidth="1"/>
    <col min="3340" max="3340" width="13" style="214" customWidth="1"/>
    <col min="3341" max="3342" width="8.88671875" style="214"/>
    <col min="3343" max="3343" width="9" style="214" customWidth="1"/>
    <col min="3344" max="3584" width="8.88671875" style="214"/>
    <col min="3585" max="3585" width="9.109375" style="214" customWidth="1"/>
    <col min="3586" max="3586" width="2.33203125" style="214" customWidth="1"/>
    <col min="3587" max="3587" width="18" style="214" customWidth="1"/>
    <col min="3588" max="3588" width="13.6640625" style="214" customWidth="1"/>
    <col min="3589" max="3589" width="13.44140625" style="214" customWidth="1"/>
    <col min="3590" max="3591" width="13.6640625" style="214" customWidth="1"/>
    <col min="3592" max="3593" width="13.44140625" style="214" customWidth="1"/>
    <col min="3594" max="3594" width="13.6640625" style="214" customWidth="1"/>
    <col min="3595" max="3595" width="13.44140625" style="214" customWidth="1"/>
    <col min="3596" max="3596" width="13" style="214" customWidth="1"/>
    <col min="3597" max="3598" width="8.88671875" style="214"/>
    <col min="3599" max="3599" width="9" style="214" customWidth="1"/>
    <col min="3600" max="3840" width="8.88671875" style="214"/>
    <col min="3841" max="3841" width="9.109375" style="214" customWidth="1"/>
    <col min="3842" max="3842" width="2.33203125" style="214" customWidth="1"/>
    <col min="3843" max="3843" width="18" style="214" customWidth="1"/>
    <col min="3844" max="3844" width="13.6640625" style="214" customWidth="1"/>
    <col min="3845" max="3845" width="13.44140625" style="214" customWidth="1"/>
    <col min="3846" max="3847" width="13.6640625" style="214" customWidth="1"/>
    <col min="3848" max="3849" width="13.44140625" style="214" customWidth="1"/>
    <col min="3850" max="3850" width="13.6640625" style="214" customWidth="1"/>
    <col min="3851" max="3851" width="13.44140625" style="214" customWidth="1"/>
    <col min="3852" max="3852" width="13" style="214" customWidth="1"/>
    <col min="3853" max="3854" width="8.88671875" style="214"/>
    <col min="3855" max="3855" width="9" style="214" customWidth="1"/>
    <col min="3856" max="4096" width="8.88671875" style="214"/>
    <col min="4097" max="4097" width="9.109375" style="214" customWidth="1"/>
    <col min="4098" max="4098" width="2.33203125" style="214" customWidth="1"/>
    <col min="4099" max="4099" width="18" style="214" customWidth="1"/>
    <col min="4100" max="4100" width="13.6640625" style="214" customWidth="1"/>
    <col min="4101" max="4101" width="13.44140625" style="214" customWidth="1"/>
    <col min="4102" max="4103" width="13.6640625" style="214" customWidth="1"/>
    <col min="4104" max="4105" width="13.44140625" style="214" customWidth="1"/>
    <col min="4106" max="4106" width="13.6640625" style="214" customWidth="1"/>
    <col min="4107" max="4107" width="13.44140625" style="214" customWidth="1"/>
    <col min="4108" max="4108" width="13" style="214" customWidth="1"/>
    <col min="4109" max="4110" width="8.88671875" style="214"/>
    <col min="4111" max="4111" width="9" style="214" customWidth="1"/>
    <col min="4112" max="4352" width="8.88671875" style="214"/>
    <col min="4353" max="4353" width="9.109375" style="214" customWidth="1"/>
    <col min="4354" max="4354" width="2.33203125" style="214" customWidth="1"/>
    <col min="4355" max="4355" width="18" style="214" customWidth="1"/>
    <col min="4356" max="4356" width="13.6640625" style="214" customWidth="1"/>
    <col min="4357" max="4357" width="13.44140625" style="214" customWidth="1"/>
    <col min="4358" max="4359" width="13.6640625" style="214" customWidth="1"/>
    <col min="4360" max="4361" width="13.44140625" style="214" customWidth="1"/>
    <col min="4362" max="4362" width="13.6640625" style="214" customWidth="1"/>
    <col min="4363" max="4363" width="13.44140625" style="214" customWidth="1"/>
    <col min="4364" max="4364" width="13" style="214" customWidth="1"/>
    <col min="4365" max="4366" width="8.88671875" style="214"/>
    <col min="4367" max="4367" width="9" style="214" customWidth="1"/>
    <col min="4368" max="4608" width="8.88671875" style="214"/>
    <col min="4609" max="4609" width="9.109375" style="214" customWidth="1"/>
    <col min="4610" max="4610" width="2.33203125" style="214" customWidth="1"/>
    <col min="4611" max="4611" width="18" style="214" customWidth="1"/>
    <col min="4612" max="4612" width="13.6640625" style="214" customWidth="1"/>
    <col min="4613" max="4613" width="13.44140625" style="214" customWidth="1"/>
    <col min="4614" max="4615" width="13.6640625" style="214" customWidth="1"/>
    <col min="4616" max="4617" width="13.44140625" style="214" customWidth="1"/>
    <col min="4618" max="4618" width="13.6640625" style="214" customWidth="1"/>
    <col min="4619" max="4619" width="13.44140625" style="214" customWidth="1"/>
    <col min="4620" max="4620" width="13" style="214" customWidth="1"/>
    <col min="4621" max="4622" width="8.88671875" style="214"/>
    <col min="4623" max="4623" width="9" style="214" customWidth="1"/>
    <col min="4624" max="4864" width="8.88671875" style="214"/>
    <col min="4865" max="4865" width="9.109375" style="214" customWidth="1"/>
    <col min="4866" max="4866" width="2.33203125" style="214" customWidth="1"/>
    <col min="4867" max="4867" width="18" style="214" customWidth="1"/>
    <col min="4868" max="4868" width="13.6640625" style="214" customWidth="1"/>
    <col min="4869" max="4869" width="13.44140625" style="214" customWidth="1"/>
    <col min="4870" max="4871" width="13.6640625" style="214" customWidth="1"/>
    <col min="4872" max="4873" width="13.44140625" style="214" customWidth="1"/>
    <col min="4874" max="4874" width="13.6640625" style="214" customWidth="1"/>
    <col min="4875" max="4875" width="13.44140625" style="214" customWidth="1"/>
    <col min="4876" max="4876" width="13" style="214" customWidth="1"/>
    <col min="4877" max="4878" width="8.88671875" style="214"/>
    <col min="4879" max="4879" width="9" style="214" customWidth="1"/>
    <col min="4880" max="5120" width="8.88671875" style="214"/>
    <col min="5121" max="5121" width="9.109375" style="214" customWidth="1"/>
    <col min="5122" max="5122" width="2.33203125" style="214" customWidth="1"/>
    <col min="5123" max="5123" width="18" style="214" customWidth="1"/>
    <col min="5124" max="5124" width="13.6640625" style="214" customWidth="1"/>
    <col min="5125" max="5125" width="13.44140625" style="214" customWidth="1"/>
    <col min="5126" max="5127" width="13.6640625" style="214" customWidth="1"/>
    <col min="5128" max="5129" width="13.44140625" style="214" customWidth="1"/>
    <col min="5130" max="5130" width="13.6640625" style="214" customWidth="1"/>
    <col min="5131" max="5131" width="13.44140625" style="214" customWidth="1"/>
    <col min="5132" max="5132" width="13" style="214" customWidth="1"/>
    <col min="5133" max="5134" width="8.88671875" style="214"/>
    <col min="5135" max="5135" width="9" style="214" customWidth="1"/>
    <col min="5136" max="5376" width="8.88671875" style="214"/>
    <col min="5377" max="5377" width="9.109375" style="214" customWidth="1"/>
    <col min="5378" max="5378" width="2.33203125" style="214" customWidth="1"/>
    <col min="5379" max="5379" width="18" style="214" customWidth="1"/>
    <col min="5380" max="5380" width="13.6640625" style="214" customWidth="1"/>
    <col min="5381" max="5381" width="13.44140625" style="214" customWidth="1"/>
    <col min="5382" max="5383" width="13.6640625" style="214" customWidth="1"/>
    <col min="5384" max="5385" width="13.44140625" style="214" customWidth="1"/>
    <col min="5386" max="5386" width="13.6640625" style="214" customWidth="1"/>
    <col min="5387" max="5387" width="13.44140625" style="214" customWidth="1"/>
    <col min="5388" max="5388" width="13" style="214" customWidth="1"/>
    <col min="5389" max="5390" width="8.88671875" style="214"/>
    <col min="5391" max="5391" width="9" style="214" customWidth="1"/>
    <col min="5392" max="5632" width="8.88671875" style="214"/>
    <col min="5633" max="5633" width="9.109375" style="214" customWidth="1"/>
    <col min="5634" max="5634" width="2.33203125" style="214" customWidth="1"/>
    <col min="5635" max="5635" width="18" style="214" customWidth="1"/>
    <col min="5636" max="5636" width="13.6640625" style="214" customWidth="1"/>
    <col min="5637" max="5637" width="13.44140625" style="214" customWidth="1"/>
    <col min="5638" max="5639" width="13.6640625" style="214" customWidth="1"/>
    <col min="5640" max="5641" width="13.44140625" style="214" customWidth="1"/>
    <col min="5642" max="5642" width="13.6640625" style="214" customWidth="1"/>
    <col min="5643" max="5643" width="13.44140625" style="214" customWidth="1"/>
    <col min="5644" max="5644" width="13" style="214" customWidth="1"/>
    <col min="5645" max="5646" width="8.88671875" style="214"/>
    <col min="5647" max="5647" width="9" style="214" customWidth="1"/>
    <col min="5648" max="5888" width="8.88671875" style="214"/>
    <col min="5889" max="5889" width="9.109375" style="214" customWidth="1"/>
    <col min="5890" max="5890" width="2.33203125" style="214" customWidth="1"/>
    <col min="5891" max="5891" width="18" style="214" customWidth="1"/>
    <col min="5892" max="5892" width="13.6640625" style="214" customWidth="1"/>
    <col min="5893" max="5893" width="13.44140625" style="214" customWidth="1"/>
    <col min="5894" max="5895" width="13.6640625" style="214" customWidth="1"/>
    <col min="5896" max="5897" width="13.44140625" style="214" customWidth="1"/>
    <col min="5898" max="5898" width="13.6640625" style="214" customWidth="1"/>
    <col min="5899" max="5899" width="13.44140625" style="214" customWidth="1"/>
    <col min="5900" max="5900" width="13" style="214" customWidth="1"/>
    <col min="5901" max="5902" width="8.88671875" style="214"/>
    <col min="5903" max="5903" width="9" style="214" customWidth="1"/>
    <col min="5904" max="6144" width="8.88671875" style="214"/>
    <col min="6145" max="6145" width="9.109375" style="214" customWidth="1"/>
    <col min="6146" max="6146" width="2.33203125" style="214" customWidth="1"/>
    <col min="6147" max="6147" width="18" style="214" customWidth="1"/>
    <col min="6148" max="6148" width="13.6640625" style="214" customWidth="1"/>
    <col min="6149" max="6149" width="13.44140625" style="214" customWidth="1"/>
    <col min="6150" max="6151" width="13.6640625" style="214" customWidth="1"/>
    <col min="6152" max="6153" width="13.44140625" style="214" customWidth="1"/>
    <col min="6154" max="6154" width="13.6640625" style="214" customWidth="1"/>
    <col min="6155" max="6155" width="13.44140625" style="214" customWidth="1"/>
    <col min="6156" max="6156" width="13" style="214" customWidth="1"/>
    <col min="6157" max="6158" width="8.88671875" style="214"/>
    <col min="6159" max="6159" width="9" style="214" customWidth="1"/>
    <col min="6160" max="6400" width="8.88671875" style="214"/>
    <col min="6401" max="6401" width="9.109375" style="214" customWidth="1"/>
    <col min="6402" max="6402" width="2.33203125" style="214" customWidth="1"/>
    <col min="6403" max="6403" width="18" style="214" customWidth="1"/>
    <col min="6404" max="6404" width="13.6640625" style="214" customWidth="1"/>
    <col min="6405" max="6405" width="13.44140625" style="214" customWidth="1"/>
    <col min="6406" max="6407" width="13.6640625" style="214" customWidth="1"/>
    <col min="6408" max="6409" width="13.44140625" style="214" customWidth="1"/>
    <col min="6410" max="6410" width="13.6640625" style="214" customWidth="1"/>
    <col min="6411" max="6411" width="13.44140625" style="214" customWidth="1"/>
    <col min="6412" max="6412" width="13" style="214" customWidth="1"/>
    <col min="6413" max="6414" width="8.88671875" style="214"/>
    <col min="6415" max="6415" width="9" style="214" customWidth="1"/>
    <col min="6416" max="6656" width="8.88671875" style="214"/>
    <col min="6657" max="6657" width="9.109375" style="214" customWidth="1"/>
    <col min="6658" max="6658" width="2.33203125" style="214" customWidth="1"/>
    <col min="6659" max="6659" width="18" style="214" customWidth="1"/>
    <col min="6660" max="6660" width="13.6640625" style="214" customWidth="1"/>
    <col min="6661" max="6661" width="13.44140625" style="214" customWidth="1"/>
    <col min="6662" max="6663" width="13.6640625" style="214" customWidth="1"/>
    <col min="6664" max="6665" width="13.44140625" style="214" customWidth="1"/>
    <col min="6666" max="6666" width="13.6640625" style="214" customWidth="1"/>
    <col min="6667" max="6667" width="13.44140625" style="214" customWidth="1"/>
    <col min="6668" max="6668" width="13" style="214" customWidth="1"/>
    <col min="6669" max="6670" width="8.88671875" style="214"/>
    <col min="6671" max="6671" width="9" style="214" customWidth="1"/>
    <col min="6672" max="6912" width="8.88671875" style="214"/>
    <col min="6913" max="6913" width="9.109375" style="214" customWidth="1"/>
    <col min="6914" max="6914" width="2.33203125" style="214" customWidth="1"/>
    <col min="6915" max="6915" width="18" style="214" customWidth="1"/>
    <col min="6916" max="6916" width="13.6640625" style="214" customWidth="1"/>
    <col min="6917" max="6917" width="13.44140625" style="214" customWidth="1"/>
    <col min="6918" max="6919" width="13.6640625" style="214" customWidth="1"/>
    <col min="6920" max="6921" width="13.44140625" style="214" customWidth="1"/>
    <col min="6922" max="6922" width="13.6640625" style="214" customWidth="1"/>
    <col min="6923" max="6923" width="13.44140625" style="214" customWidth="1"/>
    <col min="6924" max="6924" width="13" style="214" customWidth="1"/>
    <col min="6925" max="6926" width="8.88671875" style="214"/>
    <col min="6927" max="6927" width="9" style="214" customWidth="1"/>
    <col min="6928" max="7168" width="8.88671875" style="214"/>
    <col min="7169" max="7169" width="9.109375" style="214" customWidth="1"/>
    <col min="7170" max="7170" width="2.33203125" style="214" customWidth="1"/>
    <col min="7171" max="7171" width="18" style="214" customWidth="1"/>
    <col min="7172" max="7172" width="13.6640625" style="214" customWidth="1"/>
    <col min="7173" max="7173" width="13.44140625" style="214" customWidth="1"/>
    <col min="7174" max="7175" width="13.6640625" style="214" customWidth="1"/>
    <col min="7176" max="7177" width="13.44140625" style="214" customWidth="1"/>
    <col min="7178" max="7178" width="13.6640625" style="214" customWidth="1"/>
    <col min="7179" max="7179" width="13.44140625" style="214" customWidth="1"/>
    <col min="7180" max="7180" width="13" style="214" customWidth="1"/>
    <col min="7181" max="7182" width="8.88671875" style="214"/>
    <col min="7183" max="7183" width="9" style="214" customWidth="1"/>
    <col min="7184" max="7424" width="8.88671875" style="214"/>
    <col min="7425" max="7425" width="9.109375" style="214" customWidth="1"/>
    <col min="7426" max="7426" width="2.33203125" style="214" customWidth="1"/>
    <col min="7427" max="7427" width="18" style="214" customWidth="1"/>
    <col min="7428" max="7428" width="13.6640625" style="214" customWidth="1"/>
    <col min="7429" max="7429" width="13.44140625" style="214" customWidth="1"/>
    <col min="7430" max="7431" width="13.6640625" style="214" customWidth="1"/>
    <col min="7432" max="7433" width="13.44140625" style="214" customWidth="1"/>
    <col min="7434" max="7434" width="13.6640625" style="214" customWidth="1"/>
    <col min="7435" max="7435" width="13.44140625" style="214" customWidth="1"/>
    <col min="7436" max="7436" width="13" style="214" customWidth="1"/>
    <col min="7437" max="7438" width="8.88671875" style="214"/>
    <col min="7439" max="7439" width="9" style="214" customWidth="1"/>
    <col min="7440" max="7680" width="8.88671875" style="214"/>
    <col min="7681" max="7681" width="9.109375" style="214" customWidth="1"/>
    <col min="7682" max="7682" width="2.33203125" style="214" customWidth="1"/>
    <col min="7683" max="7683" width="18" style="214" customWidth="1"/>
    <col min="7684" max="7684" width="13.6640625" style="214" customWidth="1"/>
    <col min="7685" max="7685" width="13.44140625" style="214" customWidth="1"/>
    <col min="7686" max="7687" width="13.6640625" style="214" customWidth="1"/>
    <col min="7688" max="7689" width="13.44140625" style="214" customWidth="1"/>
    <col min="7690" max="7690" width="13.6640625" style="214" customWidth="1"/>
    <col min="7691" max="7691" width="13.44140625" style="214" customWidth="1"/>
    <col min="7692" max="7692" width="13" style="214" customWidth="1"/>
    <col min="7693" max="7694" width="8.88671875" style="214"/>
    <col min="7695" max="7695" width="9" style="214" customWidth="1"/>
    <col min="7696" max="7936" width="8.88671875" style="214"/>
    <col min="7937" max="7937" width="9.109375" style="214" customWidth="1"/>
    <col min="7938" max="7938" width="2.33203125" style="214" customWidth="1"/>
    <col min="7939" max="7939" width="18" style="214" customWidth="1"/>
    <col min="7940" max="7940" width="13.6640625" style="214" customWidth="1"/>
    <col min="7941" max="7941" width="13.44140625" style="214" customWidth="1"/>
    <col min="7942" max="7943" width="13.6640625" style="214" customWidth="1"/>
    <col min="7944" max="7945" width="13.44140625" style="214" customWidth="1"/>
    <col min="7946" max="7946" width="13.6640625" style="214" customWidth="1"/>
    <col min="7947" max="7947" width="13.44140625" style="214" customWidth="1"/>
    <col min="7948" max="7948" width="13" style="214" customWidth="1"/>
    <col min="7949" max="7950" width="8.88671875" style="214"/>
    <col min="7951" max="7951" width="9" style="214" customWidth="1"/>
    <col min="7952" max="8192" width="8.88671875" style="214"/>
    <col min="8193" max="8193" width="9.109375" style="214" customWidth="1"/>
    <col min="8194" max="8194" width="2.33203125" style="214" customWidth="1"/>
    <col min="8195" max="8195" width="18" style="214" customWidth="1"/>
    <col min="8196" max="8196" width="13.6640625" style="214" customWidth="1"/>
    <col min="8197" max="8197" width="13.44140625" style="214" customWidth="1"/>
    <col min="8198" max="8199" width="13.6640625" style="214" customWidth="1"/>
    <col min="8200" max="8201" width="13.44140625" style="214" customWidth="1"/>
    <col min="8202" max="8202" width="13.6640625" style="214" customWidth="1"/>
    <col min="8203" max="8203" width="13.44140625" style="214" customWidth="1"/>
    <col min="8204" max="8204" width="13" style="214" customWidth="1"/>
    <col min="8205" max="8206" width="8.88671875" style="214"/>
    <col min="8207" max="8207" width="9" style="214" customWidth="1"/>
    <col min="8208" max="8448" width="8.88671875" style="214"/>
    <col min="8449" max="8449" width="9.109375" style="214" customWidth="1"/>
    <col min="8450" max="8450" width="2.33203125" style="214" customWidth="1"/>
    <col min="8451" max="8451" width="18" style="214" customWidth="1"/>
    <col min="8452" max="8452" width="13.6640625" style="214" customWidth="1"/>
    <col min="8453" max="8453" width="13.44140625" style="214" customWidth="1"/>
    <col min="8454" max="8455" width="13.6640625" style="214" customWidth="1"/>
    <col min="8456" max="8457" width="13.44140625" style="214" customWidth="1"/>
    <col min="8458" max="8458" width="13.6640625" style="214" customWidth="1"/>
    <col min="8459" max="8459" width="13.44140625" style="214" customWidth="1"/>
    <col min="8460" max="8460" width="13" style="214" customWidth="1"/>
    <col min="8461" max="8462" width="8.88671875" style="214"/>
    <col min="8463" max="8463" width="9" style="214" customWidth="1"/>
    <col min="8464" max="8704" width="8.88671875" style="214"/>
    <col min="8705" max="8705" width="9.109375" style="214" customWidth="1"/>
    <col min="8706" max="8706" width="2.33203125" style="214" customWidth="1"/>
    <col min="8707" max="8707" width="18" style="214" customWidth="1"/>
    <col min="8708" max="8708" width="13.6640625" style="214" customWidth="1"/>
    <col min="8709" max="8709" width="13.44140625" style="214" customWidth="1"/>
    <col min="8710" max="8711" width="13.6640625" style="214" customWidth="1"/>
    <col min="8712" max="8713" width="13.44140625" style="214" customWidth="1"/>
    <col min="8714" max="8714" width="13.6640625" style="214" customWidth="1"/>
    <col min="8715" max="8715" width="13.44140625" style="214" customWidth="1"/>
    <col min="8716" max="8716" width="13" style="214" customWidth="1"/>
    <col min="8717" max="8718" width="8.88671875" style="214"/>
    <col min="8719" max="8719" width="9" style="214" customWidth="1"/>
    <col min="8720" max="8960" width="8.88671875" style="214"/>
    <col min="8961" max="8961" width="9.109375" style="214" customWidth="1"/>
    <col min="8962" max="8962" width="2.33203125" style="214" customWidth="1"/>
    <col min="8963" max="8963" width="18" style="214" customWidth="1"/>
    <col min="8964" max="8964" width="13.6640625" style="214" customWidth="1"/>
    <col min="8965" max="8965" width="13.44140625" style="214" customWidth="1"/>
    <col min="8966" max="8967" width="13.6640625" style="214" customWidth="1"/>
    <col min="8968" max="8969" width="13.44140625" style="214" customWidth="1"/>
    <col min="8970" max="8970" width="13.6640625" style="214" customWidth="1"/>
    <col min="8971" max="8971" width="13.44140625" style="214" customWidth="1"/>
    <col min="8972" max="8972" width="13" style="214" customWidth="1"/>
    <col min="8973" max="8974" width="8.88671875" style="214"/>
    <col min="8975" max="8975" width="9" style="214" customWidth="1"/>
    <col min="8976" max="9216" width="8.88671875" style="214"/>
    <col min="9217" max="9217" width="9.109375" style="214" customWidth="1"/>
    <col min="9218" max="9218" width="2.33203125" style="214" customWidth="1"/>
    <col min="9219" max="9219" width="18" style="214" customWidth="1"/>
    <col min="9220" max="9220" width="13.6640625" style="214" customWidth="1"/>
    <col min="9221" max="9221" width="13.44140625" style="214" customWidth="1"/>
    <col min="9222" max="9223" width="13.6640625" style="214" customWidth="1"/>
    <col min="9224" max="9225" width="13.44140625" style="214" customWidth="1"/>
    <col min="9226" max="9226" width="13.6640625" style="214" customWidth="1"/>
    <col min="9227" max="9227" width="13.44140625" style="214" customWidth="1"/>
    <col min="9228" max="9228" width="13" style="214" customWidth="1"/>
    <col min="9229" max="9230" width="8.88671875" style="214"/>
    <col min="9231" max="9231" width="9" style="214" customWidth="1"/>
    <col min="9232" max="9472" width="8.88671875" style="214"/>
    <col min="9473" max="9473" width="9.109375" style="214" customWidth="1"/>
    <col min="9474" max="9474" width="2.33203125" style="214" customWidth="1"/>
    <col min="9475" max="9475" width="18" style="214" customWidth="1"/>
    <col min="9476" max="9476" width="13.6640625" style="214" customWidth="1"/>
    <col min="9477" max="9477" width="13.44140625" style="214" customWidth="1"/>
    <col min="9478" max="9479" width="13.6640625" style="214" customWidth="1"/>
    <col min="9480" max="9481" width="13.44140625" style="214" customWidth="1"/>
    <col min="9482" max="9482" width="13.6640625" style="214" customWidth="1"/>
    <col min="9483" max="9483" width="13.44140625" style="214" customWidth="1"/>
    <col min="9484" max="9484" width="13" style="214" customWidth="1"/>
    <col min="9485" max="9486" width="8.88671875" style="214"/>
    <col min="9487" max="9487" width="9" style="214" customWidth="1"/>
    <col min="9488" max="9728" width="8.88671875" style="214"/>
    <col min="9729" max="9729" width="9.109375" style="214" customWidth="1"/>
    <col min="9730" max="9730" width="2.33203125" style="214" customWidth="1"/>
    <col min="9731" max="9731" width="18" style="214" customWidth="1"/>
    <col min="9732" max="9732" width="13.6640625" style="214" customWidth="1"/>
    <col min="9733" max="9733" width="13.44140625" style="214" customWidth="1"/>
    <col min="9734" max="9735" width="13.6640625" style="214" customWidth="1"/>
    <col min="9736" max="9737" width="13.44140625" style="214" customWidth="1"/>
    <col min="9738" max="9738" width="13.6640625" style="214" customWidth="1"/>
    <col min="9739" max="9739" width="13.44140625" style="214" customWidth="1"/>
    <col min="9740" max="9740" width="13" style="214" customWidth="1"/>
    <col min="9741" max="9742" width="8.88671875" style="214"/>
    <col min="9743" max="9743" width="9" style="214" customWidth="1"/>
    <col min="9744" max="9984" width="8.88671875" style="214"/>
    <col min="9985" max="9985" width="9.109375" style="214" customWidth="1"/>
    <col min="9986" max="9986" width="2.33203125" style="214" customWidth="1"/>
    <col min="9987" max="9987" width="18" style="214" customWidth="1"/>
    <col min="9988" max="9988" width="13.6640625" style="214" customWidth="1"/>
    <col min="9989" max="9989" width="13.44140625" style="214" customWidth="1"/>
    <col min="9990" max="9991" width="13.6640625" style="214" customWidth="1"/>
    <col min="9992" max="9993" width="13.44140625" style="214" customWidth="1"/>
    <col min="9994" max="9994" width="13.6640625" style="214" customWidth="1"/>
    <col min="9995" max="9995" width="13.44140625" style="214" customWidth="1"/>
    <col min="9996" max="9996" width="13" style="214" customWidth="1"/>
    <col min="9997" max="9998" width="8.88671875" style="214"/>
    <col min="9999" max="9999" width="9" style="214" customWidth="1"/>
    <col min="10000" max="10240" width="8.88671875" style="214"/>
    <col min="10241" max="10241" width="9.109375" style="214" customWidth="1"/>
    <col min="10242" max="10242" width="2.33203125" style="214" customWidth="1"/>
    <col min="10243" max="10243" width="18" style="214" customWidth="1"/>
    <col min="10244" max="10244" width="13.6640625" style="214" customWidth="1"/>
    <col min="10245" max="10245" width="13.44140625" style="214" customWidth="1"/>
    <col min="10246" max="10247" width="13.6640625" style="214" customWidth="1"/>
    <col min="10248" max="10249" width="13.44140625" style="214" customWidth="1"/>
    <col min="10250" max="10250" width="13.6640625" style="214" customWidth="1"/>
    <col min="10251" max="10251" width="13.44140625" style="214" customWidth="1"/>
    <col min="10252" max="10252" width="13" style="214" customWidth="1"/>
    <col min="10253" max="10254" width="8.88671875" style="214"/>
    <col min="10255" max="10255" width="9" style="214" customWidth="1"/>
    <col min="10256" max="10496" width="8.88671875" style="214"/>
    <col min="10497" max="10497" width="9.109375" style="214" customWidth="1"/>
    <col min="10498" max="10498" width="2.33203125" style="214" customWidth="1"/>
    <col min="10499" max="10499" width="18" style="214" customWidth="1"/>
    <col min="10500" max="10500" width="13.6640625" style="214" customWidth="1"/>
    <col min="10501" max="10501" width="13.44140625" style="214" customWidth="1"/>
    <col min="10502" max="10503" width="13.6640625" style="214" customWidth="1"/>
    <col min="10504" max="10505" width="13.44140625" style="214" customWidth="1"/>
    <col min="10506" max="10506" width="13.6640625" style="214" customWidth="1"/>
    <col min="10507" max="10507" width="13.44140625" style="214" customWidth="1"/>
    <col min="10508" max="10508" width="13" style="214" customWidth="1"/>
    <col min="10509" max="10510" width="8.88671875" style="214"/>
    <col min="10511" max="10511" width="9" style="214" customWidth="1"/>
    <col min="10512" max="10752" width="8.88671875" style="214"/>
    <col min="10753" max="10753" width="9.109375" style="214" customWidth="1"/>
    <col min="10754" max="10754" width="2.33203125" style="214" customWidth="1"/>
    <col min="10755" max="10755" width="18" style="214" customWidth="1"/>
    <col min="10756" max="10756" width="13.6640625" style="214" customWidth="1"/>
    <col min="10757" max="10757" width="13.44140625" style="214" customWidth="1"/>
    <col min="10758" max="10759" width="13.6640625" style="214" customWidth="1"/>
    <col min="10760" max="10761" width="13.44140625" style="214" customWidth="1"/>
    <col min="10762" max="10762" width="13.6640625" style="214" customWidth="1"/>
    <col min="10763" max="10763" width="13.44140625" style="214" customWidth="1"/>
    <col min="10764" max="10764" width="13" style="214" customWidth="1"/>
    <col min="10765" max="10766" width="8.88671875" style="214"/>
    <col min="10767" max="10767" width="9" style="214" customWidth="1"/>
    <col min="10768" max="11008" width="8.88671875" style="214"/>
    <col min="11009" max="11009" width="9.109375" style="214" customWidth="1"/>
    <col min="11010" max="11010" width="2.33203125" style="214" customWidth="1"/>
    <col min="11011" max="11011" width="18" style="214" customWidth="1"/>
    <col min="11012" max="11012" width="13.6640625" style="214" customWidth="1"/>
    <col min="11013" max="11013" width="13.44140625" style="214" customWidth="1"/>
    <col min="11014" max="11015" width="13.6640625" style="214" customWidth="1"/>
    <col min="11016" max="11017" width="13.44140625" style="214" customWidth="1"/>
    <col min="11018" max="11018" width="13.6640625" style="214" customWidth="1"/>
    <col min="11019" max="11019" width="13.44140625" style="214" customWidth="1"/>
    <col min="11020" max="11020" width="13" style="214" customWidth="1"/>
    <col min="11021" max="11022" width="8.88671875" style="214"/>
    <col min="11023" max="11023" width="9" style="214" customWidth="1"/>
    <col min="11024" max="11264" width="8.88671875" style="214"/>
    <col min="11265" max="11265" width="9.109375" style="214" customWidth="1"/>
    <col min="11266" max="11266" width="2.33203125" style="214" customWidth="1"/>
    <col min="11267" max="11267" width="18" style="214" customWidth="1"/>
    <col min="11268" max="11268" width="13.6640625" style="214" customWidth="1"/>
    <col min="11269" max="11269" width="13.44140625" style="214" customWidth="1"/>
    <col min="11270" max="11271" width="13.6640625" style="214" customWidth="1"/>
    <col min="11272" max="11273" width="13.44140625" style="214" customWidth="1"/>
    <col min="11274" max="11274" width="13.6640625" style="214" customWidth="1"/>
    <col min="11275" max="11275" width="13.44140625" style="214" customWidth="1"/>
    <col min="11276" max="11276" width="13" style="214" customWidth="1"/>
    <col min="11277" max="11278" width="8.88671875" style="214"/>
    <col min="11279" max="11279" width="9" style="214" customWidth="1"/>
    <col min="11280" max="11520" width="8.88671875" style="214"/>
    <col min="11521" max="11521" width="9.109375" style="214" customWidth="1"/>
    <col min="11522" max="11522" width="2.33203125" style="214" customWidth="1"/>
    <col min="11523" max="11523" width="18" style="214" customWidth="1"/>
    <col min="11524" max="11524" width="13.6640625" style="214" customWidth="1"/>
    <col min="11525" max="11525" width="13.44140625" style="214" customWidth="1"/>
    <col min="11526" max="11527" width="13.6640625" style="214" customWidth="1"/>
    <col min="11528" max="11529" width="13.44140625" style="214" customWidth="1"/>
    <col min="11530" max="11530" width="13.6640625" style="214" customWidth="1"/>
    <col min="11531" max="11531" width="13.44140625" style="214" customWidth="1"/>
    <col min="11532" max="11532" width="13" style="214" customWidth="1"/>
    <col min="11533" max="11534" width="8.88671875" style="214"/>
    <col min="11535" max="11535" width="9" style="214" customWidth="1"/>
    <col min="11536" max="11776" width="8.88671875" style="214"/>
    <col min="11777" max="11777" width="9.109375" style="214" customWidth="1"/>
    <col min="11778" max="11778" width="2.33203125" style="214" customWidth="1"/>
    <col min="11779" max="11779" width="18" style="214" customWidth="1"/>
    <col min="11780" max="11780" width="13.6640625" style="214" customWidth="1"/>
    <col min="11781" max="11781" width="13.44140625" style="214" customWidth="1"/>
    <col min="11782" max="11783" width="13.6640625" style="214" customWidth="1"/>
    <col min="11784" max="11785" width="13.44140625" style="214" customWidth="1"/>
    <col min="11786" max="11786" width="13.6640625" style="214" customWidth="1"/>
    <col min="11787" max="11787" width="13.44140625" style="214" customWidth="1"/>
    <col min="11788" max="11788" width="13" style="214" customWidth="1"/>
    <col min="11789" max="11790" width="8.88671875" style="214"/>
    <col min="11791" max="11791" width="9" style="214" customWidth="1"/>
    <col min="11792" max="12032" width="8.88671875" style="214"/>
    <col min="12033" max="12033" width="9.109375" style="214" customWidth="1"/>
    <col min="12034" max="12034" width="2.33203125" style="214" customWidth="1"/>
    <col min="12035" max="12035" width="18" style="214" customWidth="1"/>
    <col min="12036" max="12036" width="13.6640625" style="214" customWidth="1"/>
    <col min="12037" max="12037" width="13.44140625" style="214" customWidth="1"/>
    <col min="12038" max="12039" width="13.6640625" style="214" customWidth="1"/>
    <col min="12040" max="12041" width="13.44140625" style="214" customWidth="1"/>
    <col min="12042" max="12042" width="13.6640625" style="214" customWidth="1"/>
    <col min="12043" max="12043" width="13.44140625" style="214" customWidth="1"/>
    <col min="12044" max="12044" width="13" style="214" customWidth="1"/>
    <col min="12045" max="12046" width="8.88671875" style="214"/>
    <col min="12047" max="12047" width="9" style="214" customWidth="1"/>
    <col min="12048" max="12288" width="8.88671875" style="214"/>
    <col min="12289" max="12289" width="9.109375" style="214" customWidth="1"/>
    <col min="12290" max="12290" width="2.33203125" style="214" customWidth="1"/>
    <col min="12291" max="12291" width="18" style="214" customWidth="1"/>
    <col min="12292" max="12292" width="13.6640625" style="214" customWidth="1"/>
    <col min="12293" max="12293" width="13.44140625" style="214" customWidth="1"/>
    <col min="12294" max="12295" width="13.6640625" style="214" customWidth="1"/>
    <col min="12296" max="12297" width="13.44140625" style="214" customWidth="1"/>
    <col min="12298" max="12298" width="13.6640625" style="214" customWidth="1"/>
    <col min="12299" max="12299" width="13.44140625" style="214" customWidth="1"/>
    <col min="12300" max="12300" width="13" style="214" customWidth="1"/>
    <col min="12301" max="12302" width="8.88671875" style="214"/>
    <col min="12303" max="12303" width="9" style="214" customWidth="1"/>
    <col min="12304" max="12544" width="8.88671875" style="214"/>
    <col min="12545" max="12545" width="9.109375" style="214" customWidth="1"/>
    <col min="12546" max="12546" width="2.33203125" style="214" customWidth="1"/>
    <col min="12547" max="12547" width="18" style="214" customWidth="1"/>
    <col min="12548" max="12548" width="13.6640625" style="214" customWidth="1"/>
    <col min="12549" max="12549" width="13.44140625" style="214" customWidth="1"/>
    <col min="12550" max="12551" width="13.6640625" style="214" customWidth="1"/>
    <col min="12552" max="12553" width="13.44140625" style="214" customWidth="1"/>
    <col min="12554" max="12554" width="13.6640625" style="214" customWidth="1"/>
    <col min="12555" max="12555" width="13.44140625" style="214" customWidth="1"/>
    <col min="12556" max="12556" width="13" style="214" customWidth="1"/>
    <col min="12557" max="12558" width="8.88671875" style="214"/>
    <col min="12559" max="12559" width="9" style="214" customWidth="1"/>
    <col min="12560" max="12800" width="8.88671875" style="214"/>
    <col min="12801" max="12801" width="9.109375" style="214" customWidth="1"/>
    <col min="12802" max="12802" width="2.33203125" style="214" customWidth="1"/>
    <col min="12803" max="12803" width="18" style="214" customWidth="1"/>
    <col min="12804" max="12804" width="13.6640625" style="214" customWidth="1"/>
    <col min="12805" max="12805" width="13.44140625" style="214" customWidth="1"/>
    <col min="12806" max="12807" width="13.6640625" style="214" customWidth="1"/>
    <col min="12808" max="12809" width="13.44140625" style="214" customWidth="1"/>
    <col min="12810" max="12810" width="13.6640625" style="214" customWidth="1"/>
    <col min="12811" max="12811" width="13.44140625" style="214" customWidth="1"/>
    <col min="12812" max="12812" width="13" style="214" customWidth="1"/>
    <col min="12813" max="12814" width="8.88671875" style="214"/>
    <col min="12815" max="12815" width="9" style="214" customWidth="1"/>
    <col min="12816" max="13056" width="8.88671875" style="214"/>
    <col min="13057" max="13057" width="9.109375" style="214" customWidth="1"/>
    <col min="13058" max="13058" width="2.33203125" style="214" customWidth="1"/>
    <col min="13059" max="13059" width="18" style="214" customWidth="1"/>
    <col min="13060" max="13060" width="13.6640625" style="214" customWidth="1"/>
    <col min="13061" max="13061" width="13.44140625" style="214" customWidth="1"/>
    <col min="13062" max="13063" width="13.6640625" style="214" customWidth="1"/>
    <col min="13064" max="13065" width="13.44140625" style="214" customWidth="1"/>
    <col min="13066" max="13066" width="13.6640625" style="214" customWidth="1"/>
    <col min="13067" max="13067" width="13.44140625" style="214" customWidth="1"/>
    <col min="13068" max="13068" width="13" style="214" customWidth="1"/>
    <col min="13069" max="13070" width="8.88671875" style="214"/>
    <col min="13071" max="13071" width="9" style="214" customWidth="1"/>
    <col min="13072" max="13312" width="8.88671875" style="214"/>
    <col min="13313" max="13313" width="9.109375" style="214" customWidth="1"/>
    <col min="13314" max="13314" width="2.33203125" style="214" customWidth="1"/>
    <col min="13315" max="13315" width="18" style="214" customWidth="1"/>
    <col min="13316" max="13316" width="13.6640625" style="214" customWidth="1"/>
    <col min="13317" max="13317" width="13.44140625" style="214" customWidth="1"/>
    <col min="13318" max="13319" width="13.6640625" style="214" customWidth="1"/>
    <col min="13320" max="13321" width="13.44140625" style="214" customWidth="1"/>
    <col min="13322" max="13322" width="13.6640625" style="214" customWidth="1"/>
    <col min="13323" max="13323" width="13.44140625" style="214" customWidth="1"/>
    <col min="13324" max="13324" width="13" style="214" customWidth="1"/>
    <col min="13325" max="13326" width="8.88671875" style="214"/>
    <col min="13327" max="13327" width="9" style="214" customWidth="1"/>
    <col min="13328" max="13568" width="8.88671875" style="214"/>
    <col min="13569" max="13569" width="9.109375" style="214" customWidth="1"/>
    <col min="13570" max="13570" width="2.33203125" style="214" customWidth="1"/>
    <col min="13571" max="13571" width="18" style="214" customWidth="1"/>
    <col min="13572" max="13572" width="13.6640625" style="214" customWidth="1"/>
    <col min="13573" max="13573" width="13.44140625" style="214" customWidth="1"/>
    <col min="13574" max="13575" width="13.6640625" style="214" customWidth="1"/>
    <col min="13576" max="13577" width="13.44140625" style="214" customWidth="1"/>
    <col min="13578" max="13578" width="13.6640625" style="214" customWidth="1"/>
    <col min="13579" max="13579" width="13.44140625" style="214" customWidth="1"/>
    <col min="13580" max="13580" width="13" style="214" customWidth="1"/>
    <col min="13581" max="13582" width="8.88671875" style="214"/>
    <col min="13583" max="13583" width="9" style="214" customWidth="1"/>
    <col min="13584" max="13824" width="8.88671875" style="214"/>
    <col min="13825" max="13825" width="9.109375" style="214" customWidth="1"/>
    <col min="13826" max="13826" width="2.33203125" style="214" customWidth="1"/>
    <col min="13827" max="13827" width="18" style="214" customWidth="1"/>
    <col min="13828" max="13828" width="13.6640625" style="214" customWidth="1"/>
    <col min="13829" max="13829" width="13.44140625" style="214" customWidth="1"/>
    <col min="13830" max="13831" width="13.6640625" style="214" customWidth="1"/>
    <col min="13832" max="13833" width="13.44140625" style="214" customWidth="1"/>
    <col min="13834" max="13834" width="13.6640625" style="214" customWidth="1"/>
    <col min="13835" max="13835" width="13.44140625" style="214" customWidth="1"/>
    <col min="13836" max="13836" width="13" style="214" customWidth="1"/>
    <col min="13837" max="13838" width="8.88671875" style="214"/>
    <col min="13839" max="13839" width="9" style="214" customWidth="1"/>
    <col min="13840" max="14080" width="8.88671875" style="214"/>
    <col min="14081" max="14081" width="9.109375" style="214" customWidth="1"/>
    <col min="14082" max="14082" width="2.33203125" style="214" customWidth="1"/>
    <col min="14083" max="14083" width="18" style="214" customWidth="1"/>
    <col min="14084" max="14084" width="13.6640625" style="214" customWidth="1"/>
    <col min="14085" max="14085" width="13.44140625" style="214" customWidth="1"/>
    <col min="14086" max="14087" width="13.6640625" style="214" customWidth="1"/>
    <col min="14088" max="14089" width="13.44140625" style="214" customWidth="1"/>
    <col min="14090" max="14090" width="13.6640625" style="214" customWidth="1"/>
    <col min="14091" max="14091" width="13.44140625" style="214" customWidth="1"/>
    <col min="14092" max="14092" width="13" style="214" customWidth="1"/>
    <col min="14093" max="14094" width="8.88671875" style="214"/>
    <col min="14095" max="14095" width="9" style="214" customWidth="1"/>
    <col min="14096" max="14336" width="8.88671875" style="214"/>
    <col min="14337" max="14337" width="9.109375" style="214" customWidth="1"/>
    <col min="14338" max="14338" width="2.33203125" style="214" customWidth="1"/>
    <col min="14339" max="14339" width="18" style="214" customWidth="1"/>
    <col min="14340" max="14340" width="13.6640625" style="214" customWidth="1"/>
    <col min="14341" max="14341" width="13.44140625" style="214" customWidth="1"/>
    <col min="14342" max="14343" width="13.6640625" style="214" customWidth="1"/>
    <col min="14344" max="14345" width="13.44140625" style="214" customWidth="1"/>
    <col min="14346" max="14346" width="13.6640625" style="214" customWidth="1"/>
    <col min="14347" max="14347" width="13.44140625" style="214" customWidth="1"/>
    <col min="14348" max="14348" width="13" style="214" customWidth="1"/>
    <col min="14349" max="14350" width="8.88671875" style="214"/>
    <col min="14351" max="14351" width="9" style="214" customWidth="1"/>
    <col min="14352" max="14592" width="8.88671875" style="214"/>
    <col min="14593" max="14593" width="9.109375" style="214" customWidth="1"/>
    <col min="14594" max="14594" width="2.33203125" style="214" customWidth="1"/>
    <col min="14595" max="14595" width="18" style="214" customWidth="1"/>
    <col min="14596" max="14596" width="13.6640625" style="214" customWidth="1"/>
    <col min="14597" max="14597" width="13.44140625" style="214" customWidth="1"/>
    <col min="14598" max="14599" width="13.6640625" style="214" customWidth="1"/>
    <col min="14600" max="14601" width="13.44140625" style="214" customWidth="1"/>
    <col min="14602" max="14602" width="13.6640625" style="214" customWidth="1"/>
    <col min="14603" max="14603" width="13.44140625" style="214" customWidth="1"/>
    <col min="14604" max="14604" width="13" style="214" customWidth="1"/>
    <col min="14605" max="14606" width="8.88671875" style="214"/>
    <col min="14607" max="14607" width="9" style="214" customWidth="1"/>
    <col min="14608" max="14848" width="8.88671875" style="214"/>
    <col min="14849" max="14849" width="9.109375" style="214" customWidth="1"/>
    <col min="14850" max="14850" width="2.33203125" style="214" customWidth="1"/>
    <col min="14851" max="14851" width="18" style="214" customWidth="1"/>
    <col min="14852" max="14852" width="13.6640625" style="214" customWidth="1"/>
    <col min="14853" max="14853" width="13.44140625" style="214" customWidth="1"/>
    <col min="14854" max="14855" width="13.6640625" style="214" customWidth="1"/>
    <col min="14856" max="14857" width="13.44140625" style="214" customWidth="1"/>
    <col min="14858" max="14858" width="13.6640625" style="214" customWidth="1"/>
    <col min="14859" max="14859" width="13.44140625" style="214" customWidth="1"/>
    <col min="14860" max="14860" width="13" style="214" customWidth="1"/>
    <col min="14861" max="14862" width="8.88671875" style="214"/>
    <col min="14863" max="14863" width="9" style="214" customWidth="1"/>
    <col min="14864" max="15104" width="8.88671875" style="214"/>
    <col min="15105" max="15105" width="9.109375" style="214" customWidth="1"/>
    <col min="15106" max="15106" width="2.33203125" style="214" customWidth="1"/>
    <col min="15107" max="15107" width="18" style="214" customWidth="1"/>
    <col min="15108" max="15108" width="13.6640625" style="214" customWidth="1"/>
    <col min="15109" max="15109" width="13.44140625" style="214" customWidth="1"/>
    <col min="15110" max="15111" width="13.6640625" style="214" customWidth="1"/>
    <col min="15112" max="15113" width="13.44140625" style="214" customWidth="1"/>
    <col min="15114" max="15114" width="13.6640625" style="214" customWidth="1"/>
    <col min="15115" max="15115" width="13.44140625" style="214" customWidth="1"/>
    <col min="15116" max="15116" width="13" style="214" customWidth="1"/>
    <col min="15117" max="15118" width="8.88671875" style="214"/>
    <col min="15119" max="15119" width="9" style="214" customWidth="1"/>
    <col min="15120" max="15360" width="8.88671875" style="214"/>
    <col min="15361" max="15361" width="9.109375" style="214" customWidth="1"/>
    <col min="15362" max="15362" width="2.33203125" style="214" customWidth="1"/>
    <col min="15363" max="15363" width="18" style="214" customWidth="1"/>
    <col min="15364" max="15364" width="13.6640625" style="214" customWidth="1"/>
    <col min="15365" max="15365" width="13.44140625" style="214" customWidth="1"/>
    <col min="15366" max="15367" width="13.6640625" style="214" customWidth="1"/>
    <col min="15368" max="15369" width="13.44140625" style="214" customWidth="1"/>
    <col min="15370" max="15370" width="13.6640625" style="214" customWidth="1"/>
    <col min="15371" max="15371" width="13.44140625" style="214" customWidth="1"/>
    <col min="15372" max="15372" width="13" style="214" customWidth="1"/>
    <col min="15373" max="15374" width="8.88671875" style="214"/>
    <col min="15375" max="15375" width="9" style="214" customWidth="1"/>
    <col min="15376" max="15616" width="8.88671875" style="214"/>
    <col min="15617" max="15617" width="9.109375" style="214" customWidth="1"/>
    <col min="15618" max="15618" width="2.33203125" style="214" customWidth="1"/>
    <col min="15619" max="15619" width="18" style="214" customWidth="1"/>
    <col min="15620" max="15620" width="13.6640625" style="214" customWidth="1"/>
    <col min="15621" max="15621" width="13.44140625" style="214" customWidth="1"/>
    <col min="15622" max="15623" width="13.6640625" style="214" customWidth="1"/>
    <col min="15624" max="15625" width="13.44140625" style="214" customWidth="1"/>
    <col min="15626" max="15626" width="13.6640625" style="214" customWidth="1"/>
    <col min="15627" max="15627" width="13.44140625" style="214" customWidth="1"/>
    <col min="15628" max="15628" width="13" style="214" customWidth="1"/>
    <col min="15629" max="15630" width="8.88671875" style="214"/>
    <col min="15631" max="15631" width="9" style="214" customWidth="1"/>
    <col min="15632" max="15872" width="8.88671875" style="214"/>
    <col min="15873" max="15873" width="9.109375" style="214" customWidth="1"/>
    <col min="15874" max="15874" width="2.33203125" style="214" customWidth="1"/>
    <col min="15875" max="15875" width="18" style="214" customWidth="1"/>
    <col min="15876" max="15876" width="13.6640625" style="214" customWidth="1"/>
    <col min="15877" max="15877" width="13.44140625" style="214" customWidth="1"/>
    <col min="15878" max="15879" width="13.6640625" style="214" customWidth="1"/>
    <col min="15880" max="15881" width="13.44140625" style="214" customWidth="1"/>
    <col min="15882" max="15882" width="13.6640625" style="214" customWidth="1"/>
    <col min="15883" max="15883" width="13.44140625" style="214" customWidth="1"/>
    <col min="15884" max="15884" width="13" style="214" customWidth="1"/>
    <col min="15885" max="15886" width="8.88671875" style="214"/>
    <col min="15887" max="15887" width="9" style="214" customWidth="1"/>
    <col min="15888" max="16128" width="8.88671875" style="214"/>
    <col min="16129" max="16129" width="9.109375" style="214" customWidth="1"/>
    <col min="16130" max="16130" width="2.33203125" style="214" customWidth="1"/>
    <col min="16131" max="16131" width="18" style="214" customWidth="1"/>
    <col min="16132" max="16132" width="13.6640625" style="214" customWidth="1"/>
    <col min="16133" max="16133" width="13.44140625" style="214" customWidth="1"/>
    <col min="16134" max="16135" width="13.6640625" style="214" customWidth="1"/>
    <col min="16136" max="16137" width="13.44140625" style="214" customWidth="1"/>
    <col min="16138" max="16138" width="13.6640625" style="214" customWidth="1"/>
    <col min="16139" max="16139" width="13.44140625" style="214" customWidth="1"/>
    <col min="16140" max="16140" width="13" style="214" customWidth="1"/>
    <col min="16141" max="16142" width="8.88671875" style="214"/>
    <col min="16143" max="16143" width="9" style="214" customWidth="1"/>
    <col min="16144" max="16384" width="8.88671875" style="214"/>
  </cols>
  <sheetData>
    <row r="1" spans="1:12" ht="13.5" customHeight="1">
      <c r="A1" s="3102" t="s">
        <v>1291</v>
      </c>
      <c r="B1" s="3102"/>
      <c r="C1" s="3102"/>
      <c r="D1" s="3102"/>
      <c r="E1" s="3102"/>
      <c r="F1" s="3102"/>
      <c r="G1" s="3102"/>
      <c r="H1" s="3102"/>
      <c r="I1" s="3102"/>
      <c r="J1" s="3102"/>
      <c r="K1" s="3102"/>
      <c r="L1" s="3102"/>
    </row>
    <row r="2" spans="1:12" ht="19.8" thickBot="1">
      <c r="A2" s="3071" t="s">
        <v>459</v>
      </c>
      <c r="B2" s="3071"/>
      <c r="C2" s="3071"/>
      <c r="D2" s="3071"/>
      <c r="E2" s="3071"/>
      <c r="F2" s="3071"/>
      <c r="G2" s="3071"/>
      <c r="H2" s="3071"/>
      <c r="I2" s="3071"/>
      <c r="J2" s="3071"/>
      <c r="K2" s="3071"/>
      <c r="L2" s="3071"/>
    </row>
    <row r="3" spans="1:12" ht="30" customHeight="1" thickBot="1">
      <c r="A3" s="3072" t="s">
        <v>373</v>
      </c>
      <c r="B3" s="3073"/>
      <c r="C3" s="3118"/>
      <c r="D3" s="3075" t="s">
        <v>402</v>
      </c>
      <c r="E3" s="3076"/>
      <c r="F3" s="3076"/>
      <c r="G3" s="3076"/>
      <c r="H3" s="3076"/>
      <c r="I3" s="3076"/>
      <c r="J3" s="3076"/>
      <c r="K3" s="3076"/>
      <c r="L3" s="3077"/>
    </row>
    <row r="4" spans="1:12" ht="30" customHeight="1">
      <c r="A4" s="3119" t="s">
        <v>399</v>
      </c>
      <c r="B4" s="3120"/>
      <c r="C4" s="3121"/>
      <c r="D4" s="3106" t="s">
        <v>404</v>
      </c>
      <c r="E4" s="3107"/>
      <c r="F4" s="3107"/>
      <c r="G4" s="3107"/>
      <c r="H4" s="3107"/>
      <c r="I4" s="3107"/>
      <c r="J4" s="3107"/>
      <c r="K4" s="3107"/>
      <c r="L4" s="3108"/>
    </row>
    <row r="5" spans="1:12" ht="30" customHeight="1">
      <c r="A5" s="3103" t="s">
        <v>374</v>
      </c>
      <c r="B5" s="3104"/>
      <c r="C5" s="3105"/>
      <c r="D5" s="3106" t="s">
        <v>419</v>
      </c>
      <c r="E5" s="3107"/>
      <c r="F5" s="3107"/>
      <c r="G5" s="3107"/>
      <c r="H5" s="3107"/>
      <c r="I5" s="3107"/>
      <c r="J5" s="3107"/>
      <c r="K5" s="3107"/>
      <c r="L5" s="3108"/>
    </row>
    <row r="6" spans="1:12" ht="30" customHeight="1">
      <c r="A6" s="3087" t="s">
        <v>375</v>
      </c>
      <c r="B6" s="3088"/>
      <c r="C6" s="2070" t="s">
        <v>376</v>
      </c>
      <c r="D6" s="3109" t="s">
        <v>405</v>
      </c>
      <c r="E6" s="3110"/>
      <c r="F6" s="3110"/>
      <c r="G6" s="3111"/>
      <c r="H6" s="3112" t="s">
        <v>377</v>
      </c>
      <c r="I6" s="3114" t="s">
        <v>406</v>
      </c>
      <c r="J6" s="3095"/>
      <c r="K6" s="3095"/>
      <c r="L6" s="3096"/>
    </row>
    <row r="7" spans="1:12" ht="30" customHeight="1" thickBot="1">
      <c r="A7" s="3089"/>
      <c r="B7" s="3090"/>
      <c r="C7" s="2071" t="s">
        <v>378</v>
      </c>
      <c r="D7" s="3115" t="s">
        <v>405</v>
      </c>
      <c r="E7" s="3116"/>
      <c r="F7" s="3116"/>
      <c r="G7" s="3117"/>
      <c r="H7" s="3113"/>
      <c r="I7" s="3114"/>
      <c r="J7" s="3095"/>
      <c r="K7" s="3095"/>
      <c r="L7" s="3096"/>
    </row>
    <row r="8" spans="1:12" ht="30" customHeight="1" thickTop="1" thickBot="1">
      <c r="A8" s="3122" t="s">
        <v>379</v>
      </c>
      <c r="B8" s="2072">
        <v>1</v>
      </c>
      <c r="C8" s="2073" t="s">
        <v>400</v>
      </c>
      <c r="D8" s="3123" t="s">
        <v>401</v>
      </c>
      <c r="E8" s="3124"/>
      <c r="F8" s="3124"/>
      <c r="G8" s="3124"/>
      <c r="H8" s="3124"/>
      <c r="I8" s="3124"/>
      <c r="J8" s="3124"/>
      <c r="K8" s="3124"/>
      <c r="L8" s="3125"/>
    </row>
    <row r="9" spans="1:12" ht="30" customHeight="1">
      <c r="A9" s="2974"/>
      <c r="B9" s="3126">
        <v>2</v>
      </c>
      <c r="C9" s="3127" t="s">
        <v>380</v>
      </c>
      <c r="D9" s="3055" t="s">
        <v>465</v>
      </c>
      <c r="E9" s="3056"/>
      <c r="F9" s="3069" t="s">
        <v>1292</v>
      </c>
      <c r="G9" s="3059" t="s">
        <v>382</v>
      </c>
      <c r="H9" s="3060"/>
      <c r="I9" s="3060"/>
      <c r="J9" s="3060"/>
      <c r="K9" s="3061"/>
      <c r="L9" s="3062" t="s">
        <v>1293</v>
      </c>
    </row>
    <row r="10" spans="1:12" ht="30" customHeight="1">
      <c r="A10" s="2974"/>
      <c r="B10" s="3126"/>
      <c r="C10" s="3127"/>
      <c r="D10" s="3128"/>
      <c r="E10" s="3129"/>
      <c r="F10" s="3130"/>
      <c r="G10" s="2074" t="s">
        <v>384</v>
      </c>
      <c r="H10" s="2075" t="s">
        <v>385</v>
      </c>
      <c r="I10" s="2076" t="s">
        <v>386</v>
      </c>
      <c r="J10" s="2077" t="s">
        <v>1294</v>
      </c>
      <c r="K10" s="2078" t="s">
        <v>1295</v>
      </c>
      <c r="L10" s="3131"/>
    </row>
    <row r="11" spans="1:12" ht="27.9" customHeight="1">
      <c r="A11" s="2974"/>
      <c r="B11" s="3126"/>
      <c r="C11" s="3127"/>
      <c r="D11" s="3132" t="s">
        <v>1317</v>
      </c>
      <c r="E11" s="3133"/>
      <c r="F11" s="2079">
        <v>5</v>
      </c>
      <c r="G11" s="2080">
        <v>5</v>
      </c>
      <c r="H11" s="2081"/>
      <c r="I11" s="2082"/>
      <c r="J11" s="2083"/>
      <c r="K11" s="2084"/>
      <c r="L11" s="2085" t="s">
        <v>469</v>
      </c>
    </row>
    <row r="12" spans="1:12" ht="27.9" customHeight="1">
      <c r="A12" s="2974"/>
      <c r="B12" s="3126"/>
      <c r="C12" s="3127"/>
      <c r="D12" s="3132" t="s">
        <v>1318</v>
      </c>
      <c r="E12" s="3133"/>
      <c r="F12" s="2079">
        <v>6</v>
      </c>
      <c r="G12" s="2080"/>
      <c r="H12" s="2081">
        <v>6</v>
      </c>
      <c r="I12" s="2082"/>
      <c r="J12" s="2083"/>
      <c r="K12" s="2084"/>
      <c r="L12" s="2085" t="s">
        <v>470</v>
      </c>
    </row>
    <row r="13" spans="1:12" ht="27.9" customHeight="1">
      <c r="A13" s="2974"/>
      <c r="B13" s="3126"/>
      <c r="C13" s="3127"/>
      <c r="D13" s="3132" t="s">
        <v>1319</v>
      </c>
      <c r="E13" s="3133"/>
      <c r="F13" s="2079">
        <v>4</v>
      </c>
      <c r="G13" s="2080"/>
      <c r="H13" s="2081"/>
      <c r="I13" s="2082">
        <v>4</v>
      </c>
      <c r="J13" s="2083"/>
      <c r="K13" s="2084"/>
      <c r="L13" s="2085" t="s">
        <v>470</v>
      </c>
    </row>
    <row r="14" spans="1:12" ht="27.9" customHeight="1">
      <c r="A14" s="2974"/>
      <c r="B14" s="3126"/>
      <c r="C14" s="3127"/>
      <c r="D14" s="3132" t="s">
        <v>472</v>
      </c>
      <c r="E14" s="3143"/>
      <c r="F14" s="2086">
        <v>5</v>
      </c>
      <c r="G14" s="2087"/>
      <c r="H14" s="2088"/>
      <c r="I14" s="2089"/>
      <c r="J14" s="2090">
        <v>5</v>
      </c>
      <c r="K14" s="2084"/>
      <c r="L14" s="2085" t="s">
        <v>470</v>
      </c>
    </row>
    <row r="15" spans="1:12" ht="27.9" customHeight="1">
      <c r="A15" s="2974"/>
      <c r="B15" s="3126"/>
      <c r="C15" s="3127"/>
      <c r="D15" s="3132" t="s">
        <v>473</v>
      </c>
      <c r="E15" s="3143"/>
      <c r="F15" s="2086">
        <v>4</v>
      </c>
      <c r="G15" s="2087"/>
      <c r="H15" s="2088"/>
      <c r="I15" s="2089"/>
      <c r="J15" s="2090">
        <v>1</v>
      </c>
      <c r="K15" s="2091">
        <v>3</v>
      </c>
      <c r="L15" s="2085" t="s">
        <v>470</v>
      </c>
    </row>
    <row r="16" spans="1:12" ht="30" customHeight="1" thickBot="1">
      <c r="A16" s="2974"/>
      <c r="B16" s="3126"/>
      <c r="C16" s="3127"/>
      <c r="D16" s="3144" t="s">
        <v>429</v>
      </c>
      <c r="E16" s="3145"/>
      <c r="F16" s="2092">
        <v>24</v>
      </c>
      <c r="G16" s="2093">
        <v>5</v>
      </c>
      <c r="H16" s="2094">
        <v>6</v>
      </c>
      <c r="I16" s="2095">
        <v>4</v>
      </c>
      <c r="J16" s="2096">
        <v>6</v>
      </c>
      <c r="K16" s="2097">
        <v>3</v>
      </c>
      <c r="L16" s="750"/>
    </row>
    <row r="17" spans="1:12" ht="30" customHeight="1">
      <c r="A17" s="2974"/>
      <c r="B17" s="3137">
        <v>3</v>
      </c>
      <c r="C17" s="3146" t="s">
        <v>1296</v>
      </c>
      <c r="D17" s="2099" t="s">
        <v>466</v>
      </c>
      <c r="E17" s="3048" t="s">
        <v>1317</v>
      </c>
      <c r="F17" s="3049"/>
      <c r="G17" s="3049"/>
      <c r="H17" s="3049"/>
      <c r="I17" s="3049"/>
      <c r="J17" s="3049"/>
      <c r="K17" s="3049"/>
      <c r="L17" s="3050"/>
    </row>
    <row r="18" spans="1:12" ht="30" customHeight="1">
      <c r="A18" s="2974"/>
      <c r="B18" s="3138"/>
      <c r="C18" s="3147"/>
      <c r="D18" s="2099" t="s">
        <v>467</v>
      </c>
      <c r="E18" s="3134" t="s">
        <v>1318</v>
      </c>
      <c r="F18" s="3135"/>
      <c r="G18" s="3135"/>
      <c r="H18" s="3135"/>
      <c r="I18" s="3135"/>
      <c r="J18" s="3135"/>
      <c r="K18" s="3135"/>
      <c r="L18" s="3136"/>
    </row>
    <row r="19" spans="1:12" ht="30" customHeight="1">
      <c r="A19" s="2974"/>
      <c r="B19" s="3138"/>
      <c r="C19" s="3147"/>
      <c r="D19" s="2099" t="s">
        <v>468</v>
      </c>
      <c r="E19" s="3134" t="s">
        <v>1319</v>
      </c>
      <c r="F19" s="3135"/>
      <c r="G19" s="3135"/>
      <c r="H19" s="3135"/>
      <c r="I19" s="3135"/>
      <c r="J19" s="3135"/>
      <c r="K19" s="3135"/>
      <c r="L19" s="3136"/>
    </row>
    <row r="20" spans="1:12" ht="30" customHeight="1">
      <c r="A20" s="2974"/>
      <c r="B20" s="3138"/>
      <c r="C20" s="3147"/>
      <c r="D20" s="2099" t="s">
        <v>1297</v>
      </c>
      <c r="E20" s="3134" t="s">
        <v>472</v>
      </c>
      <c r="F20" s="3135"/>
      <c r="G20" s="3135"/>
      <c r="H20" s="3135"/>
      <c r="I20" s="3135"/>
      <c r="J20" s="3135"/>
      <c r="K20" s="3135"/>
      <c r="L20" s="3136"/>
    </row>
    <row r="21" spans="1:12" ht="30" customHeight="1">
      <c r="A21" s="2974"/>
      <c r="B21" s="3139"/>
      <c r="C21" s="3148"/>
      <c r="D21" s="2099" t="s">
        <v>1298</v>
      </c>
      <c r="E21" s="3134" t="s">
        <v>473</v>
      </c>
      <c r="F21" s="3135"/>
      <c r="G21" s="3135"/>
      <c r="H21" s="3135"/>
      <c r="I21" s="3135"/>
      <c r="J21" s="3135"/>
      <c r="K21" s="3135"/>
      <c r="L21" s="3136"/>
    </row>
    <row r="22" spans="1:12" ht="30" customHeight="1">
      <c r="A22" s="2974"/>
      <c r="B22" s="3137">
        <v>4</v>
      </c>
      <c r="C22" s="3140" t="s">
        <v>460</v>
      </c>
      <c r="D22" s="2099" t="s">
        <v>466</v>
      </c>
      <c r="E22" s="3134" t="s">
        <v>1320</v>
      </c>
      <c r="F22" s="3135"/>
      <c r="G22" s="3135"/>
      <c r="H22" s="3135"/>
      <c r="I22" s="3135"/>
      <c r="J22" s="3135"/>
      <c r="K22" s="3135"/>
      <c r="L22" s="3136"/>
    </row>
    <row r="23" spans="1:12" ht="30" customHeight="1">
      <c r="A23" s="2974"/>
      <c r="B23" s="3138"/>
      <c r="C23" s="3141"/>
      <c r="D23" s="2099" t="s">
        <v>467</v>
      </c>
      <c r="E23" s="3134" t="s">
        <v>1320</v>
      </c>
      <c r="F23" s="3135"/>
      <c r="G23" s="3135"/>
      <c r="H23" s="3135"/>
      <c r="I23" s="3135"/>
      <c r="J23" s="3135"/>
      <c r="K23" s="3135"/>
      <c r="L23" s="3136"/>
    </row>
    <row r="24" spans="1:12" ht="30" customHeight="1">
      <c r="A24" s="2974"/>
      <c r="B24" s="3138"/>
      <c r="C24" s="3141"/>
      <c r="D24" s="2099" t="s">
        <v>468</v>
      </c>
      <c r="E24" s="3134" t="s">
        <v>1320</v>
      </c>
      <c r="F24" s="3135"/>
      <c r="G24" s="3135"/>
      <c r="H24" s="3135"/>
      <c r="I24" s="3135"/>
      <c r="J24" s="3135"/>
      <c r="K24" s="3135"/>
      <c r="L24" s="3136"/>
    </row>
    <row r="25" spans="1:12" ht="30" customHeight="1">
      <c r="A25" s="2974"/>
      <c r="B25" s="3138"/>
      <c r="C25" s="3141"/>
      <c r="D25" s="2099" t="s">
        <v>1297</v>
      </c>
      <c r="E25" s="3134" t="s">
        <v>1321</v>
      </c>
      <c r="F25" s="3135"/>
      <c r="G25" s="3135"/>
      <c r="H25" s="3135"/>
      <c r="I25" s="3135"/>
      <c r="J25" s="3135"/>
      <c r="K25" s="3135"/>
      <c r="L25" s="3136"/>
    </row>
    <row r="26" spans="1:12" ht="30" customHeight="1">
      <c r="A26" s="2974"/>
      <c r="B26" s="3139"/>
      <c r="C26" s="3142"/>
      <c r="D26" s="2099" t="s">
        <v>1298</v>
      </c>
      <c r="E26" s="3134" t="s">
        <v>1320</v>
      </c>
      <c r="F26" s="3135"/>
      <c r="G26" s="3135"/>
      <c r="H26" s="3135"/>
      <c r="I26" s="3135"/>
      <c r="J26" s="3135"/>
      <c r="K26" s="3135"/>
      <c r="L26" s="3136"/>
    </row>
    <row r="27" spans="1:12" ht="30" customHeight="1">
      <c r="A27" s="2974"/>
      <c r="B27" s="3137">
        <v>5</v>
      </c>
      <c r="C27" s="3140" t="s">
        <v>461</v>
      </c>
      <c r="D27" s="2099" t="s">
        <v>466</v>
      </c>
      <c r="E27" s="3134" t="s">
        <v>1320</v>
      </c>
      <c r="F27" s="3135"/>
      <c r="G27" s="3135"/>
      <c r="H27" s="3135"/>
      <c r="I27" s="3135"/>
      <c r="J27" s="3135"/>
      <c r="K27" s="3135"/>
      <c r="L27" s="3136"/>
    </row>
    <row r="28" spans="1:12" ht="30" customHeight="1">
      <c r="A28" s="2974"/>
      <c r="B28" s="3138"/>
      <c r="C28" s="3141"/>
      <c r="D28" s="2099" t="s">
        <v>467</v>
      </c>
      <c r="E28" s="3134" t="s">
        <v>1320</v>
      </c>
      <c r="F28" s="3135"/>
      <c r="G28" s="3135"/>
      <c r="H28" s="3135"/>
      <c r="I28" s="3135"/>
      <c r="J28" s="3135"/>
      <c r="K28" s="3135"/>
      <c r="L28" s="3136"/>
    </row>
    <row r="29" spans="1:12" ht="30" customHeight="1">
      <c r="A29" s="2974"/>
      <c r="B29" s="3138"/>
      <c r="C29" s="3141"/>
      <c r="D29" s="2099" t="s">
        <v>468</v>
      </c>
      <c r="E29" s="3134" t="s">
        <v>1320</v>
      </c>
      <c r="F29" s="3135"/>
      <c r="G29" s="3135"/>
      <c r="H29" s="3135"/>
      <c r="I29" s="3135"/>
      <c r="J29" s="3135"/>
      <c r="K29" s="3135"/>
      <c r="L29" s="3136"/>
    </row>
    <row r="30" spans="1:12" ht="30" customHeight="1">
      <c r="A30" s="2974"/>
      <c r="B30" s="3138"/>
      <c r="C30" s="3141"/>
      <c r="D30" s="2099" t="s">
        <v>1297</v>
      </c>
      <c r="E30" s="3134" t="s">
        <v>1322</v>
      </c>
      <c r="F30" s="3135"/>
      <c r="G30" s="3135"/>
      <c r="H30" s="3135"/>
      <c r="I30" s="3135"/>
      <c r="J30" s="3135"/>
      <c r="K30" s="3135"/>
      <c r="L30" s="3136"/>
    </row>
    <row r="31" spans="1:12" ht="30" customHeight="1">
      <c r="A31" s="2974"/>
      <c r="B31" s="3139"/>
      <c r="C31" s="3142"/>
      <c r="D31" s="2099" t="s">
        <v>1298</v>
      </c>
      <c r="E31" s="3134" t="s">
        <v>1320</v>
      </c>
      <c r="F31" s="3135"/>
      <c r="G31" s="3135"/>
      <c r="H31" s="3135"/>
      <c r="I31" s="3135"/>
      <c r="J31" s="3135"/>
      <c r="K31" s="3135"/>
      <c r="L31" s="3136"/>
    </row>
    <row r="32" spans="1:12" ht="19.5" customHeight="1">
      <c r="A32" s="2974"/>
      <c r="B32" s="3126">
        <v>6</v>
      </c>
      <c r="C32" s="3149" t="s">
        <v>387</v>
      </c>
      <c r="D32" s="3150" t="s">
        <v>413</v>
      </c>
      <c r="E32" s="3151"/>
      <c r="F32" s="3151"/>
      <c r="G32" s="3151"/>
      <c r="H32" s="3151"/>
      <c r="I32" s="3151"/>
      <c r="J32" s="3151"/>
      <c r="K32" s="3151"/>
      <c r="L32" s="3152"/>
    </row>
    <row r="33" spans="1:12" ht="19.5" customHeight="1">
      <c r="A33" s="2974"/>
      <c r="B33" s="3126"/>
      <c r="C33" s="3149"/>
      <c r="D33" s="3153"/>
      <c r="E33" s="3154"/>
      <c r="F33" s="3154"/>
      <c r="G33" s="3154"/>
      <c r="H33" s="3154"/>
      <c r="I33" s="3154"/>
      <c r="J33" s="3154"/>
      <c r="K33" s="3154"/>
      <c r="L33" s="3155"/>
    </row>
    <row r="34" spans="1:12" ht="19.5" customHeight="1">
      <c r="A34" s="2974"/>
      <c r="B34" s="3031">
        <v>7</v>
      </c>
      <c r="C34" s="3156" t="s">
        <v>388</v>
      </c>
      <c r="D34" s="3158"/>
      <c r="E34" s="3035"/>
      <c r="F34" s="3035"/>
      <c r="G34" s="3035"/>
      <c r="H34" s="3035"/>
      <c r="I34" s="3035"/>
      <c r="J34" s="3035"/>
      <c r="K34" s="3035"/>
      <c r="L34" s="3036"/>
    </row>
    <row r="35" spans="1:12" ht="19.5" customHeight="1" thickBot="1">
      <c r="A35" s="2975"/>
      <c r="B35" s="3031"/>
      <c r="C35" s="3157"/>
      <c r="D35" s="3158"/>
      <c r="E35" s="3035"/>
      <c r="F35" s="3035"/>
      <c r="G35" s="3035"/>
      <c r="H35" s="3035"/>
      <c r="I35" s="3035"/>
      <c r="J35" s="3035"/>
      <c r="K35" s="3035"/>
      <c r="L35" s="3036"/>
    </row>
    <row r="36" spans="1:12" ht="36" customHeight="1">
      <c r="A36" s="3019" t="s">
        <v>389</v>
      </c>
      <c r="B36" s="247">
        <v>1</v>
      </c>
      <c r="C36" s="248" t="s">
        <v>462</v>
      </c>
      <c r="D36" s="3022" t="s">
        <v>474</v>
      </c>
      <c r="E36" s="3022"/>
      <c r="F36" s="3022" t="s">
        <v>1323</v>
      </c>
      <c r="G36" s="3022"/>
      <c r="H36" s="3022" t="s">
        <v>1324</v>
      </c>
      <c r="I36" s="3022"/>
      <c r="J36" s="3023"/>
      <c r="K36" s="3023"/>
      <c r="L36" s="3038"/>
    </row>
    <row r="37" spans="1:12" ht="36" customHeight="1">
      <c r="A37" s="3165"/>
      <c r="B37" s="2102">
        <v>2</v>
      </c>
      <c r="C37" s="2102" t="s">
        <v>390</v>
      </c>
      <c r="D37" s="3134" t="s">
        <v>391</v>
      </c>
      <c r="E37" s="3160"/>
      <c r="F37" s="3134" t="s">
        <v>1325</v>
      </c>
      <c r="G37" s="3160"/>
      <c r="H37" s="3159"/>
      <c r="I37" s="3126"/>
      <c r="J37" s="3159"/>
      <c r="K37" s="3126"/>
      <c r="L37" s="3039"/>
    </row>
    <row r="38" spans="1:12" ht="36" customHeight="1">
      <c r="A38" s="3165"/>
      <c r="B38" s="2102">
        <v>3</v>
      </c>
      <c r="C38" s="2103" t="s">
        <v>392</v>
      </c>
      <c r="D38" s="3159"/>
      <c r="E38" s="3126"/>
      <c r="F38" s="3159"/>
      <c r="G38" s="3126"/>
      <c r="H38" s="3134" t="s">
        <v>471</v>
      </c>
      <c r="I38" s="3160"/>
      <c r="J38" s="3159"/>
      <c r="K38" s="3126"/>
      <c r="L38" s="3040"/>
    </row>
    <row r="39" spans="1:12" ht="36" customHeight="1" thickBot="1">
      <c r="A39" s="3166"/>
      <c r="B39" s="2104">
        <v>4</v>
      </c>
      <c r="C39" s="2104" t="s">
        <v>388</v>
      </c>
      <c r="D39" s="3024"/>
      <c r="E39" s="3025"/>
      <c r="F39" s="3025"/>
      <c r="G39" s="3025"/>
      <c r="H39" s="3025"/>
      <c r="I39" s="3025"/>
      <c r="J39" s="3025"/>
      <c r="K39" s="3025"/>
      <c r="L39" s="3026"/>
    </row>
    <row r="40" spans="1:12" ht="36" customHeight="1">
      <c r="A40" s="2973" t="s">
        <v>1299</v>
      </c>
      <c r="B40" s="2976">
        <v>1</v>
      </c>
      <c r="C40" s="2979" t="s">
        <v>1300</v>
      </c>
      <c r="D40" s="751"/>
      <c r="E40" s="2982" t="s">
        <v>462</v>
      </c>
      <c r="F40" s="2983"/>
      <c r="G40" s="229" t="s">
        <v>1301</v>
      </c>
      <c r="H40" s="2982" t="s">
        <v>462</v>
      </c>
      <c r="I40" s="2983"/>
      <c r="J40" s="752" t="s">
        <v>1301</v>
      </c>
      <c r="K40" s="753" t="s">
        <v>1303</v>
      </c>
      <c r="L40" s="2997"/>
    </row>
    <row r="41" spans="1:12" ht="30" customHeight="1">
      <c r="A41" s="2974"/>
      <c r="B41" s="3161"/>
      <c r="C41" s="3163"/>
      <c r="D41" s="3137" t="s">
        <v>1304</v>
      </c>
      <c r="E41" s="3134" t="s">
        <v>1318</v>
      </c>
      <c r="F41" s="3160"/>
      <c r="G41" s="2105" t="s">
        <v>1326</v>
      </c>
      <c r="H41" s="3134" t="s">
        <v>1319</v>
      </c>
      <c r="I41" s="3160"/>
      <c r="J41" s="2100" t="s">
        <v>1327</v>
      </c>
      <c r="K41" s="3167" t="s">
        <v>1328</v>
      </c>
      <c r="L41" s="2998"/>
    </row>
    <row r="42" spans="1:12" ht="30" customHeight="1">
      <c r="A42" s="2974"/>
      <c r="B42" s="3161"/>
      <c r="C42" s="3163"/>
      <c r="D42" s="3139"/>
      <c r="E42" s="3134" t="s">
        <v>472</v>
      </c>
      <c r="F42" s="3160"/>
      <c r="G42" s="2105" t="s">
        <v>1329</v>
      </c>
      <c r="H42" s="3159"/>
      <c r="I42" s="3126"/>
      <c r="J42" s="2106"/>
      <c r="K42" s="3168"/>
      <c r="L42" s="2998"/>
    </row>
    <row r="43" spans="1:12" ht="30" customHeight="1">
      <c r="A43" s="2974"/>
      <c r="B43" s="3161"/>
      <c r="C43" s="3163"/>
      <c r="D43" s="3137" t="s">
        <v>1305</v>
      </c>
      <c r="E43" s="3134" t="s">
        <v>473</v>
      </c>
      <c r="F43" s="3160"/>
      <c r="G43" s="2105" t="s">
        <v>1330</v>
      </c>
      <c r="H43" s="3159"/>
      <c r="I43" s="3126"/>
      <c r="J43" s="2106"/>
      <c r="K43" s="3167" t="s">
        <v>1331</v>
      </c>
      <c r="L43" s="2998"/>
    </row>
    <row r="44" spans="1:12" ht="30" customHeight="1">
      <c r="A44" s="2974"/>
      <c r="B44" s="3162"/>
      <c r="C44" s="3164"/>
      <c r="D44" s="3139"/>
      <c r="E44" s="3159"/>
      <c r="F44" s="3126"/>
      <c r="G44" s="2099"/>
      <c r="H44" s="3159"/>
      <c r="I44" s="3126"/>
      <c r="J44" s="2106"/>
      <c r="K44" s="3168"/>
      <c r="L44" s="2999"/>
    </row>
    <row r="45" spans="1:12" ht="30" customHeight="1">
      <c r="A45" s="2974"/>
      <c r="B45" s="3169">
        <v>2</v>
      </c>
      <c r="C45" s="3170" t="s">
        <v>1306</v>
      </c>
      <c r="D45" s="2101" t="s">
        <v>1307</v>
      </c>
      <c r="E45" s="3134" t="s">
        <v>1319</v>
      </c>
      <c r="F45" s="3135"/>
      <c r="G45" s="3135"/>
      <c r="H45" s="3135"/>
      <c r="I45" s="3135"/>
      <c r="J45" s="3135"/>
      <c r="K45" s="3135"/>
      <c r="L45" s="3136"/>
    </row>
    <row r="46" spans="1:12" ht="30" customHeight="1">
      <c r="A46" s="2974"/>
      <c r="B46" s="3161"/>
      <c r="C46" s="3163"/>
      <c r="D46" s="2098" t="s">
        <v>1308</v>
      </c>
      <c r="E46" s="3150" t="s">
        <v>473</v>
      </c>
      <c r="F46" s="3151"/>
      <c r="G46" s="3151"/>
      <c r="H46" s="3151"/>
      <c r="I46" s="3151"/>
      <c r="J46" s="3151"/>
      <c r="K46" s="3151"/>
      <c r="L46" s="3152"/>
    </row>
    <row r="47" spans="1:12" ht="30" customHeight="1">
      <c r="A47" s="2974"/>
      <c r="B47" s="3169">
        <v>3</v>
      </c>
      <c r="C47" s="3170" t="s">
        <v>1309</v>
      </c>
      <c r="D47" s="2099" t="s">
        <v>1307</v>
      </c>
      <c r="E47" s="3134" t="s">
        <v>413</v>
      </c>
      <c r="F47" s="3135"/>
      <c r="G47" s="3135"/>
      <c r="H47" s="3135"/>
      <c r="I47" s="3135"/>
      <c r="J47" s="3135"/>
      <c r="K47" s="3135"/>
      <c r="L47" s="3136"/>
    </row>
    <row r="48" spans="1:12" ht="30" customHeight="1" thickBot="1">
      <c r="A48" s="2975"/>
      <c r="B48" s="2992"/>
      <c r="C48" s="2993"/>
      <c r="D48" s="2107" t="s">
        <v>1308</v>
      </c>
      <c r="E48" s="3171" t="s">
        <v>1330</v>
      </c>
      <c r="F48" s="3172"/>
      <c r="G48" s="3172"/>
      <c r="H48" s="3172"/>
      <c r="I48" s="3172"/>
      <c r="J48" s="3172"/>
      <c r="K48" s="3172"/>
      <c r="L48" s="3173"/>
    </row>
    <row r="49" spans="1:12" ht="21" customHeight="1">
      <c r="A49" s="3018" t="s">
        <v>394</v>
      </c>
      <c r="B49" s="3018"/>
      <c r="C49" s="3018"/>
      <c r="D49" s="3018"/>
      <c r="E49" s="3018"/>
      <c r="F49" s="3018"/>
      <c r="G49" s="3018"/>
      <c r="H49" s="3018"/>
      <c r="I49" s="3018"/>
      <c r="J49" s="3018"/>
      <c r="K49" s="3018"/>
      <c r="L49" s="3018"/>
    </row>
    <row r="50" spans="1:12" ht="25.5" customHeight="1">
      <c r="A50" s="3011" t="s">
        <v>1310</v>
      </c>
      <c r="B50" s="3011"/>
      <c r="C50" s="3011"/>
      <c r="D50" s="3011"/>
      <c r="E50" s="3011"/>
      <c r="F50" s="3011"/>
      <c r="G50" s="3011"/>
      <c r="H50" s="3011"/>
      <c r="I50" s="3011"/>
      <c r="J50" s="3011"/>
      <c r="K50" s="3011"/>
      <c r="L50" s="3011"/>
    </row>
    <row r="51" spans="1:12" ht="39.75" customHeight="1">
      <c r="A51" s="3011" t="s">
        <v>1311</v>
      </c>
      <c r="B51" s="3011"/>
      <c r="C51" s="3011"/>
      <c r="D51" s="3011"/>
      <c r="E51" s="3011"/>
      <c r="F51" s="3011"/>
      <c r="G51" s="3011"/>
      <c r="H51" s="3011"/>
      <c r="I51" s="3011"/>
      <c r="J51" s="3011"/>
      <c r="K51" s="3011"/>
      <c r="L51" s="3011"/>
    </row>
    <row r="52" spans="1:12" ht="35.25" customHeight="1">
      <c r="A52" s="3011" t="s">
        <v>1312</v>
      </c>
      <c r="B52" s="3011"/>
      <c r="C52" s="3011"/>
      <c r="D52" s="3011"/>
      <c r="E52" s="3011"/>
      <c r="F52" s="3011"/>
      <c r="G52" s="3011"/>
      <c r="H52" s="3011"/>
      <c r="I52" s="3011"/>
      <c r="J52" s="3011"/>
      <c r="K52" s="3011"/>
      <c r="L52" s="3011"/>
    </row>
    <row r="53" spans="1:12" ht="24.75" customHeight="1">
      <c r="A53" s="3011" t="s">
        <v>1313</v>
      </c>
      <c r="B53" s="3011"/>
      <c r="C53" s="3011"/>
      <c r="D53" s="3011"/>
      <c r="E53" s="3011"/>
      <c r="F53" s="3011"/>
      <c r="G53" s="3011"/>
      <c r="H53" s="3011"/>
      <c r="I53" s="3011"/>
      <c r="J53" s="3011"/>
      <c r="K53" s="3011"/>
      <c r="L53" s="3011"/>
    </row>
    <row r="54" spans="1:12" ht="21" customHeight="1">
      <c r="A54" s="3009" t="s">
        <v>463</v>
      </c>
      <c r="B54" s="3009"/>
      <c r="C54" s="3009"/>
      <c r="D54" s="3009"/>
      <c r="E54" s="3009"/>
      <c r="F54" s="3009"/>
      <c r="G54" s="3009"/>
      <c r="H54" s="3009"/>
      <c r="I54" s="3009"/>
      <c r="J54" s="3009"/>
      <c r="K54" s="3009"/>
      <c r="L54" s="3009"/>
    </row>
    <row r="55" spans="1:12" ht="13.5" customHeight="1">
      <c r="A55" s="3009" t="s">
        <v>464</v>
      </c>
      <c r="B55" s="3009"/>
      <c r="C55" s="3009"/>
      <c r="D55" s="3009"/>
      <c r="E55" s="3009"/>
      <c r="F55" s="3009"/>
      <c r="G55" s="3009"/>
      <c r="H55" s="3009"/>
      <c r="I55" s="3009"/>
      <c r="J55" s="3009"/>
      <c r="K55" s="3009"/>
      <c r="L55" s="3009"/>
    </row>
    <row r="56" spans="1:12">
      <c r="A56" s="3010" t="s">
        <v>1314</v>
      </c>
      <c r="B56" s="3010"/>
      <c r="C56" s="3010"/>
      <c r="D56" s="3010"/>
      <c r="E56" s="3010"/>
      <c r="F56" s="3010"/>
      <c r="G56" s="3010"/>
      <c r="H56" s="3010"/>
      <c r="I56" s="3010"/>
      <c r="J56" s="3010"/>
      <c r="K56" s="3010"/>
      <c r="L56" s="3010"/>
    </row>
    <row r="57" spans="1:12">
      <c r="A57" s="3009" t="s">
        <v>1315</v>
      </c>
      <c r="B57" s="3010"/>
      <c r="C57" s="3010"/>
      <c r="D57" s="3010"/>
      <c r="E57" s="3010"/>
      <c r="F57" s="3010"/>
      <c r="G57" s="3010"/>
      <c r="H57" s="3010"/>
      <c r="I57" s="3010"/>
      <c r="J57" s="3010"/>
      <c r="K57" s="3010"/>
      <c r="L57" s="3010"/>
    </row>
    <row r="58" spans="1:12">
      <c r="A58" s="758" t="s">
        <v>1316</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4"/>
  <pageMargins left="0.7" right="0.7" top="0.75" bottom="0.75" header="0.3" footer="0.3"/>
  <pageSetup paperSize="9" scale="4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5" tint="0.59999389629810485"/>
    <pageSetUpPr fitToPage="1"/>
  </sheetPr>
  <dimension ref="A1:IV40"/>
  <sheetViews>
    <sheetView view="pageBreakPreview" topLeftCell="D5" zoomScale="115" zoomScaleNormal="100" zoomScaleSheetLayoutView="115" workbookViewId="0">
      <selection activeCell="B2" sqref="B2"/>
    </sheetView>
  </sheetViews>
  <sheetFormatPr defaultColWidth="9" defaultRowHeight="14.4"/>
  <cols>
    <col min="1" max="1" width="20.6640625" style="155" customWidth="1"/>
    <col min="2" max="2" width="10.6640625" style="155" customWidth="1"/>
    <col min="3" max="3" width="3.109375" style="155" customWidth="1"/>
    <col min="4" max="4" width="10.6640625" style="155" customWidth="1"/>
    <col min="5" max="5" width="3.6640625" style="155" customWidth="1"/>
    <col min="6" max="6" width="10.6640625" style="155" customWidth="1"/>
    <col min="7" max="7" width="3.6640625" style="155" customWidth="1"/>
    <col min="8" max="8" width="10.6640625" style="155" customWidth="1"/>
    <col min="9" max="9" width="3.6640625" style="155" customWidth="1"/>
    <col min="10" max="10" width="10.6640625" style="155" customWidth="1"/>
    <col min="11" max="11" width="3.6640625" style="155" customWidth="1"/>
    <col min="12" max="12" width="10.6640625" style="155" customWidth="1"/>
    <col min="13" max="13" width="3.6640625" style="155" customWidth="1"/>
    <col min="14" max="14" width="5.21875" style="155" customWidth="1"/>
    <col min="15" max="15" width="10.77734375" style="155" customWidth="1"/>
    <col min="16" max="17" width="9" style="155"/>
    <col min="18" max="16384" width="9" style="156"/>
  </cols>
  <sheetData>
    <row r="1" spans="1:256" s="150" customFormat="1" ht="13.2">
      <c r="A1" s="13" t="s">
        <v>1048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6" s="150" customFormat="1" ht="22.8">
      <c r="A2" s="3174" t="s">
        <v>54</v>
      </c>
      <c r="B2" s="3174"/>
      <c r="C2" s="3174"/>
      <c r="D2" s="3174"/>
      <c r="E2" s="3174"/>
      <c r="F2" s="3174"/>
      <c r="G2" s="3174"/>
      <c r="H2" s="3174"/>
      <c r="I2" s="3174"/>
      <c r="J2" s="3174"/>
      <c r="K2" s="3174"/>
      <c r="L2" s="3174"/>
      <c r="M2" s="3174"/>
      <c r="N2" s="147"/>
      <c r="O2" s="148"/>
      <c r="P2" s="148"/>
      <c r="Q2" s="149"/>
    </row>
    <row r="3" spans="1:256" s="150" customFormat="1" ht="22.8">
      <c r="A3" s="3208" t="s">
        <v>55</v>
      </c>
      <c r="B3" s="3208"/>
      <c r="C3" s="3208"/>
      <c r="D3" s="3208"/>
      <c r="E3" s="3208"/>
      <c r="F3" s="3208"/>
      <c r="G3" s="3208"/>
      <c r="H3" s="3208"/>
      <c r="I3" s="3208"/>
      <c r="J3" s="3208"/>
      <c r="K3" s="3208"/>
      <c r="L3" s="3208"/>
      <c r="M3" s="3208"/>
      <c r="N3" s="151"/>
      <c r="O3" s="148"/>
      <c r="P3" s="148"/>
      <c r="Q3" s="149"/>
    </row>
    <row r="4" spans="1:256" ht="19.2">
      <c r="A4" s="152"/>
      <c r="B4" s="152"/>
      <c r="C4" s="152"/>
      <c r="D4" s="152"/>
      <c r="E4" s="152"/>
      <c r="F4" s="152"/>
      <c r="G4" s="152"/>
      <c r="H4" s="152"/>
      <c r="I4" s="152"/>
      <c r="J4" s="152"/>
      <c r="K4" s="152"/>
      <c r="L4" s="152"/>
      <c r="M4" s="152"/>
      <c r="N4" s="153"/>
      <c r="O4" s="154"/>
      <c r="P4" s="154"/>
    </row>
    <row r="5" spans="1:256">
      <c r="A5" s="157"/>
      <c r="B5" s="157"/>
      <c r="C5" s="157"/>
      <c r="D5" s="157"/>
      <c r="E5" s="157"/>
      <c r="F5" s="157"/>
      <c r="G5" s="157"/>
      <c r="H5" s="157"/>
      <c r="I5" s="157"/>
      <c r="J5" s="157"/>
      <c r="K5" s="157"/>
      <c r="L5" s="157"/>
      <c r="M5" s="157"/>
      <c r="W5" s="155"/>
      <c r="X5" s="155"/>
    </row>
    <row r="6" spans="1:256">
      <c r="A6" s="157"/>
      <c r="B6" s="157"/>
      <c r="C6" s="157"/>
      <c r="D6" s="157"/>
      <c r="E6" s="157"/>
      <c r="F6" s="157"/>
      <c r="G6" s="157"/>
      <c r="H6" s="157"/>
      <c r="I6" s="157"/>
      <c r="J6" s="157"/>
      <c r="K6" s="157"/>
      <c r="L6" s="157"/>
      <c r="M6" s="157"/>
    </row>
    <row r="7" spans="1:256" s="150" customFormat="1" ht="16.8" thickBot="1">
      <c r="A7" s="158" t="s">
        <v>56</v>
      </c>
      <c r="B7" s="3209"/>
      <c r="C7" s="3209"/>
      <c r="D7" s="3209"/>
      <c r="E7" s="159"/>
      <c r="F7" s="3210" t="s">
        <v>769</v>
      </c>
      <c r="G7" s="3210"/>
      <c r="H7" s="3210"/>
      <c r="I7" s="3210"/>
      <c r="J7" s="3210"/>
      <c r="K7" s="3210"/>
      <c r="L7" s="3210"/>
      <c r="M7" s="3210"/>
      <c r="N7" s="148"/>
      <c r="O7" s="160"/>
      <c r="P7" s="149"/>
      <c r="Q7" s="149"/>
    </row>
    <row r="8" spans="1:256" s="150" customFormat="1" ht="19.2">
      <c r="A8" s="161" t="s">
        <v>57</v>
      </c>
      <c r="B8" s="162"/>
      <c r="C8" s="159" t="s">
        <v>58</v>
      </c>
      <c r="D8" s="159"/>
      <c r="E8" s="159"/>
      <c r="F8" s="159"/>
      <c r="G8" s="159"/>
      <c r="H8" s="159"/>
      <c r="I8" s="159"/>
      <c r="J8" s="159"/>
      <c r="K8" s="159"/>
      <c r="L8" s="159"/>
      <c r="M8" s="159"/>
      <c r="N8" s="163"/>
      <c r="O8" s="149"/>
      <c r="P8" s="149"/>
      <c r="Q8" s="149"/>
    </row>
    <row r="9" spans="1:256">
      <c r="A9" s="157"/>
      <c r="B9" s="157"/>
      <c r="C9" s="157"/>
      <c r="D9" s="157"/>
      <c r="E9" s="157"/>
      <c r="F9" s="157"/>
      <c r="G9" s="157"/>
      <c r="H9" s="157"/>
      <c r="I9" s="157"/>
      <c r="J9" s="157"/>
      <c r="K9" s="157"/>
      <c r="L9" s="157"/>
      <c r="M9" s="157"/>
    </row>
    <row r="10" spans="1:256">
      <c r="A10" s="157"/>
      <c r="B10" s="157"/>
      <c r="C10" s="157"/>
      <c r="D10" s="157"/>
      <c r="E10" s="157"/>
      <c r="F10" s="157"/>
      <c r="G10" s="157"/>
      <c r="H10" s="157"/>
      <c r="I10" s="157"/>
      <c r="J10" s="157"/>
      <c r="K10" s="157"/>
      <c r="L10" s="157"/>
      <c r="M10" s="157"/>
    </row>
    <row r="11" spans="1:256" s="150" customFormat="1" ht="16.2">
      <c r="A11" s="159" t="s">
        <v>59</v>
      </c>
      <c r="B11" s="164"/>
      <c r="C11" s="164"/>
      <c r="D11" s="164"/>
      <c r="E11" s="164"/>
      <c r="F11" s="164"/>
      <c r="G11" s="164"/>
      <c r="H11" s="164"/>
      <c r="I11" s="164"/>
      <c r="J11" s="164"/>
      <c r="K11" s="164"/>
      <c r="L11" s="164"/>
      <c r="M11" s="164"/>
      <c r="N11" s="149"/>
      <c r="O11" s="149"/>
      <c r="P11" s="149"/>
      <c r="Q11" s="149"/>
    </row>
    <row r="12" spans="1:256" ht="15" thickBot="1">
      <c r="A12" s="157"/>
      <c r="B12" s="157"/>
      <c r="C12" s="157"/>
      <c r="D12" s="157"/>
      <c r="E12" s="157"/>
      <c r="F12" s="157"/>
      <c r="G12" s="157"/>
      <c r="H12" s="157"/>
      <c r="I12" s="157"/>
      <c r="J12" s="157"/>
      <c r="K12" s="157"/>
      <c r="L12" s="157"/>
      <c r="M12" s="157"/>
    </row>
    <row r="13" spans="1:256" ht="50.1" customHeight="1" thickBot="1">
      <c r="A13" s="165"/>
      <c r="B13" s="3206" t="s">
        <v>60</v>
      </c>
      <c r="C13" s="3206"/>
      <c r="D13" s="3206" t="s">
        <v>61</v>
      </c>
      <c r="E13" s="3206"/>
      <c r="F13" s="3206" t="s">
        <v>62</v>
      </c>
      <c r="G13" s="3206"/>
      <c r="H13" s="3206" t="s">
        <v>63</v>
      </c>
      <c r="I13" s="3206"/>
      <c r="J13" s="3206" t="s">
        <v>64</v>
      </c>
      <c r="K13" s="3206"/>
      <c r="L13" s="3206" t="s">
        <v>65</v>
      </c>
      <c r="M13" s="3207"/>
    </row>
    <row r="14" spans="1:256" ht="50.1" customHeight="1">
      <c r="A14" s="166" t="s">
        <v>66</v>
      </c>
      <c r="B14" s="3204"/>
      <c r="C14" s="3204"/>
      <c r="D14" s="3204"/>
      <c r="E14" s="3204"/>
      <c r="F14" s="3204"/>
      <c r="G14" s="3204"/>
      <c r="H14" s="3204"/>
      <c r="I14" s="3204"/>
      <c r="J14" s="3204"/>
      <c r="K14" s="3204"/>
      <c r="L14" s="3204"/>
      <c r="M14" s="3205"/>
    </row>
    <row r="15" spans="1:256" ht="50.1" customHeight="1" thickBot="1">
      <c r="A15" s="167" t="s">
        <v>67</v>
      </c>
      <c r="B15" s="3202"/>
      <c r="C15" s="3202"/>
      <c r="D15" s="3202"/>
      <c r="E15" s="3202"/>
      <c r="F15" s="3202"/>
      <c r="G15" s="3202"/>
      <c r="H15" s="3202"/>
      <c r="I15" s="3202"/>
      <c r="J15" s="3202"/>
      <c r="K15" s="3202"/>
      <c r="L15" s="3202"/>
      <c r="M15" s="3203"/>
    </row>
    <row r="16" spans="1:256" ht="50.1" customHeight="1" thickBot="1">
      <c r="A16" s="165"/>
      <c r="B16" s="3206" t="s">
        <v>68</v>
      </c>
      <c r="C16" s="3206"/>
      <c r="D16" s="3206" t="s">
        <v>69</v>
      </c>
      <c r="E16" s="3206"/>
      <c r="F16" s="3206" t="s">
        <v>70</v>
      </c>
      <c r="G16" s="3206"/>
      <c r="H16" s="3206" t="s">
        <v>71</v>
      </c>
      <c r="I16" s="3206"/>
      <c r="J16" s="3206" t="s">
        <v>72</v>
      </c>
      <c r="K16" s="3206"/>
      <c r="L16" s="3206" t="s">
        <v>73</v>
      </c>
      <c r="M16" s="3207"/>
    </row>
    <row r="17" spans="1:14" ht="50.1" customHeight="1">
      <c r="A17" s="166" t="s">
        <v>66</v>
      </c>
      <c r="B17" s="3204"/>
      <c r="C17" s="3204"/>
      <c r="D17" s="3204"/>
      <c r="E17" s="3204"/>
      <c r="F17" s="3204"/>
      <c r="G17" s="3204"/>
      <c r="H17" s="3204"/>
      <c r="I17" s="3204"/>
      <c r="J17" s="3204"/>
      <c r="K17" s="3204"/>
      <c r="L17" s="3204"/>
      <c r="M17" s="3205"/>
    </row>
    <row r="18" spans="1:14" ht="50.1" customHeight="1" thickBot="1">
      <c r="A18" s="167" t="s">
        <v>67</v>
      </c>
      <c r="B18" s="3202"/>
      <c r="C18" s="3202"/>
      <c r="D18" s="3202"/>
      <c r="E18" s="3202"/>
      <c r="F18" s="3202"/>
      <c r="G18" s="3202"/>
      <c r="H18" s="3202"/>
      <c r="I18" s="3202"/>
      <c r="J18" s="3202"/>
      <c r="K18" s="3202"/>
      <c r="L18" s="3202"/>
      <c r="M18" s="3203"/>
    </row>
    <row r="19" spans="1:14">
      <c r="A19" s="168"/>
      <c r="B19" s="168"/>
      <c r="C19" s="168"/>
      <c r="D19" s="168"/>
      <c r="E19" s="168"/>
      <c r="F19" s="168"/>
      <c r="G19" s="168"/>
      <c r="H19" s="168"/>
      <c r="I19" s="168"/>
      <c r="J19" s="168"/>
      <c r="K19" s="168"/>
      <c r="L19" s="168"/>
      <c r="M19" s="168"/>
    </row>
    <row r="20" spans="1:14" ht="15" thickBot="1">
      <c r="A20" s="168"/>
      <c r="B20" s="168"/>
      <c r="C20" s="168"/>
      <c r="D20" s="168"/>
      <c r="E20" s="168"/>
      <c r="F20" s="168"/>
      <c r="G20" s="168"/>
      <c r="H20" s="168"/>
      <c r="I20" s="168"/>
      <c r="J20" s="168"/>
      <c r="K20" s="168"/>
      <c r="L20" s="168"/>
      <c r="M20" s="168"/>
    </row>
    <row r="21" spans="1:14" ht="18" customHeight="1" thickTop="1">
      <c r="A21" s="3190" t="s">
        <v>74</v>
      </c>
      <c r="B21" s="3193">
        <f>SUM(B14:M14)+SUM(B17:M17)</f>
        <v>0</v>
      </c>
      <c r="C21" s="3196" t="s">
        <v>110</v>
      </c>
      <c r="D21" s="3199" t="s">
        <v>75</v>
      </c>
      <c r="E21" s="3199"/>
      <c r="F21" s="3193">
        <f>SUM(B15:M15)+SUM(B18:M18)</f>
        <v>0</v>
      </c>
      <c r="G21" s="3196" t="s">
        <v>76</v>
      </c>
      <c r="H21" s="3175" t="s">
        <v>77</v>
      </c>
      <c r="I21" s="3176"/>
      <c r="J21" s="3181" t="e">
        <f>ROUNDUP(B21/F21,1)</f>
        <v>#DIV/0!</v>
      </c>
      <c r="K21" s="3182"/>
      <c r="L21" s="3182"/>
      <c r="M21" s="3187" t="s">
        <v>110</v>
      </c>
    </row>
    <row r="22" spans="1:14" ht="18" customHeight="1">
      <c r="A22" s="3191"/>
      <c r="B22" s="3194"/>
      <c r="C22" s="3197"/>
      <c r="D22" s="3200"/>
      <c r="E22" s="3200"/>
      <c r="F22" s="3194"/>
      <c r="G22" s="3197"/>
      <c r="H22" s="3177"/>
      <c r="I22" s="3178"/>
      <c r="J22" s="3183"/>
      <c r="K22" s="3184"/>
      <c r="L22" s="3184"/>
      <c r="M22" s="3188"/>
    </row>
    <row r="23" spans="1:14" ht="18" customHeight="1" thickBot="1">
      <c r="A23" s="3192"/>
      <c r="B23" s="3195"/>
      <c r="C23" s="3198"/>
      <c r="D23" s="3201"/>
      <c r="E23" s="3201"/>
      <c r="F23" s="3195"/>
      <c r="G23" s="3198"/>
      <c r="H23" s="3179"/>
      <c r="I23" s="3180"/>
      <c r="J23" s="3185"/>
      <c r="K23" s="3186"/>
      <c r="L23" s="3186"/>
      <c r="M23" s="3189"/>
    </row>
    <row r="24" spans="1:14">
      <c r="A24" s="157"/>
      <c r="B24" s="157"/>
      <c r="C24" s="157"/>
      <c r="D24" s="157"/>
      <c r="E24" s="157"/>
      <c r="F24" s="157"/>
      <c r="G24" s="157"/>
      <c r="H24" s="157"/>
      <c r="I24" s="157"/>
      <c r="J24" s="157"/>
      <c r="K24" s="157"/>
      <c r="L24" s="157"/>
      <c r="M24" s="157"/>
    </row>
    <row r="25" spans="1:14" ht="16.2">
      <c r="A25" s="157"/>
      <c r="B25" s="157"/>
      <c r="C25" s="157"/>
      <c r="D25" s="157"/>
      <c r="E25" s="157"/>
      <c r="F25" s="157"/>
      <c r="G25" s="157"/>
      <c r="H25" s="169"/>
      <c r="I25" s="170"/>
      <c r="J25" s="157"/>
      <c r="K25" s="170"/>
      <c r="L25" s="170"/>
      <c r="M25" s="171" t="s">
        <v>78</v>
      </c>
    </row>
    <row r="26" spans="1:14">
      <c r="A26" s="157"/>
      <c r="B26" s="157"/>
      <c r="C26" s="157"/>
      <c r="D26" s="157"/>
      <c r="E26" s="157"/>
      <c r="F26" s="157"/>
      <c r="G26" s="157"/>
      <c r="H26" s="157"/>
      <c r="I26" s="157"/>
      <c r="J26" s="157"/>
      <c r="K26" s="157"/>
      <c r="L26" s="157"/>
      <c r="M26" s="157"/>
    </row>
    <row r="27" spans="1:14">
      <c r="A27" s="169" t="s">
        <v>79</v>
      </c>
      <c r="B27" s="169"/>
      <c r="C27" s="169"/>
      <c r="D27" s="169"/>
      <c r="E27" s="169"/>
      <c r="F27" s="169"/>
      <c r="G27" s="169"/>
      <c r="H27" s="169"/>
      <c r="I27" s="169"/>
      <c r="J27" s="169"/>
      <c r="K27" s="169"/>
      <c r="L27" s="169"/>
      <c r="M27" s="169"/>
      <c r="N27" s="156"/>
    </row>
    <row r="28" spans="1:14">
      <c r="A28" s="169" t="s">
        <v>80</v>
      </c>
      <c r="B28" s="169"/>
      <c r="C28" s="169"/>
      <c r="D28" s="169"/>
      <c r="E28" s="169"/>
      <c r="F28" s="169"/>
      <c r="G28" s="169"/>
      <c r="H28" s="169"/>
      <c r="I28" s="169"/>
      <c r="J28" s="169"/>
      <c r="K28" s="169"/>
      <c r="L28" s="169"/>
      <c r="M28" s="169"/>
      <c r="N28" s="156"/>
    </row>
    <row r="29" spans="1:14">
      <c r="A29" s="169" t="s">
        <v>81</v>
      </c>
      <c r="B29" s="169"/>
      <c r="C29" s="169"/>
      <c r="D29" s="169"/>
      <c r="E29" s="169"/>
      <c r="F29" s="169"/>
      <c r="G29" s="169"/>
      <c r="H29" s="169"/>
      <c r="I29" s="169"/>
      <c r="J29" s="169"/>
      <c r="K29" s="169"/>
      <c r="L29" s="169"/>
      <c r="M29" s="169"/>
      <c r="N29" s="156"/>
    </row>
    <row r="30" spans="1:14">
      <c r="A30" s="169" t="s">
        <v>82</v>
      </c>
      <c r="B30" s="169"/>
      <c r="C30" s="169"/>
      <c r="D30" s="169"/>
      <c r="E30" s="169"/>
      <c r="F30" s="169"/>
      <c r="G30" s="169"/>
      <c r="H30" s="169"/>
      <c r="I30" s="169"/>
      <c r="J30" s="169"/>
      <c r="K30" s="169"/>
      <c r="L30" s="169"/>
      <c r="M30" s="169"/>
      <c r="N30" s="156"/>
    </row>
    <row r="31" spans="1:14">
      <c r="A31" s="169" t="s">
        <v>83</v>
      </c>
      <c r="B31" s="169"/>
      <c r="C31" s="169"/>
      <c r="D31" s="169"/>
      <c r="E31" s="169"/>
      <c r="F31" s="169"/>
      <c r="G31" s="169"/>
      <c r="H31" s="169"/>
      <c r="I31" s="169"/>
      <c r="J31" s="169"/>
      <c r="K31" s="169"/>
      <c r="L31" s="169"/>
      <c r="M31" s="169"/>
      <c r="N31" s="156"/>
    </row>
    <row r="32" spans="1:14">
      <c r="A32" s="169" t="s">
        <v>84</v>
      </c>
      <c r="B32" s="169"/>
      <c r="C32" s="169"/>
      <c r="D32" s="169"/>
      <c r="E32" s="169"/>
      <c r="F32" s="169"/>
      <c r="G32" s="169"/>
      <c r="H32" s="169"/>
      <c r="I32" s="169"/>
      <c r="J32" s="169"/>
      <c r="K32" s="169"/>
      <c r="L32" s="169"/>
      <c r="M32" s="169"/>
      <c r="N32" s="156"/>
    </row>
    <row r="33" spans="1:14">
      <c r="A33" s="169" t="s">
        <v>85</v>
      </c>
      <c r="B33" s="169"/>
      <c r="C33" s="169"/>
      <c r="D33" s="169"/>
      <c r="E33" s="169"/>
      <c r="F33" s="169"/>
      <c r="G33" s="169"/>
      <c r="H33" s="169"/>
      <c r="I33" s="169"/>
      <c r="J33" s="169"/>
      <c r="K33" s="169"/>
      <c r="L33" s="169"/>
      <c r="M33" s="169"/>
      <c r="N33" s="156"/>
    </row>
    <row r="34" spans="1:14">
      <c r="A34" s="169" t="s">
        <v>86</v>
      </c>
      <c r="B34" s="169"/>
      <c r="C34" s="169"/>
      <c r="D34" s="169"/>
      <c r="E34" s="169"/>
      <c r="F34" s="169"/>
      <c r="G34" s="169"/>
      <c r="H34" s="169"/>
      <c r="I34" s="169"/>
      <c r="J34" s="169"/>
      <c r="K34" s="169"/>
      <c r="L34" s="169"/>
      <c r="M34" s="169"/>
      <c r="N34" s="156"/>
    </row>
    <row r="35" spans="1:14">
      <c r="A35" s="169" t="s">
        <v>87</v>
      </c>
      <c r="B35" s="169"/>
      <c r="C35" s="169"/>
      <c r="D35" s="169"/>
      <c r="E35" s="169"/>
      <c r="F35" s="169"/>
      <c r="G35" s="169"/>
      <c r="H35" s="169"/>
      <c r="I35" s="169"/>
      <c r="J35" s="169"/>
      <c r="K35" s="169"/>
      <c r="L35" s="169"/>
      <c r="M35" s="169"/>
      <c r="N35" s="156"/>
    </row>
    <row r="36" spans="1:14">
      <c r="A36" s="169" t="s">
        <v>88</v>
      </c>
      <c r="B36" s="169"/>
      <c r="C36" s="169"/>
      <c r="D36" s="169"/>
      <c r="E36" s="169"/>
      <c r="F36" s="169"/>
      <c r="G36" s="169"/>
      <c r="H36" s="169"/>
      <c r="I36" s="169"/>
      <c r="J36" s="169"/>
      <c r="K36" s="169"/>
      <c r="L36" s="169"/>
      <c r="M36" s="169"/>
      <c r="N36" s="156"/>
    </row>
    <row r="37" spans="1:14">
      <c r="A37" s="169" t="s">
        <v>89</v>
      </c>
      <c r="B37" s="169"/>
      <c r="C37" s="169"/>
      <c r="D37" s="169"/>
      <c r="E37" s="169"/>
      <c r="F37" s="169"/>
      <c r="G37" s="169"/>
      <c r="H37" s="169"/>
      <c r="I37" s="169"/>
      <c r="J37" s="169"/>
      <c r="K37" s="169"/>
      <c r="L37" s="169"/>
      <c r="M37" s="169"/>
      <c r="N37" s="156"/>
    </row>
    <row r="38" spans="1:14">
      <c r="A38" s="169" t="s">
        <v>90</v>
      </c>
      <c r="B38" s="169"/>
      <c r="C38" s="169"/>
      <c r="D38" s="169"/>
      <c r="E38" s="169"/>
      <c r="F38" s="169"/>
      <c r="G38" s="169"/>
      <c r="H38" s="169"/>
      <c r="I38" s="169"/>
      <c r="J38" s="169"/>
      <c r="K38" s="169"/>
      <c r="L38" s="169"/>
      <c r="M38" s="169"/>
      <c r="N38" s="156"/>
    </row>
    <row r="39" spans="1:14">
      <c r="A39" s="169" t="s">
        <v>91</v>
      </c>
      <c r="B39" s="169"/>
      <c r="C39" s="169"/>
      <c r="D39" s="169"/>
      <c r="E39" s="169"/>
      <c r="F39" s="169"/>
      <c r="G39" s="169"/>
      <c r="H39" s="169"/>
      <c r="I39" s="169"/>
      <c r="J39" s="169"/>
      <c r="K39" s="169"/>
      <c r="L39" s="169"/>
      <c r="M39" s="169"/>
      <c r="N39" s="156"/>
    </row>
    <row r="40" spans="1:14">
      <c r="A40" s="156"/>
      <c r="B40" s="156"/>
      <c r="C40" s="156"/>
      <c r="D40" s="156"/>
      <c r="E40" s="156"/>
      <c r="F40" s="156"/>
      <c r="G40" s="156"/>
      <c r="H40" s="156"/>
      <c r="I40" s="156"/>
      <c r="J40" s="156"/>
      <c r="K40" s="156"/>
      <c r="L40" s="156"/>
      <c r="M40" s="156"/>
      <c r="N40" s="156"/>
    </row>
  </sheetData>
  <mergeCells count="49">
    <mergeCell ref="L14:M14"/>
    <mergeCell ref="J14:K14"/>
    <mergeCell ref="B14:C14"/>
    <mergeCell ref="D14:E14"/>
    <mergeCell ref="F14:G14"/>
    <mergeCell ref="H14:I14"/>
    <mergeCell ref="A3:M3"/>
    <mergeCell ref="B7:D7"/>
    <mergeCell ref="F7:M7"/>
    <mergeCell ref="B13:C13"/>
    <mergeCell ref="D13:E13"/>
    <mergeCell ref="F13:G13"/>
    <mergeCell ref="H13:I13"/>
    <mergeCell ref="J13:K13"/>
    <mergeCell ref="L13:M13"/>
    <mergeCell ref="L15:M15"/>
    <mergeCell ref="B16:C16"/>
    <mergeCell ref="D16:E16"/>
    <mergeCell ref="F16:G16"/>
    <mergeCell ref="H16:I16"/>
    <mergeCell ref="J16:K16"/>
    <mergeCell ref="B15:C15"/>
    <mergeCell ref="D15:E15"/>
    <mergeCell ref="F15:G15"/>
    <mergeCell ref="H15:I15"/>
    <mergeCell ref="J15:K15"/>
    <mergeCell ref="L17:M17"/>
    <mergeCell ref="B18:C18"/>
    <mergeCell ref="D18:E18"/>
    <mergeCell ref="F18:G18"/>
    <mergeCell ref="L16:M16"/>
    <mergeCell ref="H18:I18"/>
    <mergeCell ref="J18:K18"/>
    <mergeCell ref="A2:M2"/>
    <mergeCell ref="H21:I23"/>
    <mergeCell ref="J21:L23"/>
    <mergeCell ref="M21:M23"/>
    <mergeCell ref="A21:A23"/>
    <mergeCell ref="B21:B23"/>
    <mergeCell ref="C21:C23"/>
    <mergeCell ref="D21:E23"/>
    <mergeCell ref="F21:F23"/>
    <mergeCell ref="G21:G23"/>
    <mergeCell ref="L18:M18"/>
    <mergeCell ref="B17:C17"/>
    <mergeCell ref="D17:E17"/>
    <mergeCell ref="F17:G17"/>
    <mergeCell ref="H17:I17"/>
    <mergeCell ref="J17:K17"/>
  </mergeCells>
  <phoneticPr fontId="5"/>
  <dataValidations count="1">
    <dataValidation imeMode="off" allowBlank="1" showInputMessage="1" showErrorMessage="1" sqref="B8" xr:uid="{00000000-0002-0000-1300-000000000000}"/>
  </dataValidations>
  <pageMargins left="0.7" right="0.7" top="0.75" bottom="0.75" header="0.3" footer="0.3"/>
  <pageSetup paperSize="9" scale="84" orientation="portrait" r:id="rId1"/>
  <colBreaks count="1" manualBreakCount="1">
    <brk id="13"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5" tint="0.59999389629810485"/>
    <pageSetUpPr fitToPage="1"/>
  </sheetPr>
  <dimension ref="A1:D15"/>
  <sheetViews>
    <sheetView view="pageBreakPreview" topLeftCell="A2" zoomScale="115" zoomScaleNormal="85" zoomScaleSheetLayoutView="115" workbookViewId="0">
      <selection activeCell="B2" sqref="B2"/>
    </sheetView>
  </sheetViews>
  <sheetFormatPr defaultColWidth="9" defaultRowHeight="13.2"/>
  <cols>
    <col min="1" max="1" width="15.33203125" style="15" customWidth="1"/>
    <col min="2" max="2" width="52.6640625" style="15" customWidth="1"/>
    <col min="3" max="3" width="16.6640625" style="15" customWidth="1"/>
    <col min="4" max="16384" width="9" style="16"/>
  </cols>
  <sheetData>
    <row r="1" spans="1:4" ht="15.75" customHeight="1">
      <c r="A1" s="14" t="s">
        <v>1049</v>
      </c>
    </row>
    <row r="2" spans="1:4" ht="19.5" customHeight="1">
      <c r="A2" s="3213" t="s">
        <v>770</v>
      </c>
      <c r="B2" s="3213"/>
      <c r="C2" s="3213"/>
    </row>
    <row r="3" spans="1:4" ht="11.25" customHeight="1">
      <c r="A3" s="17"/>
      <c r="B3" s="17"/>
      <c r="C3" s="17"/>
    </row>
    <row r="4" spans="1:4" ht="29.25" customHeight="1">
      <c r="A4" s="3214" t="s">
        <v>158</v>
      </c>
      <c r="B4" s="3214"/>
      <c r="C4" s="3214"/>
    </row>
    <row r="6" spans="1:4" ht="30" customHeight="1">
      <c r="A6" s="18" t="s">
        <v>159</v>
      </c>
      <c r="B6" s="3215"/>
      <c r="C6" s="3215"/>
    </row>
    <row r="7" spans="1:4" ht="30" customHeight="1">
      <c r="A7" s="18" t="s">
        <v>101</v>
      </c>
      <c r="B7" s="3215"/>
      <c r="C7" s="3215"/>
    </row>
    <row r="8" spans="1:4" ht="30" customHeight="1">
      <c r="A8" s="18" t="s">
        <v>139</v>
      </c>
      <c r="B8" s="3219" t="s">
        <v>160</v>
      </c>
      <c r="C8" s="3219"/>
    </row>
    <row r="10" spans="1:4" s="20" customFormat="1" ht="28.5" customHeight="1">
      <c r="A10" s="3220" t="s">
        <v>1083</v>
      </c>
      <c r="B10" s="3221"/>
      <c r="C10" s="19" t="s">
        <v>161</v>
      </c>
    </row>
    <row r="11" spans="1:4" ht="90" customHeight="1">
      <c r="A11" s="3216" t="s">
        <v>985</v>
      </c>
      <c r="B11" s="3217"/>
      <c r="C11" s="19" t="s">
        <v>162</v>
      </c>
      <c r="D11" s="1821"/>
    </row>
    <row r="12" spans="1:4" ht="90" customHeight="1">
      <c r="A12" s="3216" t="s">
        <v>986</v>
      </c>
      <c r="B12" s="3217"/>
      <c r="C12" s="19" t="s">
        <v>162</v>
      </c>
    </row>
    <row r="13" spans="1:4" ht="90" customHeight="1">
      <c r="A13" s="3216" t="s">
        <v>987</v>
      </c>
      <c r="B13" s="3217"/>
      <c r="C13" s="19" t="s">
        <v>163</v>
      </c>
    </row>
    <row r="14" spans="1:4" ht="14.25" customHeight="1">
      <c r="A14" s="3218"/>
      <c r="B14" s="3218"/>
      <c r="C14" s="3218"/>
    </row>
    <row r="15" spans="1:4" ht="95.25" customHeight="1">
      <c r="A15" s="608" t="s">
        <v>1088</v>
      </c>
      <c r="B15" s="3211" t="s">
        <v>3193</v>
      </c>
      <c r="C15" s="3212"/>
    </row>
  </sheetData>
  <mergeCells count="11">
    <mergeCell ref="B15:C15"/>
    <mergeCell ref="A2:C2"/>
    <mergeCell ref="A4:C4"/>
    <mergeCell ref="B6:C6"/>
    <mergeCell ref="B7:C7"/>
    <mergeCell ref="A11:B11"/>
    <mergeCell ref="A12:B12"/>
    <mergeCell ref="A13:B13"/>
    <mergeCell ref="A14:C14"/>
    <mergeCell ref="B8:C8"/>
    <mergeCell ref="A10:B10"/>
  </mergeCells>
  <phoneticPr fontId="5"/>
  <pageMargins left="0.7" right="0.7" top="0.75" bottom="0.75" header="0.3" footer="0.3"/>
  <pageSetup paperSize="9" scale="95"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6C5CF-5E60-4BAD-9739-B4AE5DCBCE1E}">
  <sheetPr>
    <tabColor theme="5" tint="0.59999389629810485"/>
    <pageSetUpPr fitToPage="1"/>
  </sheetPr>
  <dimension ref="A1:U40"/>
  <sheetViews>
    <sheetView view="pageBreakPreview" topLeftCell="D9" zoomScale="115" zoomScaleNormal="70" zoomScaleSheetLayoutView="115" workbookViewId="0">
      <selection activeCell="B2" sqref="B2"/>
    </sheetView>
  </sheetViews>
  <sheetFormatPr defaultColWidth="8.88671875" defaultRowHeight="13.2"/>
  <cols>
    <col min="1" max="1" width="3.6640625" style="1838" customWidth="1"/>
    <col min="2" max="2" width="18.6640625" style="1838" customWidth="1"/>
    <col min="3" max="3" width="16.6640625" style="1838" customWidth="1"/>
    <col min="4" max="4" width="13.77734375" style="1838" customWidth="1"/>
    <col min="5" max="14" width="13.33203125" style="1838" customWidth="1"/>
    <col min="15" max="15" width="13.44140625" style="1838" customWidth="1"/>
    <col min="16" max="16" width="8.88671875" style="1838"/>
    <col min="17" max="17" width="12.77734375" style="1838" customWidth="1"/>
    <col min="18" max="18" width="3.6640625" style="1838" customWidth="1"/>
    <col min="19" max="19" width="15.77734375" style="1838" customWidth="1"/>
    <col min="20" max="20" width="3.6640625" style="1838" customWidth="1"/>
    <col min="21" max="21" width="25.6640625" style="1838" customWidth="1"/>
    <col min="22" max="16384" width="8.88671875" style="1838"/>
  </cols>
  <sheetData>
    <row r="1" spans="1:21" ht="28.8" thickBot="1">
      <c r="A1" s="1826"/>
      <c r="B1" s="1831" t="s">
        <v>3162</v>
      </c>
      <c r="C1" s="1832"/>
      <c r="D1" s="1826"/>
      <c r="E1" s="1826"/>
      <c r="F1" s="1826"/>
      <c r="G1" s="1826"/>
      <c r="H1" s="1833"/>
      <c r="I1" s="1834"/>
      <c r="J1" s="1835"/>
      <c r="K1" s="1836"/>
      <c r="L1" s="1837" t="s">
        <v>3102</v>
      </c>
      <c r="N1" s="1839"/>
      <c r="O1" s="1839"/>
      <c r="P1" s="2708" t="s">
        <v>3103</v>
      </c>
      <c r="Q1" s="2708"/>
      <c r="R1" s="2709"/>
      <c r="S1" s="2709"/>
      <c r="T1" s="2709"/>
      <c r="U1" s="2709"/>
    </row>
    <row r="2" spans="1:21" ht="24" customHeight="1">
      <c r="A2" s="1826"/>
      <c r="B2" s="1840" t="s">
        <v>3104</v>
      </c>
      <c r="C2" s="1826"/>
      <c r="D2" s="1841"/>
      <c r="E2" s="1841"/>
      <c r="F2" s="1841"/>
      <c r="G2" s="1841"/>
      <c r="H2" s="1841"/>
      <c r="I2" s="1841"/>
      <c r="J2" s="1841"/>
      <c r="K2" s="1840"/>
      <c r="L2" s="1842"/>
      <c r="M2" s="1842"/>
      <c r="N2" s="1842"/>
      <c r="O2" s="1842"/>
      <c r="P2" s="1842"/>
      <c r="Q2" s="1842"/>
      <c r="R2" s="1841"/>
      <c r="S2" s="1841"/>
      <c r="T2" s="1841"/>
      <c r="U2" s="1843"/>
    </row>
    <row r="3" spans="1:21" ht="24" customHeight="1">
      <c r="A3" s="1826"/>
      <c r="B3" s="1888" t="s">
        <v>3163</v>
      </c>
      <c r="C3" s="1826"/>
      <c r="D3" s="1826"/>
      <c r="E3" s="1826"/>
      <c r="F3" s="1826"/>
      <c r="G3" s="1826"/>
      <c r="H3" s="1826"/>
      <c r="I3" s="1826"/>
      <c r="J3" s="1826"/>
      <c r="K3" s="1826"/>
      <c r="L3" s="1845"/>
      <c r="M3" s="1845"/>
      <c r="N3" s="1845"/>
      <c r="O3" s="1845"/>
      <c r="P3" s="1845"/>
      <c r="Q3" s="1845"/>
      <c r="R3" s="1826"/>
      <c r="S3" s="1826"/>
      <c r="T3" s="1826"/>
      <c r="U3" s="2006"/>
    </row>
    <row r="4" spans="1:21" ht="24" customHeight="1" thickBot="1">
      <c r="A4" s="1826"/>
      <c r="B4" s="1847"/>
      <c r="C4" s="1826"/>
      <c r="D4" s="1826"/>
      <c r="E4" s="1826"/>
      <c r="F4" s="1826"/>
      <c r="G4" s="1826"/>
      <c r="H4" s="1826"/>
      <c r="I4" s="1848"/>
      <c r="J4" s="1826"/>
      <c r="K4" s="1826"/>
      <c r="L4" s="1826"/>
      <c r="M4" s="1826"/>
      <c r="N4" s="1826"/>
      <c r="O4" s="1826"/>
      <c r="P4" s="1826"/>
      <c r="Q4" s="1849"/>
      <c r="R4" s="1849"/>
      <c r="S4" s="1849"/>
      <c r="T4" s="1849"/>
      <c r="U4" s="1850" t="s">
        <v>3105</v>
      </c>
    </row>
    <row r="5" spans="1:21" ht="32.4">
      <c r="A5" s="1826"/>
      <c r="B5" s="2710"/>
      <c r="C5" s="2711"/>
      <c r="D5" s="1851" t="s">
        <v>3106</v>
      </c>
      <c r="E5" s="1852"/>
      <c r="F5" s="1852"/>
      <c r="G5" s="1851"/>
      <c r="H5" s="1852"/>
      <c r="I5" s="1853"/>
      <c r="J5" s="1851"/>
      <c r="K5" s="1852"/>
      <c r="L5" s="1852"/>
      <c r="M5" s="1851" t="s">
        <v>3106</v>
      </c>
      <c r="N5" s="1852"/>
      <c r="O5" s="2007"/>
      <c r="P5" s="2714" t="s">
        <v>3107</v>
      </c>
      <c r="Q5" s="2715"/>
      <c r="R5" s="1854"/>
      <c r="S5" s="1855" t="s">
        <v>3108</v>
      </c>
      <c r="T5" s="1854"/>
      <c r="U5" s="1855" t="s">
        <v>3109</v>
      </c>
    </row>
    <row r="6" spans="1:21" ht="13.8" thickBot="1">
      <c r="A6" s="1826"/>
      <c r="B6" s="3225"/>
      <c r="C6" s="3226"/>
      <c r="D6" s="2008" t="s">
        <v>3110</v>
      </c>
      <c r="E6" s="2009" t="s">
        <v>1517</v>
      </c>
      <c r="F6" s="2009" t="s">
        <v>1518</v>
      </c>
      <c r="G6" s="2009" t="s">
        <v>1519</v>
      </c>
      <c r="H6" s="2009" t="s">
        <v>1520</v>
      </c>
      <c r="I6" s="2010" t="s">
        <v>1521</v>
      </c>
      <c r="J6" s="2009" t="s">
        <v>1522</v>
      </c>
      <c r="K6" s="2009" t="s">
        <v>1523</v>
      </c>
      <c r="L6" s="2009" t="s">
        <v>1524</v>
      </c>
      <c r="M6" s="2009" t="s">
        <v>1525</v>
      </c>
      <c r="N6" s="2009" t="s">
        <v>1526</v>
      </c>
      <c r="O6" s="2011" t="s">
        <v>1527</v>
      </c>
      <c r="P6" s="3227" t="s">
        <v>3112</v>
      </c>
      <c r="Q6" s="3228"/>
      <c r="R6" s="1860"/>
      <c r="S6" s="2012" t="s">
        <v>3113</v>
      </c>
      <c r="T6" s="1860"/>
      <c r="U6" s="1861" t="s">
        <v>3114</v>
      </c>
    </row>
    <row r="7" spans="1:21" ht="24" customHeight="1">
      <c r="A7" s="1826"/>
      <c r="B7" s="2735" t="s">
        <v>3115</v>
      </c>
      <c r="C7" s="2013" t="s">
        <v>2149</v>
      </c>
      <c r="D7" s="2014"/>
      <c r="E7" s="2015"/>
      <c r="F7" s="2015"/>
      <c r="G7" s="2015"/>
      <c r="H7" s="2015"/>
      <c r="I7" s="2016"/>
      <c r="J7" s="2015"/>
      <c r="K7" s="2015"/>
      <c r="L7" s="2015"/>
      <c r="M7" s="2015"/>
      <c r="N7" s="2015"/>
      <c r="O7" s="2016"/>
      <c r="P7" s="2017" t="s">
        <v>3164</v>
      </c>
      <c r="Q7" s="2018">
        <f>SUM(D7:O7)</f>
        <v>0</v>
      </c>
      <c r="R7" s="1860"/>
      <c r="S7" s="2723"/>
      <c r="T7" s="1860"/>
      <c r="U7" s="2725" t="e">
        <f>ROUNDUP(+Q13/S7,1)</f>
        <v>#DIV/0!</v>
      </c>
    </row>
    <row r="8" spans="1:21" ht="24" customHeight="1">
      <c r="A8" s="2718"/>
      <c r="B8" s="2736"/>
      <c r="C8" s="2013" t="s">
        <v>2150</v>
      </c>
      <c r="D8" s="2019"/>
      <c r="E8" s="2015"/>
      <c r="F8" s="2015"/>
      <c r="G8" s="2015"/>
      <c r="H8" s="2015"/>
      <c r="I8" s="2015"/>
      <c r="J8" s="2015"/>
      <c r="K8" s="2015"/>
      <c r="L8" s="2015"/>
      <c r="M8" s="2015"/>
      <c r="N8" s="2015"/>
      <c r="O8" s="2015"/>
      <c r="P8" s="2020" t="s">
        <v>3165</v>
      </c>
      <c r="Q8" s="2021">
        <f>SUM(D8:O8)</f>
        <v>0</v>
      </c>
      <c r="R8" s="1957"/>
      <c r="S8" s="2723"/>
      <c r="T8" s="1869"/>
      <c r="U8" s="2726"/>
    </row>
    <row r="9" spans="1:21" ht="24" customHeight="1">
      <c r="A9" s="2718"/>
      <c r="B9" s="2736"/>
      <c r="C9" s="2013" t="s">
        <v>2151</v>
      </c>
      <c r="D9" s="1871"/>
      <c r="E9" s="1872"/>
      <c r="F9" s="1872"/>
      <c r="G9" s="1872"/>
      <c r="H9" s="1872"/>
      <c r="I9" s="1872"/>
      <c r="J9" s="1872"/>
      <c r="K9" s="1872"/>
      <c r="L9" s="1872"/>
      <c r="M9" s="1872"/>
      <c r="N9" s="1872"/>
      <c r="O9" s="1872"/>
      <c r="P9" s="1874" t="s">
        <v>3166</v>
      </c>
      <c r="Q9" s="1875">
        <f t="shared" ref="Q9:Q12" si="0">SUM(D9:O9)</f>
        <v>0</v>
      </c>
      <c r="R9" s="1868"/>
      <c r="S9" s="2723"/>
      <c r="T9" s="1869"/>
      <c r="U9" s="2726"/>
    </row>
    <row r="10" spans="1:21" ht="24" customHeight="1">
      <c r="A10" s="2718"/>
      <c r="B10" s="2736"/>
      <c r="C10" s="2013" t="s">
        <v>2152</v>
      </c>
      <c r="D10" s="1871"/>
      <c r="E10" s="1872"/>
      <c r="F10" s="1872"/>
      <c r="G10" s="1872"/>
      <c r="H10" s="1872"/>
      <c r="I10" s="1873"/>
      <c r="J10" s="1872"/>
      <c r="K10" s="1872"/>
      <c r="L10" s="1872"/>
      <c r="M10" s="1872"/>
      <c r="N10" s="1872"/>
      <c r="O10" s="1873"/>
      <c r="P10" s="1874" t="s">
        <v>3167</v>
      </c>
      <c r="Q10" s="1875">
        <f t="shared" si="0"/>
        <v>0</v>
      </c>
      <c r="R10" s="1868"/>
      <c r="S10" s="2723"/>
      <c r="T10" s="1869"/>
      <c r="U10" s="2726"/>
    </row>
    <row r="11" spans="1:21" ht="24" customHeight="1">
      <c r="A11" s="2718"/>
      <c r="B11" s="2736"/>
      <c r="C11" s="2013" t="s">
        <v>2153</v>
      </c>
      <c r="D11" s="1876"/>
      <c r="E11" s="1872"/>
      <c r="F11" s="1872"/>
      <c r="G11" s="1872"/>
      <c r="H11" s="1872"/>
      <c r="I11" s="1873"/>
      <c r="J11" s="1872"/>
      <c r="K11" s="1872"/>
      <c r="L11" s="1872"/>
      <c r="M11" s="1872"/>
      <c r="N11" s="1872"/>
      <c r="O11" s="1873"/>
      <c r="P11" s="1874" t="s">
        <v>3168</v>
      </c>
      <c r="Q11" s="1875">
        <f t="shared" si="0"/>
        <v>0</v>
      </c>
      <c r="R11" s="1868"/>
      <c r="S11" s="2723"/>
      <c r="T11" s="1869"/>
      <c r="U11" s="2726"/>
    </row>
    <row r="12" spans="1:21" ht="24" customHeight="1">
      <c r="A12" s="2718"/>
      <c r="B12" s="2736"/>
      <c r="C12" s="2022" t="s">
        <v>2154</v>
      </c>
      <c r="D12" s="1876"/>
      <c r="E12" s="1872"/>
      <c r="F12" s="1872"/>
      <c r="G12" s="1872"/>
      <c r="H12" s="1872"/>
      <c r="I12" s="1873"/>
      <c r="J12" s="1872"/>
      <c r="K12" s="1872"/>
      <c r="L12" s="1872"/>
      <c r="M12" s="1872"/>
      <c r="N12" s="1872"/>
      <c r="O12" s="1873"/>
      <c r="P12" s="1874" t="s">
        <v>3169</v>
      </c>
      <c r="Q12" s="1875">
        <f t="shared" si="0"/>
        <v>0</v>
      </c>
      <c r="R12" s="1868"/>
      <c r="S12" s="2723"/>
      <c r="T12" s="1869"/>
      <c r="U12" s="2726"/>
    </row>
    <row r="13" spans="1:21" ht="24" customHeight="1" thickBot="1">
      <c r="A13" s="2718"/>
      <c r="B13" s="2737"/>
      <c r="C13" s="2023" t="s">
        <v>1252</v>
      </c>
      <c r="D13" s="1879">
        <f t="shared" ref="D13:O13" si="1">SUM(D7:D12)</f>
        <v>0</v>
      </c>
      <c r="E13" s="1880">
        <f t="shared" si="1"/>
        <v>0</v>
      </c>
      <c r="F13" s="1880">
        <f t="shared" si="1"/>
        <v>0</v>
      </c>
      <c r="G13" s="1880">
        <f t="shared" si="1"/>
        <v>0</v>
      </c>
      <c r="H13" s="1880">
        <f t="shared" si="1"/>
        <v>0</v>
      </c>
      <c r="I13" s="1881">
        <f t="shared" si="1"/>
        <v>0</v>
      </c>
      <c r="J13" s="1880">
        <f t="shared" si="1"/>
        <v>0</v>
      </c>
      <c r="K13" s="1880">
        <f t="shared" si="1"/>
        <v>0</v>
      </c>
      <c r="L13" s="1880">
        <f t="shared" si="1"/>
        <v>0</v>
      </c>
      <c r="M13" s="1880">
        <f t="shared" si="1"/>
        <v>0</v>
      </c>
      <c r="N13" s="1880">
        <f t="shared" si="1"/>
        <v>0</v>
      </c>
      <c r="O13" s="1881">
        <f t="shared" si="1"/>
        <v>0</v>
      </c>
      <c r="P13" s="1882" t="s">
        <v>3170</v>
      </c>
      <c r="Q13" s="1883">
        <f>SUM(Q7:Q12)</f>
        <v>0</v>
      </c>
      <c r="R13" s="1884"/>
      <c r="S13" s="2724"/>
      <c r="T13" s="1848"/>
      <c r="U13" s="2727"/>
    </row>
    <row r="14" spans="1:21" ht="24" customHeight="1">
      <c r="A14" s="2718"/>
      <c r="B14" s="1885"/>
      <c r="C14" s="1886"/>
      <c r="D14" s="1888"/>
      <c r="E14" s="1888"/>
      <c r="F14" s="1888"/>
      <c r="G14" s="1888"/>
      <c r="H14" s="1888"/>
      <c r="I14" s="1888"/>
      <c r="J14" s="1888"/>
      <c r="K14" s="1888"/>
      <c r="L14" s="1888"/>
      <c r="M14" s="1888"/>
      <c r="N14" s="1888"/>
      <c r="O14" s="1888"/>
      <c r="P14" s="1889"/>
      <c r="Q14" s="1890"/>
      <c r="R14" s="1888"/>
      <c r="S14" s="1891"/>
      <c r="T14" s="1826"/>
      <c r="U14" s="1892"/>
    </row>
    <row r="15" spans="1:21" ht="24" customHeight="1" thickBot="1">
      <c r="A15" s="2718"/>
      <c r="B15" s="1900"/>
      <c r="C15" s="1905"/>
      <c r="D15" s="2734" t="s">
        <v>1491</v>
      </c>
      <c r="E15" s="2738"/>
      <c r="F15" s="1869" t="s">
        <v>1492</v>
      </c>
      <c r="G15" s="1904"/>
      <c r="H15" s="1906" t="s">
        <v>1499</v>
      </c>
      <c r="I15" s="1904"/>
      <c r="J15" s="1902"/>
      <c r="K15" s="1902"/>
      <c r="L15" s="1902"/>
      <c r="M15" s="1902"/>
      <c r="N15" s="3229" t="s">
        <v>3171</v>
      </c>
      <c r="O15" s="3229"/>
      <c r="P15" s="3229"/>
      <c r="Q15" s="1869" t="s">
        <v>3172</v>
      </c>
      <c r="R15" s="1904"/>
      <c r="S15" s="1906" t="s">
        <v>1499</v>
      </c>
      <c r="T15" s="1898"/>
      <c r="U15" s="1899"/>
    </row>
    <row r="16" spans="1:21" ht="24" customHeight="1" thickBot="1">
      <c r="A16" s="2718"/>
      <c r="B16" s="2024" t="s">
        <v>3173</v>
      </c>
      <c r="C16" s="2025"/>
      <c r="D16" s="2026" t="e">
        <f>+U7</f>
        <v>#DIV/0!</v>
      </c>
      <c r="E16" s="2027" t="s">
        <v>1493</v>
      </c>
      <c r="F16" s="2028" t="s">
        <v>3174</v>
      </c>
      <c r="G16" s="2029" t="s">
        <v>1497</v>
      </c>
      <c r="H16" s="2030" t="e">
        <f>ROUNDUP(+D16/6,1)</f>
        <v>#DIV/0!</v>
      </c>
      <c r="I16" s="2031" t="s">
        <v>3127</v>
      </c>
      <c r="J16" s="1869"/>
      <c r="K16" s="3230" t="s">
        <v>3175</v>
      </c>
      <c r="L16" s="3231"/>
      <c r="M16" s="3234" t="s">
        <v>3115</v>
      </c>
      <c r="N16" s="2032" t="s">
        <v>3176</v>
      </c>
      <c r="O16" s="2033" t="e">
        <f>+Q9/S7</f>
        <v>#DIV/0!</v>
      </c>
      <c r="P16" s="2034" t="s">
        <v>1493</v>
      </c>
      <c r="Q16" s="1909" t="s">
        <v>3177</v>
      </c>
      <c r="R16" s="2032" t="s">
        <v>3178</v>
      </c>
      <c r="S16" s="2035" t="e">
        <f>+O16/9</f>
        <v>#DIV/0!</v>
      </c>
      <c r="T16" s="2036" t="s">
        <v>3179</v>
      </c>
      <c r="U16" s="1915"/>
    </row>
    <row r="17" spans="1:21" ht="24" customHeight="1">
      <c r="A17" s="2718"/>
      <c r="B17" s="1826"/>
      <c r="C17" s="2037"/>
      <c r="D17" s="2038"/>
      <c r="E17" s="2039"/>
      <c r="F17" s="2040"/>
      <c r="G17" s="1869"/>
      <c r="H17" s="2041"/>
      <c r="I17" s="1869"/>
      <c r="J17" s="1903"/>
      <c r="K17" s="3232"/>
      <c r="L17" s="3233"/>
      <c r="M17" s="3235"/>
      <c r="N17" s="2042" t="s">
        <v>3180</v>
      </c>
      <c r="O17" s="2043" t="e">
        <f>+Q10/S7</f>
        <v>#DIV/0!</v>
      </c>
      <c r="P17" s="2044" t="s">
        <v>1493</v>
      </c>
      <c r="Q17" s="1918" t="s">
        <v>3174</v>
      </c>
      <c r="R17" s="2042" t="s">
        <v>3178</v>
      </c>
      <c r="S17" s="2045" t="e">
        <f>+O17/6</f>
        <v>#DIV/0!</v>
      </c>
      <c r="T17" s="2046" t="s">
        <v>3181</v>
      </c>
      <c r="U17" s="1915"/>
    </row>
    <row r="18" spans="1:21" ht="24" customHeight="1">
      <c r="A18" s="2718"/>
      <c r="B18" s="1826"/>
      <c r="J18" s="1869"/>
      <c r="K18" s="3232"/>
      <c r="L18" s="3233"/>
      <c r="M18" s="3235"/>
      <c r="N18" s="2042" t="s">
        <v>3182</v>
      </c>
      <c r="O18" s="2043" t="e">
        <f>+Q11/S7</f>
        <v>#DIV/0!</v>
      </c>
      <c r="P18" s="2044" t="s">
        <v>1493</v>
      </c>
      <c r="Q18" s="1918" t="s">
        <v>3183</v>
      </c>
      <c r="R18" s="2042" t="s">
        <v>3178</v>
      </c>
      <c r="S18" s="2045" t="e">
        <f>+O18/4</f>
        <v>#DIV/0!</v>
      </c>
      <c r="T18" s="2047" t="s">
        <v>3184</v>
      </c>
      <c r="U18" s="1915"/>
    </row>
    <row r="19" spans="1:21" ht="24" customHeight="1" thickBot="1">
      <c r="A19" s="2718"/>
      <c r="B19" s="1997"/>
      <c r="C19" s="1997"/>
      <c r="D19" s="1997"/>
      <c r="E19" s="1997"/>
      <c r="F19" s="1997"/>
      <c r="G19" s="1997"/>
      <c r="H19" s="1997"/>
      <c r="I19" s="1997"/>
      <c r="J19" s="1997"/>
      <c r="K19" s="3232"/>
      <c r="L19" s="3233"/>
      <c r="M19" s="3235"/>
      <c r="N19" s="2048" t="s">
        <v>3185</v>
      </c>
      <c r="O19" s="2049" t="e">
        <f>+Q12/S7</f>
        <v>#DIV/0!</v>
      </c>
      <c r="P19" s="2050" t="s">
        <v>1493</v>
      </c>
      <c r="Q19" s="2051" t="s">
        <v>3186</v>
      </c>
      <c r="R19" s="2048" t="s">
        <v>3178</v>
      </c>
      <c r="S19" s="2052" t="e">
        <f>+O19/2.5</f>
        <v>#DIV/0!</v>
      </c>
      <c r="T19" s="2047" t="s">
        <v>3187</v>
      </c>
      <c r="U19" s="1915"/>
    </row>
    <row r="20" spans="1:21" ht="24" customHeight="1" thickTop="1" thickBot="1">
      <c r="A20" s="2718"/>
      <c r="B20" s="2053"/>
      <c r="C20" s="2053"/>
      <c r="D20" s="2053"/>
      <c r="E20" s="2053"/>
      <c r="F20" s="2053"/>
      <c r="G20" s="2053"/>
      <c r="H20" s="2053"/>
      <c r="I20" s="2053"/>
      <c r="J20" s="2053"/>
      <c r="K20" s="3236" t="s">
        <v>3188</v>
      </c>
      <c r="L20" s="3237"/>
      <c r="M20" s="3237"/>
      <c r="N20" s="3237"/>
      <c r="O20" s="3237"/>
      <c r="P20" s="3237"/>
      <c r="Q20" s="3237"/>
      <c r="R20" s="3237"/>
      <c r="S20" s="2054" t="e">
        <f>ROUNDUP(S16+S17+S18+S19,1)</f>
        <v>#DIV/0!</v>
      </c>
      <c r="T20" s="2055" t="s">
        <v>2908</v>
      </c>
      <c r="U20" s="1915"/>
    </row>
    <row r="21" spans="1:21" ht="24" customHeight="1">
      <c r="A21" s="2718"/>
      <c r="B21" s="2053"/>
      <c r="C21" s="2053"/>
      <c r="D21" s="2053"/>
      <c r="E21" s="2053"/>
      <c r="F21" s="2053"/>
      <c r="G21" s="2053"/>
      <c r="H21" s="2053"/>
      <c r="I21" s="2053"/>
      <c r="J21" s="2053"/>
      <c r="K21" s="2053"/>
      <c r="L21" s="1869"/>
      <c r="M21" s="1869"/>
      <c r="N21" s="1869"/>
      <c r="O21" s="1869"/>
      <c r="P21" s="1903"/>
      <c r="Q21" s="1869"/>
      <c r="R21" s="1904"/>
      <c r="S21" s="1826"/>
      <c r="T21" s="1929"/>
      <c r="U21" s="1915"/>
    </row>
    <row r="22" spans="1:21" ht="24" customHeight="1">
      <c r="A22" s="2718"/>
      <c r="B22" s="1930"/>
      <c r="C22" s="1931"/>
      <c r="D22" s="1931"/>
      <c r="E22" s="1931"/>
      <c r="F22" s="1931"/>
      <c r="G22" s="1931"/>
      <c r="H22" s="1931"/>
      <c r="I22" s="1931"/>
      <c r="J22" s="1931"/>
      <c r="K22" s="1931"/>
      <c r="L22" s="1931"/>
      <c r="M22" s="1902"/>
      <c r="N22" s="1902"/>
      <c r="O22" s="1902"/>
      <c r="P22" s="1903"/>
      <c r="Q22" s="1888"/>
      <c r="R22" s="1932"/>
      <c r="S22" s="1933"/>
      <c r="T22" s="1898"/>
      <c r="U22" s="1934"/>
    </row>
    <row r="23" spans="1:21" ht="24" customHeight="1">
      <c r="A23" s="2718"/>
      <c r="B23" s="1900"/>
      <c r="C23" s="1902"/>
      <c r="D23" s="1902"/>
      <c r="E23" s="1902"/>
      <c r="F23" s="1902"/>
      <c r="G23" s="1902"/>
      <c r="H23" s="1902"/>
      <c r="I23" s="1902"/>
      <c r="J23" s="1902"/>
      <c r="K23" s="1902"/>
      <c r="L23" s="1902"/>
      <c r="M23" s="1935"/>
      <c r="N23" s="1935"/>
      <c r="O23" s="1935"/>
      <c r="P23" s="1936"/>
      <c r="Q23" s="1937"/>
      <c r="R23" s="1904"/>
      <c r="S23" s="1897"/>
      <c r="T23" s="1938"/>
      <c r="U23" s="1899"/>
    </row>
    <row r="24" spans="1:21" ht="24" customHeight="1">
      <c r="A24" s="2718"/>
      <c r="B24" s="1845" t="s">
        <v>3189</v>
      </c>
      <c r="C24" s="1902"/>
      <c r="D24" s="1902"/>
      <c r="E24" s="1902"/>
      <c r="F24" s="1902"/>
      <c r="G24" s="1902"/>
      <c r="H24" s="1902"/>
      <c r="I24" s="1902"/>
      <c r="J24" s="1902"/>
      <c r="K24" s="1902"/>
      <c r="L24" s="1902"/>
      <c r="M24" s="1902"/>
      <c r="N24" s="1902"/>
      <c r="O24" s="1902"/>
      <c r="P24" s="1903"/>
      <c r="Q24" s="1888"/>
      <c r="R24" s="1904"/>
      <c r="S24" s="1897"/>
      <c r="T24" s="1898"/>
      <c r="U24" s="1899"/>
    </row>
    <row r="25" spans="1:21" ht="24" customHeight="1" thickBot="1">
      <c r="A25" s="2718"/>
      <c r="B25" s="1939"/>
      <c r="C25" s="1902"/>
      <c r="D25" s="1902"/>
      <c r="E25" s="1902"/>
      <c r="F25" s="1902"/>
      <c r="G25" s="1902"/>
      <c r="H25" s="1902"/>
      <c r="I25" s="1902"/>
      <c r="J25" s="1902"/>
      <c r="K25" s="1902"/>
      <c r="L25" s="1902"/>
      <c r="M25" s="1902"/>
      <c r="N25" s="1902"/>
      <c r="O25" s="1902"/>
      <c r="P25" s="1903"/>
      <c r="Q25" s="1888"/>
      <c r="R25" s="1904"/>
      <c r="S25" s="1897"/>
      <c r="T25" s="1898"/>
      <c r="U25" s="1899"/>
    </row>
    <row r="26" spans="1:21" ht="32.4">
      <c r="A26" s="1826"/>
      <c r="B26" s="2710"/>
      <c r="C26" s="2711"/>
      <c r="D26" s="1851" t="s">
        <v>3106</v>
      </c>
      <c r="E26" s="1852"/>
      <c r="F26" s="1852"/>
      <c r="G26" s="1851"/>
      <c r="H26" s="1852"/>
      <c r="I26" s="1853"/>
      <c r="J26" s="1851"/>
      <c r="K26" s="1852"/>
      <c r="L26" s="1852"/>
      <c r="M26" s="1851" t="s">
        <v>3106</v>
      </c>
      <c r="N26" s="1852"/>
      <c r="O26" s="2007"/>
      <c r="P26" s="2714" t="s">
        <v>3107</v>
      </c>
      <c r="Q26" s="2715"/>
      <c r="R26" s="1854"/>
      <c r="S26" s="1855" t="s">
        <v>3108</v>
      </c>
      <c r="T26" s="1854"/>
      <c r="U26" s="1855" t="s">
        <v>3109</v>
      </c>
    </row>
    <row r="27" spans="1:21" ht="13.8" thickBot="1">
      <c r="A27" s="1826"/>
      <c r="B27" s="3225"/>
      <c r="C27" s="3226"/>
      <c r="D27" s="2008" t="s">
        <v>3110</v>
      </c>
      <c r="E27" s="2009" t="s">
        <v>1517</v>
      </c>
      <c r="F27" s="2009" t="s">
        <v>1518</v>
      </c>
      <c r="G27" s="2009" t="s">
        <v>1519</v>
      </c>
      <c r="H27" s="2009" t="s">
        <v>1520</v>
      </c>
      <c r="I27" s="2010" t="s">
        <v>1521</v>
      </c>
      <c r="J27" s="2009" t="s">
        <v>1522</v>
      </c>
      <c r="K27" s="2009" t="s">
        <v>1523</v>
      </c>
      <c r="L27" s="2009" t="s">
        <v>1524</v>
      </c>
      <c r="M27" s="2009" t="s">
        <v>1525</v>
      </c>
      <c r="N27" s="2009" t="s">
        <v>1526</v>
      </c>
      <c r="O27" s="2011" t="s">
        <v>1527</v>
      </c>
      <c r="P27" s="3227" t="s">
        <v>3112</v>
      </c>
      <c r="Q27" s="3228"/>
      <c r="R27" s="1860"/>
      <c r="S27" s="2012" t="s">
        <v>3113</v>
      </c>
      <c r="T27" s="1860"/>
      <c r="U27" s="1861" t="s">
        <v>3114</v>
      </c>
    </row>
    <row r="28" spans="1:21" ht="24" customHeight="1">
      <c r="A28" s="1826"/>
      <c r="B28" s="2735" t="s">
        <v>3115</v>
      </c>
      <c r="C28" s="2013" t="s">
        <v>2149</v>
      </c>
      <c r="D28" s="2014"/>
      <c r="E28" s="2015"/>
      <c r="F28" s="2015"/>
      <c r="G28" s="2015"/>
      <c r="H28" s="2015"/>
      <c r="I28" s="2016"/>
      <c r="J28" s="2015"/>
      <c r="K28" s="2015"/>
      <c r="L28" s="2015"/>
      <c r="M28" s="2015"/>
      <c r="N28" s="2015"/>
      <c r="O28" s="2016"/>
      <c r="P28" s="2017" t="s">
        <v>3164</v>
      </c>
      <c r="Q28" s="2018">
        <f>SUM(D28:O28)</f>
        <v>0</v>
      </c>
      <c r="R28" s="1860"/>
      <c r="S28" s="2723"/>
      <c r="T28" s="1860"/>
      <c r="U28" s="2725" t="e">
        <f>ROUNDUP(+Q34/S28,1)</f>
        <v>#DIV/0!</v>
      </c>
    </row>
    <row r="29" spans="1:21" ht="24" customHeight="1">
      <c r="B29" s="2736"/>
      <c r="C29" s="2013" t="s">
        <v>2150</v>
      </c>
      <c r="D29" s="2019"/>
      <c r="E29" s="2015"/>
      <c r="F29" s="2015"/>
      <c r="G29" s="2015"/>
      <c r="H29" s="2015"/>
      <c r="I29" s="2016"/>
      <c r="J29" s="2015"/>
      <c r="K29" s="2015"/>
      <c r="L29" s="2015"/>
      <c r="M29" s="2015"/>
      <c r="N29" s="2015"/>
      <c r="O29" s="2016"/>
      <c r="P29" s="2020" t="s">
        <v>3165</v>
      </c>
      <c r="Q29" s="2021">
        <f>SUM(D29:O29)</f>
        <v>0</v>
      </c>
      <c r="R29" s="1957"/>
      <c r="S29" s="2723"/>
      <c r="T29" s="1869"/>
      <c r="U29" s="2726"/>
    </row>
    <row r="30" spans="1:21" ht="24" customHeight="1">
      <c r="B30" s="2736"/>
      <c r="C30" s="2013" t="s">
        <v>2151</v>
      </c>
      <c r="D30" s="1871"/>
      <c r="E30" s="1872"/>
      <c r="F30" s="1872"/>
      <c r="G30" s="1872"/>
      <c r="H30" s="1872"/>
      <c r="I30" s="1873"/>
      <c r="J30" s="1872"/>
      <c r="K30" s="1872"/>
      <c r="L30" s="1872"/>
      <c r="M30" s="1872"/>
      <c r="N30" s="1872"/>
      <c r="O30" s="1873"/>
      <c r="P30" s="1874" t="s">
        <v>3166</v>
      </c>
      <c r="Q30" s="1875">
        <f t="shared" ref="Q30:Q33" si="2">SUM(D30:O30)</f>
        <v>0</v>
      </c>
      <c r="R30" s="1868"/>
      <c r="S30" s="2723"/>
      <c r="T30" s="1869"/>
      <c r="U30" s="2726"/>
    </row>
    <row r="31" spans="1:21" ht="24" customHeight="1">
      <c r="B31" s="2736"/>
      <c r="C31" s="2013" t="s">
        <v>2152</v>
      </c>
      <c r="D31" s="1871"/>
      <c r="E31" s="1872"/>
      <c r="F31" s="1872"/>
      <c r="G31" s="1872"/>
      <c r="H31" s="1872"/>
      <c r="I31" s="1873"/>
      <c r="J31" s="1872"/>
      <c r="K31" s="1872"/>
      <c r="L31" s="1872"/>
      <c r="M31" s="1872"/>
      <c r="N31" s="1872"/>
      <c r="O31" s="1873"/>
      <c r="P31" s="1874" t="s">
        <v>3167</v>
      </c>
      <c r="Q31" s="1875">
        <f t="shared" si="2"/>
        <v>0</v>
      </c>
      <c r="R31" s="1868"/>
      <c r="S31" s="2723"/>
      <c r="T31" s="1869"/>
      <c r="U31" s="2726"/>
    </row>
    <row r="32" spans="1:21" ht="24" customHeight="1">
      <c r="B32" s="2736"/>
      <c r="C32" s="2013" t="s">
        <v>2153</v>
      </c>
      <c r="D32" s="1876"/>
      <c r="E32" s="1872"/>
      <c r="F32" s="1872"/>
      <c r="G32" s="1872"/>
      <c r="H32" s="1872"/>
      <c r="I32" s="1873"/>
      <c r="J32" s="1872"/>
      <c r="K32" s="1872"/>
      <c r="L32" s="1872"/>
      <c r="M32" s="1872"/>
      <c r="N32" s="1872"/>
      <c r="O32" s="1873"/>
      <c r="P32" s="1874" t="s">
        <v>3168</v>
      </c>
      <c r="Q32" s="1875">
        <f t="shared" si="2"/>
        <v>0</v>
      </c>
      <c r="R32" s="1868"/>
      <c r="S32" s="2723"/>
      <c r="T32" s="1869"/>
      <c r="U32" s="2726"/>
    </row>
    <row r="33" spans="2:21" ht="24" customHeight="1">
      <c r="B33" s="2736"/>
      <c r="C33" s="2022" t="s">
        <v>2154</v>
      </c>
      <c r="D33" s="1876"/>
      <c r="E33" s="1872"/>
      <c r="F33" s="1872"/>
      <c r="G33" s="1872"/>
      <c r="H33" s="1872"/>
      <c r="I33" s="1873"/>
      <c r="J33" s="1872"/>
      <c r="K33" s="1872"/>
      <c r="L33" s="1872"/>
      <c r="M33" s="1872"/>
      <c r="N33" s="1872"/>
      <c r="O33" s="1873"/>
      <c r="P33" s="1874" t="s">
        <v>3169</v>
      </c>
      <c r="Q33" s="1875">
        <f t="shared" si="2"/>
        <v>0</v>
      </c>
      <c r="R33" s="1868"/>
      <c r="S33" s="2723"/>
      <c r="T33" s="1869"/>
      <c r="U33" s="2726"/>
    </row>
    <row r="34" spans="2:21" ht="24" customHeight="1" thickBot="1">
      <c r="B34" s="2737"/>
      <c r="C34" s="2023" t="s">
        <v>1252</v>
      </c>
      <c r="D34" s="1879">
        <f t="shared" ref="D34:O34" si="3">SUM(D28:D33)</f>
        <v>0</v>
      </c>
      <c r="E34" s="1880">
        <f t="shared" si="3"/>
        <v>0</v>
      </c>
      <c r="F34" s="1880">
        <f t="shared" si="3"/>
        <v>0</v>
      </c>
      <c r="G34" s="1880">
        <f t="shared" si="3"/>
        <v>0</v>
      </c>
      <c r="H34" s="1880">
        <f t="shared" si="3"/>
        <v>0</v>
      </c>
      <c r="I34" s="1881">
        <f t="shared" si="3"/>
        <v>0</v>
      </c>
      <c r="J34" s="1880">
        <f t="shared" si="3"/>
        <v>0</v>
      </c>
      <c r="K34" s="1880">
        <f t="shared" si="3"/>
        <v>0</v>
      </c>
      <c r="L34" s="1880">
        <f t="shared" si="3"/>
        <v>0</v>
      </c>
      <c r="M34" s="1880">
        <f t="shared" si="3"/>
        <v>0</v>
      </c>
      <c r="N34" s="1880">
        <f t="shared" si="3"/>
        <v>0</v>
      </c>
      <c r="O34" s="1881">
        <f t="shared" si="3"/>
        <v>0</v>
      </c>
      <c r="P34" s="1882" t="s">
        <v>3170</v>
      </c>
      <c r="Q34" s="1883">
        <f>SUM(Q28:Q33)</f>
        <v>0</v>
      </c>
      <c r="R34" s="1884"/>
      <c r="S34" s="2724"/>
      <c r="T34" s="1848"/>
      <c r="U34" s="2727"/>
    </row>
    <row r="35" spans="2:21" ht="24" customHeight="1">
      <c r="B35" s="1885"/>
      <c r="C35" s="1886"/>
      <c r="D35" s="1888"/>
      <c r="E35" s="1888"/>
      <c r="F35" s="1888"/>
      <c r="G35" s="1888"/>
      <c r="H35" s="1888"/>
      <c r="I35" s="1888"/>
      <c r="J35" s="1888"/>
      <c r="K35" s="1888"/>
      <c r="L35" s="1888"/>
      <c r="M35" s="1888"/>
      <c r="N35" s="1888"/>
      <c r="O35" s="1888"/>
      <c r="P35" s="1889"/>
      <c r="Q35" s="1890"/>
      <c r="R35" s="1888"/>
      <c r="S35" s="1891"/>
      <c r="T35" s="1826"/>
      <c r="U35" s="1892"/>
    </row>
    <row r="36" spans="2:21" ht="24" customHeight="1" thickBot="1">
      <c r="B36" s="1900"/>
      <c r="C36" s="1905"/>
      <c r="D36" s="2738" t="s">
        <v>1491</v>
      </c>
      <c r="E36" s="2738"/>
      <c r="F36" s="1869" t="s">
        <v>1492</v>
      </c>
      <c r="G36" s="1904"/>
      <c r="H36" s="1906" t="s">
        <v>1499</v>
      </c>
      <c r="I36" s="1904"/>
      <c r="J36" s="1902"/>
      <c r="K36" s="1902"/>
      <c r="L36" s="1902"/>
      <c r="M36" s="1902"/>
      <c r="N36" s="1902"/>
      <c r="O36" s="3222"/>
      <c r="P36" s="3222"/>
      <c r="Q36" s="1869"/>
      <c r="R36" s="1904"/>
      <c r="S36" s="1906"/>
      <c r="T36" s="1898"/>
      <c r="U36" s="1899"/>
    </row>
    <row r="37" spans="2:21" ht="24" customHeight="1">
      <c r="B37" s="3223" t="s">
        <v>3196</v>
      </c>
      <c r="C37" s="2065"/>
      <c r="D37" s="2063" t="e">
        <f>+U28</f>
        <v>#DIV/0!</v>
      </c>
      <c r="E37" s="1908" t="s">
        <v>1493</v>
      </c>
      <c r="F37" s="1909" t="s">
        <v>3174</v>
      </c>
      <c r="G37" s="1910" t="s">
        <v>1497</v>
      </c>
      <c r="H37" s="2056" t="e">
        <f>ROUNDUP(+D37/6,1)</f>
        <v>#DIV/0!</v>
      </c>
      <c r="I37" s="1912" t="s">
        <v>3127</v>
      </c>
      <c r="J37" s="1869"/>
      <c r="K37" s="1869"/>
      <c r="L37" s="1869"/>
      <c r="M37" s="2057"/>
      <c r="N37" s="1903"/>
      <c r="O37" s="2058"/>
      <c r="P37" s="1989"/>
      <c r="Q37" s="2040"/>
      <c r="R37" s="1903"/>
      <c r="S37" s="1889"/>
      <c r="T37" s="1914"/>
      <c r="U37" s="1915"/>
    </row>
    <row r="38" spans="2:21" ht="24" customHeight="1" thickBot="1">
      <c r="B38" s="3224"/>
      <c r="C38" s="2066"/>
      <c r="D38" s="2064" t="e">
        <f>+U28</f>
        <v>#DIV/0!</v>
      </c>
      <c r="E38" s="2059" t="s">
        <v>1493</v>
      </c>
      <c r="F38" s="2060" t="s">
        <v>3190</v>
      </c>
      <c r="G38" s="2003" t="s">
        <v>3191</v>
      </c>
      <c r="H38" s="2061" t="e">
        <f>ROUNDUP(+D38/10,1)</f>
        <v>#DIV/0!</v>
      </c>
      <c r="I38" s="2062" t="s">
        <v>3127</v>
      </c>
      <c r="J38" s="1999" t="s">
        <v>3131</v>
      </c>
      <c r="K38" s="2738" t="s">
        <v>3192</v>
      </c>
      <c r="L38" s="2738"/>
      <c r="M38" s="2738"/>
      <c r="N38" s="2738"/>
      <c r="O38" s="2738"/>
      <c r="P38" s="2738"/>
      <c r="Q38" s="2738"/>
      <c r="R38" s="2738"/>
      <c r="S38" s="2738"/>
      <c r="T38" s="2738"/>
      <c r="U38" s="2738"/>
    </row>
    <row r="39" spans="2:21" ht="24" customHeight="1">
      <c r="B39" s="2053"/>
      <c r="C39" s="2053"/>
      <c r="D39" s="2053"/>
      <c r="E39" s="2053"/>
      <c r="F39" s="2053"/>
      <c r="G39" s="2053"/>
      <c r="H39" s="2053"/>
      <c r="I39" s="2053"/>
      <c r="J39" s="2053"/>
      <c r="K39" s="1869"/>
      <c r="L39" s="1869"/>
      <c r="M39" s="1869"/>
      <c r="N39" s="1869"/>
      <c r="O39" s="1869"/>
      <c r="P39" s="1869"/>
      <c r="Q39" s="1869"/>
      <c r="R39" s="1869"/>
      <c r="S39" s="1889"/>
      <c r="T39" s="1903"/>
      <c r="U39" s="1915"/>
    </row>
    <row r="40" spans="2:21" ht="24" customHeight="1">
      <c r="B40" s="2053"/>
      <c r="C40" s="2053"/>
      <c r="D40" s="2053"/>
      <c r="E40" s="2053"/>
      <c r="F40" s="2053"/>
      <c r="G40" s="2053"/>
      <c r="H40" s="2053"/>
      <c r="I40" s="2053"/>
      <c r="J40" s="2053"/>
      <c r="K40" s="2053"/>
      <c r="L40" s="1869"/>
      <c r="M40" s="1869"/>
      <c r="N40" s="1869"/>
      <c r="O40" s="1869"/>
      <c r="P40" s="1903"/>
      <c r="Q40" s="1869"/>
      <c r="R40" s="1904"/>
      <c r="S40" s="1826"/>
      <c r="T40" s="1929"/>
      <c r="U40" s="1915"/>
    </row>
  </sheetData>
  <mergeCells count="24">
    <mergeCell ref="S7:S13"/>
    <mergeCell ref="U7:U13"/>
    <mergeCell ref="P1:Q1"/>
    <mergeCell ref="R1:U1"/>
    <mergeCell ref="B5:C6"/>
    <mergeCell ref="P5:Q5"/>
    <mergeCell ref="P6:Q6"/>
    <mergeCell ref="A8:A25"/>
    <mergeCell ref="D15:E15"/>
    <mergeCell ref="N15:P15"/>
    <mergeCell ref="K16:L19"/>
    <mergeCell ref="M16:M19"/>
    <mergeCell ref="K20:R20"/>
    <mergeCell ref="B7:B13"/>
    <mergeCell ref="D36:E36"/>
    <mergeCell ref="O36:P36"/>
    <mergeCell ref="B37:B38"/>
    <mergeCell ref="K38:U38"/>
    <mergeCell ref="B26:C27"/>
    <mergeCell ref="P26:Q26"/>
    <mergeCell ref="P27:Q27"/>
    <mergeCell ref="B28:B34"/>
    <mergeCell ref="S28:S34"/>
    <mergeCell ref="U28:U34"/>
  </mergeCells>
  <phoneticPr fontId="54"/>
  <pageMargins left="0.7" right="0.7" top="0.75" bottom="0.75" header="0.3" footer="0.3"/>
  <pageSetup paperSize="9" scale="3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5" tint="0.59999389629810485"/>
    <pageSetUpPr fitToPage="1"/>
  </sheetPr>
  <dimension ref="A1:H50"/>
  <sheetViews>
    <sheetView view="pageBreakPreview" topLeftCell="A8" zoomScale="115" zoomScaleNormal="100" zoomScaleSheetLayoutView="115" workbookViewId="0">
      <selection activeCell="B2" sqref="B2"/>
    </sheetView>
  </sheetViews>
  <sheetFormatPr defaultColWidth="9" defaultRowHeight="13.2"/>
  <cols>
    <col min="1" max="1" width="9" style="5"/>
    <col min="2" max="2" width="11.109375" style="5" customWidth="1"/>
    <col min="3" max="6" width="9" style="5"/>
    <col min="7" max="8" width="11.44140625" style="5" customWidth="1"/>
    <col min="9" max="16384" width="9" style="5"/>
  </cols>
  <sheetData>
    <row r="1" spans="1:8">
      <c r="A1" s="3267" t="s">
        <v>1022</v>
      </c>
      <c r="B1" s="3267"/>
    </row>
    <row r="2" spans="1:8" ht="15" customHeight="1">
      <c r="G2" s="2890" t="s">
        <v>771</v>
      </c>
      <c r="H2" s="2890"/>
    </row>
    <row r="3" spans="1:8" s="21" customFormat="1" ht="24.75" customHeight="1">
      <c r="A3" s="3268" t="s">
        <v>164</v>
      </c>
      <c r="B3" s="3268"/>
      <c r="C3" s="3268"/>
      <c r="D3" s="3268"/>
      <c r="E3" s="3268"/>
      <c r="F3" s="3268"/>
      <c r="G3" s="3268"/>
      <c r="H3" s="3268"/>
    </row>
    <row r="4" spans="1:8" ht="10.5" customHeight="1" thickBot="1"/>
    <row r="5" spans="1:8" ht="15" customHeight="1" thickBot="1">
      <c r="A5" s="3269" t="s">
        <v>101</v>
      </c>
      <c r="B5" s="3270"/>
      <c r="C5" s="3271"/>
      <c r="D5" s="3272"/>
      <c r="E5" s="3272"/>
      <c r="F5" s="3272"/>
      <c r="G5" s="3272"/>
      <c r="H5" s="3273"/>
    </row>
    <row r="6" spans="1:8" ht="15" customHeight="1">
      <c r="A6" s="3269" t="s">
        <v>111</v>
      </c>
      <c r="B6" s="3270"/>
      <c r="C6" s="3271"/>
      <c r="D6" s="3272"/>
      <c r="E6" s="3272"/>
      <c r="F6" s="3272"/>
      <c r="G6" s="3272"/>
      <c r="H6" s="3273"/>
    </row>
    <row r="7" spans="1:8" ht="15" customHeight="1">
      <c r="A7" s="3274" t="s">
        <v>112</v>
      </c>
      <c r="B7" s="3275"/>
      <c r="C7" s="2937"/>
      <c r="D7" s="3276"/>
      <c r="E7" s="3276"/>
      <c r="F7" s="3276"/>
      <c r="G7" s="3276"/>
      <c r="H7" s="3277"/>
    </row>
    <row r="8" spans="1:8" ht="15" customHeight="1">
      <c r="A8" s="3274" t="s">
        <v>139</v>
      </c>
      <c r="B8" s="3275"/>
      <c r="C8" s="2937" t="s">
        <v>165</v>
      </c>
      <c r="D8" s="2938"/>
      <c r="E8" s="2938"/>
      <c r="F8" s="2938"/>
      <c r="G8" s="2938"/>
      <c r="H8" s="3264"/>
    </row>
    <row r="9" spans="1:8" ht="15" customHeight="1">
      <c r="A9" s="3278" t="s">
        <v>166</v>
      </c>
      <c r="B9" s="22" t="s">
        <v>103</v>
      </c>
      <c r="C9" s="3280"/>
      <c r="D9" s="3276"/>
      <c r="E9" s="3281"/>
      <c r="F9" s="3282" t="s">
        <v>167</v>
      </c>
      <c r="G9" s="3246"/>
      <c r="H9" s="3247"/>
    </row>
    <row r="10" spans="1:8" ht="19.5" customHeight="1" thickBot="1">
      <c r="A10" s="3279"/>
      <c r="B10" s="23" t="s">
        <v>168</v>
      </c>
      <c r="C10" s="3246"/>
      <c r="D10" s="3250"/>
      <c r="E10" s="3251"/>
      <c r="F10" s="3283"/>
      <c r="G10" s="3248"/>
      <c r="H10" s="3249"/>
    </row>
    <row r="11" spans="1:8" ht="19.5" customHeight="1" thickTop="1" thickBot="1">
      <c r="A11" s="3252" t="s">
        <v>169</v>
      </c>
      <c r="B11" s="3253"/>
      <c r="C11" s="3253"/>
      <c r="D11" s="3253"/>
      <c r="E11" s="3254"/>
      <c r="F11" s="3255"/>
      <c r="G11" s="3255"/>
      <c r="H11" s="3256"/>
    </row>
    <row r="12" spans="1:8" ht="19.5" customHeight="1" thickTop="1">
      <c r="A12" s="3257" t="s">
        <v>170</v>
      </c>
      <c r="B12" s="3260" t="s">
        <v>171</v>
      </c>
      <c r="C12" s="3261"/>
      <c r="D12" s="3261"/>
      <c r="E12" s="3261"/>
      <c r="F12" s="3261"/>
      <c r="G12" s="3262"/>
      <c r="H12" s="3263"/>
    </row>
    <row r="13" spans="1:8" ht="15" customHeight="1">
      <c r="A13" s="3258"/>
      <c r="B13" s="2937" t="s">
        <v>172</v>
      </c>
      <c r="C13" s="2938"/>
      <c r="D13" s="2939"/>
      <c r="E13" s="2937" t="s">
        <v>173</v>
      </c>
      <c r="F13" s="2938"/>
      <c r="G13" s="2938"/>
      <c r="H13" s="3264"/>
    </row>
    <row r="14" spans="1:8" ht="19.5" customHeight="1">
      <c r="A14" s="3258"/>
      <c r="B14" s="8">
        <v>1</v>
      </c>
      <c r="C14" s="3238"/>
      <c r="D14" s="3241"/>
      <c r="E14" s="3238"/>
      <c r="F14" s="3239"/>
      <c r="G14" s="3239"/>
      <c r="H14" s="3240"/>
    </row>
    <row r="15" spans="1:8" ht="19.5" customHeight="1">
      <c r="A15" s="3258"/>
      <c r="B15" s="8">
        <v>2</v>
      </c>
      <c r="C15" s="3238"/>
      <c r="D15" s="3241"/>
      <c r="E15" s="3238"/>
      <c r="F15" s="3239"/>
      <c r="G15" s="3239"/>
      <c r="H15" s="3240"/>
    </row>
    <row r="16" spans="1:8" ht="19.5" customHeight="1">
      <c r="A16" s="3258"/>
      <c r="B16" s="8">
        <v>3</v>
      </c>
      <c r="C16" s="3238"/>
      <c r="D16" s="3241"/>
      <c r="E16" s="3238"/>
      <c r="F16" s="3239"/>
      <c r="G16" s="3239"/>
      <c r="H16" s="3240"/>
    </row>
    <row r="17" spans="1:8" ht="15" customHeight="1">
      <c r="A17" s="3258"/>
      <c r="B17" s="8">
        <v>4</v>
      </c>
      <c r="C17" s="3238"/>
      <c r="D17" s="3241"/>
      <c r="E17" s="3238"/>
      <c r="F17" s="3239"/>
      <c r="G17" s="3239"/>
      <c r="H17" s="3240"/>
    </row>
    <row r="18" spans="1:8" ht="15" customHeight="1">
      <c r="A18" s="3258"/>
      <c r="B18" s="8">
        <v>5</v>
      </c>
      <c r="C18" s="3238"/>
      <c r="D18" s="3241"/>
      <c r="E18" s="3238"/>
      <c r="F18" s="3239"/>
      <c r="G18" s="3239"/>
      <c r="H18" s="3240"/>
    </row>
    <row r="19" spans="1:8" ht="15" customHeight="1">
      <c r="A19" s="3258"/>
      <c r="B19" s="8">
        <v>6</v>
      </c>
      <c r="C19" s="3238"/>
      <c r="D19" s="3241"/>
      <c r="E19" s="3238"/>
      <c r="F19" s="3239"/>
      <c r="G19" s="3239"/>
      <c r="H19" s="3240"/>
    </row>
    <row r="20" spans="1:8" ht="15" customHeight="1">
      <c r="A20" s="3258"/>
      <c r="B20" s="8">
        <v>7</v>
      </c>
      <c r="C20" s="3238"/>
      <c r="D20" s="3241"/>
      <c r="E20" s="3238"/>
      <c r="F20" s="3239"/>
      <c r="G20" s="3239"/>
      <c r="H20" s="3240"/>
    </row>
    <row r="21" spans="1:8" ht="19.5" customHeight="1">
      <c r="A21" s="3258"/>
      <c r="B21" s="8">
        <v>8</v>
      </c>
      <c r="C21" s="3238"/>
      <c r="D21" s="3241"/>
      <c r="E21" s="3238"/>
      <c r="F21" s="3239"/>
      <c r="G21" s="3239"/>
      <c r="H21" s="3240"/>
    </row>
    <row r="22" spans="1:8" ht="19.5" customHeight="1">
      <c r="A22" s="3258"/>
      <c r="B22" s="8">
        <v>9</v>
      </c>
      <c r="C22" s="3238"/>
      <c r="D22" s="3241"/>
      <c r="E22" s="3238"/>
      <c r="F22" s="3239"/>
      <c r="G22" s="3239"/>
      <c r="H22" s="3240"/>
    </row>
    <row r="23" spans="1:8" ht="19.5" customHeight="1">
      <c r="A23" s="3258"/>
      <c r="B23" s="8">
        <v>10</v>
      </c>
      <c r="C23" s="3238"/>
      <c r="D23" s="3241"/>
      <c r="E23" s="3238"/>
      <c r="F23" s="3239"/>
      <c r="G23" s="3239"/>
      <c r="H23" s="3240"/>
    </row>
    <row r="24" spans="1:8" ht="19.5" customHeight="1">
      <c r="A24" s="3258"/>
      <c r="B24" s="8">
        <v>11</v>
      </c>
      <c r="C24" s="3238"/>
      <c r="D24" s="3241"/>
      <c r="E24" s="3238"/>
      <c r="F24" s="3239"/>
      <c r="G24" s="3239"/>
      <c r="H24" s="3240"/>
    </row>
    <row r="25" spans="1:8" ht="19.5" customHeight="1">
      <c r="A25" s="3258"/>
      <c r="B25" s="8">
        <v>12</v>
      </c>
      <c r="C25" s="3238"/>
      <c r="D25" s="3241"/>
      <c r="E25" s="3238"/>
      <c r="F25" s="3239"/>
      <c r="G25" s="3239"/>
      <c r="H25" s="3240"/>
    </row>
    <row r="26" spans="1:8" ht="19.5" customHeight="1">
      <c r="A26" s="3258"/>
      <c r="B26" s="8">
        <v>13</v>
      </c>
      <c r="C26" s="3238"/>
      <c r="D26" s="3241"/>
      <c r="E26" s="3238"/>
      <c r="F26" s="3239"/>
      <c r="G26" s="3239"/>
      <c r="H26" s="3240"/>
    </row>
    <row r="27" spans="1:8" ht="15" customHeight="1">
      <c r="A27" s="3258"/>
      <c r="B27" s="8">
        <v>14</v>
      </c>
      <c r="C27" s="3238"/>
      <c r="D27" s="3241"/>
      <c r="E27" s="3238"/>
      <c r="F27" s="3239"/>
      <c r="G27" s="3239"/>
      <c r="H27" s="3240"/>
    </row>
    <row r="28" spans="1:8" ht="15" customHeight="1">
      <c r="A28" s="3258"/>
      <c r="B28" s="8">
        <v>15</v>
      </c>
      <c r="C28" s="3238"/>
      <c r="D28" s="3241"/>
      <c r="E28" s="3238"/>
      <c r="F28" s="3239"/>
      <c r="G28" s="3239"/>
      <c r="H28" s="3240"/>
    </row>
    <row r="29" spans="1:8" ht="17.25" customHeight="1">
      <c r="A29" s="3258"/>
      <c r="B29" s="8">
        <v>16</v>
      </c>
      <c r="C29" s="3238"/>
      <c r="D29" s="3241"/>
      <c r="E29" s="3238"/>
      <c r="F29" s="3239"/>
      <c r="G29" s="3239"/>
      <c r="H29" s="3240"/>
    </row>
    <row r="30" spans="1:8" ht="17.25" customHeight="1">
      <c r="A30" s="3258"/>
      <c r="B30" s="8">
        <v>17</v>
      </c>
      <c r="C30" s="3238"/>
      <c r="D30" s="3241"/>
      <c r="E30" s="3238"/>
      <c r="F30" s="3239"/>
      <c r="G30" s="3239"/>
      <c r="H30" s="3240"/>
    </row>
    <row r="31" spans="1:8" ht="15" customHeight="1">
      <c r="A31" s="3258"/>
      <c r="B31" s="8">
        <v>18</v>
      </c>
      <c r="C31" s="3238"/>
      <c r="D31" s="3241"/>
      <c r="E31" s="3238"/>
      <c r="F31" s="3239"/>
      <c r="G31" s="3239"/>
      <c r="H31" s="3240"/>
    </row>
    <row r="32" spans="1:8" ht="15" customHeight="1">
      <c r="A32" s="3258"/>
      <c r="B32" s="8">
        <v>19</v>
      </c>
      <c r="C32" s="3238"/>
      <c r="D32" s="3241"/>
      <c r="E32" s="3238"/>
      <c r="F32" s="3239"/>
      <c r="G32" s="3239"/>
      <c r="H32" s="3240"/>
    </row>
    <row r="33" spans="1:8" ht="15" customHeight="1">
      <c r="A33" s="3258"/>
      <c r="B33" s="8">
        <v>20</v>
      </c>
      <c r="C33" s="3238"/>
      <c r="D33" s="3241"/>
      <c r="E33" s="3238"/>
      <c r="F33" s="3239"/>
      <c r="G33" s="3239"/>
      <c r="H33" s="3240"/>
    </row>
    <row r="34" spans="1:8" ht="15" customHeight="1">
      <c r="A34" s="3258"/>
      <c r="B34" s="8">
        <v>21</v>
      </c>
      <c r="C34" s="3238"/>
      <c r="D34" s="3241"/>
      <c r="E34" s="3238"/>
      <c r="F34" s="3239"/>
      <c r="G34" s="3239"/>
      <c r="H34" s="3240"/>
    </row>
    <row r="35" spans="1:8" ht="15" customHeight="1">
      <c r="A35" s="3258"/>
      <c r="B35" s="8">
        <v>22</v>
      </c>
      <c r="C35" s="3238"/>
      <c r="D35" s="3241"/>
      <c r="E35" s="3238"/>
      <c r="F35" s="3239"/>
      <c r="G35" s="3239"/>
      <c r="H35" s="3240"/>
    </row>
    <row r="36" spans="1:8" ht="15" customHeight="1">
      <c r="A36" s="3258"/>
      <c r="B36" s="8">
        <v>23</v>
      </c>
      <c r="C36" s="3238"/>
      <c r="D36" s="3241"/>
      <c r="E36" s="3238"/>
      <c r="F36" s="3239"/>
      <c r="G36" s="3239"/>
      <c r="H36" s="3240"/>
    </row>
    <row r="37" spans="1:8" ht="15" customHeight="1">
      <c r="A37" s="3258"/>
      <c r="B37" s="8">
        <v>24</v>
      </c>
      <c r="C37" s="3238"/>
      <c r="D37" s="3241"/>
      <c r="E37" s="3238"/>
      <c r="F37" s="3239"/>
      <c r="G37" s="3239"/>
      <c r="H37" s="3240"/>
    </row>
    <row r="38" spans="1:8" ht="15" customHeight="1">
      <c r="A38" s="3258"/>
      <c r="B38" s="8">
        <v>25</v>
      </c>
      <c r="C38" s="3238"/>
      <c r="D38" s="3241"/>
      <c r="E38" s="3238"/>
      <c r="F38" s="3239"/>
      <c r="G38" s="3239"/>
      <c r="H38" s="3240"/>
    </row>
    <row r="39" spans="1:8" ht="15" customHeight="1">
      <c r="A39" s="3258"/>
      <c r="B39" s="8">
        <v>26</v>
      </c>
      <c r="C39" s="3238"/>
      <c r="D39" s="3241"/>
      <c r="E39" s="3238"/>
      <c r="F39" s="3239"/>
      <c r="G39" s="3239"/>
      <c r="H39" s="3240"/>
    </row>
    <row r="40" spans="1:8" ht="15" customHeight="1">
      <c r="A40" s="3258"/>
      <c r="B40" s="8">
        <v>27</v>
      </c>
      <c r="C40" s="3238"/>
      <c r="D40" s="3241"/>
      <c r="E40" s="3238"/>
      <c r="F40" s="3239"/>
      <c r="G40" s="3239"/>
      <c r="H40" s="3240"/>
    </row>
    <row r="41" spans="1:8" ht="15" customHeight="1">
      <c r="A41" s="3258"/>
      <c r="B41" s="8">
        <v>28</v>
      </c>
      <c r="C41" s="3238"/>
      <c r="D41" s="3241"/>
      <c r="E41" s="3238"/>
      <c r="F41" s="3239"/>
      <c r="G41" s="3239"/>
      <c r="H41" s="3240"/>
    </row>
    <row r="42" spans="1:8" ht="15" customHeight="1">
      <c r="A42" s="3258"/>
      <c r="B42" s="8">
        <v>29</v>
      </c>
      <c r="C42" s="3238"/>
      <c r="D42" s="3241"/>
      <c r="E42" s="3238"/>
      <c r="F42" s="3239"/>
      <c r="G42" s="3239"/>
      <c r="H42" s="3240"/>
    </row>
    <row r="43" spans="1:8" ht="15" customHeight="1" thickBot="1">
      <c r="A43" s="3259"/>
      <c r="B43" s="24">
        <v>30</v>
      </c>
      <c r="C43" s="3242"/>
      <c r="D43" s="3243"/>
      <c r="E43" s="3242"/>
      <c r="F43" s="3244"/>
      <c r="G43" s="3244"/>
      <c r="H43" s="3245"/>
    </row>
    <row r="44" spans="1:8" ht="3.75" customHeight="1">
      <c r="A44" s="594"/>
      <c r="B44" s="373"/>
      <c r="C44" s="595"/>
      <c r="D44" s="595"/>
      <c r="E44" s="595"/>
      <c r="F44" s="595"/>
      <c r="G44" s="595"/>
      <c r="H44" s="595"/>
    </row>
    <row r="45" spans="1:8" ht="28.5" customHeight="1">
      <c r="A45" s="3265" t="s">
        <v>1088</v>
      </c>
      <c r="B45" s="3266"/>
      <c r="C45" s="2922" t="s">
        <v>3049</v>
      </c>
      <c r="D45" s="2923"/>
      <c r="E45" s="2923"/>
      <c r="F45" s="2923"/>
      <c r="G45" s="2923"/>
      <c r="H45" s="2924"/>
    </row>
    <row r="46" spans="1:8" ht="6.75" customHeight="1">
      <c r="A46" s="594"/>
      <c r="B46" s="373"/>
      <c r="C46" s="595"/>
      <c r="D46" s="595"/>
      <c r="E46" s="595"/>
      <c r="F46" s="595"/>
      <c r="G46" s="595"/>
      <c r="H46" s="595"/>
    </row>
    <row r="47" spans="1:8" ht="15" customHeight="1">
      <c r="A47" s="25" t="s">
        <v>174</v>
      </c>
    </row>
    <row r="48" spans="1:8" ht="15" customHeight="1">
      <c r="A48" s="25" t="s">
        <v>175</v>
      </c>
    </row>
    <row r="49" spans="1:1" ht="15" customHeight="1">
      <c r="A49" s="25" t="s">
        <v>176</v>
      </c>
    </row>
    <row r="50" spans="1:1" ht="15" customHeight="1">
      <c r="A50" s="25"/>
    </row>
  </sheetData>
  <mergeCells count="85">
    <mergeCell ref="A45:B45"/>
    <mergeCell ref="C45:H45"/>
    <mergeCell ref="A1:B1"/>
    <mergeCell ref="G2:H2"/>
    <mergeCell ref="A3:H3"/>
    <mergeCell ref="A5:B5"/>
    <mergeCell ref="C5:H5"/>
    <mergeCell ref="A7:B7"/>
    <mergeCell ref="C7:H7"/>
    <mergeCell ref="A8:B8"/>
    <mergeCell ref="C8:H8"/>
    <mergeCell ref="A6:B6"/>
    <mergeCell ref="C6:H6"/>
    <mergeCell ref="A9:A10"/>
    <mergeCell ref="C9:E9"/>
    <mergeCell ref="F9:F10"/>
    <mergeCell ref="G9:H10"/>
    <mergeCell ref="C10:E10"/>
    <mergeCell ref="A11:D11"/>
    <mergeCell ref="E11:H11"/>
    <mergeCell ref="A12:A43"/>
    <mergeCell ref="B12:F12"/>
    <mergeCell ref="G12:H12"/>
    <mergeCell ref="C21:D21"/>
    <mergeCell ref="E21:H21"/>
    <mergeCell ref="C22:D22"/>
    <mergeCell ref="B13:D13"/>
    <mergeCell ref="E13:H13"/>
    <mergeCell ref="C14:D14"/>
    <mergeCell ref="E14:H14"/>
    <mergeCell ref="C15:D15"/>
    <mergeCell ref="E19:H19"/>
    <mergeCell ref="E15:H15"/>
    <mergeCell ref="C16:D16"/>
    <mergeCell ref="E16:H16"/>
    <mergeCell ref="C17:D17"/>
    <mergeCell ref="E17:H17"/>
    <mergeCell ref="C20:D20"/>
    <mergeCell ref="E20:H20"/>
    <mergeCell ref="C18:D18"/>
    <mergeCell ref="E18:H18"/>
    <mergeCell ref="C19:D19"/>
    <mergeCell ref="C30:D30"/>
    <mergeCell ref="E30:H30"/>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1:D31"/>
    <mergeCell ref="E31:H31"/>
    <mergeCell ref="C38:D38"/>
    <mergeCell ref="E38:H38"/>
    <mergeCell ref="C33:D33"/>
    <mergeCell ref="E33:H33"/>
    <mergeCell ref="C34:D34"/>
    <mergeCell ref="E34:H34"/>
    <mergeCell ref="C35:D35"/>
    <mergeCell ref="E35:H35"/>
    <mergeCell ref="C32:D32"/>
    <mergeCell ref="E32:H32"/>
    <mergeCell ref="C36:D36"/>
    <mergeCell ref="E36:H36"/>
    <mergeCell ref="C37:D37"/>
    <mergeCell ref="E37:H37"/>
    <mergeCell ref="C39:D39"/>
    <mergeCell ref="E39:H39"/>
    <mergeCell ref="C43:D43"/>
    <mergeCell ref="E43:H43"/>
    <mergeCell ref="C40:D40"/>
    <mergeCell ref="E40:H40"/>
    <mergeCell ref="C41:D41"/>
    <mergeCell ref="E41:H41"/>
    <mergeCell ref="C42:D42"/>
    <mergeCell ref="E42:H42"/>
  </mergeCells>
  <phoneticPr fontId="5"/>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5" tint="0.59999389629810485"/>
  </sheetPr>
  <dimension ref="A1:AI42"/>
  <sheetViews>
    <sheetView view="pageBreakPreview" topLeftCell="A12" zoomScaleNormal="85" zoomScaleSheetLayoutView="100" workbookViewId="0"/>
  </sheetViews>
  <sheetFormatPr defaultColWidth="9" defaultRowHeight="21" customHeight="1"/>
  <cols>
    <col min="1" max="39" width="2.6640625" style="1" customWidth="1"/>
    <col min="40" max="16384" width="9" style="1"/>
  </cols>
  <sheetData>
    <row r="1" spans="1:35" ht="21" customHeight="1">
      <c r="A1" s="570" t="s">
        <v>1050</v>
      </c>
      <c r="B1" s="570"/>
      <c r="C1" s="570"/>
      <c r="D1" s="570"/>
      <c r="E1" s="570"/>
      <c r="F1" s="571"/>
    </row>
    <row r="2" spans="1:35" ht="21" customHeight="1">
      <c r="A2" s="3284" t="s">
        <v>988</v>
      </c>
      <c r="B2" s="3284"/>
      <c r="C2" s="3284"/>
      <c r="D2" s="3284"/>
      <c r="E2" s="3284"/>
      <c r="F2" s="3284"/>
      <c r="G2" s="3284"/>
      <c r="H2" s="3284"/>
      <c r="I2" s="3284"/>
      <c r="J2" s="3284"/>
      <c r="K2" s="3284"/>
      <c r="L2" s="3284"/>
      <c r="M2" s="3284"/>
      <c r="N2" s="3284"/>
      <c r="O2" s="3284"/>
      <c r="P2" s="3284"/>
      <c r="Q2" s="3284"/>
      <c r="R2" s="3284"/>
      <c r="S2" s="3284"/>
      <c r="T2" s="3284"/>
      <c r="U2" s="3284"/>
      <c r="V2" s="3284"/>
      <c r="W2" s="3284"/>
      <c r="X2" s="3284"/>
      <c r="Y2" s="3284"/>
      <c r="Z2" s="3284"/>
      <c r="AA2" s="3284"/>
      <c r="AB2" s="3284"/>
      <c r="AC2" s="3284"/>
      <c r="AD2" s="3284"/>
      <c r="AE2" s="3284"/>
      <c r="AF2" s="3284"/>
      <c r="AG2" s="3284"/>
      <c r="AH2" s="3284"/>
      <c r="AI2" s="3284"/>
    </row>
    <row r="3" spans="1:35" ht="21" customHeight="1">
      <c r="A3" s="3331" t="s">
        <v>234</v>
      </c>
      <c r="B3" s="3331"/>
      <c r="C3" s="3331"/>
      <c r="D3" s="3331"/>
      <c r="E3" s="3331"/>
      <c r="F3" s="3331"/>
      <c r="G3" s="3331"/>
      <c r="H3" s="3331"/>
      <c r="I3" s="3331"/>
      <c r="J3" s="3331"/>
      <c r="K3" s="3331"/>
      <c r="L3" s="3331"/>
      <c r="M3" s="3331"/>
      <c r="N3" s="3331"/>
      <c r="O3" s="3331"/>
      <c r="P3" s="3331"/>
      <c r="Q3" s="3331"/>
      <c r="R3" s="3331"/>
      <c r="S3" s="3331"/>
      <c r="T3" s="3331"/>
      <c r="U3" s="3331"/>
      <c r="V3" s="3331"/>
      <c r="W3" s="3331"/>
      <c r="X3" s="3331"/>
      <c r="Y3" s="3331"/>
      <c r="Z3" s="3331"/>
      <c r="AA3" s="3331"/>
      <c r="AB3" s="3331"/>
      <c r="AC3" s="3331"/>
      <c r="AD3" s="3331"/>
      <c r="AE3" s="3331"/>
      <c r="AF3" s="3331"/>
      <c r="AG3" s="3331"/>
      <c r="AH3" s="3331"/>
      <c r="AI3" s="3331"/>
    </row>
    <row r="4" spans="1:35" ht="10.5" customHeight="1" thickBot="1"/>
    <row r="5" spans="1:35" ht="21" customHeight="1">
      <c r="A5" s="3324" t="s">
        <v>235</v>
      </c>
      <c r="B5" s="3325"/>
      <c r="C5" s="3325"/>
      <c r="D5" s="3325"/>
      <c r="E5" s="3325"/>
      <c r="F5" s="3325"/>
      <c r="G5" s="3325"/>
      <c r="H5" s="3325"/>
      <c r="I5" s="3325"/>
      <c r="J5" s="3325"/>
      <c r="K5" s="3325"/>
      <c r="L5" s="3325"/>
      <c r="M5" s="3325"/>
      <c r="N5" s="3325"/>
      <c r="O5" s="3325"/>
      <c r="P5" s="3325"/>
      <c r="Q5" s="3326"/>
      <c r="R5" s="3332"/>
      <c r="S5" s="3332"/>
      <c r="T5" s="3332"/>
      <c r="U5" s="3332"/>
      <c r="V5" s="3332"/>
      <c r="W5" s="3332"/>
      <c r="X5" s="3332"/>
      <c r="Y5" s="3332"/>
      <c r="Z5" s="3332"/>
      <c r="AA5" s="3332"/>
      <c r="AB5" s="3332"/>
      <c r="AC5" s="3332"/>
      <c r="AD5" s="3332"/>
      <c r="AE5" s="3332"/>
      <c r="AF5" s="3332"/>
      <c r="AG5" s="3332"/>
      <c r="AH5" s="3332"/>
      <c r="AI5" s="3333"/>
    </row>
    <row r="6" spans="1:35" ht="21" customHeight="1" thickBot="1">
      <c r="A6" s="93"/>
      <c r="B6" s="3285" t="s">
        <v>236</v>
      </c>
      <c r="C6" s="3285"/>
      <c r="D6" s="3285"/>
      <c r="E6" s="3285"/>
      <c r="F6" s="3285"/>
      <c r="G6" s="3285"/>
      <c r="H6" s="3285"/>
      <c r="I6" s="3285"/>
      <c r="J6" s="3285"/>
      <c r="K6" s="3285"/>
      <c r="L6" s="3285"/>
      <c r="M6" s="3285"/>
      <c r="N6" s="3285"/>
      <c r="O6" s="3285"/>
      <c r="P6" s="3285"/>
      <c r="Q6" s="3285"/>
      <c r="R6" s="3329">
        <f>ROUND(R5*0.2,2)</f>
        <v>0</v>
      </c>
      <c r="S6" s="3329"/>
      <c r="T6" s="3329"/>
      <c r="U6" s="3329"/>
      <c r="V6" s="3329"/>
      <c r="W6" s="3329"/>
      <c r="X6" s="3329"/>
      <c r="Y6" s="3329"/>
      <c r="Z6" s="3329"/>
      <c r="AA6" s="3329"/>
      <c r="AB6" s="3329"/>
      <c r="AC6" s="3329"/>
      <c r="AD6" s="3329"/>
      <c r="AE6" s="3329"/>
      <c r="AF6" s="3329"/>
      <c r="AG6" s="3329"/>
      <c r="AH6" s="3329"/>
      <c r="AI6" s="3330"/>
    </row>
    <row r="7" spans="1:35" ht="21" customHeight="1" thickBot="1">
      <c r="A7" s="3324" t="s">
        <v>237</v>
      </c>
      <c r="B7" s="3325"/>
      <c r="C7" s="3325"/>
      <c r="D7" s="3325"/>
      <c r="E7" s="3325"/>
      <c r="F7" s="3325"/>
      <c r="G7" s="3325"/>
      <c r="H7" s="3325"/>
      <c r="I7" s="3325"/>
      <c r="J7" s="3325"/>
      <c r="K7" s="3325"/>
      <c r="L7" s="3325"/>
      <c r="M7" s="3325"/>
      <c r="N7" s="3325"/>
      <c r="O7" s="3325"/>
      <c r="P7" s="3325"/>
      <c r="Q7" s="3326"/>
      <c r="R7" s="3327"/>
      <c r="S7" s="3327"/>
      <c r="T7" s="3327"/>
      <c r="U7" s="3327"/>
      <c r="V7" s="3327"/>
      <c r="W7" s="3327"/>
      <c r="X7" s="3327"/>
      <c r="Y7" s="3327"/>
      <c r="Z7" s="3327"/>
      <c r="AA7" s="3327"/>
      <c r="AB7" s="3327"/>
      <c r="AC7" s="3327"/>
      <c r="AD7" s="3327"/>
      <c r="AE7" s="3327"/>
      <c r="AF7" s="3327"/>
      <c r="AG7" s="3327"/>
      <c r="AH7" s="3327"/>
      <c r="AI7" s="3328"/>
    </row>
    <row r="8" spans="1:35" ht="21" customHeight="1" thickTop="1">
      <c r="A8" s="3319" t="s">
        <v>105</v>
      </c>
      <c r="B8" s="3320"/>
      <c r="C8" s="3320"/>
      <c r="D8" s="3320"/>
      <c r="E8" s="3320"/>
      <c r="F8" s="3320"/>
      <c r="G8" s="3320"/>
      <c r="H8" s="3320"/>
      <c r="I8" s="3320"/>
      <c r="J8" s="3320"/>
      <c r="K8" s="3320"/>
      <c r="L8" s="3320"/>
      <c r="M8" s="3320"/>
      <c r="N8" s="3320"/>
      <c r="O8" s="3320"/>
      <c r="P8" s="3320"/>
      <c r="Q8" s="3320"/>
      <c r="R8" s="3320" t="s">
        <v>126</v>
      </c>
      <c r="S8" s="3320"/>
      <c r="T8" s="3320"/>
      <c r="U8" s="3320"/>
      <c r="V8" s="3320"/>
      <c r="W8" s="3320"/>
      <c r="X8" s="3310" t="s">
        <v>238</v>
      </c>
      <c r="Y8" s="3310"/>
      <c r="Z8" s="3310"/>
      <c r="AA8" s="3310"/>
      <c r="AB8" s="3310"/>
      <c r="AC8" s="3310"/>
      <c r="AD8" s="3310"/>
      <c r="AE8" s="3312" t="s">
        <v>239</v>
      </c>
      <c r="AF8" s="3312"/>
      <c r="AG8" s="3312"/>
      <c r="AH8" s="3312"/>
      <c r="AI8" s="3313"/>
    </row>
    <row r="9" spans="1:35" ht="21" customHeight="1">
      <c r="A9" s="3321"/>
      <c r="B9" s="3322"/>
      <c r="C9" s="3322"/>
      <c r="D9" s="3322"/>
      <c r="E9" s="3322"/>
      <c r="F9" s="3322"/>
      <c r="G9" s="3322"/>
      <c r="H9" s="3322"/>
      <c r="I9" s="3322"/>
      <c r="J9" s="3322"/>
      <c r="K9" s="3322"/>
      <c r="L9" s="3322"/>
      <c r="M9" s="3322"/>
      <c r="N9" s="3322"/>
      <c r="O9" s="3322"/>
      <c r="P9" s="3322"/>
      <c r="Q9" s="3322"/>
      <c r="R9" s="3288"/>
      <c r="S9" s="3288"/>
      <c r="T9" s="3288"/>
      <c r="U9" s="3288"/>
      <c r="V9" s="3288"/>
      <c r="W9" s="3288"/>
      <c r="X9" s="3311"/>
      <c r="Y9" s="3311"/>
      <c r="Z9" s="3311"/>
      <c r="AA9" s="3311"/>
      <c r="AB9" s="3311"/>
      <c r="AC9" s="3311"/>
      <c r="AD9" s="3311"/>
      <c r="AE9" s="3314"/>
      <c r="AF9" s="3314"/>
      <c r="AG9" s="3314"/>
      <c r="AH9" s="3314"/>
      <c r="AI9" s="3315"/>
    </row>
    <row r="10" spans="1:35" ht="21" customHeight="1">
      <c r="A10" s="3321"/>
      <c r="B10" s="3322"/>
      <c r="C10" s="3322"/>
      <c r="D10" s="3322"/>
      <c r="E10" s="3322"/>
      <c r="F10" s="3322"/>
      <c r="G10" s="3322"/>
      <c r="H10" s="3322"/>
      <c r="I10" s="3322"/>
      <c r="J10" s="3322"/>
      <c r="K10" s="3322"/>
      <c r="L10" s="3322"/>
      <c r="M10" s="3322"/>
      <c r="N10" s="3322"/>
      <c r="O10" s="3322"/>
      <c r="P10" s="3322"/>
      <c r="Q10" s="3322"/>
      <c r="R10" s="3288"/>
      <c r="S10" s="3288"/>
      <c r="T10" s="3288"/>
      <c r="U10" s="3288"/>
      <c r="V10" s="3288"/>
      <c r="W10" s="3288"/>
      <c r="X10" s="3311"/>
      <c r="Y10" s="3311"/>
      <c r="Z10" s="3311"/>
      <c r="AA10" s="3311"/>
      <c r="AB10" s="3311"/>
      <c r="AC10" s="3311"/>
      <c r="AD10" s="3311"/>
      <c r="AE10" s="3314"/>
      <c r="AF10" s="3314"/>
      <c r="AG10" s="3314"/>
      <c r="AH10" s="3314"/>
      <c r="AI10" s="3315"/>
    </row>
    <row r="11" spans="1:35" ht="21" customHeight="1">
      <c r="A11" s="3321"/>
      <c r="B11" s="3322"/>
      <c r="C11" s="3322"/>
      <c r="D11" s="3322"/>
      <c r="E11" s="3322"/>
      <c r="F11" s="3322"/>
      <c r="G11" s="3322"/>
      <c r="H11" s="3322"/>
      <c r="I11" s="3322"/>
      <c r="J11" s="3322"/>
      <c r="K11" s="3322"/>
      <c r="L11" s="3322"/>
      <c r="M11" s="3322"/>
      <c r="N11" s="3322"/>
      <c r="O11" s="3322"/>
      <c r="P11" s="3322"/>
      <c r="Q11" s="3322"/>
      <c r="R11" s="3288"/>
      <c r="S11" s="3288"/>
      <c r="T11" s="3288"/>
      <c r="U11" s="3288"/>
      <c r="V11" s="3288"/>
      <c r="W11" s="3288"/>
      <c r="X11" s="3311"/>
      <c r="Y11" s="3311"/>
      <c r="Z11" s="3311"/>
      <c r="AA11" s="3311"/>
      <c r="AB11" s="3311"/>
      <c r="AC11" s="3311"/>
      <c r="AD11" s="3311"/>
      <c r="AE11" s="3314"/>
      <c r="AF11" s="3314"/>
      <c r="AG11" s="3314"/>
      <c r="AH11" s="3314"/>
      <c r="AI11" s="3315"/>
    </row>
    <row r="12" spans="1:35" ht="66.75" customHeight="1">
      <c r="A12" s="3323"/>
      <c r="B12" s="3288"/>
      <c r="C12" s="3288"/>
      <c r="D12" s="3288"/>
      <c r="E12" s="3288"/>
      <c r="F12" s="3288"/>
      <c r="G12" s="3288"/>
      <c r="H12" s="3288"/>
      <c r="I12" s="3288"/>
      <c r="J12" s="3288"/>
      <c r="K12" s="3288"/>
      <c r="L12" s="3288"/>
      <c r="M12" s="3288"/>
      <c r="N12" s="3288"/>
      <c r="O12" s="3288"/>
      <c r="P12" s="3288"/>
      <c r="Q12" s="3288"/>
      <c r="R12" s="3288"/>
      <c r="S12" s="3288"/>
      <c r="T12" s="3288"/>
      <c r="U12" s="3288"/>
      <c r="V12" s="3288"/>
      <c r="W12" s="3288"/>
      <c r="X12" s="3311"/>
      <c r="Y12" s="3311"/>
      <c r="Z12" s="3311"/>
      <c r="AA12" s="3311"/>
      <c r="AB12" s="3311"/>
      <c r="AC12" s="3311"/>
      <c r="AD12" s="3311"/>
      <c r="AE12" s="3314"/>
      <c r="AF12" s="3314"/>
      <c r="AG12" s="3314"/>
      <c r="AH12" s="3314"/>
      <c r="AI12" s="3315"/>
    </row>
    <row r="13" spans="1:35" ht="21" customHeight="1">
      <c r="A13" s="75">
        <v>1</v>
      </c>
      <c r="B13" s="3316" t="s">
        <v>206</v>
      </c>
      <c r="C13" s="3317"/>
      <c r="D13" s="3317"/>
      <c r="E13" s="3317"/>
      <c r="F13" s="3317"/>
      <c r="G13" s="3317"/>
      <c r="H13" s="3317"/>
      <c r="I13" s="3317"/>
      <c r="J13" s="3317"/>
      <c r="K13" s="3317"/>
      <c r="L13" s="3317"/>
      <c r="M13" s="3317"/>
      <c r="N13" s="3317"/>
      <c r="O13" s="3317"/>
      <c r="P13" s="3317"/>
      <c r="Q13" s="3318"/>
      <c r="R13" s="3288" t="s">
        <v>133</v>
      </c>
      <c r="S13" s="3288"/>
      <c r="T13" s="3288"/>
      <c r="U13" s="3288"/>
      <c r="V13" s="3288"/>
      <c r="W13" s="3288"/>
      <c r="X13" s="3288" t="s">
        <v>240</v>
      </c>
      <c r="Y13" s="3288"/>
      <c r="Z13" s="3288"/>
      <c r="AA13" s="3288"/>
      <c r="AB13" s="3288"/>
      <c r="AC13" s="3288"/>
      <c r="AD13" s="3288"/>
      <c r="AE13" s="3288" t="s">
        <v>241</v>
      </c>
      <c r="AF13" s="3288"/>
      <c r="AG13" s="3288"/>
      <c r="AH13" s="3288"/>
      <c r="AI13" s="3290"/>
    </row>
    <row r="14" spans="1:35" ht="21" customHeight="1">
      <c r="A14" s="75">
        <v>2</v>
      </c>
      <c r="B14" s="3288"/>
      <c r="C14" s="3288"/>
      <c r="D14" s="3288"/>
      <c r="E14" s="3288"/>
      <c r="F14" s="3288"/>
      <c r="G14" s="3288"/>
      <c r="H14" s="3288"/>
      <c r="I14" s="3288"/>
      <c r="J14" s="3288"/>
      <c r="K14" s="3288"/>
      <c r="L14" s="3288"/>
      <c r="M14" s="3288"/>
      <c r="N14" s="3288"/>
      <c r="O14" s="3288"/>
      <c r="P14" s="3288"/>
      <c r="Q14" s="3289"/>
      <c r="R14" s="3288"/>
      <c r="S14" s="3288"/>
      <c r="T14" s="3288"/>
      <c r="U14" s="3288"/>
      <c r="V14" s="3288"/>
      <c r="W14" s="3288"/>
      <c r="X14" s="3288"/>
      <c r="Y14" s="3288"/>
      <c r="Z14" s="3288"/>
      <c r="AA14" s="3288"/>
      <c r="AB14" s="3288"/>
      <c r="AC14" s="3288"/>
      <c r="AD14" s="3288"/>
      <c r="AE14" s="3288"/>
      <c r="AF14" s="3288"/>
      <c r="AG14" s="3288"/>
      <c r="AH14" s="3288"/>
      <c r="AI14" s="3290"/>
    </row>
    <row r="15" spans="1:35" ht="21" customHeight="1">
      <c r="A15" s="75">
        <v>3</v>
      </c>
      <c r="B15" s="3288"/>
      <c r="C15" s="3288"/>
      <c r="D15" s="3288"/>
      <c r="E15" s="3288"/>
      <c r="F15" s="3288"/>
      <c r="G15" s="3288"/>
      <c r="H15" s="3288"/>
      <c r="I15" s="3288"/>
      <c r="J15" s="3288"/>
      <c r="K15" s="3288"/>
      <c r="L15" s="3288"/>
      <c r="M15" s="3288"/>
      <c r="N15" s="3288"/>
      <c r="O15" s="3288"/>
      <c r="P15" s="3288"/>
      <c r="Q15" s="3289"/>
      <c r="R15" s="3288"/>
      <c r="S15" s="3288"/>
      <c r="T15" s="3288"/>
      <c r="U15" s="3288"/>
      <c r="V15" s="3288"/>
      <c r="W15" s="3288"/>
      <c r="X15" s="3288"/>
      <c r="Y15" s="3288"/>
      <c r="Z15" s="3288"/>
      <c r="AA15" s="3288"/>
      <c r="AB15" s="3288"/>
      <c r="AC15" s="3288"/>
      <c r="AD15" s="3288"/>
      <c r="AE15" s="3288"/>
      <c r="AF15" s="3288"/>
      <c r="AG15" s="3288"/>
      <c r="AH15" s="3288"/>
      <c r="AI15" s="3290"/>
    </row>
    <row r="16" spans="1:35" ht="21" customHeight="1">
      <c r="A16" s="75">
        <v>4</v>
      </c>
      <c r="B16" s="3288"/>
      <c r="C16" s="3288"/>
      <c r="D16" s="3288"/>
      <c r="E16" s="3288"/>
      <c r="F16" s="3288"/>
      <c r="G16" s="3288"/>
      <c r="H16" s="3288"/>
      <c r="I16" s="3288"/>
      <c r="J16" s="3288"/>
      <c r="K16" s="3288"/>
      <c r="L16" s="3288"/>
      <c r="M16" s="3288"/>
      <c r="N16" s="3288"/>
      <c r="O16" s="3288"/>
      <c r="P16" s="3288"/>
      <c r="Q16" s="3289"/>
      <c r="R16" s="3288"/>
      <c r="S16" s="3288"/>
      <c r="T16" s="3288"/>
      <c r="U16" s="3288"/>
      <c r="V16" s="3288"/>
      <c r="W16" s="3288"/>
      <c r="X16" s="3288"/>
      <c r="Y16" s="3288"/>
      <c r="Z16" s="3288"/>
      <c r="AA16" s="3288"/>
      <c r="AB16" s="3288"/>
      <c r="AC16" s="3288"/>
      <c r="AD16" s="3288"/>
      <c r="AE16" s="3288"/>
      <c r="AF16" s="3288"/>
      <c r="AG16" s="3288"/>
      <c r="AH16" s="3288"/>
      <c r="AI16" s="3290"/>
    </row>
    <row r="17" spans="1:35" ht="21" customHeight="1">
      <c r="A17" s="75">
        <v>5</v>
      </c>
      <c r="B17" s="3288"/>
      <c r="C17" s="3288"/>
      <c r="D17" s="3288"/>
      <c r="E17" s="3288"/>
      <c r="F17" s="3288"/>
      <c r="G17" s="3288"/>
      <c r="H17" s="3288"/>
      <c r="I17" s="3288"/>
      <c r="J17" s="3288"/>
      <c r="K17" s="3288"/>
      <c r="L17" s="3288"/>
      <c r="M17" s="3288"/>
      <c r="N17" s="3288"/>
      <c r="O17" s="3288"/>
      <c r="P17" s="3288"/>
      <c r="Q17" s="3289"/>
      <c r="R17" s="3288"/>
      <c r="S17" s="3288"/>
      <c r="T17" s="3288"/>
      <c r="U17" s="3288"/>
      <c r="V17" s="3288"/>
      <c r="W17" s="3288"/>
      <c r="X17" s="3288"/>
      <c r="Y17" s="3288"/>
      <c r="Z17" s="3288"/>
      <c r="AA17" s="3288"/>
      <c r="AB17" s="3288"/>
      <c r="AC17" s="3288"/>
      <c r="AD17" s="3288"/>
      <c r="AE17" s="3288"/>
      <c r="AF17" s="3288"/>
      <c r="AG17" s="3288"/>
      <c r="AH17" s="3288"/>
      <c r="AI17" s="3290"/>
    </row>
    <row r="18" spans="1:35" ht="21" customHeight="1">
      <c r="A18" s="75">
        <v>6</v>
      </c>
      <c r="B18" s="3288"/>
      <c r="C18" s="3288"/>
      <c r="D18" s="3288"/>
      <c r="E18" s="3288"/>
      <c r="F18" s="3288"/>
      <c r="G18" s="3288"/>
      <c r="H18" s="3288"/>
      <c r="I18" s="3288"/>
      <c r="J18" s="3288"/>
      <c r="K18" s="3288"/>
      <c r="L18" s="3288"/>
      <c r="M18" s="3288"/>
      <c r="N18" s="3288"/>
      <c r="O18" s="3288"/>
      <c r="P18" s="3288"/>
      <c r="Q18" s="3289"/>
      <c r="R18" s="3288"/>
      <c r="S18" s="3288"/>
      <c r="T18" s="3288"/>
      <c r="U18" s="3288"/>
      <c r="V18" s="3288"/>
      <c r="W18" s="3288"/>
      <c r="X18" s="3288"/>
      <c r="Y18" s="3288"/>
      <c r="Z18" s="3288"/>
      <c r="AA18" s="3288"/>
      <c r="AB18" s="3288"/>
      <c r="AC18" s="3288"/>
      <c r="AD18" s="3288"/>
      <c r="AE18" s="3288"/>
      <c r="AF18" s="3288"/>
      <c r="AG18" s="3288"/>
      <c r="AH18" s="3288"/>
      <c r="AI18" s="3290"/>
    </row>
    <row r="19" spans="1:35" ht="21" customHeight="1">
      <c r="A19" s="75">
        <v>7</v>
      </c>
      <c r="B19" s="3288"/>
      <c r="C19" s="3288"/>
      <c r="D19" s="3288"/>
      <c r="E19" s="3288"/>
      <c r="F19" s="3288"/>
      <c r="G19" s="3288"/>
      <c r="H19" s="3288"/>
      <c r="I19" s="3288"/>
      <c r="J19" s="3288"/>
      <c r="K19" s="3288"/>
      <c r="L19" s="3288"/>
      <c r="M19" s="3288"/>
      <c r="N19" s="3288"/>
      <c r="O19" s="3288"/>
      <c r="P19" s="3288"/>
      <c r="Q19" s="3289"/>
      <c r="R19" s="3288"/>
      <c r="S19" s="3288"/>
      <c r="T19" s="3288"/>
      <c r="U19" s="3288"/>
      <c r="V19" s="3288"/>
      <c r="W19" s="3288"/>
      <c r="X19" s="3288"/>
      <c r="Y19" s="3288"/>
      <c r="Z19" s="3288"/>
      <c r="AA19" s="3288"/>
      <c r="AB19" s="3288"/>
      <c r="AC19" s="3288"/>
      <c r="AD19" s="3288"/>
      <c r="AE19" s="3288"/>
      <c r="AF19" s="3288"/>
      <c r="AG19" s="3288"/>
      <c r="AH19" s="3288"/>
      <c r="AI19" s="3290"/>
    </row>
    <row r="20" spans="1:35" ht="21" customHeight="1">
      <c r="A20" s="75">
        <v>8</v>
      </c>
      <c r="B20" s="3288"/>
      <c r="C20" s="3288"/>
      <c r="D20" s="3288"/>
      <c r="E20" s="3288"/>
      <c r="F20" s="3288"/>
      <c r="G20" s="3288"/>
      <c r="H20" s="3288"/>
      <c r="I20" s="3288"/>
      <c r="J20" s="3288"/>
      <c r="K20" s="3288"/>
      <c r="L20" s="3288"/>
      <c r="M20" s="3288"/>
      <c r="N20" s="3288"/>
      <c r="O20" s="3288"/>
      <c r="P20" s="3288"/>
      <c r="Q20" s="3289"/>
      <c r="R20" s="3288"/>
      <c r="S20" s="3288"/>
      <c r="T20" s="3288"/>
      <c r="U20" s="3288"/>
      <c r="V20" s="3288"/>
      <c r="W20" s="3288"/>
      <c r="X20" s="3288"/>
      <c r="Y20" s="3288"/>
      <c r="Z20" s="3288"/>
      <c r="AA20" s="3288"/>
      <c r="AB20" s="3288"/>
      <c r="AC20" s="3288"/>
      <c r="AD20" s="3288"/>
      <c r="AE20" s="3288"/>
      <c r="AF20" s="3288"/>
      <c r="AG20" s="3288"/>
      <c r="AH20" s="3288"/>
      <c r="AI20" s="3290"/>
    </row>
    <row r="21" spans="1:35" ht="21" customHeight="1">
      <c r="A21" s="75">
        <v>9</v>
      </c>
      <c r="B21" s="3288"/>
      <c r="C21" s="3288"/>
      <c r="D21" s="3288"/>
      <c r="E21" s="3288"/>
      <c r="F21" s="3288"/>
      <c r="G21" s="3288"/>
      <c r="H21" s="3288"/>
      <c r="I21" s="3288"/>
      <c r="J21" s="3288"/>
      <c r="K21" s="3288"/>
      <c r="L21" s="3288"/>
      <c r="M21" s="3288"/>
      <c r="N21" s="3288"/>
      <c r="O21" s="3288"/>
      <c r="P21" s="3288"/>
      <c r="Q21" s="3289"/>
      <c r="R21" s="3288"/>
      <c r="S21" s="3288"/>
      <c r="T21" s="3288"/>
      <c r="U21" s="3288"/>
      <c r="V21" s="3288"/>
      <c r="W21" s="3288"/>
      <c r="X21" s="3288"/>
      <c r="Y21" s="3288"/>
      <c r="Z21" s="3288"/>
      <c r="AA21" s="3288"/>
      <c r="AB21" s="3288"/>
      <c r="AC21" s="3288"/>
      <c r="AD21" s="3288"/>
      <c r="AE21" s="3288"/>
      <c r="AF21" s="3288"/>
      <c r="AG21" s="3288"/>
      <c r="AH21" s="3288"/>
      <c r="AI21" s="3290"/>
    </row>
    <row r="22" spans="1:35" ht="21" customHeight="1">
      <c r="A22" s="75">
        <v>10</v>
      </c>
      <c r="B22" s="3288"/>
      <c r="C22" s="3288"/>
      <c r="D22" s="3288"/>
      <c r="E22" s="3288"/>
      <c r="F22" s="3288"/>
      <c r="G22" s="3288"/>
      <c r="H22" s="3288"/>
      <c r="I22" s="3288"/>
      <c r="J22" s="3288"/>
      <c r="K22" s="3288"/>
      <c r="L22" s="3288"/>
      <c r="M22" s="3288"/>
      <c r="N22" s="3288"/>
      <c r="O22" s="3288"/>
      <c r="P22" s="3288"/>
      <c r="Q22" s="3289"/>
      <c r="R22" s="3288"/>
      <c r="S22" s="3288"/>
      <c r="T22" s="3288"/>
      <c r="U22" s="3288"/>
      <c r="V22" s="3288"/>
      <c r="W22" s="3288"/>
      <c r="X22" s="3288"/>
      <c r="Y22" s="3288"/>
      <c r="Z22" s="3288"/>
      <c r="AA22" s="3288"/>
      <c r="AB22" s="3288"/>
      <c r="AC22" s="3288"/>
      <c r="AD22" s="3288"/>
      <c r="AE22" s="3288"/>
      <c r="AF22" s="3288"/>
      <c r="AG22" s="3288"/>
      <c r="AH22" s="3288"/>
      <c r="AI22" s="3290"/>
    </row>
    <row r="23" spans="1:35" ht="21" customHeight="1">
      <c r="A23" s="75">
        <v>11</v>
      </c>
      <c r="B23" s="3288"/>
      <c r="C23" s="3288"/>
      <c r="D23" s="3288"/>
      <c r="E23" s="3288"/>
      <c r="F23" s="3288"/>
      <c r="G23" s="3288"/>
      <c r="H23" s="3288"/>
      <c r="I23" s="3288"/>
      <c r="J23" s="3288"/>
      <c r="K23" s="3288"/>
      <c r="L23" s="3288"/>
      <c r="M23" s="3288"/>
      <c r="N23" s="3288"/>
      <c r="O23" s="3288"/>
      <c r="P23" s="3288"/>
      <c r="Q23" s="3289"/>
      <c r="R23" s="3288"/>
      <c r="S23" s="3288"/>
      <c r="T23" s="3288"/>
      <c r="U23" s="3288"/>
      <c r="V23" s="3288"/>
      <c r="W23" s="3288"/>
      <c r="X23" s="3288"/>
      <c r="Y23" s="3288"/>
      <c r="Z23" s="3288"/>
      <c r="AA23" s="3288"/>
      <c r="AB23" s="3288"/>
      <c r="AC23" s="3288"/>
      <c r="AD23" s="3288"/>
      <c r="AE23" s="3288"/>
      <c r="AF23" s="3288"/>
      <c r="AG23" s="3288"/>
      <c r="AH23" s="3288"/>
      <c r="AI23" s="3290"/>
    </row>
    <row r="24" spans="1:35" ht="21" customHeight="1">
      <c r="A24" s="75">
        <v>12</v>
      </c>
      <c r="B24" s="3288"/>
      <c r="C24" s="3288"/>
      <c r="D24" s="3288"/>
      <c r="E24" s="3288"/>
      <c r="F24" s="3288"/>
      <c r="G24" s="3288"/>
      <c r="H24" s="3288"/>
      <c r="I24" s="3288"/>
      <c r="J24" s="3288"/>
      <c r="K24" s="3288"/>
      <c r="L24" s="3288"/>
      <c r="M24" s="3288"/>
      <c r="N24" s="3288"/>
      <c r="O24" s="3288"/>
      <c r="P24" s="3288"/>
      <c r="Q24" s="3289"/>
      <c r="R24" s="3288"/>
      <c r="S24" s="3288"/>
      <c r="T24" s="3288"/>
      <c r="U24" s="3288"/>
      <c r="V24" s="3288"/>
      <c r="W24" s="3288"/>
      <c r="X24" s="3288"/>
      <c r="Y24" s="3288"/>
      <c r="Z24" s="3288"/>
      <c r="AA24" s="3288"/>
      <c r="AB24" s="3288"/>
      <c r="AC24" s="3288"/>
      <c r="AD24" s="3288"/>
      <c r="AE24" s="3288"/>
      <c r="AF24" s="3288"/>
      <c r="AG24" s="3288"/>
      <c r="AH24" s="3288"/>
      <c r="AI24" s="3290"/>
    </row>
    <row r="25" spans="1:35" ht="21" customHeight="1">
      <c r="A25" s="75">
        <v>13</v>
      </c>
      <c r="B25" s="3288"/>
      <c r="C25" s="3288"/>
      <c r="D25" s="3288"/>
      <c r="E25" s="3288"/>
      <c r="F25" s="3288"/>
      <c r="G25" s="3288"/>
      <c r="H25" s="3288"/>
      <c r="I25" s="3288"/>
      <c r="J25" s="3288"/>
      <c r="K25" s="3288"/>
      <c r="L25" s="3288"/>
      <c r="M25" s="3288"/>
      <c r="N25" s="3288"/>
      <c r="O25" s="3288"/>
      <c r="P25" s="3288"/>
      <c r="Q25" s="3289"/>
      <c r="R25" s="3288"/>
      <c r="S25" s="3288"/>
      <c r="T25" s="3288"/>
      <c r="U25" s="3288"/>
      <c r="V25" s="3288"/>
      <c r="W25" s="3288"/>
      <c r="X25" s="3288"/>
      <c r="Y25" s="3288"/>
      <c r="Z25" s="3288"/>
      <c r="AA25" s="3288"/>
      <c r="AB25" s="3288"/>
      <c r="AC25" s="3288"/>
      <c r="AD25" s="3288"/>
      <c r="AE25" s="3288"/>
      <c r="AF25" s="3288"/>
      <c r="AG25" s="3288"/>
      <c r="AH25" s="3288"/>
      <c r="AI25" s="3290"/>
    </row>
    <row r="26" spans="1:35" ht="21" customHeight="1">
      <c r="A26" s="75">
        <v>14</v>
      </c>
      <c r="B26" s="3288"/>
      <c r="C26" s="3288"/>
      <c r="D26" s="3288"/>
      <c r="E26" s="3288"/>
      <c r="F26" s="3288"/>
      <c r="G26" s="3288"/>
      <c r="H26" s="3288"/>
      <c r="I26" s="3288"/>
      <c r="J26" s="3288"/>
      <c r="K26" s="3288"/>
      <c r="L26" s="3288"/>
      <c r="M26" s="3288"/>
      <c r="N26" s="3288"/>
      <c r="O26" s="3288"/>
      <c r="P26" s="3288"/>
      <c r="Q26" s="3289"/>
      <c r="R26" s="3288"/>
      <c r="S26" s="3288"/>
      <c r="T26" s="3288"/>
      <c r="U26" s="3288"/>
      <c r="V26" s="3288"/>
      <c r="W26" s="3288"/>
      <c r="X26" s="3288"/>
      <c r="Y26" s="3288"/>
      <c r="Z26" s="3288"/>
      <c r="AA26" s="3288"/>
      <c r="AB26" s="3288"/>
      <c r="AC26" s="3288"/>
      <c r="AD26" s="3288"/>
      <c r="AE26" s="3288"/>
      <c r="AF26" s="3288"/>
      <c r="AG26" s="3288"/>
      <c r="AH26" s="3288"/>
      <c r="AI26" s="3290"/>
    </row>
    <row r="27" spans="1:35" ht="21" customHeight="1" thickBot="1">
      <c r="A27" s="76">
        <v>15</v>
      </c>
      <c r="B27" s="3285"/>
      <c r="C27" s="3285"/>
      <c r="D27" s="3285"/>
      <c r="E27" s="3285"/>
      <c r="F27" s="3285"/>
      <c r="G27" s="3285"/>
      <c r="H27" s="3285"/>
      <c r="I27" s="3285"/>
      <c r="J27" s="3285"/>
      <c r="K27" s="3285"/>
      <c r="L27" s="3285"/>
      <c r="M27" s="3285"/>
      <c r="N27" s="3285"/>
      <c r="O27" s="3285"/>
      <c r="P27" s="3285"/>
      <c r="Q27" s="3286"/>
      <c r="R27" s="3285"/>
      <c r="S27" s="3285"/>
      <c r="T27" s="3285"/>
      <c r="U27" s="3285"/>
      <c r="V27" s="3285"/>
      <c r="W27" s="3285"/>
      <c r="X27" s="3285"/>
      <c r="Y27" s="3285"/>
      <c r="Z27" s="3285"/>
      <c r="AA27" s="3285"/>
      <c r="AB27" s="3285"/>
      <c r="AC27" s="3285"/>
      <c r="AD27" s="3285"/>
      <c r="AE27" s="3285"/>
      <c r="AF27" s="3285"/>
      <c r="AG27" s="3285"/>
      <c r="AH27" s="3285"/>
      <c r="AI27" s="3287"/>
    </row>
    <row r="28" spans="1:35" ht="7.5" customHeight="1" thickBot="1">
      <c r="A28" s="174"/>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row>
    <row r="29" spans="1:35" ht="21" customHeight="1">
      <c r="A29" s="3295" t="s">
        <v>98</v>
      </c>
      <c r="B29" s="3296"/>
      <c r="C29" s="3296"/>
      <c r="D29" s="3296"/>
      <c r="E29" s="3296"/>
      <c r="F29" s="3296"/>
      <c r="G29" s="3296"/>
      <c r="H29" s="3296"/>
      <c r="I29" s="3296"/>
      <c r="J29" s="3296"/>
      <c r="K29" s="3296"/>
      <c r="L29" s="3296"/>
      <c r="M29" s="3296"/>
      <c r="N29" s="3296"/>
      <c r="O29" s="3296"/>
      <c r="P29" s="3296"/>
      <c r="Q29" s="3296"/>
      <c r="R29" s="3296"/>
      <c r="S29" s="3296"/>
      <c r="T29" s="3296"/>
      <c r="U29" s="3296"/>
      <c r="V29" s="3296"/>
      <c r="W29" s="3296"/>
      <c r="X29" s="3296"/>
      <c r="Y29" s="3296"/>
      <c r="Z29" s="3296"/>
      <c r="AA29" s="3296"/>
      <c r="AB29" s="3296"/>
      <c r="AC29" s="3296"/>
      <c r="AD29" s="3296"/>
      <c r="AE29" s="3296"/>
      <c r="AF29" s="3296"/>
      <c r="AG29" s="3296"/>
      <c r="AH29" s="3296"/>
      <c r="AI29" s="3297"/>
    </row>
    <row r="30" spans="1:35" ht="21" customHeight="1">
      <c r="A30" s="3298"/>
      <c r="B30" s="3299"/>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300"/>
    </row>
    <row r="31" spans="1:35" ht="21" customHeight="1" thickBot="1">
      <c r="A31" s="3292"/>
      <c r="B31" s="3293"/>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4"/>
    </row>
    <row r="32" spans="1:35" ht="9" customHeight="1" thickBot="1">
      <c r="A32" s="582"/>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row>
    <row r="33" spans="1:35" ht="21" customHeight="1">
      <c r="A33" s="3295" t="s">
        <v>100</v>
      </c>
      <c r="B33" s="3296"/>
      <c r="C33" s="3296"/>
      <c r="D33" s="3296"/>
      <c r="E33" s="3296"/>
      <c r="F33" s="3296"/>
      <c r="G33" s="3296"/>
      <c r="H33" s="3296"/>
      <c r="I33" s="3296"/>
      <c r="J33" s="3296"/>
      <c r="K33" s="3296"/>
      <c r="L33" s="3296"/>
      <c r="M33" s="3296"/>
      <c r="N33" s="3296"/>
      <c r="O33" s="3296"/>
      <c r="P33" s="3296"/>
      <c r="Q33" s="3296"/>
      <c r="R33" s="3296"/>
      <c r="S33" s="3296"/>
      <c r="T33" s="3296"/>
      <c r="U33" s="3296"/>
      <c r="V33" s="3296"/>
      <c r="W33" s="3296"/>
      <c r="X33" s="3296"/>
      <c r="Y33" s="3296"/>
      <c r="Z33" s="3296"/>
      <c r="AA33" s="3296"/>
      <c r="AB33" s="3296"/>
      <c r="AC33" s="3296"/>
      <c r="AD33" s="3296"/>
      <c r="AE33" s="3296"/>
      <c r="AF33" s="3296"/>
      <c r="AG33" s="3296"/>
      <c r="AH33" s="3296"/>
      <c r="AI33" s="3297"/>
    </row>
    <row r="34" spans="1:35" ht="21" customHeight="1">
      <c r="A34" s="3298"/>
      <c r="B34" s="3299"/>
      <c r="C34" s="3299"/>
      <c r="D34" s="3299"/>
      <c r="E34" s="3299"/>
      <c r="F34" s="3299"/>
      <c r="G34" s="3299"/>
      <c r="H34" s="3299"/>
      <c r="I34" s="3299"/>
      <c r="J34" s="3299"/>
      <c r="K34" s="3299"/>
      <c r="L34" s="3299"/>
      <c r="M34" s="3299"/>
      <c r="N34" s="3299"/>
      <c r="O34" s="3299"/>
      <c r="P34" s="3299"/>
      <c r="Q34" s="3299"/>
      <c r="R34" s="3299"/>
      <c r="S34" s="3299"/>
      <c r="T34" s="3299"/>
      <c r="U34" s="3299"/>
      <c r="V34" s="3299"/>
      <c r="W34" s="3299"/>
      <c r="X34" s="3299"/>
      <c r="Y34" s="3299"/>
      <c r="Z34" s="3299"/>
      <c r="AA34" s="3299"/>
      <c r="AB34" s="3299"/>
      <c r="AC34" s="3299"/>
      <c r="AD34" s="3299"/>
      <c r="AE34" s="3299"/>
      <c r="AF34" s="3299"/>
      <c r="AG34" s="3299"/>
      <c r="AH34" s="3299"/>
      <c r="AI34" s="3300"/>
    </row>
    <row r="35" spans="1:35" ht="21" customHeight="1">
      <c r="A35" s="3301"/>
      <c r="B35" s="3302"/>
      <c r="C35" s="3302"/>
      <c r="D35" s="3302"/>
      <c r="E35" s="3302"/>
      <c r="F35" s="3302"/>
      <c r="G35" s="3302"/>
      <c r="H35" s="3302"/>
      <c r="I35" s="3302"/>
      <c r="J35" s="3302"/>
      <c r="K35" s="3302"/>
      <c r="L35" s="3302"/>
      <c r="M35" s="3302"/>
      <c r="N35" s="3302"/>
      <c r="O35" s="3302"/>
      <c r="P35" s="3302"/>
      <c r="Q35" s="3302"/>
      <c r="R35" s="3302"/>
      <c r="S35" s="3302"/>
      <c r="T35" s="3302"/>
      <c r="U35" s="3302"/>
      <c r="V35" s="3302"/>
      <c r="W35" s="3302"/>
      <c r="X35" s="3302"/>
      <c r="Y35" s="3302"/>
      <c r="Z35" s="3302"/>
      <c r="AA35" s="3302"/>
      <c r="AB35" s="3302"/>
      <c r="AC35" s="3302"/>
      <c r="AD35" s="3302"/>
      <c r="AE35" s="3302"/>
      <c r="AF35" s="3302"/>
      <c r="AG35" s="3302"/>
      <c r="AH35" s="3302"/>
      <c r="AI35" s="3303"/>
    </row>
    <row r="36" spans="1:35" ht="21" customHeight="1" thickBot="1">
      <c r="A36" s="3292" t="s">
        <v>99</v>
      </c>
      <c r="B36" s="3293"/>
      <c r="C36" s="3293"/>
      <c r="D36" s="3293"/>
      <c r="E36" s="3293"/>
      <c r="F36" s="3293"/>
      <c r="G36" s="3293"/>
      <c r="H36" s="3293"/>
      <c r="I36" s="3293"/>
      <c r="J36" s="3293"/>
      <c r="K36" s="3293"/>
      <c r="L36" s="3293"/>
      <c r="M36" s="3293"/>
      <c r="N36" s="3293"/>
      <c r="O36" s="3293"/>
      <c r="P36" s="3293"/>
      <c r="Q36" s="3293"/>
      <c r="R36" s="3293"/>
      <c r="S36" s="3293"/>
      <c r="T36" s="3293"/>
      <c r="U36" s="3293"/>
      <c r="V36" s="3293"/>
      <c r="W36" s="3293"/>
      <c r="X36" s="3293"/>
      <c r="Y36" s="3293"/>
      <c r="Z36" s="3293"/>
      <c r="AA36" s="3293"/>
      <c r="AB36" s="3293"/>
      <c r="AC36" s="3293"/>
      <c r="AD36" s="3293"/>
      <c r="AE36" s="3293"/>
      <c r="AF36" s="3293"/>
      <c r="AG36" s="3293"/>
      <c r="AH36" s="3293"/>
      <c r="AI36" s="3294"/>
    </row>
    <row r="37" spans="1:35" ht="9" customHeight="1">
      <c r="A37" s="582"/>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row>
    <row r="38" spans="1:35" ht="39.75" customHeight="1">
      <c r="A38" s="3304" t="s">
        <v>1088</v>
      </c>
      <c r="B38" s="3305"/>
      <c r="C38" s="3305"/>
      <c r="D38" s="3305"/>
      <c r="E38" s="3305"/>
      <c r="F38" s="3305"/>
      <c r="G38" s="3306"/>
      <c r="H38" s="3307" t="s">
        <v>1096</v>
      </c>
      <c r="I38" s="3308"/>
      <c r="J38" s="3308"/>
      <c r="K38" s="3308"/>
      <c r="L38" s="3308"/>
      <c r="M38" s="3308"/>
      <c r="N38" s="3308"/>
      <c r="O38" s="3308"/>
      <c r="P38" s="3308"/>
      <c r="Q38" s="3308"/>
      <c r="R38" s="3308"/>
      <c r="S38" s="3308"/>
      <c r="T38" s="3308"/>
      <c r="U38" s="3308"/>
      <c r="V38" s="3308"/>
      <c r="W38" s="3308"/>
      <c r="X38" s="3308"/>
      <c r="Y38" s="3308"/>
      <c r="Z38" s="3308"/>
      <c r="AA38" s="3308"/>
      <c r="AB38" s="3308"/>
      <c r="AC38" s="3308"/>
      <c r="AD38" s="3308"/>
      <c r="AE38" s="3308"/>
      <c r="AF38" s="3308"/>
      <c r="AG38" s="3308"/>
      <c r="AH38" s="3308"/>
      <c r="AI38" s="3309"/>
    </row>
    <row r="39" spans="1:35" ht="6.75" customHeight="1">
      <c r="A39" s="174"/>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row>
    <row r="40" spans="1:35" ht="55.5" customHeight="1">
      <c r="A40" s="3291" t="s">
        <v>1111</v>
      </c>
      <c r="B40" s="3291"/>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1"/>
      <c r="Y40" s="3291"/>
      <c r="Z40" s="3291"/>
      <c r="AA40" s="3291"/>
      <c r="AB40" s="3291"/>
      <c r="AC40" s="3291"/>
      <c r="AD40" s="3291"/>
      <c r="AE40" s="3291"/>
      <c r="AF40" s="3291"/>
      <c r="AG40" s="3291"/>
      <c r="AH40" s="3291"/>
      <c r="AI40" s="3291"/>
    </row>
    <row r="41" spans="1:35" ht="42" customHeight="1">
      <c r="A41" s="3291"/>
      <c r="B41" s="3291"/>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1"/>
      <c r="Y41" s="3291"/>
      <c r="Z41" s="3291"/>
      <c r="AA41" s="3291"/>
      <c r="AB41" s="3291"/>
      <c r="AC41" s="3291"/>
      <c r="AD41" s="3291"/>
      <c r="AE41" s="3291"/>
      <c r="AF41" s="3291"/>
      <c r="AG41" s="3291"/>
      <c r="AH41" s="3291"/>
      <c r="AI41" s="3291"/>
    </row>
    <row r="42" spans="1:35" ht="65.25" customHeight="1">
      <c r="A42" s="3291"/>
      <c r="B42" s="3291"/>
      <c r="C42" s="3291"/>
      <c r="D42" s="3291"/>
      <c r="E42" s="3291"/>
      <c r="F42" s="3291"/>
      <c r="G42" s="3291"/>
      <c r="H42" s="3291"/>
      <c r="I42" s="3291"/>
      <c r="J42" s="3291"/>
      <c r="K42" s="3291"/>
      <c r="L42" s="3291"/>
      <c r="M42" s="3291"/>
      <c r="N42" s="3291"/>
      <c r="O42" s="3291"/>
      <c r="P42" s="3291"/>
      <c r="Q42" s="3291"/>
      <c r="R42" s="3291"/>
      <c r="S42" s="3291"/>
      <c r="T42" s="3291"/>
      <c r="U42" s="3291"/>
      <c r="V42" s="3291"/>
      <c r="W42" s="3291"/>
      <c r="X42" s="3291"/>
      <c r="Y42" s="3291"/>
      <c r="Z42" s="3291"/>
      <c r="AA42" s="3291"/>
      <c r="AB42" s="3291"/>
      <c r="AC42" s="3291"/>
      <c r="AD42" s="3291"/>
      <c r="AE42" s="3291"/>
      <c r="AF42" s="3291"/>
      <c r="AG42" s="3291"/>
      <c r="AH42" s="3291"/>
      <c r="AI42" s="3291"/>
    </row>
  </sheetData>
  <mergeCells count="82">
    <mergeCell ref="A7:Q7"/>
    <mergeCell ref="R7:AI7"/>
    <mergeCell ref="B6:Q6"/>
    <mergeCell ref="R6:AI6"/>
    <mergeCell ref="A3:AI3"/>
    <mergeCell ref="A5:Q5"/>
    <mergeCell ref="R5:AI5"/>
    <mergeCell ref="X8:AD12"/>
    <mergeCell ref="AE8:AI12"/>
    <mergeCell ref="B14:Q14"/>
    <mergeCell ref="R14:W14"/>
    <mergeCell ref="X14:AD14"/>
    <mergeCell ref="AE14:AI14"/>
    <mergeCell ref="B13:Q13"/>
    <mergeCell ref="R13:W13"/>
    <mergeCell ref="X13:AD13"/>
    <mergeCell ref="AE13:AI13"/>
    <mergeCell ref="A8:Q12"/>
    <mergeCell ref="R8:W12"/>
    <mergeCell ref="B16:Q16"/>
    <mergeCell ref="R16:W16"/>
    <mergeCell ref="X16:AD16"/>
    <mergeCell ref="AE16:AI16"/>
    <mergeCell ref="B15:Q15"/>
    <mergeCell ref="R15:W15"/>
    <mergeCell ref="X15:AD15"/>
    <mergeCell ref="AE15:AI15"/>
    <mergeCell ref="B18:Q18"/>
    <mergeCell ref="R18:W18"/>
    <mergeCell ref="X18:AD18"/>
    <mergeCell ref="AE18:AI18"/>
    <mergeCell ref="B17:Q17"/>
    <mergeCell ref="R17:W17"/>
    <mergeCell ref="X17:AD17"/>
    <mergeCell ref="AE17:AI17"/>
    <mergeCell ref="B20:Q20"/>
    <mergeCell ref="R20:W20"/>
    <mergeCell ref="X20:AD20"/>
    <mergeCell ref="AE20:AI20"/>
    <mergeCell ref="B19:Q19"/>
    <mergeCell ref="R19:W19"/>
    <mergeCell ref="X19:AD19"/>
    <mergeCell ref="AE19:AI19"/>
    <mergeCell ref="AE22:AI22"/>
    <mergeCell ref="B21:Q21"/>
    <mergeCell ref="R21:W21"/>
    <mergeCell ref="X21:AD21"/>
    <mergeCell ref="AE21:AI21"/>
    <mergeCell ref="A29:AI29"/>
    <mergeCell ref="A30:AI30"/>
    <mergeCell ref="B25:Q25"/>
    <mergeCell ref="R25:W25"/>
    <mergeCell ref="X25:AD25"/>
    <mergeCell ref="AE25:AI25"/>
    <mergeCell ref="B26:Q26"/>
    <mergeCell ref="R26:W26"/>
    <mergeCell ref="X26:AD26"/>
    <mergeCell ref="AE26:AI26"/>
    <mergeCell ref="A40:AI42"/>
    <mergeCell ref="A31:AI31"/>
    <mergeCell ref="A33:AI33"/>
    <mergeCell ref="A34:AI34"/>
    <mergeCell ref="A36:AI36"/>
    <mergeCell ref="A35:AI35"/>
    <mergeCell ref="A38:G38"/>
    <mergeCell ref="H38:AI38"/>
    <mergeCell ref="A2:AI2"/>
    <mergeCell ref="B27:Q27"/>
    <mergeCell ref="R27:W27"/>
    <mergeCell ref="X27:AD27"/>
    <mergeCell ref="AE27:AI27"/>
    <mergeCell ref="B24:Q24"/>
    <mergeCell ref="R24:W24"/>
    <mergeCell ref="X24:AD24"/>
    <mergeCell ref="AE24:AI24"/>
    <mergeCell ref="B23:Q23"/>
    <mergeCell ref="R23:W23"/>
    <mergeCell ref="X23:AD23"/>
    <mergeCell ref="AE23:AI23"/>
    <mergeCell ref="B22:Q22"/>
    <mergeCell ref="R22:W22"/>
    <mergeCell ref="X22:AD22"/>
  </mergeCells>
  <phoneticPr fontId="5"/>
  <printOptions horizontalCentered="1"/>
  <pageMargins left="0.39370078740157483" right="0.39370078740157483" top="0.39370078740157483" bottom="0.35433070866141736" header="0.31496062992125984" footer="0.27559055118110237"/>
  <pageSetup paperSize="9" scale="8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5" tint="0.59999389629810485"/>
  </sheetPr>
  <dimension ref="A1:I21"/>
  <sheetViews>
    <sheetView view="pageBreakPreview" zoomScaleNormal="100" zoomScaleSheetLayoutView="100" workbookViewId="0"/>
  </sheetViews>
  <sheetFormatPr defaultRowHeight="13.2"/>
  <cols>
    <col min="1" max="1" width="3.77734375" customWidth="1"/>
    <col min="2" max="2" width="24.21875" customWidth="1"/>
    <col min="3" max="3" width="4" customWidth="1"/>
    <col min="4" max="6" width="20.109375" customWidth="1"/>
    <col min="7" max="7" width="3.109375" customWidth="1"/>
  </cols>
  <sheetData>
    <row r="1" spans="1:7" ht="27.75" customHeight="1">
      <c r="A1" s="572" t="s">
        <v>1051</v>
      </c>
    </row>
    <row r="2" spans="1:7" ht="27.75" customHeight="1">
      <c r="A2" s="197"/>
      <c r="F2" s="2749" t="s">
        <v>767</v>
      </c>
      <c r="G2" s="2749"/>
    </row>
    <row r="3" spans="1:7" ht="36" customHeight="1">
      <c r="A3" s="3337" t="s">
        <v>365</v>
      </c>
      <c r="B3" s="3337"/>
      <c r="C3" s="3337"/>
      <c r="D3" s="3337"/>
      <c r="E3" s="3337"/>
      <c r="F3" s="3337"/>
      <c r="G3" s="3337"/>
    </row>
    <row r="4" spans="1:7" ht="36" customHeight="1">
      <c r="A4" s="198"/>
      <c r="B4" s="198"/>
      <c r="C4" s="198"/>
      <c r="D4" s="198"/>
      <c r="E4" s="198"/>
      <c r="F4" s="198"/>
      <c r="G4" s="198"/>
    </row>
    <row r="5" spans="1:7" ht="36" customHeight="1">
      <c r="A5" s="198"/>
      <c r="B5" s="199" t="s">
        <v>358</v>
      </c>
      <c r="C5" s="3338"/>
      <c r="D5" s="3339"/>
      <c r="E5" s="3339"/>
      <c r="F5" s="3339"/>
      <c r="G5" s="3340"/>
    </row>
    <row r="6" spans="1:7" ht="46.5" customHeight="1">
      <c r="B6" s="200" t="s">
        <v>359</v>
      </c>
      <c r="C6" s="3347" t="s">
        <v>360</v>
      </c>
      <c r="D6" s="3347"/>
      <c r="E6" s="3347"/>
      <c r="F6" s="3347"/>
      <c r="G6" s="3348"/>
    </row>
    <row r="7" spans="1:7" ht="88.5" customHeight="1">
      <c r="B7" s="201" t="s">
        <v>366</v>
      </c>
      <c r="C7" s="3349" t="s">
        <v>989</v>
      </c>
      <c r="D7" s="3350"/>
      <c r="E7" s="3350"/>
      <c r="F7" s="3350"/>
      <c r="G7" s="3351"/>
    </row>
    <row r="8" spans="1:7" ht="18.75" customHeight="1">
      <c r="B8" s="3352" t="s">
        <v>367</v>
      </c>
      <c r="C8" s="3354" t="s">
        <v>990</v>
      </c>
      <c r="D8" s="3355"/>
      <c r="E8" s="3355"/>
      <c r="F8" s="3355"/>
      <c r="G8" s="3356"/>
    </row>
    <row r="9" spans="1:7" ht="40.5" customHeight="1">
      <c r="B9" s="3353"/>
      <c r="C9" s="3357"/>
      <c r="D9" s="3358"/>
      <c r="E9" s="3358"/>
      <c r="F9" s="3358"/>
      <c r="G9" s="3359"/>
    </row>
    <row r="10" spans="1:7" ht="44.25" customHeight="1">
      <c r="B10" s="3353"/>
      <c r="C10" s="3357"/>
      <c r="D10" s="3358"/>
      <c r="E10" s="3358"/>
      <c r="F10" s="3358"/>
      <c r="G10" s="3359"/>
    </row>
    <row r="11" spans="1:7">
      <c r="B11" s="204"/>
      <c r="C11" s="205"/>
      <c r="D11" s="205"/>
      <c r="E11" s="205"/>
      <c r="F11" s="205"/>
      <c r="G11" s="206"/>
    </row>
    <row r="12" spans="1:7" ht="29.25" customHeight="1">
      <c r="B12" s="207" t="s">
        <v>368</v>
      </c>
      <c r="D12" s="208"/>
      <c r="E12" s="209" t="s">
        <v>369</v>
      </c>
      <c r="F12" s="210"/>
      <c r="G12" s="211"/>
    </row>
    <row r="13" spans="1:7" ht="29.25" customHeight="1">
      <c r="B13" s="212"/>
      <c r="C13" s="3341" t="s">
        <v>370</v>
      </c>
      <c r="D13" s="3342"/>
      <c r="E13" s="3342"/>
      <c r="F13" s="3342"/>
      <c r="G13" s="3343"/>
    </row>
    <row r="14" spans="1:7">
      <c r="B14" s="213"/>
      <c r="C14" s="3344"/>
      <c r="D14" s="3345"/>
      <c r="E14" s="3345"/>
      <c r="F14" s="3345"/>
      <c r="G14" s="3346"/>
    </row>
    <row r="16" spans="1:7" ht="41.25" customHeight="1">
      <c r="B16" s="609" t="s">
        <v>1091</v>
      </c>
      <c r="C16" s="3334" t="s">
        <v>1097</v>
      </c>
      <c r="D16" s="3335"/>
      <c r="E16" s="3335"/>
      <c r="F16" s="3335"/>
      <c r="G16" s="3336"/>
    </row>
    <row r="18" spans="2:9" ht="17.25" customHeight="1">
      <c r="B18" s="202" t="s">
        <v>361</v>
      </c>
      <c r="C18" s="203"/>
      <c r="D18" s="203"/>
      <c r="E18" s="203"/>
      <c r="F18" s="203"/>
      <c r="G18" s="203"/>
      <c r="H18" s="203"/>
      <c r="I18" s="203"/>
    </row>
    <row r="19" spans="2:9" ht="17.25" customHeight="1">
      <c r="B19" s="184" t="s">
        <v>371</v>
      </c>
      <c r="C19" s="203"/>
      <c r="D19" s="203"/>
      <c r="E19" s="203"/>
      <c r="F19" s="203"/>
      <c r="G19" s="203"/>
      <c r="H19" s="203"/>
      <c r="I19" s="203"/>
    </row>
    <row r="20" spans="2:9" ht="17.25" customHeight="1">
      <c r="B20" s="202" t="s">
        <v>991</v>
      </c>
      <c r="C20" s="203"/>
      <c r="D20" s="203"/>
      <c r="E20" s="203"/>
      <c r="F20" s="203"/>
      <c r="G20" s="203"/>
      <c r="H20" s="203"/>
      <c r="I20" s="203"/>
    </row>
    <row r="21" spans="2:9">
      <c r="B21" s="202"/>
    </row>
  </sheetData>
  <mergeCells count="9">
    <mergeCell ref="C16:G16"/>
    <mergeCell ref="F2:G2"/>
    <mergeCell ref="A3:G3"/>
    <mergeCell ref="C5:G5"/>
    <mergeCell ref="C13:G14"/>
    <mergeCell ref="C6:G6"/>
    <mergeCell ref="C7:G7"/>
    <mergeCell ref="B8:B10"/>
    <mergeCell ref="C8:G10"/>
  </mergeCells>
  <phoneticPr fontId="54"/>
  <pageMargins left="0.7" right="0.7" top="0.75" bottom="0.75" header="0.3" footer="0.3"/>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185A-E1DB-4537-9E3A-45EA21C1BD91}">
  <sheetPr>
    <tabColor rgb="FF0070C0"/>
    <pageSetUpPr fitToPage="1"/>
  </sheetPr>
  <dimension ref="A1:AR69"/>
  <sheetViews>
    <sheetView view="pageBreakPreview" topLeftCell="J39" zoomScale="115" zoomScaleNormal="100" zoomScaleSheetLayoutView="115" workbookViewId="0">
      <selection activeCell="B2" sqref="B2"/>
    </sheetView>
  </sheetViews>
  <sheetFormatPr defaultColWidth="4" defaultRowHeight="13.2"/>
  <cols>
    <col min="1" max="1" width="2.88671875" style="1456" customWidth="1"/>
    <col min="2" max="2" width="2.6640625" style="1456" customWidth="1"/>
    <col min="3" max="8" width="4.6640625" style="1456" customWidth="1"/>
    <col min="9" max="9" width="7.6640625" style="1456" customWidth="1"/>
    <col min="10" max="18" width="4.6640625" style="1456" customWidth="1"/>
    <col min="19" max="20" width="7.6640625" style="1456" customWidth="1"/>
    <col min="21" max="25" width="4.6640625" style="1456" customWidth="1"/>
    <col min="26" max="26" width="2.88671875" style="1456" customWidth="1"/>
    <col min="27" max="257" width="4" style="1456"/>
    <col min="258" max="258" width="2.88671875" style="1456" customWidth="1"/>
    <col min="259" max="259" width="2.33203125" style="1456" customWidth="1"/>
    <col min="260" max="265" width="4" style="1456"/>
    <col min="266" max="266" width="7.33203125" style="1456" customWidth="1"/>
    <col min="267" max="275" width="4" style="1456"/>
    <col min="276" max="277" width="6.77734375" style="1456" customWidth="1"/>
    <col min="278" max="280" width="4" style="1456"/>
    <col min="281" max="281" width="2.33203125" style="1456" customWidth="1"/>
    <col min="282" max="282" width="3.33203125" style="1456" customWidth="1"/>
    <col min="283" max="513" width="4" style="1456"/>
    <col min="514" max="514" width="2.88671875" style="1456" customWidth="1"/>
    <col min="515" max="515" width="2.33203125" style="1456" customWidth="1"/>
    <col min="516" max="521" width="4" style="1456"/>
    <col min="522" max="522" width="7.33203125" style="1456" customWidth="1"/>
    <col min="523" max="531" width="4" style="1456"/>
    <col min="532" max="533" width="6.77734375" style="1456" customWidth="1"/>
    <col min="534" max="536" width="4" style="1456"/>
    <col min="537" max="537" width="2.33203125" style="1456" customWidth="1"/>
    <col min="538" max="538" width="3.33203125" style="1456" customWidth="1"/>
    <col min="539" max="769" width="4" style="1456"/>
    <col min="770" max="770" width="2.88671875" style="1456" customWidth="1"/>
    <col min="771" max="771" width="2.33203125" style="1456" customWidth="1"/>
    <col min="772" max="777" width="4" style="1456"/>
    <col min="778" max="778" width="7.33203125" style="1456" customWidth="1"/>
    <col min="779" max="787" width="4" style="1456"/>
    <col min="788" max="789" width="6.77734375" style="1456" customWidth="1"/>
    <col min="790" max="792" width="4" style="1456"/>
    <col min="793" max="793" width="2.33203125" style="1456" customWidth="1"/>
    <col min="794" max="794" width="3.33203125" style="1456" customWidth="1"/>
    <col min="795" max="1025" width="4" style="1456"/>
    <col min="1026" max="1026" width="2.88671875" style="1456" customWidth="1"/>
    <col min="1027" max="1027" width="2.33203125" style="1456" customWidth="1"/>
    <col min="1028" max="1033" width="4" style="1456"/>
    <col min="1034" max="1034" width="7.33203125" style="1456" customWidth="1"/>
    <col min="1035" max="1043" width="4" style="1456"/>
    <col min="1044" max="1045" width="6.77734375" style="1456" customWidth="1"/>
    <col min="1046" max="1048" width="4" style="1456"/>
    <col min="1049" max="1049" width="2.33203125" style="1456" customWidth="1"/>
    <col min="1050" max="1050" width="3.33203125" style="1456" customWidth="1"/>
    <col min="1051" max="1281" width="4" style="1456"/>
    <col min="1282" max="1282" width="2.88671875" style="1456" customWidth="1"/>
    <col min="1283" max="1283" width="2.33203125" style="1456" customWidth="1"/>
    <col min="1284" max="1289" width="4" style="1456"/>
    <col min="1290" max="1290" width="7.33203125" style="1456" customWidth="1"/>
    <col min="1291" max="1299" width="4" style="1456"/>
    <col min="1300" max="1301" width="6.77734375" style="1456" customWidth="1"/>
    <col min="1302" max="1304" width="4" style="1456"/>
    <col min="1305" max="1305" width="2.33203125" style="1456" customWidth="1"/>
    <col min="1306" max="1306" width="3.33203125" style="1456" customWidth="1"/>
    <col min="1307" max="1537" width="4" style="1456"/>
    <col min="1538" max="1538" width="2.88671875" style="1456" customWidth="1"/>
    <col min="1539" max="1539" width="2.33203125" style="1456" customWidth="1"/>
    <col min="1540" max="1545" width="4" style="1456"/>
    <col min="1546" max="1546" width="7.33203125" style="1456" customWidth="1"/>
    <col min="1547" max="1555" width="4" style="1456"/>
    <col min="1556" max="1557" width="6.77734375" style="1456" customWidth="1"/>
    <col min="1558" max="1560" width="4" style="1456"/>
    <col min="1561" max="1561" width="2.33203125" style="1456" customWidth="1"/>
    <col min="1562" max="1562" width="3.33203125" style="1456" customWidth="1"/>
    <col min="1563" max="1793" width="4" style="1456"/>
    <col min="1794" max="1794" width="2.88671875" style="1456" customWidth="1"/>
    <col min="1795" max="1795" width="2.33203125" style="1456" customWidth="1"/>
    <col min="1796" max="1801" width="4" style="1456"/>
    <col min="1802" max="1802" width="7.33203125" style="1456" customWidth="1"/>
    <col min="1803" max="1811" width="4" style="1456"/>
    <col min="1812" max="1813" width="6.77734375" style="1456" customWidth="1"/>
    <col min="1814" max="1816" width="4" style="1456"/>
    <col min="1817" max="1817" width="2.33203125" style="1456" customWidth="1"/>
    <col min="1818" max="1818" width="3.33203125" style="1456" customWidth="1"/>
    <col min="1819" max="2049" width="4" style="1456"/>
    <col min="2050" max="2050" width="2.88671875" style="1456" customWidth="1"/>
    <col min="2051" max="2051" width="2.33203125" style="1456" customWidth="1"/>
    <col min="2052" max="2057" width="4" style="1456"/>
    <col min="2058" max="2058" width="7.33203125" style="1456" customWidth="1"/>
    <col min="2059" max="2067" width="4" style="1456"/>
    <col min="2068" max="2069" width="6.77734375" style="1456" customWidth="1"/>
    <col min="2070" max="2072" width="4" style="1456"/>
    <col min="2073" max="2073" width="2.33203125" style="1456" customWidth="1"/>
    <col min="2074" max="2074" width="3.33203125" style="1456" customWidth="1"/>
    <col min="2075" max="2305" width="4" style="1456"/>
    <col min="2306" max="2306" width="2.88671875" style="1456" customWidth="1"/>
    <col min="2307" max="2307" width="2.33203125" style="1456" customWidth="1"/>
    <col min="2308" max="2313" width="4" style="1456"/>
    <col min="2314" max="2314" width="7.33203125" style="1456" customWidth="1"/>
    <col min="2315" max="2323" width="4" style="1456"/>
    <col min="2324" max="2325" width="6.77734375" style="1456" customWidth="1"/>
    <col min="2326" max="2328" width="4" style="1456"/>
    <col min="2329" max="2329" width="2.33203125" style="1456" customWidth="1"/>
    <col min="2330" max="2330" width="3.33203125" style="1456" customWidth="1"/>
    <col min="2331" max="2561" width="4" style="1456"/>
    <col min="2562" max="2562" width="2.88671875" style="1456" customWidth="1"/>
    <col min="2563" max="2563" width="2.33203125" style="1456" customWidth="1"/>
    <col min="2564" max="2569" width="4" style="1456"/>
    <col min="2570" max="2570" width="7.33203125" style="1456" customWidth="1"/>
    <col min="2571" max="2579" width="4" style="1456"/>
    <col min="2580" max="2581" width="6.77734375" style="1456" customWidth="1"/>
    <col min="2582" max="2584" width="4" style="1456"/>
    <col min="2585" max="2585" width="2.33203125" style="1456" customWidth="1"/>
    <col min="2586" max="2586" width="3.33203125" style="1456" customWidth="1"/>
    <col min="2587" max="2817" width="4" style="1456"/>
    <col min="2818" max="2818" width="2.88671875" style="1456" customWidth="1"/>
    <col min="2819" max="2819" width="2.33203125" style="1456" customWidth="1"/>
    <col min="2820" max="2825" width="4" style="1456"/>
    <col min="2826" max="2826" width="7.33203125" style="1456" customWidth="1"/>
    <col min="2827" max="2835" width="4" style="1456"/>
    <col min="2836" max="2837" width="6.77734375" style="1456" customWidth="1"/>
    <col min="2838" max="2840" width="4" style="1456"/>
    <col min="2841" max="2841" width="2.33203125" style="1456" customWidth="1"/>
    <col min="2842" max="2842" width="3.33203125" style="1456" customWidth="1"/>
    <col min="2843" max="3073" width="4" style="1456"/>
    <col min="3074" max="3074" width="2.88671875" style="1456" customWidth="1"/>
    <col min="3075" max="3075" width="2.33203125" style="1456" customWidth="1"/>
    <col min="3076" max="3081" width="4" style="1456"/>
    <col min="3082" max="3082" width="7.33203125" style="1456" customWidth="1"/>
    <col min="3083" max="3091" width="4" style="1456"/>
    <col min="3092" max="3093" width="6.77734375" style="1456" customWidth="1"/>
    <col min="3094" max="3096" width="4" style="1456"/>
    <col min="3097" max="3097" width="2.33203125" style="1456" customWidth="1"/>
    <col min="3098" max="3098" width="3.33203125" style="1456" customWidth="1"/>
    <col min="3099" max="3329" width="4" style="1456"/>
    <col min="3330" max="3330" width="2.88671875" style="1456" customWidth="1"/>
    <col min="3331" max="3331" width="2.33203125" style="1456" customWidth="1"/>
    <col min="3332" max="3337" width="4" style="1456"/>
    <col min="3338" max="3338" width="7.33203125" style="1456" customWidth="1"/>
    <col min="3339" max="3347" width="4" style="1456"/>
    <col min="3348" max="3349" width="6.77734375" style="1456" customWidth="1"/>
    <col min="3350" max="3352" width="4" style="1456"/>
    <col min="3353" max="3353" width="2.33203125" style="1456" customWidth="1"/>
    <col min="3354" max="3354" width="3.33203125" style="1456" customWidth="1"/>
    <col min="3355" max="3585" width="4" style="1456"/>
    <col min="3586" max="3586" width="2.88671875" style="1456" customWidth="1"/>
    <col min="3587" max="3587" width="2.33203125" style="1456" customWidth="1"/>
    <col min="3588" max="3593" width="4" style="1456"/>
    <col min="3594" max="3594" width="7.33203125" style="1456" customWidth="1"/>
    <col min="3595" max="3603" width="4" style="1456"/>
    <col min="3604" max="3605" width="6.77734375" style="1456" customWidth="1"/>
    <col min="3606" max="3608" width="4" style="1456"/>
    <col min="3609" max="3609" width="2.33203125" style="1456" customWidth="1"/>
    <col min="3610" max="3610" width="3.33203125" style="1456" customWidth="1"/>
    <col min="3611" max="3841" width="4" style="1456"/>
    <col min="3842" max="3842" width="2.88671875" style="1456" customWidth="1"/>
    <col min="3843" max="3843" width="2.33203125" style="1456" customWidth="1"/>
    <col min="3844" max="3849" width="4" style="1456"/>
    <col min="3850" max="3850" width="7.33203125" style="1456" customWidth="1"/>
    <col min="3851" max="3859" width="4" style="1456"/>
    <col min="3860" max="3861" width="6.77734375" style="1456" customWidth="1"/>
    <col min="3862" max="3864" width="4" style="1456"/>
    <col min="3865" max="3865" width="2.33203125" style="1456" customWidth="1"/>
    <col min="3866" max="3866" width="3.33203125" style="1456" customWidth="1"/>
    <col min="3867" max="4097" width="4" style="1456"/>
    <col min="4098" max="4098" width="2.88671875" style="1456" customWidth="1"/>
    <col min="4099" max="4099" width="2.33203125" style="1456" customWidth="1"/>
    <col min="4100" max="4105" width="4" style="1456"/>
    <col min="4106" max="4106" width="7.33203125" style="1456" customWidth="1"/>
    <col min="4107" max="4115" width="4" style="1456"/>
    <col min="4116" max="4117" width="6.77734375" style="1456" customWidth="1"/>
    <col min="4118" max="4120" width="4" style="1456"/>
    <col min="4121" max="4121" width="2.33203125" style="1456" customWidth="1"/>
    <col min="4122" max="4122" width="3.33203125" style="1456" customWidth="1"/>
    <col min="4123" max="4353" width="4" style="1456"/>
    <col min="4354" max="4354" width="2.88671875" style="1456" customWidth="1"/>
    <col min="4355" max="4355" width="2.33203125" style="1456" customWidth="1"/>
    <col min="4356" max="4361" width="4" style="1456"/>
    <col min="4362" max="4362" width="7.33203125" style="1456" customWidth="1"/>
    <col min="4363" max="4371" width="4" style="1456"/>
    <col min="4372" max="4373" width="6.77734375" style="1456" customWidth="1"/>
    <col min="4374" max="4376" width="4" style="1456"/>
    <col min="4377" max="4377" width="2.33203125" style="1456" customWidth="1"/>
    <col min="4378" max="4378" width="3.33203125" style="1456" customWidth="1"/>
    <col min="4379" max="4609" width="4" style="1456"/>
    <col min="4610" max="4610" width="2.88671875" style="1456" customWidth="1"/>
    <col min="4611" max="4611" width="2.33203125" style="1456" customWidth="1"/>
    <col min="4612" max="4617" width="4" style="1456"/>
    <col min="4618" max="4618" width="7.33203125" style="1456" customWidth="1"/>
    <col min="4619" max="4627" width="4" style="1456"/>
    <col min="4628" max="4629" width="6.77734375" style="1456" customWidth="1"/>
    <col min="4630" max="4632" width="4" style="1456"/>
    <col min="4633" max="4633" width="2.33203125" style="1456" customWidth="1"/>
    <col min="4634" max="4634" width="3.33203125" style="1456" customWidth="1"/>
    <col min="4635" max="4865" width="4" style="1456"/>
    <col min="4866" max="4866" width="2.88671875" style="1456" customWidth="1"/>
    <col min="4867" max="4867" width="2.33203125" style="1456" customWidth="1"/>
    <col min="4868" max="4873" width="4" style="1456"/>
    <col min="4874" max="4874" width="7.33203125" style="1456" customWidth="1"/>
    <col min="4875" max="4883" width="4" style="1456"/>
    <col min="4884" max="4885" width="6.77734375" style="1456" customWidth="1"/>
    <col min="4886" max="4888" width="4" style="1456"/>
    <col min="4889" max="4889" width="2.33203125" style="1456" customWidth="1"/>
    <col min="4890" max="4890" width="3.33203125" style="1456" customWidth="1"/>
    <col min="4891" max="5121" width="4" style="1456"/>
    <col min="5122" max="5122" width="2.88671875" style="1456" customWidth="1"/>
    <col min="5123" max="5123" width="2.33203125" style="1456" customWidth="1"/>
    <col min="5124" max="5129" width="4" style="1456"/>
    <col min="5130" max="5130" width="7.33203125" style="1456" customWidth="1"/>
    <col min="5131" max="5139" width="4" style="1456"/>
    <col min="5140" max="5141" width="6.77734375" style="1456" customWidth="1"/>
    <col min="5142" max="5144" width="4" style="1456"/>
    <col min="5145" max="5145" width="2.33203125" style="1456" customWidth="1"/>
    <col min="5146" max="5146" width="3.33203125" style="1456" customWidth="1"/>
    <col min="5147" max="5377" width="4" style="1456"/>
    <col min="5378" max="5378" width="2.88671875" style="1456" customWidth="1"/>
    <col min="5379" max="5379" width="2.33203125" style="1456" customWidth="1"/>
    <col min="5380" max="5385" width="4" style="1456"/>
    <col min="5386" max="5386" width="7.33203125" style="1456" customWidth="1"/>
    <col min="5387" max="5395" width="4" style="1456"/>
    <col min="5396" max="5397" width="6.77734375" style="1456" customWidth="1"/>
    <col min="5398" max="5400" width="4" style="1456"/>
    <col min="5401" max="5401" width="2.33203125" style="1456" customWidth="1"/>
    <col min="5402" max="5402" width="3.33203125" style="1456" customWidth="1"/>
    <col min="5403" max="5633" width="4" style="1456"/>
    <col min="5634" max="5634" width="2.88671875" style="1456" customWidth="1"/>
    <col min="5635" max="5635" width="2.33203125" style="1456" customWidth="1"/>
    <col min="5636" max="5641" width="4" style="1456"/>
    <col min="5642" max="5642" width="7.33203125" style="1456" customWidth="1"/>
    <col min="5643" max="5651" width="4" style="1456"/>
    <col min="5652" max="5653" width="6.77734375" style="1456" customWidth="1"/>
    <col min="5654" max="5656" width="4" style="1456"/>
    <col min="5657" max="5657" width="2.33203125" style="1456" customWidth="1"/>
    <col min="5658" max="5658" width="3.33203125" style="1456" customWidth="1"/>
    <col min="5659" max="5889" width="4" style="1456"/>
    <col min="5890" max="5890" width="2.88671875" style="1456" customWidth="1"/>
    <col min="5891" max="5891" width="2.33203125" style="1456" customWidth="1"/>
    <col min="5892" max="5897" width="4" style="1456"/>
    <col min="5898" max="5898" width="7.33203125" style="1456" customWidth="1"/>
    <col min="5899" max="5907" width="4" style="1456"/>
    <col min="5908" max="5909" width="6.77734375" style="1456" customWidth="1"/>
    <col min="5910" max="5912" width="4" style="1456"/>
    <col min="5913" max="5913" width="2.33203125" style="1456" customWidth="1"/>
    <col min="5914" max="5914" width="3.33203125" style="1456" customWidth="1"/>
    <col min="5915" max="6145" width="4" style="1456"/>
    <col min="6146" max="6146" width="2.88671875" style="1456" customWidth="1"/>
    <col min="6147" max="6147" width="2.33203125" style="1456" customWidth="1"/>
    <col min="6148" max="6153" width="4" style="1456"/>
    <col min="6154" max="6154" width="7.33203125" style="1456" customWidth="1"/>
    <col min="6155" max="6163" width="4" style="1456"/>
    <col min="6164" max="6165" width="6.77734375" style="1456" customWidth="1"/>
    <col min="6166" max="6168" width="4" style="1456"/>
    <col min="6169" max="6169" width="2.33203125" style="1456" customWidth="1"/>
    <col min="6170" max="6170" width="3.33203125" style="1456" customWidth="1"/>
    <col min="6171" max="6401" width="4" style="1456"/>
    <col min="6402" max="6402" width="2.88671875" style="1456" customWidth="1"/>
    <col min="6403" max="6403" width="2.33203125" style="1456" customWidth="1"/>
    <col min="6404" max="6409" width="4" style="1456"/>
    <col min="6410" max="6410" width="7.33203125" style="1456" customWidth="1"/>
    <col min="6411" max="6419" width="4" style="1456"/>
    <col min="6420" max="6421" width="6.77734375" style="1456" customWidth="1"/>
    <col min="6422" max="6424" width="4" style="1456"/>
    <col min="6425" max="6425" width="2.33203125" style="1456" customWidth="1"/>
    <col min="6426" max="6426" width="3.33203125" style="1456" customWidth="1"/>
    <col min="6427" max="6657" width="4" style="1456"/>
    <col min="6658" max="6658" width="2.88671875" style="1456" customWidth="1"/>
    <col min="6659" max="6659" width="2.33203125" style="1456" customWidth="1"/>
    <col min="6660" max="6665" width="4" style="1456"/>
    <col min="6666" max="6666" width="7.33203125" style="1456" customWidth="1"/>
    <col min="6667" max="6675" width="4" style="1456"/>
    <col min="6676" max="6677" width="6.77734375" style="1456" customWidth="1"/>
    <col min="6678" max="6680" width="4" style="1456"/>
    <col min="6681" max="6681" width="2.33203125" style="1456" customWidth="1"/>
    <col min="6682" max="6682" width="3.33203125" style="1456" customWidth="1"/>
    <col min="6683" max="6913" width="4" style="1456"/>
    <col min="6914" max="6914" width="2.88671875" style="1456" customWidth="1"/>
    <col min="6915" max="6915" width="2.33203125" style="1456" customWidth="1"/>
    <col min="6916" max="6921" width="4" style="1456"/>
    <col min="6922" max="6922" width="7.33203125" style="1456" customWidth="1"/>
    <col min="6923" max="6931" width="4" style="1456"/>
    <col min="6932" max="6933" width="6.77734375" style="1456" customWidth="1"/>
    <col min="6934" max="6936" width="4" style="1456"/>
    <col min="6937" max="6937" width="2.33203125" style="1456" customWidth="1"/>
    <col min="6938" max="6938" width="3.33203125" style="1456" customWidth="1"/>
    <col min="6939" max="7169" width="4" style="1456"/>
    <col min="7170" max="7170" width="2.88671875" style="1456" customWidth="1"/>
    <col min="7171" max="7171" width="2.33203125" style="1456" customWidth="1"/>
    <col min="7172" max="7177" width="4" style="1456"/>
    <col min="7178" max="7178" width="7.33203125" style="1456" customWidth="1"/>
    <col min="7179" max="7187" width="4" style="1456"/>
    <col min="7188" max="7189" width="6.77734375" style="1456" customWidth="1"/>
    <col min="7190" max="7192" width="4" style="1456"/>
    <col min="7193" max="7193" width="2.33203125" style="1456" customWidth="1"/>
    <col min="7194" max="7194" width="3.33203125" style="1456" customWidth="1"/>
    <col min="7195" max="7425" width="4" style="1456"/>
    <col min="7426" max="7426" width="2.88671875" style="1456" customWidth="1"/>
    <col min="7427" max="7427" width="2.33203125" style="1456" customWidth="1"/>
    <col min="7428" max="7433" width="4" style="1456"/>
    <col min="7434" max="7434" width="7.33203125" style="1456" customWidth="1"/>
    <col min="7435" max="7443" width="4" style="1456"/>
    <col min="7444" max="7445" width="6.77734375" style="1456" customWidth="1"/>
    <col min="7446" max="7448" width="4" style="1456"/>
    <col min="7449" max="7449" width="2.33203125" style="1456" customWidth="1"/>
    <col min="7450" max="7450" width="3.33203125" style="1456" customWidth="1"/>
    <col min="7451" max="7681" width="4" style="1456"/>
    <col min="7682" max="7682" width="2.88671875" style="1456" customWidth="1"/>
    <col min="7683" max="7683" width="2.33203125" style="1456" customWidth="1"/>
    <col min="7684" max="7689" width="4" style="1456"/>
    <col min="7690" max="7690" width="7.33203125" style="1456" customWidth="1"/>
    <col min="7691" max="7699" width="4" style="1456"/>
    <col min="7700" max="7701" width="6.77734375" style="1456" customWidth="1"/>
    <col min="7702" max="7704" width="4" style="1456"/>
    <col min="7705" max="7705" width="2.33203125" style="1456" customWidth="1"/>
    <col min="7706" max="7706" width="3.33203125" style="1456" customWidth="1"/>
    <col min="7707" max="7937" width="4" style="1456"/>
    <col min="7938" max="7938" width="2.88671875" style="1456" customWidth="1"/>
    <col min="7939" max="7939" width="2.33203125" style="1456" customWidth="1"/>
    <col min="7940" max="7945" width="4" style="1456"/>
    <col min="7946" max="7946" width="7.33203125" style="1456" customWidth="1"/>
    <col min="7947" max="7955" width="4" style="1456"/>
    <col min="7956" max="7957" width="6.77734375" style="1456" customWidth="1"/>
    <col min="7958" max="7960" width="4" style="1456"/>
    <col min="7961" max="7961" width="2.33203125" style="1456" customWidth="1"/>
    <col min="7962" max="7962" width="3.33203125" style="1456" customWidth="1"/>
    <col min="7963" max="8193" width="4" style="1456"/>
    <col min="8194" max="8194" width="2.88671875" style="1456" customWidth="1"/>
    <col min="8195" max="8195" width="2.33203125" style="1456" customWidth="1"/>
    <col min="8196" max="8201" width="4" style="1456"/>
    <col min="8202" max="8202" width="7.33203125" style="1456" customWidth="1"/>
    <col min="8203" max="8211" width="4" style="1456"/>
    <col min="8212" max="8213" width="6.77734375" style="1456" customWidth="1"/>
    <col min="8214" max="8216" width="4" style="1456"/>
    <col min="8217" max="8217" width="2.33203125" style="1456" customWidth="1"/>
    <col min="8218" max="8218" width="3.33203125" style="1456" customWidth="1"/>
    <col min="8219" max="8449" width="4" style="1456"/>
    <col min="8450" max="8450" width="2.88671875" style="1456" customWidth="1"/>
    <col min="8451" max="8451" width="2.33203125" style="1456" customWidth="1"/>
    <col min="8452" max="8457" width="4" style="1456"/>
    <col min="8458" max="8458" width="7.33203125" style="1456" customWidth="1"/>
    <col min="8459" max="8467" width="4" style="1456"/>
    <col min="8468" max="8469" width="6.77734375" style="1456" customWidth="1"/>
    <col min="8470" max="8472" width="4" style="1456"/>
    <col min="8473" max="8473" width="2.33203125" style="1456" customWidth="1"/>
    <col min="8474" max="8474" width="3.33203125" style="1456" customWidth="1"/>
    <col min="8475" max="8705" width="4" style="1456"/>
    <col min="8706" max="8706" width="2.88671875" style="1456" customWidth="1"/>
    <col min="8707" max="8707" width="2.33203125" style="1456" customWidth="1"/>
    <col min="8708" max="8713" width="4" style="1456"/>
    <col min="8714" max="8714" width="7.33203125" style="1456" customWidth="1"/>
    <col min="8715" max="8723" width="4" style="1456"/>
    <col min="8724" max="8725" width="6.77734375" style="1456" customWidth="1"/>
    <col min="8726" max="8728" width="4" style="1456"/>
    <col min="8729" max="8729" width="2.33203125" style="1456" customWidth="1"/>
    <col min="8730" max="8730" width="3.33203125" style="1456" customWidth="1"/>
    <col min="8731" max="8961" width="4" style="1456"/>
    <col min="8962" max="8962" width="2.88671875" style="1456" customWidth="1"/>
    <col min="8963" max="8963" width="2.33203125" style="1456" customWidth="1"/>
    <col min="8964" max="8969" width="4" style="1456"/>
    <col min="8970" max="8970" width="7.33203125" style="1456" customWidth="1"/>
    <col min="8971" max="8979" width="4" style="1456"/>
    <col min="8980" max="8981" width="6.77734375" style="1456" customWidth="1"/>
    <col min="8982" max="8984" width="4" style="1456"/>
    <col min="8985" max="8985" width="2.33203125" style="1456" customWidth="1"/>
    <col min="8986" max="8986" width="3.33203125" style="1456" customWidth="1"/>
    <col min="8987" max="9217" width="4" style="1456"/>
    <col min="9218" max="9218" width="2.88671875" style="1456" customWidth="1"/>
    <col min="9219" max="9219" width="2.33203125" style="1456" customWidth="1"/>
    <col min="9220" max="9225" width="4" style="1456"/>
    <col min="9226" max="9226" width="7.33203125" style="1456" customWidth="1"/>
    <col min="9227" max="9235" width="4" style="1456"/>
    <col min="9236" max="9237" width="6.77734375" style="1456" customWidth="1"/>
    <col min="9238" max="9240" width="4" style="1456"/>
    <col min="9241" max="9241" width="2.33203125" style="1456" customWidth="1"/>
    <col min="9242" max="9242" width="3.33203125" style="1456" customWidth="1"/>
    <col min="9243" max="9473" width="4" style="1456"/>
    <col min="9474" max="9474" width="2.88671875" style="1456" customWidth="1"/>
    <col min="9475" max="9475" width="2.33203125" style="1456" customWidth="1"/>
    <col min="9476" max="9481" width="4" style="1456"/>
    <col min="9482" max="9482" width="7.33203125" style="1456" customWidth="1"/>
    <col min="9483" max="9491" width="4" style="1456"/>
    <col min="9492" max="9493" width="6.77734375" style="1456" customWidth="1"/>
    <col min="9494" max="9496" width="4" style="1456"/>
    <col min="9497" max="9497" width="2.33203125" style="1456" customWidth="1"/>
    <col min="9498" max="9498" width="3.33203125" style="1456" customWidth="1"/>
    <col min="9499" max="9729" width="4" style="1456"/>
    <col min="9730" max="9730" width="2.88671875" style="1456" customWidth="1"/>
    <col min="9731" max="9731" width="2.33203125" style="1456" customWidth="1"/>
    <col min="9732" max="9737" width="4" style="1456"/>
    <col min="9738" max="9738" width="7.33203125" style="1456" customWidth="1"/>
    <col min="9739" max="9747" width="4" style="1456"/>
    <col min="9748" max="9749" width="6.77734375" style="1456" customWidth="1"/>
    <col min="9750" max="9752" width="4" style="1456"/>
    <col min="9753" max="9753" width="2.33203125" style="1456" customWidth="1"/>
    <col min="9754" max="9754" width="3.33203125" style="1456" customWidth="1"/>
    <col min="9755" max="9985" width="4" style="1456"/>
    <col min="9986" max="9986" width="2.88671875" style="1456" customWidth="1"/>
    <col min="9987" max="9987" width="2.33203125" style="1456" customWidth="1"/>
    <col min="9988" max="9993" width="4" style="1456"/>
    <col min="9994" max="9994" width="7.33203125" style="1456" customWidth="1"/>
    <col min="9995" max="10003" width="4" style="1456"/>
    <col min="10004" max="10005" width="6.77734375" style="1456" customWidth="1"/>
    <col min="10006" max="10008" width="4" style="1456"/>
    <col min="10009" max="10009" width="2.33203125" style="1456" customWidth="1"/>
    <col min="10010" max="10010" width="3.33203125" style="1456" customWidth="1"/>
    <col min="10011" max="10241" width="4" style="1456"/>
    <col min="10242" max="10242" width="2.88671875" style="1456" customWidth="1"/>
    <col min="10243" max="10243" width="2.33203125" style="1456" customWidth="1"/>
    <col min="10244" max="10249" width="4" style="1456"/>
    <col min="10250" max="10250" width="7.33203125" style="1456" customWidth="1"/>
    <col min="10251" max="10259" width="4" style="1456"/>
    <col min="10260" max="10261" width="6.77734375" style="1456" customWidth="1"/>
    <col min="10262" max="10264" width="4" style="1456"/>
    <col min="10265" max="10265" width="2.33203125" style="1456" customWidth="1"/>
    <col min="10266" max="10266" width="3.33203125" style="1456" customWidth="1"/>
    <col min="10267" max="10497" width="4" style="1456"/>
    <col min="10498" max="10498" width="2.88671875" style="1456" customWidth="1"/>
    <col min="10499" max="10499" width="2.33203125" style="1456" customWidth="1"/>
    <col min="10500" max="10505" width="4" style="1456"/>
    <col min="10506" max="10506" width="7.33203125" style="1456" customWidth="1"/>
    <col min="10507" max="10515" width="4" style="1456"/>
    <col min="10516" max="10517" width="6.77734375" style="1456" customWidth="1"/>
    <col min="10518" max="10520" width="4" style="1456"/>
    <col min="10521" max="10521" width="2.33203125" style="1456" customWidth="1"/>
    <col min="10522" max="10522" width="3.33203125" style="1456" customWidth="1"/>
    <col min="10523" max="10753" width="4" style="1456"/>
    <col min="10754" max="10754" width="2.88671875" style="1456" customWidth="1"/>
    <col min="10755" max="10755" width="2.33203125" style="1456" customWidth="1"/>
    <col min="10756" max="10761" width="4" style="1456"/>
    <col min="10762" max="10762" width="7.33203125" style="1456" customWidth="1"/>
    <col min="10763" max="10771" width="4" style="1456"/>
    <col min="10772" max="10773" width="6.77734375" style="1456" customWidth="1"/>
    <col min="10774" max="10776" width="4" style="1456"/>
    <col min="10777" max="10777" width="2.33203125" style="1456" customWidth="1"/>
    <col min="10778" max="10778" width="3.33203125" style="1456" customWidth="1"/>
    <col min="10779" max="11009" width="4" style="1456"/>
    <col min="11010" max="11010" width="2.88671875" style="1456" customWidth="1"/>
    <col min="11011" max="11011" width="2.33203125" style="1456" customWidth="1"/>
    <col min="11012" max="11017" width="4" style="1456"/>
    <col min="11018" max="11018" width="7.33203125" style="1456" customWidth="1"/>
    <col min="11019" max="11027" width="4" style="1456"/>
    <col min="11028" max="11029" width="6.77734375" style="1456" customWidth="1"/>
    <col min="11030" max="11032" width="4" style="1456"/>
    <col min="11033" max="11033" width="2.33203125" style="1456" customWidth="1"/>
    <col min="11034" max="11034" width="3.33203125" style="1456" customWidth="1"/>
    <col min="11035" max="11265" width="4" style="1456"/>
    <col min="11266" max="11266" width="2.88671875" style="1456" customWidth="1"/>
    <col min="11267" max="11267" width="2.33203125" style="1456" customWidth="1"/>
    <col min="11268" max="11273" width="4" style="1456"/>
    <col min="11274" max="11274" width="7.33203125" style="1456" customWidth="1"/>
    <col min="11275" max="11283" width="4" style="1456"/>
    <col min="11284" max="11285" width="6.77734375" style="1456" customWidth="1"/>
    <col min="11286" max="11288" width="4" style="1456"/>
    <col min="11289" max="11289" width="2.33203125" style="1456" customWidth="1"/>
    <col min="11290" max="11290" width="3.33203125" style="1456" customWidth="1"/>
    <col min="11291" max="11521" width="4" style="1456"/>
    <col min="11522" max="11522" width="2.88671875" style="1456" customWidth="1"/>
    <col min="11523" max="11523" width="2.33203125" style="1456" customWidth="1"/>
    <col min="11524" max="11529" width="4" style="1456"/>
    <col min="11530" max="11530" width="7.33203125" style="1456" customWidth="1"/>
    <col min="11531" max="11539" width="4" style="1456"/>
    <col min="11540" max="11541" width="6.77734375" style="1456" customWidth="1"/>
    <col min="11542" max="11544" width="4" style="1456"/>
    <col min="11545" max="11545" width="2.33203125" style="1456" customWidth="1"/>
    <col min="11546" max="11546" width="3.33203125" style="1456" customWidth="1"/>
    <col min="11547" max="11777" width="4" style="1456"/>
    <col min="11778" max="11778" width="2.88671875" style="1456" customWidth="1"/>
    <col min="11779" max="11779" width="2.33203125" style="1456" customWidth="1"/>
    <col min="11780" max="11785" width="4" style="1456"/>
    <col min="11786" max="11786" width="7.33203125" style="1456" customWidth="1"/>
    <col min="11787" max="11795" width="4" style="1456"/>
    <col min="11796" max="11797" width="6.77734375" style="1456" customWidth="1"/>
    <col min="11798" max="11800" width="4" style="1456"/>
    <col min="11801" max="11801" width="2.33203125" style="1456" customWidth="1"/>
    <col min="11802" max="11802" width="3.33203125" style="1456" customWidth="1"/>
    <col min="11803" max="12033" width="4" style="1456"/>
    <col min="12034" max="12034" width="2.88671875" style="1456" customWidth="1"/>
    <col min="12035" max="12035" width="2.33203125" style="1456" customWidth="1"/>
    <col min="12036" max="12041" width="4" style="1456"/>
    <col min="12042" max="12042" width="7.33203125" style="1456" customWidth="1"/>
    <col min="12043" max="12051" width="4" style="1456"/>
    <col min="12052" max="12053" width="6.77734375" style="1456" customWidth="1"/>
    <col min="12054" max="12056" width="4" style="1456"/>
    <col min="12057" max="12057" width="2.33203125" style="1456" customWidth="1"/>
    <col min="12058" max="12058" width="3.33203125" style="1456" customWidth="1"/>
    <col min="12059" max="12289" width="4" style="1456"/>
    <col min="12290" max="12290" width="2.88671875" style="1456" customWidth="1"/>
    <col min="12291" max="12291" width="2.33203125" style="1456" customWidth="1"/>
    <col min="12292" max="12297" width="4" style="1456"/>
    <col min="12298" max="12298" width="7.33203125" style="1456" customWidth="1"/>
    <col min="12299" max="12307" width="4" style="1456"/>
    <col min="12308" max="12309" width="6.77734375" style="1456" customWidth="1"/>
    <col min="12310" max="12312" width="4" style="1456"/>
    <col min="12313" max="12313" width="2.33203125" style="1456" customWidth="1"/>
    <col min="12314" max="12314" width="3.33203125" style="1456" customWidth="1"/>
    <col min="12315" max="12545" width="4" style="1456"/>
    <col min="12546" max="12546" width="2.88671875" style="1456" customWidth="1"/>
    <col min="12547" max="12547" width="2.33203125" style="1456" customWidth="1"/>
    <col min="12548" max="12553" width="4" style="1456"/>
    <col min="12554" max="12554" width="7.33203125" style="1456" customWidth="1"/>
    <col min="12555" max="12563" width="4" style="1456"/>
    <col min="12564" max="12565" width="6.77734375" style="1456" customWidth="1"/>
    <col min="12566" max="12568" width="4" style="1456"/>
    <col min="12569" max="12569" width="2.33203125" style="1456" customWidth="1"/>
    <col min="12570" max="12570" width="3.33203125" style="1456" customWidth="1"/>
    <col min="12571" max="12801" width="4" style="1456"/>
    <col min="12802" max="12802" width="2.88671875" style="1456" customWidth="1"/>
    <col min="12803" max="12803" width="2.33203125" style="1456" customWidth="1"/>
    <col min="12804" max="12809" width="4" style="1456"/>
    <col min="12810" max="12810" width="7.33203125" style="1456" customWidth="1"/>
    <col min="12811" max="12819" width="4" style="1456"/>
    <col min="12820" max="12821" width="6.77734375" style="1456" customWidth="1"/>
    <col min="12822" max="12824" width="4" style="1456"/>
    <col min="12825" max="12825" width="2.33203125" style="1456" customWidth="1"/>
    <col min="12826" max="12826" width="3.33203125" style="1456" customWidth="1"/>
    <col min="12827" max="13057" width="4" style="1456"/>
    <col min="13058" max="13058" width="2.88671875" style="1456" customWidth="1"/>
    <col min="13059" max="13059" width="2.33203125" style="1456" customWidth="1"/>
    <col min="13060" max="13065" width="4" style="1456"/>
    <col min="13066" max="13066" width="7.33203125" style="1456" customWidth="1"/>
    <col min="13067" max="13075" width="4" style="1456"/>
    <col min="13076" max="13077" width="6.77734375" style="1456" customWidth="1"/>
    <col min="13078" max="13080" width="4" style="1456"/>
    <col min="13081" max="13081" width="2.33203125" style="1456" customWidth="1"/>
    <col min="13082" max="13082" width="3.33203125" style="1456" customWidth="1"/>
    <col min="13083" max="13313" width="4" style="1456"/>
    <col min="13314" max="13314" width="2.88671875" style="1456" customWidth="1"/>
    <col min="13315" max="13315" width="2.33203125" style="1456" customWidth="1"/>
    <col min="13316" max="13321" width="4" style="1456"/>
    <col min="13322" max="13322" width="7.33203125" style="1456" customWidth="1"/>
    <col min="13323" max="13331" width="4" style="1456"/>
    <col min="13332" max="13333" width="6.77734375" style="1456" customWidth="1"/>
    <col min="13334" max="13336" width="4" style="1456"/>
    <col min="13337" max="13337" width="2.33203125" style="1456" customWidth="1"/>
    <col min="13338" max="13338" width="3.33203125" style="1456" customWidth="1"/>
    <col min="13339" max="13569" width="4" style="1456"/>
    <col min="13570" max="13570" width="2.88671875" style="1456" customWidth="1"/>
    <col min="13571" max="13571" width="2.33203125" style="1456" customWidth="1"/>
    <col min="13572" max="13577" width="4" style="1456"/>
    <col min="13578" max="13578" width="7.33203125" style="1456" customWidth="1"/>
    <col min="13579" max="13587" width="4" style="1456"/>
    <col min="13588" max="13589" width="6.77734375" style="1456" customWidth="1"/>
    <col min="13590" max="13592" width="4" style="1456"/>
    <col min="13593" max="13593" width="2.33203125" style="1456" customWidth="1"/>
    <col min="13594" max="13594" width="3.33203125" style="1456" customWidth="1"/>
    <col min="13595" max="13825" width="4" style="1456"/>
    <col min="13826" max="13826" width="2.88671875" style="1456" customWidth="1"/>
    <col min="13827" max="13827" width="2.33203125" style="1456" customWidth="1"/>
    <col min="13828" max="13833" width="4" style="1456"/>
    <col min="13834" max="13834" width="7.33203125" style="1456" customWidth="1"/>
    <col min="13835" max="13843" width="4" style="1456"/>
    <col min="13844" max="13845" width="6.77734375" style="1456" customWidth="1"/>
    <col min="13846" max="13848" width="4" style="1456"/>
    <col min="13849" max="13849" width="2.33203125" style="1456" customWidth="1"/>
    <col min="13850" max="13850" width="3.33203125" style="1456" customWidth="1"/>
    <col min="13851" max="14081" width="4" style="1456"/>
    <col min="14082" max="14082" width="2.88671875" style="1456" customWidth="1"/>
    <col min="14083" max="14083" width="2.33203125" style="1456" customWidth="1"/>
    <col min="14084" max="14089" width="4" style="1456"/>
    <col min="14090" max="14090" width="7.33203125" style="1456" customWidth="1"/>
    <col min="14091" max="14099" width="4" style="1456"/>
    <col min="14100" max="14101" width="6.77734375" style="1456" customWidth="1"/>
    <col min="14102" max="14104" width="4" style="1456"/>
    <col min="14105" max="14105" width="2.33203125" style="1456" customWidth="1"/>
    <col min="14106" max="14106" width="3.33203125" style="1456" customWidth="1"/>
    <col min="14107" max="14337" width="4" style="1456"/>
    <col min="14338" max="14338" width="2.88671875" style="1456" customWidth="1"/>
    <col min="14339" max="14339" width="2.33203125" style="1456" customWidth="1"/>
    <col min="14340" max="14345" width="4" style="1456"/>
    <col min="14346" max="14346" width="7.33203125" style="1456" customWidth="1"/>
    <col min="14347" max="14355" width="4" style="1456"/>
    <col min="14356" max="14357" width="6.77734375" style="1456" customWidth="1"/>
    <col min="14358" max="14360" width="4" style="1456"/>
    <col min="14361" max="14361" width="2.33203125" style="1456" customWidth="1"/>
    <col min="14362" max="14362" width="3.33203125" style="1456" customWidth="1"/>
    <col min="14363" max="14593" width="4" style="1456"/>
    <col min="14594" max="14594" width="2.88671875" style="1456" customWidth="1"/>
    <col min="14595" max="14595" width="2.33203125" style="1456" customWidth="1"/>
    <col min="14596" max="14601" width="4" style="1456"/>
    <col min="14602" max="14602" width="7.33203125" style="1456" customWidth="1"/>
    <col min="14603" max="14611" width="4" style="1456"/>
    <col min="14612" max="14613" width="6.77734375" style="1456" customWidth="1"/>
    <col min="14614" max="14616" width="4" style="1456"/>
    <col min="14617" max="14617" width="2.33203125" style="1456" customWidth="1"/>
    <col min="14618" max="14618" width="3.33203125" style="1456" customWidth="1"/>
    <col min="14619" max="14849" width="4" style="1456"/>
    <col min="14850" max="14850" width="2.88671875" style="1456" customWidth="1"/>
    <col min="14851" max="14851" width="2.33203125" style="1456" customWidth="1"/>
    <col min="14852" max="14857" width="4" style="1456"/>
    <col min="14858" max="14858" width="7.33203125" style="1456" customWidth="1"/>
    <col min="14859" max="14867" width="4" style="1456"/>
    <col min="14868" max="14869" width="6.77734375" style="1456" customWidth="1"/>
    <col min="14870" max="14872" width="4" style="1456"/>
    <col min="14873" max="14873" width="2.33203125" style="1456" customWidth="1"/>
    <col min="14874" max="14874" width="3.33203125" style="1456" customWidth="1"/>
    <col min="14875" max="15105" width="4" style="1456"/>
    <col min="15106" max="15106" width="2.88671875" style="1456" customWidth="1"/>
    <col min="15107" max="15107" width="2.33203125" style="1456" customWidth="1"/>
    <col min="15108" max="15113" width="4" style="1456"/>
    <col min="15114" max="15114" width="7.33203125" style="1456" customWidth="1"/>
    <col min="15115" max="15123" width="4" style="1456"/>
    <col min="15124" max="15125" width="6.77734375" style="1456" customWidth="1"/>
    <col min="15126" max="15128" width="4" style="1456"/>
    <col min="15129" max="15129" width="2.33203125" style="1456" customWidth="1"/>
    <col min="15130" max="15130" width="3.33203125" style="1456" customWidth="1"/>
    <col min="15131" max="15361" width="4" style="1456"/>
    <col min="15362" max="15362" width="2.88671875" style="1456" customWidth="1"/>
    <col min="15363" max="15363" width="2.33203125" style="1456" customWidth="1"/>
    <col min="15364" max="15369" width="4" style="1456"/>
    <col min="15370" max="15370" width="7.33203125" style="1456" customWidth="1"/>
    <col min="15371" max="15379" width="4" style="1456"/>
    <col min="15380" max="15381" width="6.77734375" style="1456" customWidth="1"/>
    <col min="15382" max="15384" width="4" style="1456"/>
    <col min="15385" max="15385" width="2.33203125" style="1456" customWidth="1"/>
    <col min="15386" max="15386" width="3.33203125" style="1456" customWidth="1"/>
    <col min="15387" max="15617" width="4" style="1456"/>
    <col min="15618" max="15618" width="2.88671875" style="1456" customWidth="1"/>
    <col min="15619" max="15619" width="2.33203125" style="1456" customWidth="1"/>
    <col min="15620" max="15625" width="4" style="1456"/>
    <col min="15626" max="15626" width="7.33203125" style="1456" customWidth="1"/>
    <col min="15627" max="15635" width="4" style="1456"/>
    <col min="15636" max="15637" width="6.77734375" style="1456" customWidth="1"/>
    <col min="15638" max="15640" width="4" style="1456"/>
    <col min="15641" max="15641" width="2.33203125" style="1456" customWidth="1"/>
    <col min="15642" max="15642" width="3.33203125" style="1456" customWidth="1"/>
    <col min="15643" max="15873" width="4" style="1456"/>
    <col min="15874" max="15874" width="2.88671875" style="1456" customWidth="1"/>
    <col min="15875" max="15875" width="2.33203125" style="1456" customWidth="1"/>
    <col min="15876" max="15881" width="4" style="1456"/>
    <col min="15882" max="15882" width="7.33203125" style="1456" customWidth="1"/>
    <col min="15883" max="15891" width="4" style="1456"/>
    <col min="15892" max="15893" width="6.77734375" style="1456" customWidth="1"/>
    <col min="15894" max="15896" width="4" style="1456"/>
    <col min="15897" max="15897" width="2.33203125" style="1456" customWidth="1"/>
    <col min="15898" max="15898" width="3.33203125" style="1456" customWidth="1"/>
    <col min="15899" max="16129" width="4" style="1456"/>
    <col min="16130" max="16130" width="2.88671875" style="1456" customWidth="1"/>
    <col min="16131" max="16131" width="2.33203125" style="1456" customWidth="1"/>
    <col min="16132" max="16137" width="4" style="1456"/>
    <col min="16138" max="16138" width="7.33203125" style="1456" customWidth="1"/>
    <col min="16139" max="16147" width="4" style="1456"/>
    <col min="16148" max="16149" width="6.77734375" style="1456" customWidth="1"/>
    <col min="16150" max="16152" width="4" style="1456"/>
    <col min="16153" max="16153" width="2.33203125" style="1456" customWidth="1"/>
    <col min="16154" max="16154" width="3.33203125" style="1456" customWidth="1"/>
    <col min="16155" max="16384" width="4" style="1456"/>
  </cols>
  <sheetData>
    <row r="1" spans="1:26">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spans="1:26" ht="15" customHeight="1">
      <c r="A2" s="268"/>
      <c r="B2" s="268"/>
      <c r="C2" s="268" t="s">
        <v>2731</v>
      </c>
      <c r="D2" s="268"/>
      <c r="E2" s="268"/>
      <c r="F2" s="268"/>
      <c r="G2" s="268"/>
      <c r="H2" s="268"/>
      <c r="I2" s="268"/>
      <c r="J2" s="268"/>
      <c r="K2" s="268"/>
      <c r="L2" s="268"/>
      <c r="M2" s="268"/>
      <c r="N2" s="268"/>
      <c r="O2" s="268"/>
      <c r="P2" s="268"/>
      <c r="Q2" s="2156" t="s">
        <v>2354</v>
      </c>
      <c r="R2" s="2156"/>
      <c r="S2" s="2156"/>
      <c r="T2" s="2156"/>
      <c r="U2" s="2156"/>
      <c r="V2" s="2156"/>
      <c r="W2" s="2156"/>
      <c r="X2" s="2156"/>
      <c r="Y2" s="2156"/>
      <c r="Z2" s="268"/>
    </row>
    <row r="3" spans="1:26" ht="15" customHeight="1">
      <c r="A3" s="268"/>
      <c r="B3" s="268"/>
      <c r="C3" s="268"/>
      <c r="D3" s="268"/>
      <c r="E3" s="268"/>
      <c r="F3" s="268"/>
      <c r="G3" s="268"/>
      <c r="H3" s="268"/>
      <c r="I3" s="268"/>
      <c r="J3" s="268"/>
      <c r="K3" s="268"/>
      <c r="L3" s="268"/>
      <c r="M3" s="268"/>
      <c r="N3" s="268"/>
      <c r="O3" s="268"/>
      <c r="P3" s="268"/>
      <c r="Q3" s="268"/>
      <c r="R3" s="268"/>
      <c r="S3" s="1457"/>
      <c r="T3" s="268"/>
      <c r="U3" s="268"/>
      <c r="V3" s="268"/>
      <c r="W3" s="268"/>
      <c r="X3" s="268"/>
      <c r="Y3" s="268"/>
      <c r="Z3" s="268"/>
    </row>
    <row r="4" spans="1:26" ht="15" customHeight="1">
      <c r="A4" s="268"/>
      <c r="B4" s="2157" t="s">
        <v>318</v>
      </c>
      <c r="C4" s="2157"/>
      <c r="D4" s="2157"/>
      <c r="E4" s="2157"/>
      <c r="F4" s="2157"/>
      <c r="G4" s="2157"/>
      <c r="H4" s="2157"/>
      <c r="I4" s="2157"/>
      <c r="J4" s="2157"/>
      <c r="K4" s="2157"/>
      <c r="L4" s="2157"/>
      <c r="M4" s="2157"/>
      <c r="N4" s="2157"/>
      <c r="O4" s="2157"/>
      <c r="P4" s="2157"/>
      <c r="Q4" s="2157"/>
      <c r="R4" s="2157"/>
      <c r="S4" s="2157"/>
      <c r="T4" s="2157"/>
      <c r="U4" s="2157"/>
      <c r="V4" s="2157"/>
      <c r="W4" s="2157"/>
      <c r="X4" s="2157"/>
      <c r="Y4" s="2157"/>
      <c r="Z4" s="268"/>
    </row>
    <row r="5" spans="1:26" ht="15"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spans="1:26" ht="22.5" customHeight="1">
      <c r="A6" s="1455"/>
      <c r="B6" s="2158" t="s">
        <v>289</v>
      </c>
      <c r="C6" s="2159"/>
      <c r="D6" s="2159"/>
      <c r="E6" s="2159"/>
      <c r="F6" s="2160"/>
      <c r="G6" s="2158"/>
      <c r="H6" s="2159"/>
      <c r="I6" s="2159"/>
      <c r="J6" s="2159"/>
      <c r="K6" s="2159"/>
      <c r="L6" s="2159"/>
      <c r="M6" s="2159"/>
      <c r="N6" s="2159"/>
      <c r="O6" s="2159"/>
      <c r="P6" s="2159"/>
      <c r="Q6" s="2159"/>
      <c r="R6" s="2159"/>
      <c r="S6" s="2159"/>
      <c r="T6" s="2159"/>
      <c r="U6" s="2159"/>
      <c r="V6" s="2159"/>
      <c r="W6" s="2159"/>
      <c r="X6" s="2159"/>
      <c r="Y6" s="2160"/>
    </row>
    <row r="7" spans="1:26" ht="22.5" customHeight="1">
      <c r="A7" s="1455"/>
      <c r="B7" s="2158" t="s">
        <v>2355</v>
      </c>
      <c r="C7" s="2159"/>
      <c r="D7" s="2159"/>
      <c r="E7" s="2159"/>
      <c r="F7" s="2160"/>
      <c r="G7" s="2158" t="s">
        <v>2332</v>
      </c>
      <c r="H7" s="2159"/>
      <c r="I7" s="2159"/>
      <c r="J7" s="2159"/>
      <c r="K7" s="2159"/>
      <c r="L7" s="2159"/>
      <c r="M7" s="2159"/>
      <c r="N7" s="2159"/>
      <c r="O7" s="2159"/>
      <c r="P7" s="2159"/>
      <c r="Q7" s="2159"/>
      <c r="R7" s="2159"/>
      <c r="S7" s="2159"/>
      <c r="T7" s="2159"/>
      <c r="U7" s="2159"/>
      <c r="V7" s="2159"/>
      <c r="W7" s="2159"/>
      <c r="X7" s="2159"/>
      <c r="Y7" s="2160"/>
    </row>
    <row r="8" spans="1:26" ht="22.5" customHeight="1">
      <c r="A8" s="1455"/>
      <c r="B8" s="2158" t="s">
        <v>292</v>
      </c>
      <c r="C8" s="2159"/>
      <c r="D8" s="2159"/>
      <c r="E8" s="2159"/>
      <c r="F8" s="2160"/>
      <c r="G8" s="2162" t="s">
        <v>2398</v>
      </c>
      <c r="H8" s="2163"/>
      <c r="I8" s="2163"/>
      <c r="J8" s="2163"/>
      <c r="K8" s="2163"/>
      <c r="L8" s="2163"/>
      <c r="M8" s="2163"/>
      <c r="N8" s="2163"/>
      <c r="O8" s="2163"/>
      <c r="P8" s="2163"/>
      <c r="Q8" s="2163"/>
      <c r="R8" s="2163"/>
      <c r="S8" s="2163"/>
      <c r="T8" s="2163"/>
      <c r="U8" s="2163"/>
      <c r="V8" s="2163"/>
      <c r="W8" s="2163"/>
      <c r="X8" s="2163"/>
      <c r="Y8" s="2164"/>
    </row>
    <row r="9" spans="1:26" ht="15" customHeight="1">
      <c r="A9" s="268"/>
      <c r="B9" s="268"/>
      <c r="C9" s="268"/>
      <c r="D9" s="268"/>
      <c r="E9" s="268"/>
      <c r="F9" s="268"/>
      <c r="G9" s="268"/>
      <c r="H9" s="268"/>
      <c r="I9" s="268"/>
      <c r="J9" s="268"/>
      <c r="K9" s="268"/>
      <c r="L9" s="268"/>
      <c r="M9" s="268"/>
      <c r="N9" s="268"/>
      <c r="O9" s="268"/>
      <c r="P9" s="268"/>
      <c r="Q9" s="268"/>
      <c r="R9" s="268"/>
      <c r="S9" s="268"/>
      <c r="T9" s="268"/>
      <c r="U9" s="268"/>
      <c r="V9" s="268"/>
      <c r="W9" s="268"/>
      <c r="X9" s="268"/>
      <c r="Y9" s="268"/>
      <c r="Z9" s="268"/>
    </row>
    <row r="10" spans="1:26" ht="15" customHeight="1">
      <c r="A10" s="268"/>
      <c r="B10" s="1458"/>
      <c r="C10" s="1459"/>
      <c r="D10" s="1459"/>
      <c r="E10" s="1459"/>
      <c r="F10" s="1459"/>
      <c r="G10" s="1459"/>
      <c r="H10" s="1459"/>
      <c r="I10" s="1459"/>
      <c r="J10" s="1459"/>
      <c r="K10" s="1459"/>
      <c r="L10" s="1459"/>
      <c r="M10" s="1459"/>
      <c r="N10" s="1459"/>
      <c r="O10" s="1459"/>
      <c r="P10" s="1459"/>
      <c r="Q10" s="1459"/>
      <c r="R10" s="1459"/>
      <c r="S10" s="1459"/>
      <c r="T10" s="1459"/>
      <c r="U10" s="1488"/>
      <c r="V10" s="1489"/>
      <c r="W10" s="1489"/>
      <c r="X10" s="1489"/>
      <c r="Y10" s="1490"/>
      <c r="Z10" s="268"/>
    </row>
    <row r="11" spans="1:26" ht="15" customHeight="1">
      <c r="A11" s="268"/>
      <c r="B11" s="1461" t="s">
        <v>294</v>
      </c>
      <c r="C11" s="268"/>
      <c r="D11" s="268"/>
      <c r="E11" s="268"/>
      <c r="F11" s="268"/>
      <c r="G11" s="268"/>
      <c r="H11" s="268"/>
      <c r="I11" s="268"/>
      <c r="J11" s="268"/>
      <c r="K11" s="268"/>
      <c r="L11" s="268"/>
      <c r="M11" s="268"/>
      <c r="N11" s="268"/>
      <c r="O11" s="268"/>
      <c r="P11" s="268"/>
      <c r="Q11" s="268"/>
      <c r="R11" s="268"/>
      <c r="S11" s="268"/>
      <c r="T11" s="268"/>
      <c r="U11" s="2170" t="s">
        <v>2399</v>
      </c>
      <c r="V11" s="2165"/>
      <c r="W11" s="2165"/>
      <c r="X11" s="2165"/>
      <c r="Y11" s="2171"/>
      <c r="Z11" s="268"/>
    </row>
    <row r="12" spans="1:26" ht="15" customHeight="1">
      <c r="A12" s="268"/>
      <c r="B12" s="1461"/>
      <c r="C12" s="268"/>
      <c r="D12" s="268"/>
      <c r="E12" s="268"/>
      <c r="F12" s="268"/>
      <c r="G12" s="268"/>
      <c r="H12" s="268"/>
      <c r="I12" s="268"/>
      <c r="J12" s="268"/>
      <c r="K12" s="268"/>
      <c r="L12" s="268"/>
      <c r="M12" s="268"/>
      <c r="N12" s="268"/>
      <c r="O12" s="268"/>
      <c r="P12" s="268"/>
      <c r="Q12" s="268"/>
      <c r="R12" s="268"/>
      <c r="S12" s="268"/>
      <c r="T12" s="268"/>
      <c r="U12" s="1466"/>
      <c r="V12" s="1467"/>
      <c r="W12" s="1467"/>
      <c r="X12" s="1467"/>
      <c r="Y12" s="1468"/>
      <c r="Z12" s="268"/>
    </row>
    <row r="13" spans="1:26" ht="15" customHeight="1">
      <c r="A13" s="268"/>
      <c r="B13" s="1461"/>
      <c r="C13" s="1465" t="s">
        <v>320</v>
      </c>
      <c r="D13" s="2166" t="s">
        <v>2400</v>
      </c>
      <c r="E13" s="2166"/>
      <c r="F13" s="2166"/>
      <c r="G13" s="2166"/>
      <c r="H13" s="2166"/>
      <c r="I13" s="2166"/>
      <c r="J13" s="2166"/>
      <c r="K13" s="2166"/>
      <c r="L13" s="2166"/>
      <c r="M13" s="2166"/>
      <c r="N13" s="2166"/>
      <c r="O13" s="2166"/>
      <c r="P13" s="2166"/>
      <c r="Q13" s="2166"/>
      <c r="R13" s="2166"/>
      <c r="S13" s="2166"/>
      <c r="T13" s="2167"/>
      <c r="U13" s="1466"/>
      <c r="V13" s="1467" t="s">
        <v>2359</v>
      </c>
      <c r="W13" s="1467" t="s">
        <v>2360</v>
      </c>
      <c r="X13" s="1467" t="s">
        <v>2359</v>
      </c>
      <c r="Y13" s="1468"/>
      <c r="Z13" s="268"/>
    </row>
    <row r="14" spans="1:26" ht="15" customHeight="1">
      <c r="A14" s="268"/>
      <c r="B14" s="1461"/>
      <c r="C14" s="1465"/>
      <c r="D14" s="2166"/>
      <c r="E14" s="2166"/>
      <c r="F14" s="2166"/>
      <c r="G14" s="2166"/>
      <c r="H14" s="2166"/>
      <c r="I14" s="2166"/>
      <c r="J14" s="2166"/>
      <c r="K14" s="2166"/>
      <c r="L14" s="2166"/>
      <c r="M14" s="2166"/>
      <c r="N14" s="2166"/>
      <c r="O14" s="2166"/>
      <c r="P14" s="2166"/>
      <c r="Q14" s="2166"/>
      <c r="R14" s="2166"/>
      <c r="S14" s="2166"/>
      <c r="T14" s="2167"/>
      <c r="U14" s="1466"/>
      <c r="V14" s="1467"/>
      <c r="W14" s="1467"/>
      <c r="X14" s="1467"/>
      <c r="Y14" s="1468"/>
      <c r="Z14" s="268"/>
    </row>
    <row r="15" spans="1:26" ht="7.5" customHeight="1">
      <c r="A15" s="268"/>
      <c r="B15" s="1461"/>
      <c r="C15" s="268"/>
      <c r="D15" s="268"/>
      <c r="E15" s="268"/>
      <c r="F15" s="268"/>
      <c r="G15" s="268"/>
      <c r="H15" s="268"/>
      <c r="I15" s="268"/>
      <c r="J15" s="268"/>
      <c r="K15" s="268"/>
      <c r="L15" s="268"/>
      <c r="M15" s="268"/>
      <c r="N15" s="268"/>
      <c r="O15" s="268"/>
      <c r="P15" s="268"/>
      <c r="Q15" s="268"/>
      <c r="R15" s="268"/>
      <c r="S15" s="268"/>
      <c r="T15" s="268"/>
      <c r="U15" s="1466"/>
      <c r="V15" s="1467"/>
      <c r="W15" s="1467"/>
      <c r="X15" s="1467"/>
      <c r="Y15" s="1468"/>
      <c r="Z15" s="268"/>
    </row>
    <row r="16" spans="1:26" ht="15" customHeight="1">
      <c r="A16" s="268"/>
      <c r="B16" s="1461"/>
      <c r="C16" s="268" t="s">
        <v>444</v>
      </c>
      <c r="D16" s="2168" t="s">
        <v>2401</v>
      </c>
      <c r="E16" s="2168"/>
      <c r="F16" s="2168"/>
      <c r="G16" s="2168"/>
      <c r="H16" s="2168"/>
      <c r="I16" s="2168"/>
      <c r="J16" s="2168"/>
      <c r="K16" s="2168"/>
      <c r="L16" s="2168"/>
      <c r="M16" s="2168"/>
      <c r="N16" s="2168"/>
      <c r="O16" s="2168"/>
      <c r="P16" s="2168"/>
      <c r="Q16" s="2168"/>
      <c r="R16" s="2168"/>
      <c r="S16" s="2168"/>
      <c r="T16" s="2169"/>
      <c r="U16" s="1466"/>
      <c r="V16" s="1467" t="s">
        <v>2359</v>
      </c>
      <c r="W16" s="1467" t="s">
        <v>2360</v>
      </c>
      <c r="X16" s="1467" t="s">
        <v>2359</v>
      </c>
      <c r="Y16" s="1468"/>
      <c r="Z16" s="268"/>
    </row>
    <row r="17" spans="1:44" ht="15" customHeight="1">
      <c r="A17" s="268"/>
      <c r="B17" s="1461"/>
      <c r="C17" s="268"/>
      <c r="D17" s="2168"/>
      <c r="E17" s="2168"/>
      <c r="F17" s="2168"/>
      <c r="G17" s="2168"/>
      <c r="H17" s="2168"/>
      <c r="I17" s="2168"/>
      <c r="J17" s="2168"/>
      <c r="K17" s="2168"/>
      <c r="L17" s="2168"/>
      <c r="M17" s="2168"/>
      <c r="N17" s="2168"/>
      <c r="O17" s="2168"/>
      <c r="P17" s="2168"/>
      <c r="Q17" s="2168"/>
      <c r="R17" s="2168"/>
      <c r="S17" s="2168"/>
      <c r="T17" s="2169"/>
      <c r="U17" s="1466"/>
      <c r="V17" s="1467"/>
      <c r="W17" s="1467"/>
      <c r="X17" s="1467"/>
      <c r="Y17" s="1468"/>
      <c r="Z17" s="268"/>
    </row>
    <row r="18" spans="1:44" ht="7.5" customHeight="1">
      <c r="A18" s="268"/>
      <c r="B18" s="1461"/>
      <c r="C18" s="268"/>
      <c r="D18" s="268"/>
      <c r="E18" s="268"/>
      <c r="F18" s="268"/>
      <c r="G18" s="268"/>
      <c r="H18" s="268"/>
      <c r="I18" s="268"/>
      <c r="J18" s="268"/>
      <c r="K18" s="268"/>
      <c r="L18" s="268"/>
      <c r="M18" s="268"/>
      <c r="N18" s="268"/>
      <c r="O18" s="268"/>
      <c r="P18" s="268"/>
      <c r="Q18" s="268"/>
      <c r="R18" s="268"/>
      <c r="S18" s="268"/>
      <c r="T18" s="268"/>
      <c r="U18" s="1466"/>
      <c r="V18" s="1467"/>
      <c r="W18" s="1467"/>
      <c r="X18" s="1467"/>
      <c r="Y18" s="1468"/>
      <c r="Z18" s="268"/>
      <c r="AE18" s="2199"/>
      <c r="AF18" s="2199"/>
      <c r="AG18" s="2199"/>
      <c r="AH18" s="2199"/>
      <c r="AI18" s="2199"/>
      <c r="AJ18" s="2199"/>
      <c r="AK18" s="2199"/>
      <c r="AL18" s="2199"/>
      <c r="AM18" s="2199"/>
      <c r="AN18" s="2199"/>
      <c r="AO18" s="2199"/>
      <c r="AP18" s="2199"/>
      <c r="AQ18" s="2199"/>
      <c r="AR18" s="2199"/>
    </row>
    <row r="19" spans="1:44" ht="15" customHeight="1">
      <c r="A19" s="268"/>
      <c r="B19" s="1461"/>
      <c r="C19" s="1457" t="s">
        <v>299</v>
      </c>
      <c r="D19" s="2166" t="s">
        <v>2402</v>
      </c>
      <c r="E19" s="2166"/>
      <c r="F19" s="2166"/>
      <c r="G19" s="2166"/>
      <c r="H19" s="2166"/>
      <c r="I19" s="2166"/>
      <c r="J19" s="2166"/>
      <c r="K19" s="2166"/>
      <c r="L19" s="2166"/>
      <c r="M19" s="2166"/>
      <c r="N19" s="2166"/>
      <c r="O19" s="2166"/>
      <c r="P19" s="2166"/>
      <c r="Q19" s="2166"/>
      <c r="R19" s="2166"/>
      <c r="S19" s="2166"/>
      <c r="T19" s="2167"/>
      <c r="U19" s="1466"/>
      <c r="V19" s="1467" t="s">
        <v>2359</v>
      </c>
      <c r="W19" s="1467" t="s">
        <v>2360</v>
      </c>
      <c r="X19" s="1467" t="s">
        <v>2359</v>
      </c>
      <c r="Y19" s="1468"/>
      <c r="Z19" s="268"/>
      <c r="AE19" s="2199"/>
      <c r="AF19" s="2199"/>
      <c r="AG19" s="2199"/>
      <c r="AH19" s="2199"/>
      <c r="AI19" s="2199"/>
      <c r="AJ19" s="2199"/>
      <c r="AK19" s="2199"/>
      <c r="AL19" s="2199"/>
      <c r="AM19" s="2199"/>
      <c r="AN19" s="2199"/>
      <c r="AO19" s="2199"/>
      <c r="AP19" s="2199"/>
      <c r="AQ19" s="2199"/>
      <c r="AR19" s="2199"/>
    </row>
    <row r="20" spans="1:44" ht="15" customHeight="1">
      <c r="A20" s="268"/>
      <c r="B20" s="1461"/>
      <c r="C20" s="1457"/>
      <c r="D20" s="2166"/>
      <c r="E20" s="2166"/>
      <c r="F20" s="2166"/>
      <c r="G20" s="2166"/>
      <c r="H20" s="2166"/>
      <c r="I20" s="2166"/>
      <c r="J20" s="2166"/>
      <c r="K20" s="2166"/>
      <c r="L20" s="2166"/>
      <c r="M20" s="2166"/>
      <c r="N20" s="2166"/>
      <c r="O20" s="2166"/>
      <c r="P20" s="2166"/>
      <c r="Q20" s="2166"/>
      <c r="R20" s="2166"/>
      <c r="S20" s="2166"/>
      <c r="T20" s="2167"/>
      <c r="U20" s="1466"/>
      <c r="V20" s="1467"/>
      <c r="W20" s="1467"/>
      <c r="X20" s="1467"/>
      <c r="Y20" s="1468"/>
      <c r="Z20" s="268"/>
      <c r="AE20" s="2199"/>
      <c r="AF20" s="2199"/>
      <c r="AG20" s="2199"/>
      <c r="AH20" s="2199"/>
      <c r="AI20" s="2199"/>
      <c r="AJ20" s="2199"/>
      <c r="AK20" s="2199"/>
      <c r="AL20" s="2199"/>
      <c r="AM20" s="2199"/>
      <c r="AN20" s="2199"/>
      <c r="AO20" s="2199"/>
      <c r="AP20" s="2199"/>
      <c r="AQ20" s="2199"/>
      <c r="AR20" s="2199"/>
    </row>
    <row r="21" spans="1:44" ht="7.5" customHeight="1">
      <c r="A21" s="268"/>
      <c r="B21" s="1461"/>
      <c r="C21" s="1457"/>
      <c r="D21" s="1477"/>
      <c r="E21" s="1477"/>
      <c r="F21" s="1477"/>
      <c r="G21" s="1477"/>
      <c r="H21" s="1477"/>
      <c r="I21" s="1477"/>
      <c r="J21" s="1477"/>
      <c r="K21" s="1477"/>
      <c r="L21" s="1477"/>
      <c r="M21" s="1477"/>
      <c r="N21" s="1477"/>
      <c r="O21" s="1477"/>
      <c r="P21" s="1477"/>
      <c r="Q21" s="1477"/>
      <c r="R21" s="1477"/>
      <c r="S21" s="1477"/>
      <c r="T21" s="1491"/>
      <c r="U21" s="1466"/>
      <c r="V21" s="1467"/>
      <c r="W21" s="1467"/>
      <c r="X21" s="1467"/>
      <c r="Y21" s="1468"/>
      <c r="Z21" s="268"/>
      <c r="AE21" s="2199"/>
      <c r="AF21" s="2199"/>
      <c r="AG21" s="2199"/>
      <c r="AH21" s="2199"/>
      <c r="AI21" s="2199"/>
      <c r="AJ21" s="2199"/>
      <c r="AK21" s="2199"/>
      <c r="AL21" s="2199"/>
      <c r="AM21" s="2199"/>
      <c r="AN21" s="2199"/>
      <c r="AO21" s="2199"/>
      <c r="AP21" s="2199"/>
      <c r="AQ21" s="2199"/>
      <c r="AR21" s="2199"/>
    </row>
    <row r="22" spans="1:44" ht="15" customHeight="1">
      <c r="A22" s="268"/>
      <c r="B22" s="1461"/>
      <c r="C22" s="268" t="s">
        <v>301</v>
      </c>
      <c r="D22" s="2200" t="s">
        <v>2403</v>
      </c>
      <c r="E22" s="2200"/>
      <c r="F22" s="2200"/>
      <c r="G22" s="2200"/>
      <c r="H22" s="2200"/>
      <c r="I22" s="2200"/>
      <c r="J22" s="2200"/>
      <c r="K22" s="2200"/>
      <c r="L22" s="2200"/>
      <c r="M22" s="2200"/>
      <c r="N22" s="2200"/>
      <c r="O22" s="2200"/>
      <c r="P22" s="2200"/>
      <c r="Q22" s="2200"/>
      <c r="R22" s="2200"/>
      <c r="S22" s="2200"/>
      <c r="T22" s="2201"/>
      <c r="U22" s="1466"/>
      <c r="V22" s="1467" t="s">
        <v>2359</v>
      </c>
      <c r="W22" s="1467" t="s">
        <v>2360</v>
      </c>
      <c r="X22" s="1467" t="s">
        <v>2359</v>
      </c>
      <c r="Y22" s="1468"/>
      <c r="Z22" s="268"/>
    </row>
    <row r="23" spans="1:44" ht="7.5" customHeight="1">
      <c r="A23" s="268"/>
      <c r="B23" s="1461"/>
      <c r="C23" s="268"/>
      <c r="D23" s="268"/>
      <c r="E23" s="268"/>
      <c r="F23" s="268"/>
      <c r="G23" s="268"/>
      <c r="H23" s="268"/>
      <c r="I23" s="268"/>
      <c r="J23" s="268"/>
      <c r="K23" s="268"/>
      <c r="L23" s="268"/>
      <c r="M23" s="268"/>
      <c r="N23" s="268"/>
      <c r="O23" s="268"/>
      <c r="P23" s="268"/>
      <c r="Q23" s="268"/>
      <c r="R23" s="268"/>
      <c r="S23" s="268"/>
      <c r="T23" s="268"/>
      <c r="U23" s="1466"/>
      <c r="V23" s="1467"/>
      <c r="W23" s="1467"/>
      <c r="X23" s="1467"/>
      <c r="Y23" s="1468"/>
      <c r="Z23" s="268"/>
    </row>
    <row r="24" spans="1:44" ht="15" customHeight="1">
      <c r="A24" s="268"/>
      <c r="B24" s="1461"/>
      <c r="C24" s="268" t="s">
        <v>303</v>
      </c>
      <c r="D24" s="2154" t="s">
        <v>2404</v>
      </c>
      <c r="E24" s="2154"/>
      <c r="F24" s="2154"/>
      <c r="G24" s="2154"/>
      <c r="H24" s="2154"/>
      <c r="I24" s="2154"/>
      <c r="J24" s="2154"/>
      <c r="K24" s="2154"/>
      <c r="L24" s="2154"/>
      <c r="M24" s="2154"/>
      <c r="N24" s="2154"/>
      <c r="O24" s="2154"/>
      <c r="P24" s="2154"/>
      <c r="Q24" s="2154"/>
      <c r="R24" s="2154"/>
      <c r="S24" s="2154"/>
      <c r="T24" s="2155"/>
      <c r="U24" s="1466"/>
      <c r="V24" s="1467" t="s">
        <v>2359</v>
      </c>
      <c r="W24" s="1467" t="s">
        <v>2360</v>
      </c>
      <c r="X24" s="1467" t="s">
        <v>2359</v>
      </c>
      <c r="Y24" s="1468"/>
      <c r="Z24" s="268"/>
    </row>
    <row r="25" spans="1:44" ht="7.5" customHeight="1">
      <c r="A25" s="268"/>
      <c r="B25" s="1461"/>
      <c r="C25" s="268"/>
      <c r="D25" s="268"/>
      <c r="E25" s="268"/>
      <c r="F25" s="268"/>
      <c r="G25" s="268"/>
      <c r="H25" s="268"/>
      <c r="I25" s="268"/>
      <c r="J25" s="268"/>
      <c r="K25" s="268"/>
      <c r="L25" s="268"/>
      <c r="M25" s="268"/>
      <c r="N25" s="268"/>
      <c r="O25" s="268"/>
      <c r="P25" s="268"/>
      <c r="Q25" s="268"/>
      <c r="R25" s="268"/>
      <c r="S25" s="268"/>
      <c r="T25" s="268"/>
      <c r="U25" s="1466"/>
      <c r="V25" s="1467"/>
      <c r="W25" s="1467"/>
      <c r="X25" s="1467"/>
      <c r="Y25" s="1468"/>
      <c r="Z25" s="268"/>
    </row>
    <row r="26" spans="1:44" ht="15" customHeight="1">
      <c r="A26" s="268"/>
      <c r="B26" s="1461"/>
      <c r="C26" s="268" t="s">
        <v>305</v>
      </c>
      <c r="D26" s="2168" t="s">
        <v>2405</v>
      </c>
      <c r="E26" s="2168"/>
      <c r="F26" s="2168"/>
      <c r="G26" s="2168"/>
      <c r="H26" s="2168"/>
      <c r="I26" s="2168"/>
      <c r="J26" s="2168"/>
      <c r="K26" s="2168"/>
      <c r="L26" s="2168"/>
      <c r="M26" s="2168"/>
      <c r="N26" s="2168"/>
      <c r="O26" s="2168"/>
      <c r="P26" s="2168"/>
      <c r="Q26" s="2168"/>
      <c r="R26" s="2168"/>
      <c r="S26" s="2168"/>
      <c r="T26" s="2169"/>
      <c r="U26" s="1466"/>
      <c r="V26" s="1467" t="s">
        <v>2359</v>
      </c>
      <c r="W26" s="1467" t="s">
        <v>2360</v>
      </c>
      <c r="X26" s="1467" t="s">
        <v>2359</v>
      </c>
      <c r="Y26" s="1468"/>
      <c r="Z26" s="268"/>
    </row>
    <row r="27" spans="1:44" ht="15" customHeight="1">
      <c r="A27" s="268"/>
      <c r="B27" s="1461"/>
      <c r="C27" s="268" t="s">
        <v>307</v>
      </c>
      <c r="D27" s="2168"/>
      <c r="E27" s="2168"/>
      <c r="F27" s="2168"/>
      <c r="G27" s="2168"/>
      <c r="H27" s="2168"/>
      <c r="I27" s="2168"/>
      <c r="J27" s="2168"/>
      <c r="K27" s="2168"/>
      <c r="L27" s="2168"/>
      <c r="M27" s="2168"/>
      <c r="N27" s="2168"/>
      <c r="O27" s="2168"/>
      <c r="P27" s="2168"/>
      <c r="Q27" s="2168"/>
      <c r="R27" s="2168"/>
      <c r="S27" s="2168"/>
      <c r="T27" s="2169"/>
      <c r="U27" s="1466"/>
      <c r="V27" s="1467"/>
      <c r="W27" s="1467"/>
      <c r="X27" s="1467"/>
      <c r="Y27" s="1468"/>
      <c r="Z27" s="268"/>
    </row>
    <row r="28" spans="1:44" ht="7.5" customHeight="1">
      <c r="A28" s="268"/>
      <c r="B28" s="1461"/>
      <c r="C28" s="268"/>
      <c r="D28" s="268"/>
      <c r="E28" s="268"/>
      <c r="F28" s="268"/>
      <c r="G28" s="268"/>
      <c r="H28" s="268"/>
      <c r="I28" s="268"/>
      <c r="J28" s="268"/>
      <c r="K28" s="268"/>
      <c r="L28" s="268"/>
      <c r="M28" s="268"/>
      <c r="N28" s="268"/>
      <c r="O28" s="268"/>
      <c r="P28" s="268"/>
      <c r="Q28" s="268"/>
      <c r="R28" s="268"/>
      <c r="S28" s="268"/>
      <c r="T28" s="268"/>
      <c r="U28" s="1466"/>
      <c r="V28" s="1467"/>
      <c r="W28" s="1467"/>
      <c r="X28" s="1467"/>
      <c r="Y28" s="1468"/>
      <c r="Z28" s="268"/>
    </row>
    <row r="29" spans="1:44" ht="15" customHeight="1">
      <c r="A29" s="268"/>
      <c r="B29" s="1461"/>
      <c r="C29" s="268" t="s">
        <v>880</v>
      </c>
      <c r="D29" s="2168" t="s">
        <v>2406</v>
      </c>
      <c r="E29" s="2168"/>
      <c r="F29" s="2168"/>
      <c r="G29" s="2168"/>
      <c r="H29" s="2168"/>
      <c r="I29" s="2168"/>
      <c r="J29" s="2168"/>
      <c r="K29" s="2168"/>
      <c r="L29" s="2168"/>
      <c r="M29" s="2168"/>
      <c r="N29" s="2168"/>
      <c r="O29" s="2168"/>
      <c r="P29" s="2168"/>
      <c r="Q29" s="2168"/>
      <c r="R29" s="2168"/>
      <c r="S29" s="2168"/>
      <c r="T29" s="2169"/>
      <c r="U29" s="1466"/>
      <c r="V29" s="1467" t="s">
        <v>2359</v>
      </c>
      <c r="W29" s="1467" t="s">
        <v>2360</v>
      </c>
      <c r="X29" s="1467" t="s">
        <v>2359</v>
      </c>
      <c r="Y29" s="1468"/>
      <c r="Z29" s="268"/>
    </row>
    <row r="30" spans="1:44" ht="15" customHeight="1">
      <c r="A30" s="268"/>
      <c r="B30" s="1461"/>
      <c r="C30" s="268"/>
      <c r="D30" s="268"/>
      <c r="E30" s="268"/>
      <c r="F30" s="268"/>
      <c r="G30" s="268"/>
      <c r="H30" s="268"/>
      <c r="I30" s="268"/>
      <c r="J30" s="268"/>
      <c r="K30" s="268"/>
      <c r="L30" s="268"/>
      <c r="M30" s="268"/>
      <c r="N30" s="268"/>
      <c r="O30" s="268"/>
      <c r="P30" s="268"/>
      <c r="Q30" s="268"/>
      <c r="R30" s="268"/>
      <c r="S30" s="268"/>
      <c r="T30" s="268"/>
      <c r="U30" s="1466"/>
      <c r="V30" s="1467"/>
      <c r="W30" s="1467"/>
      <c r="X30" s="1467"/>
      <c r="Y30" s="1468"/>
      <c r="Z30" s="268"/>
    </row>
    <row r="31" spans="1:44" ht="15" customHeight="1">
      <c r="A31" s="268"/>
      <c r="B31" s="1461" t="s">
        <v>308</v>
      </c>
      <c r="C31" s="268"/>
      <c r="D31" s="268"/>
      <c r="E31" s="268"/>
      <c r="F31" s="268"/>
      <c r="G31" s="268"/>
      <c r="H31" s="268"/>
      <c r="I31" s="268"/>
      <c r="J31" s="268"/>
      <c r="K31" s="268"/>
      <c r="L31" s="268"/>
      <c r="M31" s="268"/>
      <c r="N31" s="268"/>
      <c r="O31" s="268"/>
      <c r="P31" s="268"/>
      <c r="Q31" s="268"/>
      <c r="R31" s="268"/>
      <c r="S31" s="268"/>
      <c r="T31" s="268"/>
      <c r="U31" s="1461"/>
      <c r="V31" s="268"/>
      <c r="W31" s="268"/>
      <c r="X31" s="268"/>
      <c r="Y31" s="1464"/>
      <c r="Z31" s="268"/>
    </row>
    <row r="32" spans="1:44" ht="15" customHeight="1">
      <c r="A32" s="268"/>
      <c r="B32" s="1461"/>
      <c r="C32" s="268"/>
      <c r="D32" s="268"/>
      <c r="E32" s="268"/>
      <c r="F32" s="268"/>
      <c r="G32" s="268"/>
      <c r="H32" s="268"/>
      <c r="I32" s="268"/>
      <c r="J32" s="268"/>
      <c r="K32" s="268"/>
      <c r="L32" s="268"/>
      <c r="M32" s="268"/>
      <c r="N32" s="268"/>
      <c r="O32" s="268"/>
      <c r="P32" s="268"/>
      <c r="Q32" s="268"/>
      <c r="R32" s="268"/>
      <c r="S32" s="268"/>
      <c r="T32" s="268"/>
      <c r="U32" s="1466"/>
      <c r="V32" s="1467"/>
      <c r="W32" s="1467"/>
      <c r="X32" s="1467"/>
      <c r="Y32" s="1468"/>
      <c r="Z32" s="268"/>
    </row>
    <row r="33" spans="1:26" ht="15" customHeight="1">
      <c r="A33" s="268"/>
      <c r="B33" s="1461"/>
      <c r="C33" s="268" t="s">
        <v>2407</v>
      </c>
      <c r="D33" s="268"/>
      <c r="E33" s="268"/>
      <c r="F33" s="268"/>
      <c r="G33" s="268"/>
      <c r="H33" s="268"/>
      <c r="I33" s="268"/>
      <c r="J33" s="268"/>
      <c r="K33" s="268"/>
      <c r="L33" s="268"/>
      <c r="M33" s="268"/>
      <c r="N33" s="268"/>
      <c r="O33" s="268"/>
      <c r="P33" s="268"/>
      <c r="Q33" s="268"/>
      <c r="R33" s="268"/>
      <c r="S33" s="268"/>
      <c r="T33" s="268"/>
      <c r="U33" s="1466"/>
      <c r="V33" s="1467"/>
      <c r="W33" s="1467"/>
      <c r="X33" s="1467"/>
      <c r="Y33" s="1468"/>
      <c r="Z33" s="268"/>
    </row>
    <row r="34" spans="1:26" ht="15" customHeight="1">
      <c r="A34" s="268"/>
      <c r="B34" s="1461"/>
      <c r="C34" s="2168" t="s">
        <v>2408</v>
      </c>
      <c r="D34" s="2168"/>
      <c r="E34" s="2168"/>
      <c r="F34" s="2168"/>
      <c r="G34" s="2168"/>
      <c r="H34" s="2168"/>
      <c r="I34" s="2168"/>
      <c r="J34" s="2168"/>
      <c r="K34" s="2168"/>
      <c r="L34" s="2168"/>
      <c r="M34" s="2168"/>
      <c r="N34" s="2168"/>
      <c r="O34" s="2168"/>
      <c r="P34" s="2168"/>
      <c r="Q34" s="2168"/>
      <c r="R34" s="2168"/>
      <c r="S34" s="2168"/>
      <c r="T34" s="2169"/>
      <c r="U34" s="1466"/>
      <c r="V34" s="1467"/>
      <c r="W34" s="1467"/>
      <c r="X34" s="1467"/>
      <c r="Y34" s="1468"/>
      <c r="Z34" s="268"/>
    </row>
    <row r="35" spans="1:26" ht="7.5" customHeight="1">
      <c r="A35" s="268"/>
      <c r="B35" s="1461"/>
      <c r="C35" s="268"/>
      <c r="D35" s="1473"/>
      <c r="E35" s="1473"/>
      <c r="F35" s="1473"/>
      <c r="G35" s="1473"/>
      <c r="H35" s="1473"/>
      <c r="I35" s="1473"/>
      <c r="J35" s="1473"/>
      <c r="K35" s="1473"/>
      <c r="L35" s="1473"/>
      <c r="M35" s="1473"/>
      <c r="N35" s="1473"/>
      <c r="O35" s="1473"/>
      <c r="P35" s="1473"/>
      <c r="Q35" s="1473"/>
      <c r="R35" s="1473"/>
      <c r="S35" s="1473"/>
      <c r="T35" s="1473"/>
      <c r="U35" s="1466"/>
      <c r="V35" s="1467"/>
      <c r="W35" s="1467"/>
      <c r="X35" s="1467"/>
      <c r="Y35" s="1468"/>
      <c r="Z35" s="268"/>
    </row>
    <row r="36" spans="1:26" ht="30" customHeight="1">
      <c r="A36" s="268"/>
      <c r="B36" s="1461"/>
      <c r="C36" s="1474"/>
      <c r="D36" s="2172"/>
      <c r="E36" s="2173"/>
      <c r="F36" s="2173"/>
      <c r="G36" s="2173"/>
      <c r="H36" s="2173"/>
      <c r="I36" s="2173"/>
      <c r="J36" s="2173"/>
      <c r="K36" s="2174"/>
      <c r="L36" s="2175" t="s">
        <v>309</v>
      </c>
      <c r="M36" s="2159"/>
      <c r="N36" s="2160"/>
      <c r="O36" s="2175" t="s">
        <v>2369</v>
      </c>
      <c r="P36" s="2176"/>
      <c r="Q36" s="2177"/>
      <c r="R36" s="1475"/>
      <c r="S36" s="1475"/>
      <c r="T36" s="1475"/>
      <c r="U36" s="2170"/>
      <c r="V36" s="2165"/>
      <c r="W36" s="2165"/>
      <c r="X36" s="2165"/>
      <c r="Y36" s="2171"/>
      <c r="Z36" s="268"/>
    </row>
    <row r="37" spans="1:26" ht="54.6" customHeight="1">
      <c r="A37" s="268"/>
      <c r="B37" s="1461"/>
      <c r="C37" s="1476" t="s">
        <v>2370</v>
      </c>
      <c r="D37" s="2178" t="s">
        <v>2409</v>
      </c>
      <c r="E37" s="2178"/>
      <c r="F37" s="2178"/>
      <c r="G37" s="2178"/>
      <c r="H37" s="2178"/>
      <c r="I37" s="2178"/>
      <c r="J37" s="2178"/>
      <c r="K37" s="2178"/>
      <c r="L37" s="2179" t="s">
        <v>310</v>
      </c>
      <c r="M37" s="2180"/>
      <c r="N37" s="2181"/>
      <c r="O37" s="2182" t="s">
        <v>800</v>
      </c>
      <c r="P37" s="2182"/>
      <c r="Q37" s="2182"/>
      <c r="R37" s="1477"/>
      <c r="S37" s="1477"/>
      <c r="T37" s="1477"/>
      <c r="U37" s="2170" t="s">
        <v>2399</v>
      </c>
      <c r="V37" s="2165"/>
      <c r="W37" s="2165"/>
      <c r="X37" s="2165"/>
      <c r="Y37" s="2171"/>
      <c r="Z37" s="268"/>
    </row>
    <row r="38" spans="1:26" ht="54.6" customHeight="1">
      <c r="A38" s="268"/>
      <c r="B38" s="1461"/>
      <c r="C38" s="1476" t="s">
        <v>2410</v>
      </c>
      <c r="D38" s="2178" t="s">
        <v>2411</v>
      </c>
      <c r="E38" s="2178"/>
      <c r="F38" s="2178"/>
      <c r="G38" s="2178"/>
      <c r="H38" s="2178"/>
      <c r="I38" s="2178"/>
      <c r="J38" s="2178"/>
      <c r="K38" s="2178"/>
      <c r="L38" s="2179" t="s">
        <v>310</v>
      </c>
      <c r="M38" s="2180"/>
      <c r="N38" s="2181"/>
      <c r="O38" s="2183"/>
      <c r="P38" s="2183"/>
      <c r="Q38" s="2183"/>
      <c r="R38" s="1478"/>
      <c r="S38" s="2184" t="s">
        <v>2374</v>
      </c>
      <c r="T38" s="2185"/>
      <c r="U38" s="1466"/>
      <c r="V38" s="1467" t="s">
        <v>2359</v>
      </c>
      <c r="W38" s="1467" t="s">
        <v>2360</v>
      </c>
      <c r="X38" s="1467" t="s">
        <v>2359</v>
      </c>
      <c r="Y38" s="1468"/>
      <c r="Z38" s="268"/>
    </row>
    <row r="39" spans="1:26" ht="54.6" customHeight="1">
      <c r="A39" s="268"/>
      <c r="B39" s="1461"/>
      <c r="C39" s="1476" t="s">
        <v>2412</v>
      </c>
      <c r="D39" s="2178" t="s">
        <v>2413</v>
      </c>
      <c r="E39" s="2178"/>
      <c r="F39" s="2178"/>
      <c r="G39" s="2178"/>
      <c r="H39" s="2178"/>
      <c r="I39" s="2178"/>
      <c r="J39" s="2178"/>
      <c r="K39" s="2178"/>
      <c r="L39" s="2182" t="s">
        <v>310</v>
      </c>
      <c r="M39" s="2182"/>
      <c r="N39" s="2182"/>
      <c r="O39" s="2183"/>
      <c r="P39" s="2183"/>
      <c r="Q39" s="2183"/>
      <c r="R39" s="1478"/>
      <c r="S39" s="2184" t="s">
        <v>2377</v>
      </c>
      <c r="T39" s="2185"/>
      <c r="U39" s="1466"/>
      <c r="V39" s="1467" t="s">
        <v>2359</v>
      </c>
      <c r="W39" s="1467" t="s">
        <v>2360</v>
      </c>
      <c r="X39" s="1467" t="s">
        <v>2359</v>
      </c>
      <c r="Y39" s="1468"/>
      <c r="Z39" s="268"/>
    </row>
    <row r="40" spans="1:26" ht="54" customHeight="1">
      <c r="A40" s="268"/>
      <c r="B40" s="1461"/>
      <c r="C40" s="1476" t="s">
        <v>2378</v>
      </c>
      <c r="D40" s="2178" t="s">
        <v>321</v>
      </c>
      <c r="E40" s="2178"/>
      <c r="F40" s="2178"/>
      <c r="G40" s="2178"/>
      <c r="H40" s="2178"/>
      <c r="I40" s="2178"/>
      <c r="J40" s="2178"/>
      <c r="K40" s="2178"/>
      <c r="L40" s="2186"/>
      <c r="M40" s="2186"/>
      <c r="N40" s="2186"/>
      <c r="O40" s="2182" t="s">
        <v>800</v>
      </c>
      <c r="P40" s="2182"/>
      <c r="Q40" s="2182"/>
      <c r="R40" s="1479"/>
      <c r="S40" s="2184" t="s">
        <v>2379</v>
      </c>
      <c r="T40" s="2185"/>
      <c r="U40" s="1466"/>
      <c r="V40" s="1467" t="s">
        <v>2359</v>
      </c>
      <c r="W40" s="1467" t="s">
        <v>2360</v>
      </c>
      <c r="X40" s="1467" t="s">
        <v>2359</v>
      </c>
      <c r="Y40" s="1468"/>
      <c r="Z40" s="268"/>
    </row>
    <row r="41" spans="1:26" ht="15" customHeight="1">
      <c r="A41" s="268"/>
      <c r="B41" s="1461"/>
      <c r="C41" s="268"/>
      <c r="D41" s="268"/>
      <c r="E41" s="268"/>
      <c r="F41" s="268"/>
      <c r="G41" s="268"/>
      <c r="H41" s="268"/>
      <c r="I41" s="268"/>
      <c r="J41" s="268"/>
      <c r="K41" s="268"/>
      <c r="L41" s="268"/>
      <c r="M41" s="268"/>
      <c r="N41" s="268"/>
      <c r="O41" s="268"/>
      <c r="P41" s="268"/>
      <c r="Q41" s="268"/>
      <c r="R41" s="268"/>
      <c r="S41" s="268"/>
      <c r="T41" s="268"/>
      <c r="U41" s="1466"/>
      <c r="V41" s="1467"/>
      <c r="W41" s="1467"/>
      <c r="X41" s="1467"/>
      <c r="Y41" s="1468"/>
      <c r="Z41" s="268"/>
    </row>
    <row r="42" spans="1:26" ht="15" customHeight="1">
      <c r="A42" s="268"/>
      <c r="B42" s="1461"/>
      <c r="C42" s="268" t="s">
        <v>2380</v>
      </c>
      <c r="D42" s="268"/>
      <c r="E42" s="268"/>
      <c r="F42" s="268"/>
      <c r="G42" s="268"/>
      <c r="H42" s="268"/>
      <c r="I42" s="268"/>
      <c r="J42" s="268"/>
      <c r="K42" s="268"/>
      <c r="L42" s="268"/>
      <c r="M42" s="268"/>
      <c r="N42" s="268"/>
      <c r="O42" s="268"/>
      <c r="P42" s="268"/>
      <c r="Q42" s="268"/>
      <c r="R42" s="268"/>
      <c r="S42" s="268"/>
      <c r="T42" s="268"/>
      <c r="U42" s="2170" t="s">
        <v>2399</v>
      </c>
      <c r="V42" s="2165"/>
      <c r="W42" s="2165"/>
      <c r="X42" s="2165"/>
      <c r="Y42" s="2171"/>
      <c r="Z42" s="268"/>
    </row>
    <row r="43" spans="1:26" ht="15" customHeight="1">
      <c r="A43" s="268"/>
      <c r="B43" s="1461"/>
      <c r="C43" s="268"/>
      <c r="D43" s="268"/>
      <c r="E43" s="268"/>
      <c r="F43" s="268"/>
      <c r="G43" s="268"/>
      <c r="H43" s="268"/>
      <c r="I43" s="268"/>
      <c r="J43" s="268"/>
      <c r="K43" s="268"/>
      <c r="L43" s="268"/>
      <c r="M43" s="268"/>
      <c r="N43" s="268"/>
      <c r="O43" s="268"/>
      <c r="P43" s="268"/>
      <c r="Q43" s="268"/>
      <c r="R43" s="268"/>
      <c r="S43" s="268"/>
      <c r="T43" s="268"/>
      <c r="U43" s="1466"/>
      <c r="V43" s="1467"/>
      <c r="W43" s="1467"/>
      <c r="X43" s="1467"/>
      <c r="Y43" s="1468"/>
      <c r="Z43" s="268"/>
    </row>
    <row r="44" spans="1:26" ht="45" customHeight="1">
      <c r="A44" s="268"/>
      <c r="B44" s="1461"/>
      <c r="C44" s="1480" t="s">
        <v>2414</v>
      </c>
      <c r="D44" s="2166" t="s">
        <v>2415</v>
      </c>
      <c r="E44" s="2166"/>
      <c r="F44" s="2166"/>
      <c r="G44" s="2166"/>
      <c r="H44" s="2166"/>
      <c r="I44" s="2166"/>
      <c r="J44" s="2166"/>
      <c r="K44" s="2166"/>
      <c r="L44" s="2166"/>
      <c r="M44" s="2166"/>
      <c r="N44" s="2166"/>
      <c r="O44" s="2166"/>
      <c r="P44" s="2166"/>
      <c r="Q44" s="2166"/>
      <c r="R44" s="2166"/>
      <c r="S44" s="2166"/>
      <c r="T44" s="2167"/>
      <c r="U44" s="1466"/>
      <c r="V44" s="1467" t="s">
        <v>2359</v>
      </c>
      <c r="W44" s="1467" t="s">
        <v>2360</v>
      </c>
      <c r="X44" s="1467" t="s">
        <v>2359</v>
      </c>
      <c r="Y44" s="1468"/>
      <c r="Z44" s="268"/>
    </row>
    <row r="45" spans="1:26" ht="30" customHeight="1">
      <c r="A45" s="268"/>
      <c r="B45" s="1461"/>
      <c r="C45" s="1480" t="s">
        <v>2416</v>
      </c>
      <c r="D45" s="2166" t="s">
        <v>2417</v>
      </c>
      <c r="E45" s="2166"/>
      <c r="F45" s="2166"/>
      <c r="G45" s="2166"/>
      <c r="H45" s="2166"/>
      <c r="I45" s="2166"/>
      <c r="J45" s="2166"/>
      <c r="K45" s="2166"/>
      <c r="L45" s="2166"/>
      <c r="M45" s="2166"/>
      <c r="N45" s="2166"/>
      <c r="O45" s="2166"/>
      <c r="P45" s="2166"/>
      <c r="Q45" s="2166"/>
      <c r="R45" s="2166"/>
      <c r="S45" s="2166"/>
      <c r="T45" s="2167"/>
      <c r="U45" s="1466"/>
      <c r="V45" s="1467" t="s">
        <v>2359</v>
      </c>
      <c r="W45" s="1467" t="s">
        <v>2360</v>
      </c>
      <c r="X45" s="1467" t="s">
        <v>2359</v>
      </c>
      <c r="Y45" s="1468"/>
      <c r="Z45" s="268"/>
    </row>
    <row r="46" spans="1:26" ht="7.5" customHeight="1">
      <c r="A46" s="268"/>
      <c r="B46" s="1461"/>
      <c r="C46" s="268"/>
      <c r="D46" s="268"/>
      <c r="E46" s="268"/>
      <c r="F46" s="268"/>
      <c r="G46" s="268"/>
      <c r="H46" s="268"/>
      <c r="I46" s="268"/>
      <c r="J46" s="268"/>
      <c r="K46" s="268"/>
      <c r="L46" s="268"/>
      <c r="M46" s="268"/>
      <c r="N46" s="268"/>
      <c r="O46" s="268"/>
      <c r="P46" s="268"/>
      <c r="Q46" s="268"/>
      <c r="R46" s="268"/>
      <c r="S46" s="268"/>
      <c r="T46" s="268"/>
      <c r="U46" s="1466"/>
      <c r="V46" s="1467"/>
      <c r="W46" s="1467"/>
      <c r="X46" s="1467"/>
      <c r="Y46" s="1468"/>
      <c r="Z46" s="268"/>
    </row>
    <row r="47" spans="1:26" ht="26.25" customHeight="1">
      <c r="A47" s="268"/>
      <c r="B47" s="1461"/>
      <c r="C47" s="2158" t="s">
        <v>2387</v>
      </c>
      <c r="D47" s="2159"/>
      <c r="E47" s="2159"/>
      <c r="F47" s="2159"/>
      <c r="G47" s="2159"/>
      <c r="H47" s="2160"/>
      <c r="I47" s="2187" t="s">
        <v>800</v>
      </c>
      <c r="J47" s="2188"/>
      <c r="K47" s="1466"/>
      <c r="L47" s="2158" t="s">
        <v>2418</v>
      </c>
      <c r="M47" s="2159"/>
      <c r="N47" s="2159"/>
      <c r="O47" s="2159"/>
      <c r="P47" s="2159"/>
      <c r="Q47" s="2160"/>
      <c r="R47" s="2187" t="s">
        <v>310</v>
      </c>
      <c r="S47" s="2189"/>
      <c r="T47" s="268"/>
      <c r="U47" s="1466"/>
      <c r="V47" s="1467"/>
      <c r="W47" s="1467"/>
      <c r="X47" s="1467"/>
      <c r="Y47" s="1468"/>
      <c r="Z47" s="268"/>
    </row>
    <row r="48" spans="1:26" ht="7.5" customHeight="1">
      <c r="A48" s="268"/>
      <c r="B48" s="1461"/>
      <c r="C48" s="268"/>
      <c r="D48" s="268"/>
      <c r="E48" s="268"/>
      <c r="F48" s="268"/>
      <c r="G48" s="268"/>
      <c r="H48" s="268"/>
      <c r="I48" s="268"/>
      <c r="J48" s="268"/>
      <c r="K48" s="268"/>
      <c r="L48" s="268"/>
      <c r="M48" s="268"/>
      <c r="N48" s="268"/>
      <c r="O48" s="268"/>
      <c r="P48" s="268"/>
      <c r="Q48" s="268"/>
      <c r="R48" s="268"/>
      <c r="S48" s="268"/>
      <c r="T48" s="268"/>
      <c r="U48" s="1466"/>
      <c r="V48" s="1467"/>
      <c r="W48" s="1467"/>
      <c r="X48" s="1467"/>
      <c r="Y48" s="1468"/>
      <c r="Z48" s="268"/>
    </row>
    <row r="49" spans="1:26" ht="22.5" customHeight="1">
      <c r="A49" s="268"/>
      <c r="B49" s="1461"/>
      <c r="C49" s="2190"/>
      <c r="D49" s="2191"/>
      <c r="E49" s="2191"/>
      <c r="F49" s="2191"/>
      <c r="G49" s="2191"/>
      <c r="H49" s="2191"/>
      <c r="I49" s="2192"/>
      <c r="J49" s="2161" t="s">
        <v>2389</v>
      </c>
      <c r="K49" s="2161"/>
      <c r="L49" s="2161"/>
      <c r="M49" s="2161"/>
      <c r="N49" s="2161"/>
      <c r="O49" s="2202" t="s">
        <v>2390</v>
      </c>
      <c r="P49" s="2203"/>
      <c r="Q49" s="2204"/>
      <c r="R49" s="1466"/>
      <c r="S49" s="986"/>
      <c r="T49" s="268"/>
      <c r="U49" s="1466"/>
      <c r="V49" s="1467"/>
      <c r="W49" s="1467"/>
      <c r="X49" s="1467"/>
      <c r="Y49" s="1468"/>
      <c r="Z49" s="268"/>
    </row>
    <row r="50" spans="1:26" ht="22.5" customHeight="1">
      <c r="A50" s="268"/>
      <c r="B50" s="1461"/>
      <c r="C50" s="2193" t="s">
        <v>2419</v>
      </c>
      <c r="D50" s="2194"/>
      <c r="E50" s="2195"/>
      <c r="F50" s="2178" t="s">
        <v>2420</v>
      </c>
      <c r="G50" s="2178"/>
      <c r="H50" s="2178"/>
      <c r="I50" s="2178"/>
      <c r="J50" s="2187" t="s">
        <v>310</v>
      </c>
      <c r="K50" s="2188"/>
      <c r="L50" s="2188"/>
      <c r="M50" s="2188"/>
      <c r="N50" s="2189"/>
      <c r="O50" s="2208" t="s">
        <v>310</v>
      </c>
      <c r="P50" s="2209"/>
      <c r="Q50" s="2210"/>
      <c r="R50" s="1466"/>
      <c r="S50" s="986"/>
      <c r="T50" s="268"/>
      <c r="U50" s="1466"/>
      <c r="V50" s="1467"/>
      <c r="W50" s="1467"/>
      <c r="X50" s="1467"/>
      <c r="Y50" s="1468"/>
      <c r="Z50" s="268"/>
    </row>
    <row r="51" spans="1:26" ht="22.5" customHeight="1">
      <c r="A51" s="268"/>
      <c r="B51" s="1461"/>
      <c r="C51" s="2205"/>
      <c r="D51" s="2206"/>
      <c r="E51" s="2207"/>
      <c r="F51" s="2211" t="s">
        <v>2421</v>
      </c>
      <c r="G51" s="2211"/>
      <c r="H51" s="2211"/>
      <c r="I51" s="2211"/>
      <c r="J51" s="2182" t="s">
        <v>310</v>
      </c>
      <c r="K51" s="2182"/>
      <c r="L51" s="2182"/>
      <c r="M51" s="2182"/>
      <c r="N51" s="2182"/>
      <c r="O51" s="2212"/>
      <c r="P51" s="2213"/>
      <c r="Q51" s="2213"/>
      <c r="R51" s="1466"/>
      <c r="S51" s="986"/>
      <c r="T51" s="268"/>
      <c r="U51" s="1466"/>
      <c r="V51" s="1467"/>
      <c r="W51" s="1467"/>
      <c r="X51" s="1467"/>
      <c r="Y51" s="1468"/>
      <c r="Z51" s="268"/>
    </row>
    <row r="52" spans="1:26" ht="22.5" customHeight="1">
      <c r="A52" s="268"/>
      <c r="B52" s="1461"/>
      <c r="C52" s="2196"/>
      <c r="D52" s="2197"/>
      <c r="E52" s="2198"/>
      <c r="F52" s="2211" t="s">
        <v>2422</v>
      </c>
      <c r="G52" s="2211"/>
      <c r="H52" s="2211"/>
      <c r="I52" s="2211"/>
      <c r="J52" s="2182" t="s">
        <v>310</v>
      </c>
      <c r="K52" s="2182"/>
      <c r="L52" s="2182"/>
      <c r="M52" s="2182"/>
      <c r="N52" s="2182"/>
      <c r="O52" s="2187" t="s">
        <v>310</v>
      </c>
      <c r="P52" s="2188"/>
      <c r="Q52" s="2188"/>
      <c r="R52" s="1466"/>
      <c r="S52" s="986"/>
      <c r="T52" s="268"/>
      <c r="U52" s="1466"/>
      <c r="V52" s="1467"/>
      <c r="W52" s="1467"/>
      <c r="X52" s="1467"/>
      <c r="Y52" s="1468"/>
      <c r="Z52" s="268"/>
    </row>
    <row r="53" spans="1:26">
      <c r="A53" s="268"/>
      <c r="B53" s="1461"/>
      <c r="C53" s="268"/>
      <c r="D53" s="268"/>
      <c r="E53" s="268"/>
      <c r="F53" s="268"/>
      <c r="G53" s="268"/>
      <c r="H53" s="268"/>
      <c r="I53" s="268"/>
      <c r="J53" s="268"/>
      <c r="K53" s="268"/>
      <c r="L53" s="268"/>
      <c r="M53" s="268"/>
      <c r="N53" s="268"/>
      <c r="O53" s="268"/>
      <c r="P53" s="268"/>
      <c r="Q53" s="268"/>
      <c r="R53" s="268"/>
      <c r="S53" s="268"/>
      <c r="T53" s="268"/>
      <c r="U53" s="1466"/>
      <c r="V53" s="1467"/>
      <c r="W53" s="1467"/>
      <c r="X53" s="1467"/>
      <c r="Y53" s="1468"/>
      <c r="Z53" s="268"/>
    </row>
    <row r="54" spans="1:26" ht="16.2">
      <c r="A54" s="268"/>
      <c r="B54" s="1461" t="s">
        <v>2391</v>
      </c>
      <c r="C54" s="268"/>
      <c r="D54" s="268"/>
      <c r="E54" s="268"/>
      <c r="F54" s="268"/>
      <c r="G54" s="268"/>
      <c r="H54" s="268"/>
      <c r="I54" s="268"/>
      <c r="J54" s="268"/>
      <c r="K54" s="268"/>
      <c r="L54" s="268"/>
      <c r="M54" s="268"/>
      <c r="N54" s="268"/>
      <c r="O54" s="268"/>
      <c r="P54" s="268"/>
      <c r="Q54" s="268"/>
      <c r="R54" s="268"/>
      <c r="S54" s="268"/>
      <c r="T54" s="268"/>
      <c r="U54" s="2170" t="s">
        <v>2399</v>
      </c>
      <c r="V54" s="2165"/>
      <c r="W54" s="2165"/>
      <c r="X54" s="2165"/>
      <c r="Y54" s="2171"/>
      <c r="Z54" s="268"/>
    </row>
    <row r="55" spans="1:26">
      <c r="A55" s="268"/>
      <c r="B55" s="1461"/>
      <c r="C55" s="268"/>
      <c r="D55" s="268"/>
      <c r="E55" s="268"/>
      <c r="F55" s="268"/>
      <c r="G55" s="268"/>
      <c r="H55" s="268"/>
      <c r="I55" s="268"/>
      <c r="J55" s="268"/>
      <c r="K55" s="268"/>
      <c r="L55" s="268"/>
      <c r="M55" s="268"/>
      <c r="N55" s="268"/>
      <c r="O55" s="268"/>
      <c r="P55" s="268"/>
      <c r="Q55" s="268"/>
      <c r="R55" s="268"/>
      <c r="S55" s="268"/>
      <c r="T55" s="268"/>
      <c r="U55" s="1466"/>
      <c r="V55" s="1467"/>
      <c r="W55" s="1467"/>
      <c r="X55" s="1467"/>
      <c r="Y55" s="1468"/>
      <c r="Z55" s="268"/>
    </row>
    <row r="56" spans="1:26" ht="15" customHeight="1">
      <c r="A56" s="268"/>
      <c r="B56" s="1461"/>
      <c r="C56" s="1477" t="s">
        <v>307</v>
      </c>
      <c r="D56" s="2166" t="s">
        <v>2423</v>
      </c>
      <c r="E56" s="2166"/>
      <c r="F56" s="2166"/>
      <c r="G56" s="2166"/>
      <c r="H56" s="2166"/>
      <c r="I56" s="2166"/>
      <c r="J56" s="2166"/>
      <c r="K56" s="2166"/>
      <c r="L56" s="2166"/>
      <c r="M56" s="2166"/>
      <c r="N56" s="2166"/>
      <c r="O56" s="2166"/>
      <c r="P56" s="2166"/>
      <c r="Q56" s="2166"/>
      <c r="R56" s="2166"/>
      <c r="S56" s="2166"/>
      <c r="T56" s="2167"/>
      <c r="U56" s="1466"/>
      <c r="V56" s="1467" t="s">
        <v>2359</v>
      </c>
      <c r="W56" s="1467" t="s">
        <v>2360</v>
      </c>
      <c r="X56" s="1467" t="s">
        <v>2359</v>
      </c>
      <c r="Y56" s="1468"/>
      <c r="Z56" s="268"/>
    </row>
    <row r="57" spans="1:26" ht="15" customHeight="1">
      <c r="A57" s="268"/>
      <c r="B57" s="1483"/>
      <c r="C57" s="1492"/>
      <c r="D57" s="2214"/>
      <c r="E57" s="2214"/>
      <c r="F57" s="2214"/>
      <c r="G57" s="2214"/>
      <c r="H57" s="2214"/>
      <c r="I57" s="2214"/>
      <c r="J57" s="2214"/>
      <c r="K57" s="2214"/>
      <c r="L57" s="2214"/>
      <c r="M57" s="2214"/>
      <c r="N57" s="2214"/>
      <c r="O57" s="2214"/>
      <c r="P57" s="2214"/>
      <c r="Q57" s="2214"/>
      <c r="R57" s="2214"/>
      <c r="S57" s="2214"/>
      <c r="T57" s="2215"/>
      <c r="U57" s="1493"/>
      <c r="V57" s="1494"/>
      <c r="W57" s="1494"/>
      <c r="X57" s="1494"/>
      <c r="Y57" s="1495"/>
      <c r="Z57" s="268"/>
    </row>
    <row r="58" spans="1:26" ht="15" customHeight="1">
      <c r="A58" s="268"/>
      <c r="B58" s="1459"/>
      <c r="C58" s="1496"/>
      <c r="D58" s="1496"/>
      <c r="E58" s="1496"/>
      <c r="F58" s="1496"/>
      <c r="G58" s="1496"/>
      <c r="H58" s="1496"/>
      <c r="I58" s="1496"/>
      <c r="J58" s="1496"/>
      <c r="K58" s="1496"/>
      <c r="L58" s="1496"/>
      <c r="M58" s="1496"/>
      <c r="N58" s="1496"/>
      <c r="O58" s="1496"/>
      <c r="P58" s="1496"/>
      <c r="Q58" s="1496"/>
      <c r="R58" s="1496"/>
      <c r="S58" s="1496"/>
      <c r="T58" s="1496"/>
      <c r="U58" s="1497"/>
      <c r="V58" s="1489"/>
      <c r="W58" s="1489"/>
      <c r="X58" s="1489"/>
      <c r="Y58" s="1497"/>
      <c r="Z58" s="268"/>
    </row>
    <row r="59" spans="1:26" ht="15" customHeight="1">
      <c r="A59" s="268"/>
      <c r="B59" s="268" t="s">
        <v>2424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row>
    <row r="60" spans="1:26" ht="15" customHeight="1">
      <c r="A60" s="268"/>
      <c r="B60" s="983">
        <v>1</v>
      </c>
      <c r="C60" s="2154" t="s">
        <v>2425</v>
      </c>
      <c r="D60" s="2154"/>
      <c r="E60" s="2154"/>
      <c r="F60" s="2154"/>
      <c r="G60" s="2154"/>
      <c r="H60" s="2154"/>
      <c r="I60" s="2154"/>
      <c r="J60" s="2154"/>
      <c r="K60" s="2154"/>
      <c r="L60" s="2154"/>
      <c r="M60" s="2154"/>
      <c r="N60" s="2154"/>
      <c r="O60" s="2154"/>
      <c r="P60" s="2154"/>
      <c r="Q60" s="2154"/>
      <c r="R60" s="2154"/>
      <c r="S60" s="2154"/>
      <c r="T60" s="2154"/>
      <c r="U60" s="2154"/>
      <c r="V60" s="2154"/>
      <c r="W60" s="2154"/>
      <c r="X60" s="2154"/>
      <c r="Y60" s="2154"/>
      <c r="Z60" s="268"/>
    </row>
    <row r="61" spans="1:26" ht="30" customHeight="1">
      <c r="A61" s="268"/>
      <c r="B61" s="1498">
        <v>2</v>
      </c>
      <c r="C61" s="2168" t="s">
        <v>2426</v>
      </c>
      <c r="D61" s="2168"/>
      <c r="E61" s="2168"/>
      <c r="F61" s="2168"/>
      <c r="G61" s="2168"/>
      <c r="H61" s="2168"/>
      <c r="I61" s="2168"/>
      <c r="J61" s="2168"/>
      <c r="K61" s="2168"/>
      <c r="L61" s="2168"/>
      <c r="M61" s="2168"/>
      <c r="N61" s="2168"/>
      <c r="O61" s="2168"/>
      <c r="P61" s="2168"/>
      <c r="Q61" s="2168"/>
      <c r="R61" s="2168"/>
      <c r="S61" s="2168"/>
      <c r="T61" s="2168"/>
      <c r="U61" s="2168"/>
      <c r="V61" s="2168"/>
      <c r="W61" s="2168"/>
      <c r="X61" s="2168"/>
      <c r="Y61" s="2168"/>
      <c r="Z61" s="986"/>
    </row>
    <row r="62" spans="1:26" ht="15" customHeight="1">
      <c r="A62" s="268"/>
      <c r="B62" s="1471"/>
      <c r="C62" s="2168"/>
      <c r="D62" s="2168"/>
      <c r="E62" s="2168"/>
      <c r="F62" s="2168"/>
      <c r="G62" s="2168"/>
      <c r="H62" s="2168"/>
      <c r="I62" s="2168"/>
      <c r="J62" s="2168"/>
      <c r="K62" s="2168"/>
      <c r="L62" s="2168"/>
      <c r="M62" s="2168"/>
      <c r="N62" s="2168"/>
      <c r="O62" s="2168"/>
      <c r="P62" s="2168"/>
      <c r="Q62" s="2168"/>
      <c r="R62" s="2168"/>
      <c r="S62" s="2168"/>
      <c r="T62" s="2168"/>
      <c r="U62" s="2168"/>
      <c r="V62" s="2168"/>
      <c r="W62" s="2168"/>
      <c r="X62" s="2168"/>
      <c r="Y62" s="2168"/>
      <c r="Z62" s="986"/>
    </row>
    <row r="63" spans="1:26" ht="15" customHeight="1">
      <c r="A63" s="268"/>
      <c r="B63" s="1498">
        <v>3</v>
      </c>
      <c r="C63" s="2168" t="s">
        <v>2427</v>
      </c>
      <c r="D63" s="2168"/>
      <c r="E63" s="2168"/>
      <c r="F63" s="2168"/>
      <c r="G63" s="2168"/>
      <c r="H63" s="2168"/>
      <c r="I63" s="2168"/>
      <c r="J63" s="2168"/>
      <c r="K63" s="2168"/>
      <c r="L63" s="2168"/>
      <c r="M63" s="2168"/>
      <c r="N63" s="2168"/>
      <c r="O63" s="2168"/>
      <c r="P63" s="2168"/>
      <c r="Q63" s="2168"/>
      <c r="R63" s="2168"/>
      <c r="S63" s="2168"/>
      <c r="T63" s="2168"/>
      <c r="U63" s="2168"/>
      <c r="V63" s="2168"/>
      <c r="W63" s="2168"/>
      <c r="X63" s="2168"/>
      <c r="Y63" s="2168"/>
      <c r="Z63" s="1471"/>
    </row>
    <row r="64" spans="1:26" ht="15" customHeight="1">
      <c r="A64" s="268"/>
      <c r="B64" s="1498"/>
      <c r="C64" s="1473"/>
      <c r="D64" s="1473"/>
      <c r="E64" s="1473"/>
      <c r="F64" s="1473"/>
      <c r="G64" s="1473"/>
      <c r="H64" s="1473"/>
      <c r="I64" s="1473"/>
      <c r="J64" s="1473"/>
      <c r="K64" s="1473"/>
      <c r="L64" s="1473"/>
      <c r="M64" s="1473"/>
      <c r="N64" s="1473"/>
      <c r="O64" s="1473"/>
      <c r="P64" s="1473"/>
      <c r="Q64" s="1473"/>
      <c r="R64" s="1473"/>
      <c r="S64" s="1473"/>
      <c r="T64" s="1473"/>
      <c r="U64" s="1473"/>
      <c r="V64" s="1473"/>
      <c r="W64" s="1473"/>
      <c r="X64" s="1473"/>
      <c r="Y64" s="1473"/>
      <c r="Z64" s="1471"/>
    </row>
    <row r="65" spans="1:25" ht="81" customHeight="1">
      <c r="A65" s="1455"/>
      <c r="B65" s="1487"/>
      <c r="C65" s="2153" t="s">
        <v>751</v>
      </c>
      <c r="D65" s="2153"/>
      <c r="E65" s="2150" t="s">
        <v>3099</v>
      </c>
      <c r="F65" s="2151"/>
      <c r="G65" s="2151"/>
      <c r="H65" s="2151"/>
      <c r="I65" s="2151"/>
      <c r="J65" s="2151"/>
      <c r="K65" s="2151"/>
      <c r="L65" s="2151"/>
      <c r="M65" s="2151"/>
      <c r="N65" s="2151"/>
      <c r="O65" s="2151"/>
      <c r="P65" s="2151"/>
      <c r="Q65" s="2151"/>
      <c r="R65" s="2151"/>
      <c r="S65" s="2151"/>
      <c r="T65" s="2151"/>
      <c r="U65" s="2151"/>
      <c r="V65" s="2151"/>
      <c r="W65" s="2151"/>
      <c r="X65" s="2151"/>
      <c r="Y65" s="2152"/>
    </row>
    <row r="69" spans="1:25">
      <c r="E69" s="1456" t="s">
        <v>2050</v>
      </c>
    </row>
  </sheetData>
  <mergeCells count="65">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L38:N38"/>
    <mergeCell ref="O38:Q38"/>
    <mergeCell ref="S38:T38"/>
    <mergeCell ref="D22:T22"/>
    <mergeCell ref="D24:T24"/>
    <mergeCell ref="D26:T27"/>
    <mergeCell ref="D29:T29"/>
    <mergeCell ref="C34:T34"/>
    <mergeCell ref="D36:K36"/>
    <mergeCell ref="L36:N36"/>
    <mergeCell ref="O36:Q36"/>
    <mergeCell ref="C65:D65"/>
    <mergeCell ref="E65:Y65"/>
    <mergeCell ref="AE18:AR21"/>
    <mergeCell ref="D19:T20"/>
    <mergeCell ref="Q2:Y2"/>
    <mergeCell ref="B4:Y4"/>
    <mergeCell ref="B6:F6"/>
    <mergeCell ref="G6:Y6"/>
    <mergeCell ref="B7:F7"/>
    <mergeCell ref="G7:Y7"/>
    <mergeCell ref="B8:F8"/>
    <mergeCell ref="G8:Y8"/>
    <mergeCell ref="U11:Y11"/>
    <mergeCell ref="D13:T14"/>
    <mergeCell ref="D16:T17"/>
    <mergeCell ref="D38:K38"/>
  </mergeCells>
  <phoneticPr fontId="54"/>
  <dataValidations count="1">
    <dataValidation type="list" allowBlank="1" showInputMessage="1" showErrorMessage="1" sqref="V13:V14 X13:X14 V16 X16 V19 X19 V22 X22 V24 X24 V26 X26 V29 X29 V38:V40 X38:X40 V44:V45 X44:X45 V56 X56" xr:uid="{4CDA82E7-1B7A-423C-AA2B-A6D4CAE9B820}">
      <formula1>"□,■"</formula1>
    </dataValidation>
  </dataValidations>
  <pageMargins left="0.7" right="0.7" top="0.75" bottom="0.75" header="0.3" footer="0.3"/>
  <pageSetup paperSize="9"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7383D-905C-431F-9882-1341E586897D}">
  <sheetPr codeName="Sheet97">
    <tabColor theme="4"/>
    <pageSetUpPr fitToPage="1"/>
  </sheetPr>
  <dimension ref="A1:O17"/>
  <sheetViews>
    <sheetView view="pageBreakPreview" zoomScale="115" zoomScaleNormal="100" zoomScaleSheetLayoutView="115" workbookViewId="0">
      <selection activeCell="B2" sqref="B2"/>
    </sheetView>
  </sheetViews>
  <sheetFormatPr defaultRowHeight="13.2"/>
  <cols>
    <col min="1" max="1" width="1.44140625" customWidth="1"/>
    <col min="2" max="2" width="26.6640625" customWidth="1"/>
    <col min="3" max="3" width="4" customWidth="1"/>
    <col min="4" max="6" width="20.109375" customWidth="1"/>
    <col min="7" max="7" width="3.109375" customWidth="1"/>
    <col min="8" max="8" width="1.21875" customWidth="1"/>
    <col min="9" max="9" width="2.44140625" customWidth="1"/>
    <col min="257" max="257" width="3.77734375" customWidth="1"/>
    <col min="258" max="258" width="24.21875" customWidth="1"/>
    <col min="259" max="259" width="4" customWidth="1"/>
    <col min="260" max="262" width="20.109375" customWidth="1"/>
    <col min="263" max="263" width="3.109375" customWidth="1"/>
    <col min="264" max="264" width="3.77734375" customWidth="1"/>
    <col min="265" max="265" width="2.44140625" customWidth="1"/>
    <col min="513" max="513" width="3.77734375" customWidth="1"/>
    <col min="514" max="514" width="24.21875" customWidth="1"/>
    <col min="515" max="515" width="4" customWidth="1"/>
    <col min="516" max="518" width="20.109375" customWidth="1"/>
    <col min="519" max="519" width="3.109375" customWidth="1"/>
    <col min="520" max="520" width="3.77734375" customWidth="1"/>
    <col min="521" max="521" width="2.44140625" customWidth="1"/>
    <col min="769" max="769" width="3.77734375" customWidth="1"/>
    <col min="770" max="770" width="24.21875" customWidth="1"/>
    <col min="771" max="771" width="4" customWidth="1"/>
    <col min="772" max="774" width="20.109375" customWidth="1"/>
    <col min="775" max="775" width="3.109375" customWidth="1"/>
    <col min="776" max="776" width="3.77734375" customWidth="1"/>
    <col min="777" max="777" width="2.44140625" customWidth="1"/>
    <col min="1025" max="1025" width="3.77734375" customWidth="1"/>
    <col min="1026" max="1026" width="24.21875" customWidth="1"/>
    <col min="1027" max="1027" width="4" customWidth="1"/>
    <col min="1028" max="1030" width="20.109375" customWidth="1"/>
    <col min="1031" max="1031" width="3.109375" customWidth="1"/>
    <col min="1032" max="1032" width="3.77734375" customWidth="1"/>
    <col min="1033" max="1033" width="2.44140625" customWidth="1"/>
    <col min="1281" max="1281" width="3.77734375" customWidth="1"/>
    <col min="1282" max="1282" width="24.21875" customWidth="1"/>
    <col min="1283" max="1283" width="4" customWidth="1"/>
    <col min="1284" max="1286" width="20.109375" customWidth="1"/>
    <col min="1287" max="1287" width="3.109375" customWidth="1"/>
    <col min="1288" max="1288" width="3.77734375" customWidth="1"/>
    <col min="1289" max="1289" width="2.44140625" customWidth="1"/>
    <col min="1537" max="1537" width="3.77734375" customWidth="1"/>
    <col min="1538" max="1538" width="24.21875" customWidth="1"/>
    <col min="1539" max="1539" width="4" customWidth="1"/>
    <col min="1540" max="1542" width="20.109375" customWidth="1"/>
    <col min="1543" max="1543" width="3.109375" customWidth="1"/>
    <col min="1544" max="1544" width="3.77734375" customWidth="1"/>
    <col min="1545" max="1545" width="2.44140625" customWidth="1"/>
    <col min="1793" max="1793" width="3.77734375" customWidth="1"/>
    <col min="1794" max="1794" width="24.21875" customWidth="1"/>
    <col min="1795" max="1795" width="4" customWidth="1"/>
    <col min="1796" max="1798" width="20.109375" customWidth="1"/>
    <col min="1799" max="1799" width="3.109375" customWidth="1"/>
    <col min="1800" max="1800" width="3.77734375" customWidth="1"/>
    <col min="1801" max="1801" width="2.44140625" customWidth="1"/>
    <col min="2049" max="2049" width="3.77734375" customWidth="1"/>
    <col min="2050" max="2050" width="24.21875" customWidth="1"/>
    <col min="2051" max="2051" width="4" customWidth="1"/>
    <col min="2052" max="2054" width="20.109375" customWidth="1"/>
    <col min="2055" max="2055" width="3.109375" customWidth="1"/>
    <col min="2056" max="2056" width="3.77734375" customWidth="1"/>
    <col min="2057" max="2057" width="2.44140625" customWidth="1"/>
    <col min="2305" max="2305" width="3.77734375" customWidth="1"/>
    <col min="2306" max="2306" width="24.21875" customWidth="1"/>
    <col min="2307" max="2307" width="4" customWidth="1"/>
    <col min="2308" max="2310" width="20.109375" customWidth="1"/>
    <col min="2311" max="2311" width="3.109375" customWidth="1"/>
    <col min="2312" max="2312" width="3.77734375" customWidth="1"/>
    <col min="2313" max="2313" width="2.44140625" customWidth="1"/>
    <col min="2561" max="2561" width="3.77734375" customWidth="1"/>
    <col min="2562" max="2562" width="24.21875" customWidth="1"/>
    <col min="2563" max="2563" width="4" customWidth="1"/>
    <col min="2564" max="2566" width="20.109375" customWidth="1"/>
    <col min="2567" max="2567" width="3.109375" customWidth="1"/>
    <col min="2568" max="2568" width="3.77734375" customWidth="1"/>
    <col min="2569" max="2569" width="2.44140625" customWidth="1"/>
    <col min="2817" max="2817" width="3.77734375" customWidth="1"/>
    <col min="2818" max="2818" width="24.21875" customWidth="1"/>
    <col min="2819" max="2819" width="4" customWidth="1"/>
    <col min="2820" max="2822" width="20.109375" customWidth="1"/>
    <col min="2823" max="2823" width="3.109375" customWidth="1"/>
    <col min="2824" max="2824" width="3.77734375" customWidth="1"/>
    <col min="2825" max="2825" width="2.44140625" customWidth="1"/>
    <col min="3073" max="3073" width="3.77734375" customWidth="1"/>
    <col min="3074" max="3074" width="24.21875" customWidth="1"/>
    <col min="3075" max="3075" width="4" customWidth="1"/>
    <col min="3076" max="3078" width="20.109375" customWidth="1"/>
    <col min="3079" max="3079" width="3.109375" customWidth="1"/>
    <col min="3080" max="3080" width="3.77734375" customWidth="1"/>
    <col min="3081" max="3081" width="2.44140625" customWidth="1"/>
    <col min="3329" max="3329" width="3.77734375" customWidth="1"/>
    <col min="3330" max="3330" width="24.21875" customWidth="1"/>
    <col min="3331" max="3331" width="4" customWidth="1"/>
    <col min="3332" max="3334" width="20.109375" customWidth="1"/>
    <col min="3335" max="3335" width="3.109375" customWidth="1"/>
    <col min="3336" max="3336" width="3.77734375" customWidth="1"/>
    <col min="3337" max="3337" width="2.44140625" customWidth="1"/>
    <col min="3585" max="3585" width="3.77734375" customWidth="1"/>
    <col min="3586" max="3586" width="24.21875" customWidth="1"/>
    <col min="3587" max="3587" width="4" customWidth="1"/>
    <col min="3588" max="3590" width="20.109375" customWidth="1"/>
    <col min="3591" max="3591" width="3.109375" customWidth="1"/>
    <col min="3592" max="3592" width="3.77734375" customWidth="1"/>
    <col min="3593" max="3593" width="2.44140625" customWidth="1"/>
    <col min="3841" max="3841" width="3.77734375" customWidth="1"/>
    <col min="3842" max="3842" width="24.21875" customWidth="1"/>
    <col min="3843" max="3843" width="4" customWidth="1"/>
    <col min="3844" max="3846" width="20.109375" customWidth="1"/>
    <col min="3847" max="3847" width="3.109375" customWidth="1"/>
    <col min="3848" max="3848" width="3.77734375" customWidth="1"/>
    <col min="3849" max="3849" width="2.44140625" customWidth="1"/>
    <col min="4097" max="4097" width="3.77734375" customWidth="1"/>
    <col min="4098" max="4098" width="24.21875" customWidth="1"/>
    <col min="4099" max="4099" width="4" customWidth="1"/>
    <col min="4100" max="4102" width="20.109375" customWidth="1"/>
    <col min="4103" max="4103" width="3.109375" customWidth="1"/>
    <col min="4104" max="4104" width="3.77734375" customWidth="1"/>
    <col min="4105" max="4105" width="2.44140625" customWidth="1"/>
    <col min="4353" max="4353" width="3.77734375" customWidth="1"/>
    <col min="4354" max="4354" width="24.21875" customWidth="1"/>
    <col min="4355" max="4355" width="4" customWidth="1"/>
    <col min="4356" max="4358" width="20.109375" customWidth="1"/>
    <col min="4359" max="4359" width="3.109375" customWidth="1"/>
    <col min="4360" max="4360" width="3.77734375" customWidth="1"/>
    <col min="4361" max="4361" width="2.44140625" customWidth="1"/>
    <col min="4609" max="4609" width="3.77734375" customWidth="1"/>
    <col min="4610" max="4610" width="24.21875" customWidth="1"/>
    <col min="4611" max="4611" width="4" customWidth="1"/>
    <col min="4612" max="4614" width="20.109375" customWidth="1"/>
    <col min="4615" max="4615" width="3.109375" customWidth="1"/>
    <col min="4616" max="4616" width="3.77734375" customWidth="1"/>
    <col min="4617" max="4617" width="2.44140625" customWidth="1"/>
    <col min="4865" max="4865" width="3.77734375" customWidth="1"/>
    <col min="4866" max="4866" width="24.21875" customWidth="1"/>
    <col min="4867" max="4867" width="4" customWidth="1"/>
    <col min="4868" max="4870" width="20.109375" customWidth="1"/>
    <col min="4871" max="4871" width="3.109375" customWidth="1"/>
    <col min="4872" max="4872" width="3.77734375" customWidth="1"/>
    <col min="4873" max="4873" width="2.44140625" customWidth="1"/>
    <col min="5121" max="5121" width="3.77734375" customWidth="1"/>
    <col min="5122" max="5122" width="24.21875" customWidth="1"/>
    <col min="5123" max="5123" width="4" customWidth="1"/>
    <col min="5124" max="5126" width="20.109375" customWidth="1"/>
    <col min="5127" max="5127" width="3.109375" customWidth="1"/>
    <col min="5128" max="5128" width="3.77734375" customWidth="1"/>
    <col min="5129" max="5129" width="2.44140625" customWidth="1"/>
    <col min="5377" max="5377" width="3.77734375" customWidth="1"/>
    <col min="5378" max="5378" width="24.21875" customWidth="1"/>
    <col min="5379" max="5379" width="4" customWidth="1"/>
    <col min="5380" max="5382" width="20.109375" customWidth="1"/>
    <col min="5383" max="5383" width="3.109375" customWidth="1"/>
    <col min="5384" max="5384" width="3.77734375" customWidth="1"/>
    <col min="5385" max="5385" width="2.44140625" customWidth="1"/>
    <col min="5633" max="5633" width="3.77734375" customWidth="1"/>
    <col min="5634" max="5634" width="24.21875" customWidth="1"/>
    <col min="5635" max="5635" width="4" customWidth="1"/>
    <col min="5636" max="5638" width="20.109375" customWidth="1"/>
    <col min="5639" max="5639" width="3.109375" customWidth="1"/>
    <col min="5640" max="5640" width="3.77734375" customWidth="1"/>
    <col min="5641" max="5641" width="2.44140625" customWidth="1"/>
    <col min="5889" max="5889" width="3.77734375" customWidth="1"/>
    <col min="5890" max="5890" width="24.21875" customWidth="1"/>
    <col min="5891" max="5891" width="4" customWidth="1"/>
    <col min="5892" max="5894" width="20.109375" customWidth="1"/>
    <col min="5895" max="5895" width="3.109375" customWidth="1"/>
    <col min="5896" max="5896" width="3.77734375" customWidth="1"/>
    <col min="5897" max="5897" width="2.44140625" customWidth="1"/>
    <col min="6145" max="6145" width="3.77734375" customWidth="1"/>
    <col min="6146" max="6146" width="24.21875" customWidth="1"/>
    <col min="6147" max="6147" width="4" customWidth="1"/>
    <col min="6148" max="6150" width="20.109375" customWidth="1"/>
    <col min="6151" max="6151" width="3.109375" customWidth="1"/>
    <col min="6152" max="6152" width="3.77734375" customWidth="1"/>
    <col min="6153" max="6153" width="2.44140625" customWidth="1"/>
    <col min="6401" max="6401" width="3.77734375" customWidth="1"/>
    <col min="6402" max="6402" width="24.21875" customWidth="1"/>
    <col min="6403" max="6403" width="4" customWidth="1"/>
    <col min="6404" max="6406" width="20.109375" customWidth="1"/>
    <col min="6407" max="6407" width="3.109375" customWidth="1"/>
    <col min="6408" max="6408" width="3.77734375" customWidth="1"/>
    <col min="6409" max="6409" width="2.44140625" customWidth="1"/>
    <col min="6657" max="6657" width="3.77734375" customWidth="1"/>
    <col min="6658" max="6658" width="24.21875" customWidth="1"/>
    <col min="6659" max="6659" width="4" customWidth="1"/>
    <col min="6660" max="6662" width="20.109375" customWidth="1"/>
    <col min="6663" max="6663" width="3.109375" customWidth="1"/>
    <col min="6664" max="6664" width="3.77734375" customWidth="1"/>
    <col min="6665" max="6665" width="2.44140625" customWidth="1"/>
    <col min="6913" max="6913" width="3.77734375" customWidth="1"/>
    <col min="6914" max="6914" width="24.21875" customWidth="1"/>
    <col min="6915" max="6915" width="4" customWidth="1"/>
    <col min="6916" max="6918" width="20.109375" customWidth="1"/>
    <col min="6919" max="6919" width="3.109375" customWidth="1"/>
    <col min="6920" max="6920" width="3.77734375" customWidth="1"/>
    <col min="6921" max="6921" width="2.44140625" customWidth="1"/>
    <col min="7169" max="7169" width="3.77734375" customWidth="1"/>
    <col min="7170" max="7170" width="24.21875" customWidth="1"/>
    <col min="7171" max="7171" width="4" customWidth="1"/>
    <col min="7172" max="7174" width="20.109375" customWidth="1"/>
    <col min="7175" max="7175" width="3.109375" customWidth="1"/>
    <col min="7176" max="7176" width="3.77734375" customWidth="1"/>
    <col min="7177" max="7177" width="2.44140625" customWidth="1"/>
    <col min="7425" max="7425" width="3.77734375" customWidth="1"/>
    <col min="7426" max="7426" width="24.21875" customWidth="1"/>
    <col min="7427" max="7427" width="4" customWidth="1"/>
    <col min="7428" max="7430" width="20.109375" customWidth="1"/>
    <col min="7431" max="7431" width="3.109375" customWidth="1"/>
    <col min="7432" max="7432" width="3.77734375" customWidth="1"/>
    <col min="7433" max="7433" width="2.44140625" customWidth="1"/>
    <col min="7681" max="7681" width="3.77734375" customWidth="1"/>
    <col min="7682" max="7682" width="24.21875" customWidth="1"/>
    <col min="7683" max="7683" width="4" customWidth="1"/>
    <col min="7684" max="7686" width="20.109375" customWidth="1"/>
    <col min="7687" max="7687" width="3.109375" customWidth="1"/>
    <col min="7688" max="7688" width="3.77734375" customWidth="1"/>
    <col min="7689" max="7689" width="2.44140625" customWidth="1"/>
    <col min="7937" max="7937" width="3.77734375" customWidth="1"/>
    <col min="7938" max="7938" width="24.21875" customWidth="1"/>
    <col min="7939" max="7939" width="4" customWidth="1"/>
    <col min="7940" max="7942" width="20.109375" customWidth="1"/>
    <col min="7943" max="7943" width="3.109375" customWidth="1"/>
    <col min="7944" max="7944" width="3.77734375" customWidth="1"/>
    <col min="7945" max="7945" width="2.44140625" customWidth="1"/>
    <col min="8193" max="8193" width="3.77734375" customWidth="1"/>
    <col min="8194" max="8194" width="24.21875" customWidth="1"/>
    <col min="8195" max="8195" width="4" customWidth="1"/>
    <col min="8196" max="8198" width="20.109375" customWidth="1"/>
    <col min="8199" max="8199" width="3.109375" customWidth="1"/>
    <col min="8200" max="8200" width="3.77734375" customWidth="1"/>
    <col min="8201" max="8201" width="2.44140625" customWidth="1"/>
    <col min="8449" max="8449" width="3.77734375" customWidth="1"/>
    <col min="8450" max="8450" width="24.21875" customWidth="1"/>
    <col min="8451" max="8451" width="4" customWidth="1"/>
    <col min="8452" max="8454" width="20.109375" customWidth="1"/>
    <col min="8455" max="8455" width="3.109375" customWidth="1"/>
    <col min="8456" max="8456" width="3.77734375" customWidth="1"/>
    <col min="8457" max="8457" width="2.44140625" customWidth="1"/>
    <col min="8705" max="8705" width="3.77734375" customWidth="1"/>
    <col min="8706" max="8706" width="24.21875" customWidth="1"/>
    <col min="8707" max="8707" width="4" customWidth="1"/>
    <col min="8708" max="8710" width="20.109375" customWidth="1"/>
    <col min="8711" max="8711" width="3.109375" customWidth="1"/>
    <col min="8712" max="8712" width="3.77734375" customWidth="1"/>
    <col min="8713" max="8713" width="2.44140625" customWidth="1"/>
    <col min="8961" max="8961" width="3.77734375" customWidth="1"/>
    <col min="8962" max="8962" width="24.21875" customWidth="1"/>
    <col min="8963" max="8963" width="4" customWidth="1"/>
    <col min="8964" max="8966" width="20.109375" customWidth="1"/>
    <col min="8967" max="8967" width="3.109375" customWidth="1"/>
    <col min="8968" max="8968" width="3.77734375" customWidth="1"/>
    <col min="8969" max="8969" width="2.44140625" customWidth="1"/>
    <col min="9217" max="9217" width="3.77734375" customWidth="1"/>
    <col min="9218" max="9218" width="24.21875" customWidth="1"/>
    <col min="9219" max="9219" width="4" customWidth="1"/>
    <col min="9220" max="9222" width="20.109375" customWidth="1"/>
    <col min="9223" max="9223" width="3.109375" customWidth="1"/>
    <col min="9224" max="9224" width="3.77734375" customWidth="1"/>
    <col min="9225" max="9225" width="2.44140625" customWidth="1"/>
    <col min="9473" max="9473" width="3.77734375" customWidth="1"/>
    <col min="9474" max="9474" width="24.21875" customWidth="1"/>
    <col min="9475" max="9475" width="4" customWidth="1"/>
    <col min="9476" max="9478" width="20.109375" customWidth="1"/>
    <col min="9479" max="9479" width="3.109375" customWidth="1"/>
    <col min="9480" max="9480" width="3.77734375" customWidth="1"/>
    <col min="9481" max="9481" width="2.44140625" customWidth="1"/>
    <col min="9729" max="9729" width="3.77734375" customWidth="1"/>
    <col min="9730" max="9730" width="24.21875" customWidth="1"/>
    <col min="9731" max="9731" width="4" customWidth="1"/>
    <col min="9732" max="9734" width="20.109375" customWidth="1"/>
    <col min="9735" max="9735" width="3.109375" customWidth="1"/>
    <col min="9736" max="9736" width="3.77734375" customWidth="1"/>
    <col min="9737" max="9737" width="2.44140625" customWidth="1"/>
    <col min="9985" max="9985" width="3.77734375" customWidth="1"/>
    <col min="9986" max="9986" width="24.21875" customWidth="1"/>
    <col min="9987" max="9987" width="4" customWidth="1"/>
    <col min="9988" max="9990" width="20.109375" customWidth="1"/>
    <col min="9991" max="9991" width="3.109375" customWidth="1"/>
    <col min="9992" max="9992" width="3.77734375" customWidth="1"/>
    <col min="9993" max="9993" width="2.44140625" customWidth="1"/>
    <col min="10241" max="10241" width="3.77734375" customWidth="1"/>
    <col min="10242" max="10242" width="24.21875" customWidth="1"/>
    <col min="10243" max="10243" width="4" customWidth="1"/>
    <col min="10244" max="10246" width="20.109375" customWidth="1"/>
    <col min="10247" max="10247" width="3.109375" customWidth="1"/>
    <col min="10248" max="10248" width="3.77734375" customWidth="1"/>
    <col min="10249" max="10249" width="2.44140625" customWidth="1"/>
    <col min="10497" max="10497" width="3.77734375" customWidth="1"/>
    <col min="10498" max="10498" width="24.21875" customWidth="1"/>
    <col min="10499" max="10499" width="4" customWidth="1"/>
    <col min="10500" max="10502" width="20.109375" customWidth="1"/>
    <col min="10503" max="10503" width="3.109375" customWidth="1"/>
    <col min="10504" max="10504" width="3.77734375" customWidth="1"/>
    <col min="10505" max="10505" width="2.44140625" customWidth="1"/>
    <col min="10753" max="10753" width="3.77734375" customWidth="1"/>
    <col min="10754" max="10754" width="24.21875" customWidth="1"/>
    <col min="10755" max="10755" width="4" customWidth="1"/>
    <col min="10756" max="10758" width="20.109375" customWidth="1"/>
    <col min="10759" max="10759" width="3.109375" customWidth="1"/>
    <col min="10760" max="10760" width="3.77734375" customWidth="1"/>
    <col min="10761" max="10761" width="2.44140625" customWidth="1"/>
    <col min="11009" max="11009" width="3.77734375" customWidth="1"/>
    <col min="11010" max="11010" width="24.21875" customWidth="1"/>
    <col min="11011" max="11011" width="4" customWidth="1"/>
    <col min="11012" max="11014" width="20.109375" customWidth="1"/>
    <col min="11015" max="11015" width="3.109375" customWidth="1"/>
    <col min="11016" max="11016" width="3.77734375" customWidth="1"/>
    <col min="11017" max="11017" width="2.44140625" customWidth="1"/>
    <col min="11265" max="11265" width="3.77734375" customWidth="1"/>
    <col min="11266" max="11266" width="24.21875" customWidth="1"/>
    <col min="11267" max="11267" width="4" customWidth="1"/>
    <col min="11268" max="11270" width="20.109375" customWidth="1"/>
    <col min="11271" max="11271" width="3.109375" customWidth="1"/>
    <col min="11272" max="11272" width="3.77734375" customWidth="1"/>
    <col min="11273" max="11273" width="2.44140625" customWidth="1"/>
    <col min="11521" max="11521" width="3.77734375" customWidth="1"/>
    <col min="11522" max="11522" width="24.21875" customWidth="1"/>
    <col min="11523" max="11523" width="4" customWidth="1"/>
    <col min="11524" max="11526" width="20.109375" customWidth="1"/>
    <col min="11527" max="11527" width="3.109375" customWidth="1"/>
    <col min="11528" max="11528" width="3.77734375" customWidth="1"/>
    <col min="11529" max="11529" width="2.44140625" customWidth="1"/>
    <col min="11777" max="11777" width="3.77734375" customWidth="1"/>
    <col min="11778" max="11778" width="24.21875" customWidth="1"/>
    <col min="11779" max="11779" width="4" customWidth="1"/>
    <col min="11780" max="11782" width="20.109375" customWidth="1"/>
    <col min="11783" max="11783" width="3.109375" customWidth="1"/>
    <col min="11784" max="11784" width="3.77734375" customWidth="1"/>
    <col min="11785" max="11785" width="2.44140625" customWidth="1"/>
    <col min="12033" max="12033" width="3.77734375" customWidth="1"/>
    <col min="12034" max="12034" width="24.21875" customWidth="1"/>
    <col min="12035" max="12035" width="4" customWidth="1"/>
    <col min="12036" max="12038" width="20.109375" customWidth="1"/>
    <col min="12039" max="12039" width="3.109375" customWidth="1"/>
    <col min="12040" max="12040" width="3.77734375" customWidth="1"/>
    <col min="12041" max="12041" width="2.44140625" customWidth="1"/>
    <col min="12289" max="12289" width="3.77734375" customWidth="1"/>
    <col min="12290" max="12290" width="24.21875" customWidth="1"/>
    <col min="12291" max="12291" width="4" customWidth="1"/>
    <col min="12292" max="12294" width="20.109375" customWidth="1"/>
    <col min="12295" max="12295" width="3.109375" customWidth="1"/>
    <col min="12296" max="12296" width="3.77734375" customWidth="1"/>
    <col min="12297" max="12297" width="2.44140625" customWidth="1"/>
    <col min="12545" max="12545" width="3.77734375" customWidth="1"/>
    <col min="12546" max="12546" width="24.21875" customWidth="1"/>
    <col min="12547" max="12547" width="4" customWidth="1"/>
    <col min="12548" max="12550" width="20.109375" customWidth="1"/>
    <col min="12551" max="12551" width="3.109375" customWidth="1"/>
    <col min="12552" max="12552" width="3.77734375" customWidth="1"/>
    <col min="12553" max="12553" width="2.44140625" customWidth="1"/>
    <col min="12801" max="12801" width="3.77734375" customWidth="1"/>
    <col min="12802" max="12802" width="24.21875" customWidth="1"/>
    <col min="12803" max="12803" width="4" customWidth="1"/>
    <col min="12804" max="12806" width="20.109375" customWidth="1"/>
    <col min="12807" max="12807" width="3.109375" customWidth="1"/>
    <col min="12808" max="12808" width="3.77734375" customWidth="1"/>
    <col min="12809" max="12809" width="2.44140625" customWidth="1"/>
    <col min="13057" max="13057" width="3.77734375" customWidth="1"/>
    <col min="13058" max="13058" width="24.21875" customWidth="1"/>
    <col min="13059" max="13059" width="4" customWidth="1"/>
    <col min="13060" max="13062" width="20.109375" customWidth="1"/>
    <col min="13063" max="13063" width="3.109375" customWidth="1"/>
    <col min="13064" max="13064" width="3.77734375" customWidth="1"/>
    <col min="13065" max="13065" width="2.44140625" customWidth="1"/>
    <col min="13313" max="13313" width="3.77734375" customWidth="1"/>
    <col min="13314" max="13314" width="24.21875" customWidth="1"/>
    <col min="13315" max="13315" width="4" customWidth="1"/>
    <col min="13316" max="13318" width="20.109375" customWidth="1"/>
    <col min="13319" max="13319" width="3.109375" customWidth="1"/>
    <col min="13320" max="13320" width="3.77734375" customWidth="1"/>
    <col min="13321" max="13321" width="2.44140625" customWidth="1"/>
    <col min="13569" max="13569" width="3.77734375" customWidth="1"/>
    <col min="13570" max="13570" width="24.21875" customWidth="1"/>
    <col min="13571" max="13571" width="4" customWidth="1"/>
    <col min="13572" max="13574" width="20.109375" customWidth="1"/>
    <col min="13575" max="13575" width="3.109375" customWidth="1"/>
    <col min="13576" max="13576" width="3.77734375" customWidth="1"/>
    <col min="13577" max="13577" width="2.44140625" customWidth="1"/>
    <col min="13825" max="13825" width="3.77734375" customWidth="1"/>
    <col min="13826" max="13826" width="24.21875" customWidth="1"/>
    <col min="13827" max="13827" width="4" customWidth="1"/>
    <col min="13828" max="13830" width="20.109375" customWidth="1"/>
    <col min="13831" max="13831" width="3.109375" customWidth="1"/>
    <col min="13832" max="13832" width="3.77734375" customWidth="1"/>
    <col min="13833" max="13833" width="2.44140625" customWidth="1"/>
    <col min="14081" max="14081" width="3.77734375" customWidth="1"/>
    <col min="14082" max="14082" width="24.21875" customWidth="1"/>
    <col min="14083" max="14083" width="4" customWidth="1"/>
    <col min="14084" max="14086" width="20.109375" customWidth="1"/>
    <col min="14087" max="14087" width="3.109375" customWidth="1"/>
    <col min="14088" max="14088" width="3.77734375" customWidth="1"/>
    <col min="14089" max="14089" width="2.44140625" customWidth="1"/>
    <col min="14337" max="14337" width="3.77734375" customWidth="1"/>
    <col min="14338" max="14338" width="24.21875" customWidth="1"/>
    <col min="14339" max="14339" width="4" customWidth="1"/>
    <col min="14340" max="14342" width="20.109375" customWidth="1"/>
    <col min="14343" max="14343" width="3.109375" customWidth="1"/>
    <col min="14344" max="14344" width="3.77734375" customWidth="1"/>
    <col min="14345" max="14345" width="2.44140625" customWidth="1"/>
    <col min="14593" max="14593" width="3.77734375" customWidth="1"/>
    <col min="14594" max="14594" width="24.21875" customWidth="1"/>
    <col min="14595" max="14595" width="4" customWidth="1"/>
    <col min="14596" max="14598" width="20.109375" customWidth="1"/>
    <col min="14599" max="14599" width="3.109375" customWidth="1"/>
    <col min="14600" max="14600" width="3.77734375" customWidth="1"/>
    <col min="14601" max="14601" width="2.44140625" customWidth="1"/>
    <col min="14849" max="14849" width="3.77734375" customWidth="1"/>
    <col min="14850" max="14850" width="24.21875" customWidth="1"/>
    <col min="14851" max="14851" width="4" customWidth="1"/>
    <col min="14852" max="14854" width="20.109375" customWidth="1"/>
    <col min="14855" max="14855" width="3.109375" customWidth="1"/>
    <col min="14856" max="14856" width="3.77734375" customWidth="1"/>
    <col min="14857" max="14857" width="2.44140625" customWidth="1"/>
    <col min="15105" max="15105" width="3.77734375" customWidth="1"/>
    <col min="15106" max="15106" width="24.21875" customWidth="1"/>
    <col min="15107" max="15107" width="4" customWidth="1"/>
    <col min="15108" max="15110" width="20.109375" customWidth="1"/>
    <col min="15111" max="15111" width="3.109375" customWidth="1"/>
    <col min="15112" max="15112" width="3.77734375" customWidth="1"/>
    <col min="15113" max="15113" width="2.44140625" customWidth="1"/>
    <col min="15361" max="15361" width="3.77734375" customWidth="1"/>
    <col min="15362" max="15362" width="24.21875" customWidth="1"/>
    <col min="15363" max="15363" width="4" customWidth="1"/>
    <col min="15364" max="15366" width="20.109375" customWidth="1"/>
    <col min="15367" max="15367" width="3.109375" customWidth="1"/>
    <col min="15368" max="15368" width="3.77734375" customWidth="1"/>
    <col min="15369" max="15369" width="2.44140625" customWidth="1"/>
    <col min="15617" max="15617" width="3.77734375" customWidth="1"/>
    <col min="15618" max="15618" width="24.21875" customWidth="1"/>
    <col min="15619" max="15619" width="4" customWidth="1"/>
    <col min="15620" max="15622" width="20.109375" customWidth="1"/>
    <col min="15623" max="15623" width="3.109375" customWidth="1"/>
    <col min="15624" max="15624" width="3.77734375" customWidth="1"/>
    <col min="15625" max="15625" width="2.44140625" customWidth="1"/>
    <col min="15873" max="15873" width="3.77734375" customWidth="1"/>
    <col min="15874" max="15874" width="24.21875" customWidth="1"/>
    <col min="15875" max="15875" width="4" customWidth="1"/>
    <col min="15876" max="15878" width="20.109375" customWidth="1"/>
    <col min="15879" max="15879" width="3.109375" customWidth="1"/>
    <col min="15880" max="15880" width="3.77734375" customWidth="1"/>
    <col min="15881" max="15881" width="2.44140625" customWidth="1"/>
    <col min="16129" max="16129" width="3.77734375" customWidth="1"/>
    <col min="16130" max="16130" width="24.21875" customWidth="1"/>
    <col min="16131" max="16131" width="4" customWidth="1"/>
    <col min="16132" max="16134" width="20.109375" customWidth="1"/>
    <col min="16135" max="16135" width="3.109375" customWidth="1"/>
    <col min="16136" max="16136" width="3.77734375" customWidth="1"/>
    <col min="16137" max="16137" width="2.44140625" customWidth="1"/>
  </cols>
  <sheetData>
    <row r="1" spans="1:15" ht="20.100000000000001" customHeight="1">
      <c r="A1" s="1106"/>
      <c r="B1" s="1119" t="s">
        <v>2739</v>
      </c>
      <c r="C1" s="1119"/>
      <c r="D1" s="1119"/>
      <c r="E1" s="1119"/>
      <c r="F1" s="1119"/>
      <c r="G1" s="1119"/>
      <c r="H1" s="1119"/>
    </row>
    <row r="2" spans="1:15" ht="20.100000000000001" customHeight="1">
      <c r="A2" s="1106"/>
      <c r="B2" s="1119"/>
      <c r="C2" s="1119"/>
      <c r="D2" s="1119"/>
      <c r="E2" s="1119"/>
      <c r="F2" s="3363" t="s">
        <v>2040</v>
      </c>
      <c r="G2" s="3363"/>
      <c r="H2" s="1119"/>
    </row>
    <row r="3" spans="1:15" ht="20.100000000000001" customHeight="1">
      <c r="A3" s="1106"/>
      <c r="B3" s="1119"/>
      <c r="C3" s="1119"/>
      <c r="D3" s="1119"/>
      <c r="E3" s="1119"/>
      <c r="F3" s="1120"/>
      <c r="G3" s="1120"/>
      <c r="H3" s="1119"/>
    </row>
    <row r="4" spans="1:15" ht="20.100000000000001" customHeight="1">
      <c r="A4" s="3364" t="s">
        <v>357</v>
      </c>
      <c r="B4" s="3364"/>
      <c r="C4" s="3364"/>
      <c r="D4" s="3364"/>
      <c r="E4" s="3364"/>
      <c r="F4" s="3364"/>
      <c r="G4" s="3364"/>
      <c r="H4" s="1119"/>
    </row>
    <row r="5" spans="1:15" ht="20.100000000000001" customHeight="1">
      <c r="A5" s="1108"/>
      <c r="B5" s="1108"/>
      <c r="C5" s="1108"/>
      <c r="D5" s="1108"/>
      <c r="E5" s="1108"/>
      <c r="F5" s="1108"/>
      <c r="G5" s="1108"/>
      <c r="H5" s="1119"/>
    </row>
    <row r="6" spans="1:15" ht="36" customHeight="1">
      <c r="A6" s="1108"/>
      <c r="B6" s="1121" t="s">
        <v>2042</v>
      </c>
      <c r="C6" s="3365"/>
      <c r="D6" s="3366"/>
      <c r="E6" s="3366"/>
      <c r="F6" s="3366"/>
      <c r="G6" s="3367"/>
      <c r="H6" s="1119"/>
    </row>
    <row r="7" spans="1:15" ht="46.5" customHeight="1">
      <c r="A7" s="1119"/>
      <c r="B7" s="1122" t="s">
        <v>523</v>
      </c>
      <c r="C7" s="3368" t="s">
        <v>2054</v>
      </c>
      <c r="D7" s="3368"/>
      <c r="E7" s="3368"/>
      <c r="F7" s="3368"/>
      <c r="G7" s="3369"/>
      <c r="H7" s="1119"/>
    </row>
    <row r="8" spans="1:15" ht="69.900000000000006" customHeight="1">
      <c r="A8" s="1119"/>
      <c r="B8" s="1123" t="s">
        <v>2055</v>
      </c>
      <c r="C8" s="3370"/>
      <c r="D8" s="3371"/>
      <c r="E8" s="3371"/>
      <c r="F8" s="3371"/>
      <c r="G8" s="3372"/>
      <c r="H8" s="1119"/>
    </row>
    <row r="9" spans="1:15" ht="69.900000000000006" customHeight="1">
      <c r="A9" s="1119"/>
      <c r="B9" s="1124" t="s">
        <v>2056</v>
      </c>
      <c r="C9" s="3360"/>
      <c r="D9" s="3361"/>
      <c r="E9" s="3361"/>
      <c r="F9" s="3361"/>
      <c r="G9" s="3362"/>
      <c r="H9" s="1119"/>
      <c r="O9" s="245"/>
    </row>
    <row r="10" spans="1:15" ht="69.900000000000006" customHeight="1">
      <c r="A10" s="1119"/>
      <c r="B10" s="1124" t="s">
        <v>2057</v>
      </c>
      <c r="C10" s="3360"/>
      <c r="D10" s="3361"/>
      <c r="E10" s="3361"/>
      <c r="F10" s="3361"/>
      <c r="G10" s="3362"/>
      <c r="H10" s="1119"/>
    </row>
    <row r="11" spans="1:15" ht="17.25" customHeight="1">
      <c r="A11" s="1119"/>
      <c r="B11" s="1119"/>
      <c r="C11" s="1119"/>
      <c r="D11" s="1119"/>
      <c r="E11" s="1119"/>
      <c r="F11" s="1119"/>
      <c r="G11" s="1119"/>
      <c r="H11" s="1118"/>
      <c r="I11" s="203"/>
    </row>
    <row r="12" spans="1:15" ht="17.25" customHeight="1">
      <c r="A12" s="1119"/>
      <c r="B12" s="1118" t="s">
        <v>361</v>
      </c>
      <c r="C12" s="1118"/>
      <c r="D12" s="1118"/>
      <c r="E12" s="1118"/>
      <c r="F12" s="1118"/>
      <c r="G12" s="1118"/>
      <c r="H12" s="1118"/>
      <c r="I12" s="203"/>
    </row>
    <row r="13" spans="1:15">
      <c r="A13" s="1119"/>
      <c r="B13" s="1118" t="s">
        <v>2058</v>
      </c>
      <c r="C13" s="1118"/>
      <c r="D13" s="1118"/>
      <c r="E13" s="1118"/>
      <c r="F13" s="1118"/>
      <c r="G13" s="1118"/>
      <c r="H13" s="1119"/>
    </row>
    <row r="14" spans="1:15">
      <c r="A14" s="1125"/>
      <c r="B14" s="1118" t="s">
        <v>2059</v>
      </c>
      <c r="C14" s="1126"/>
      <c r="D14" s="1126"/>
      <c r="E14" s="1126"/>
      <c r="F14" s="1126"/>
      <c r="G14" s="1126"/>
      <c r="H14" s="1119"/>
    </row>
    <row r="15" spans="1:15" ht="17.25" customHeight="1">
      <c r="A15" s="1125"/>
      <c r="B15" s="1118" t="s">
        <v>2060</v>
      </c>
      <c r="C15" s="1126"/>
      <c r="D15" s="1126"/>
      <c r="E15" s="1126"/>
      <c r="F15" s="1126"/>
      <c r="G15" s="1126"/>
      <c r="H15" s="1118"/>
      <c r="I15" s="203"/>
    </row>
    <row r="16" spans="1:15" ht="6" customHeight="1"/>
    <row r="17" spans="2:11" ht="43.95" customHeight="1">
      <c r="B17" s="1820" t="s">
        <v>751</v>
      </c>
      <c r="C17" s="2689" t="s">
        <v>3028</v>
      </c>
      <c r="D17" s="2690"/>
      <c r="E17" s="2690"/>
      <c r="F17" s="2690"/>
      <c r="G17" s="2690"/>
      <c r="H17" s="2691"/>
      <c r="I17" s="193"/>
      <c r="J17" s="193"/>
      <c r="K17" s="193"/>
    </row>
  </sheetData>
  <mergeCells count="8">
    <mergeCell ref="C17:H17"/>
    <mergeCell ref="C10:G10"/>
    <mergeCell ref="F2:G2"/>
    <mergeCell ref="A4:G4"/>
    <mergeCell ref="C6:G6"/>
    <mergeCell ref="C7:G7"/>
    <mergeCell ref="C8:G8"/>
    <mergeCell ref="C9:G9"/>
  </mergeCells>
  <phoneticPr fontId="54"/>
  <pageMargins left="0.7" right="0.7" top="0.75" bottom="0.75" header="0.3" footer="0.3"/>
  <pageSetup paperSize="9" scale="82"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88395-EB32-4B38-8603-5D08EED8EB44}">
  <sheetPr codeName="Sheet98">
    <tabColor theme="4"/>
    <pageSetUpPr fitToPage="1"/>
  </sheetPr>
  <dimension ref="A1:AP355"/>
  <sheetViews>
    <sheetView view="pageBreakPreview" topLeftCell="Q42" zoomScale="115" zoomScaleNormal="100" zoomScaleSheetLayoutView="115" workbookViewId="0">
      <selection activeCell="B2" sqref="B2"/>
    </sheetView>
  </sheetViews>
  <sheetFormatPr defaultRowHeight="13.2"/>
  <cols>
    <col min="1" max="1" width="1.88671875" style="256" customWidth="1"/>
    <col min="2" max="62" width="2.6640625" style="256" customWidth="1"/>
    <col min="63" max="257" width="9" style="256"/>
    <col min="258" max="318" width="2.6640625" style="256" customWidth="1"/>
    <col min="319" max="513" width="9" style="256"/>
    <col min="514" max="574" width="2.6640625" style="256" customWidth="1"/>
    <col min="575" max="769" width="9" style="256"/>
    <col min="770" max="830" width="2.6640625" style="256" customWidth="1"/>
    <col min="831" max="1025" width="9" style="256"/>
    <col min="1026" max="1086" width="2.6640625" style="256" customWidth="1"/>
    <col min="1087" max="1281" width="9" style="256"/>
    <col min="1282" max="1342" width="2.6640625" style="256" customWidth="1"/>
    <col min="1343" max="1537" width="9" style="256"/>
    <col min="1538" max="1598" width="2.6640625" style="256" customWidth="1"/>
    <col min="1599" max="1793" width="9" style="256"/>
    <col min="1794" max="1854" width="2.6640625" style="256" customWidth="1"/>
    <col min="1855" max="2049" width="9" style="256"/>
    <col min="2050" max="2110" width="2.6640625" style="256" customWidth="1"/>
    <col min="2111" max="2305" width="9" style="256"/>
    <col min="2306" max="2366" width="2.6640625" style="256" customWidth="1"/>
    <col min="2367" max="2561" width="9" style="256"/>
    <col min="2562" max="2622" width="2.6640625" style="256" customWidth="1"/>
    <col min="2623" max="2817" width="9" style="256"/>
    <col min="2818" max="2878" width="2.6640625" style="256" customWidth="1"/>
    <col min="2879" max="3073" width="9" style="256"/>
    <col min="3074" max="3134" width="2.6640625" style="256" customWidth="1"/>
    <col min="3135" max="3329" width="9" style="256"/>
    <col min="3330" max="3390" width="2.6640625" style="256" customWidth="1"/>
    <col min="3391" max="3585" width="9" style="256"/>
    <col min="3586" max="3646" width="2.6640625" style="256" customWidth="1"/>
    <col min="3647" max="3841" width="9" style="256"/>
    <col min="3842" max="3902" width="2.6640625" style="256" customWidth="1"/>
    <col min="3903" max="4097" width="9" style="256"/>
    <col min="4098" max="4158" width="2.6640625" style="256" customWidth="1"/>
    <col min="4159" max="4353" width="9" style="256"/>
    <col min="4354" max="4414" width="2.6640625" style="256" customWidth="1"/>
    <col min="4415" max="4609" width="9" style="256"/>
    <col min="4610" max="4670" width="2.6640625" style="256" customWidth="1"/>
    <col min="4671" max="4865" width="9" style="256"/>
    <col min="4866" max="4926" width="2.6640625" style="256" customWidth="1"/>
    <col min="4927" max="5121" width="9" style="256"/>
    <col min="5122" max="5182" width="2.6640625" style="256" customWidth="1"/>
    <col min="5183" max="5377" width="9" style="256"/>
    <col min="5378" max="5438" width="2.6640625" style="256" customWidth="1"/>
    <col min="5439" max="5633" width="9" style="256"/>
    <col min="5634" max="5694" width="2.6640625" style="256" customWidth="1"/>
    <col min="5695" max="5889" width="9" style="256"/>
    <col min="5890" max="5950" width="2.6640625" style="256" customWidth="1"/>
    <col min="5951" max="6145" width="9" style="256"/>
    <col min="6146" max="6206" width="2.6640625" style="256" customWidth="1"/>
    <col min="6207" max="6401" width="9" style="256"/>
    <col min="6402" max="6462" width="2.6640625" style="256" customWidth="1"/>
    <col min="6463" max="6657" width="9" style="256"/>
    <col min="6658" max="6718" width="2.6640625" style="256" customWidth="1"/>
    <col min="6719" max="6913" width="9" style="256"/>
    <col min="6914" max="6974" width="2.6640625" style="256" customWidth="1"/>
    <col min="6975" max="7169" width="9" style="256"/>
    <col min="7170" max="7230" width="2.6640625" style="256" customWidth="1"/>
    <col min="7231" max="7425" width="9" style="256"/>
    <col min="7426" max="7486" width="2.6640625" style="256" customWidth="1"/>
    <col min="7487" max="7681" width="9" style="256"/>
    <col min="7682" max="7742" width="2.6640625" style="256" customWidth="1"/>
    <col min="7743" max="7937" width="9" style="256"/>
    <col min="7938" max="7998" width="2.6640625" style="256" customWidth="1"/>
    <col min="7999" max="8193" width="9" style="256"/>
    <col min="8194" max="8254" width="2.6640625" style="256" customWidth="1"/>
    <col min="8255" max="8449" width="9" style="256"/>
    <col min="8450" max="8510" width="2.6640625" style="256" customWidth="1"/>
    <col min="8511" max="8705" width="9" style="256"/>
    <col min="8706" max="8766" width="2.6640625" style="256" customWidth="1"/>
    <col min="8767" max="8961" width="9" style="256"/>
    <col min="8962" max="9022" width="2.6640625" style="256" customWidth="1"/>
    <col min="9023" max="9217" width="9" style="256"/>
    <col min="9218" max="9278" width="2.6640625" style="256" customWidth="1"/>
    <col min="9279" max="9473" width="9" style="256"/>
    <col min="9474" max="9534" width="2.6640625" style="256" customWidth="1"/>
    <col min="9535" max="9729" width="9" style="256"/>
    <col min="9730" max="9790" width="2.6640625" style="256" customWidth="1"/>
    <col min="9791" max="9985" width="9" style="256"/>
    <col min="9986" max="10046" width="2.6640625" style="256" customWidth="1"/>
    <col min="10047" max="10241" width="9" style="256"/>
    <col min="10242" max="10302" width="2.6640625" style="256" customWidth="1"/>
    <col min="10303" max="10497" width="9" style="256"/>
    <col min="10498" max="10558" width="2.6640625" style="256" customWidth="1"/>
    <col min="10559" max="10753" width="9" style="256"/>
    <col min="10754" max="10814" width="2.6640625" style="256" customWidth="1"/>
    <col min="10815" max="11009" width="9" style="256"/>
    <col min="11010" max="11070" width="2.6640625" style="256" customWidth="1"/>
    <col min="11071" max="11265" width="9" style="256"/>
    <col min="11266" max="11326" width="2.6640625" style="256" customWidth="1"/>
    <col min="11327" max="11521" width="9" style="256"/>
    <col min="11522" max="11582" width="2.6640625" style="256" customWidth="1"/>
    <col min="11583" max="11777" width="9" style="256"/>
    <col min="11778" max="11838" width="2.6640625" style="256" customWidth="1"/>
    <col min="11839" max="12033" width="9" style="256"/>
    <col min="12034" max="12094" width="2.6640625" style="256" customWidth="1"/>
    <col min="12095" max="12289" width="9" style="256"/>
    <col min="12290" max="12350" width="2.6640625" style="256" customWidth="1"/>
    <col min="12351" max="12545" width="9" style="256"/>
    <col min="12546" max="12606" width="2.6640625" style="256" customWidth="1"/>
    <col min="12607" max="12801" width="9" style="256"/>
    <col min="12802" max="12862" width="2.6640625" style="256" customWidth="1"/>
    <col min="12863" max="13057" width="9" style="256"/>
    <col min="13058" max="13118" width="2.6640625" style="256" customWidth="1"/>
    <col min="13119" max="13313" width="9" style="256"/>
    <col min="13314" max="13374" width="2.6640625" style="256" customWidth="1"/>
    <col min="13375" max="13569" width="9" style="256"/>
    <col min="13570" max="13630" width="2.6640625" style="256" customWidth="1"/>
    <col min="13631" max="13825" width="9" style="256"/>
    <col min="13826" max="13886" width="2.6640625" style="256" customWidth="1"/>
    <col min="13887" max="14081" width="9" style="256"/>
    <col min="14082" max="14142" width="2.6640625" style="256" customWidth="1"/>
    <col min="14143" max="14337" width="9" style="256"/>
    <col min="14338" max="14398" width="2.6640625" style="256" customWidth="1"/>
    <col min="14399" max="14593" width="9" style="256"/>
    <col min="14594" max="14654" width="2.6640625" style="256" customWidth="1"/>
    <col min="14655" max="14849" width="9" style="256"/>
    <col min="14850" max="14910" width="2.6640625" style="256" customWidth="1"/>
    <col min="14911" max="15105" width="9" style="256"/>
    <col min="15106" max="15166" width="2.6640625" style="256" customWidth="1"/>
    <col min="15167" max="15361" width="9" style="256"/>
    <col min="15362" max="15422" width="2.6640625" style="256" customWidth="1"/>
    <col min="15423" max="15617" width="9" style="256"/>
    <col min="15618" max="15678" width="2.6640625" style="256" customWidth="1"/>
    <col min="15679" max="15873" width="9" style="256"/>
    <col min="15874" max="15934" width="2.6640625" style="256" customWidth="1"/>
    <col min="15935" max="16129" width="9" style="256"/>
    <col min="16130" max="16190" width="2.6640625" style="256" customWidth="1"/>
    <col min="16191" max="16384" width="9" style="256"/>
  </cols>
  <sheetData>
    <row r="1" spans="1:34">
      <c r="B1" s="256" t="s">
        <v>2740</v>
      </c>
    </row>
    <row r="2" spans="1:34">
      <c r="Z2" s="3379" t="s">
        <v>2061</v>
      </c>
      <c r="AA2" s="3379"/>
      <c r="AB2" s="3379"/>
      <c r="AC2" s="3379"/>
      <c r="AD2" s="3379"/>
      <c r="AE2" s="3379"/>
      <c r="AF2" s="3379"/>
      <c r="AG2" s="3379"/>
      <c r="AH2" s="3379"/>
    </row>
    <row r="4" spans="1:34" s="255" customFormat="1" ht="21" customHeight="1">
      <c r="A4" s="1127"/>
      <c r="B4" s="3380" t="s">
        <v>2062</v>
      </c>
      <c r="C4" s="3380"/>
      <c r="D4" s="3380"/>
      <c r="E4" s="3380"/>
      <c r="F4" s="3380"/>
      <c r="G4" s="3380"/>
      <c r="H4" s="3380"/>
      <c r="I4" s="3380"/>
      <c r="J4" s="3380"/>
      <c r="K4" s="3380"/>
      <c r="L4" s="3380"/>
      <c r="M4" s="3380"/>
      <c r="N4" s="3380"/>
      <c r="O4" s="3380"/>
      <c r="P4" s="3380"/>
      <c r="Q4" s="3380"/>
      <c r="R4" s="3380"/>
      <c r="S4" s="3380"/>
      <c r="T4" s="3380"/>
      <c r="U4" s="3380"/>
      <c r="V4" s="3380"/>
      <c r="W4" s="3380"/>
      <c r="X4" s="3380"/>
      <c r="Y4" s="3380"/>
      <c r="Z4" s="3380"/>
      <c r="AA4" s="3380"/>
      <c r="AB4" s="3380"/>
      <c r="AC4" s="3380"/>
      <c r="AD4" s="3380"/>
      <c r="AE4" s="3380"/>
      <c r="AF4" s="3380"/>
      <c r="AG4" s="3380"/>
      <c r="AH4" s="1127"/>
    </row>
    <row r="5" spans="1:34" s="255" customFormat="1" ht="21" customHeight="1">
      <c r="A5" s="1127"/>
      <c r="B5" s="3380" t="s">
        <v>2063</v>
      </c>
      <c r="C5" s="3380"/>
      <c r="D5" s="3380"/>
      <c r="E5" s="3380"/>
      <c r="F5" s="3380"/>
      <c r="G5" s="3380"/>
      <c r="H5" s="3380"/>
      <c r="I5" s="3380"/>
      <c r="J5" s="3380"/>
      <c r="K5" s="3380"/>
      <c r="L5" s="3380"/>
      <c r="M5" s="3380"/>
      <c r="N5" s="3380"/>
      <c r="O5" s="3380"/>
      <c r="P5" s="3380"/>
      <c r="Q5" s="3380"/>
      <c r="R5" s="3380"/>
      <c r="S5" s="3380"/>
      <c r="T5" s="3380"/>
      <c r="U5" s="3380"/>
      <c r="V5" s="3380"/>
      <c r="W5" s="3380"/>
      <c r="X5" s="3380"/>
      <c r="Y5" s="3380"/>
      <c r="Z5" s="3380"/>
      <c r="AA5" s="3380"/>
      <c r="AB5" s="3380"/>
      <c r="AC5" s="3380"/>
      <c r="AD5" s="3380"/>
      <c r="AE5" s="3380"/>
      <c r="AF5" s="3380"/>
      <c r="AG5" s="3380"/>
      <c r="AH5" s="1127"/>
    </row>
    <row r="6" spans="1:34" ht="21" customHeight="1" thickBot="1">
      <c r="A6" s="1128"/>
      <c r="B6" s="1128"/>
      <c r="C6" s="1128"/>
      <c r="D6" s="1128"/>
      <c r="E6" s="1128"/>
      <c r="F6" s="1128"/>
      <c r="G6" s="1128"/>
      <c r="H6" s="1128"/>
      <c r="I6" s="1128"/>
      <c r="J6" s="1128"/>
      <c r="K6" s="1128"/>
      <c r="L6" s="1128"/>
      <c r="M6" s="1128"/>
      <c r="N6" s="1128"/>
      <c r="O6" s="1128"/>
      <c r="P6" s="1128"/>
      <c r="Q6" s="1128"/>
      <c r="R6" s="1128"/>
      <c r="S6" s="1128"/>
      <c r="T6" s="1128"/>
      <c r="U6" s="1128"/>
      <c r="V6" s="1128"/>
      <c r="W6" s="1128"/>
      <c r="X6" s="1128"/>
      <c r="Y6" s="1128"/>
      <c r="Z6" s="1128"/>
      <c r="AA6" s="1128"/>
      <c r="AB6" s="1128"/>
      <c r="AC6" s="1128"/>
      <c r="AD6" s="1128"/>
      <c r="AE6" s="1128"/>
      <c r="AF6" s="1128"/>
      <c r="AG6" s="1128"/>
      <c r="AH6" s="1128"/>
    </row>
    <row r="7" spans="1:34" ht="21" customHeight="1">
      <c r="A7" s="1128"/>
      <c r="B7" s="3381" t="s">
        <v>476</v>
      </c>
      <c r="C7" s="3382"/>
      <c r="D7" s="3382"/>
      <c r="E7" s="3382"/>
      <c r="F7" s="3382"/>
      <c r="G7" s="3382"/>
      <c r="H7" s="3382"/>
      <c r="I7" s="3382"/>
      <c r="J7" s="3382"/>
      <c r="K7" s="3382"/>
      <c r="L7" s="3382"/>
      <c r="M7" s="3382"/>
      <c r="N7" s="3383"/>
      <c r="O7" s="3383"/>
      <c r="P7" s="3383"/>
      <c r="Q7" s="3383"/>
      <c r="R7" s="3383"/>
      <c r="S7" s="3383"/>
      <c r="T7" s="3383"/>
      <c r="U7" s="3383"/>
      <c r="V7" s="3383"/>
      <c r="W7" s="3383"/>
      <c r="X7" s="3383"/>
      <c r="Y7" s="3383"/>
      <c r="Z7" s="3383"/>
      <c r="AA7" s="3383"/>
      <c r="AB7" s="3383"/>
      <c r="AC7" s="3383"/>
      <c r="AD7" s="3383"/>
      <c r="AE7" s="3383"/>
      <c r="AF7" s="3383"/>
      <c r="AG7" s="3384"/>
      <c r="AH7" s="1128"/>
    </row>
    <row r="8" spans="1:34" ht="21" customHeight="1" thickBot="1">
      <c r="A8" s="1128"/>
      <c r="B8" s="3375" t="s">
        <v>679</v>
      </c>
      <c r="C8" s="3376"/>
      <c r="D8" s="3376"/>
      <c r="E8" s="3376"/>
      <c r="F8" s="3376"/>
      <c r="G8" s="3376"/>
      <c r="H8" s="3376"/>
      <c r="I8" s="3376"/>
      <c r="J8" s="3376"/>
      <c r="K8" s="3376"/>
      <c r="L8" s="3376"/>
      <c r="M8" s="3376"/>
      <c r="N8" s="3377" t="s">
        <v>2064</v>
      </c>
      <c r="O8" s="3377"/>
      <c r="P8" s="3377"/>
      <c r="Q8" s="3377"/>
      <c r="R8" s="3377"/>
      <c r="S8" s="3377"/>
      <c r="T8" s="3377"/>
      <c r="U8" s="3377"/>
      <c r="V8" s="3377"/>
      <c r="W8" s="3377"/>
      <c r="X8" s="3377"/>
      <c r="Y8" s="3377"/>
      <c r="Z8" s="3377"/>
      <c r="AA8" s="3377"/>
      <c r="AB8" s="3377"/>
      <c r="AC8" s="3377"/>
      <c r="AD8" s="3377"/>
      <c r="AE8" s="3377"/>
      <c r="AF8" s="3377"/>
      <c r="AG8" s="3378"/>
      <c r="AH8" s="1128"/>
    </row>
    <row r="9" spans="1:34" ht="21" customHeight="1" thickTop="1">
      <c r="A9" s="1128"/>
      <c r="B9" s="3385" t="s">
        <v>478</v>
      </c>
      <c r="C9" s="3386"/>
      <c r="D9" s="3386"/>
      <c r="E9" s="3386"/>
      <c r="F9" s="3386"/>
      <c r="G9" s="3386"/>
      <c r="H9" s="3386"/>
      <c r="I9" s="3386"/>
      <c r="J9" s="3386"/>
      <c r="K9" s="3386"/>
      <c r="L9" s="3386"/>
      <c r="M9" s="3386"/>
      <c r="N9" s="3386" t="s">
        <v>479</v>
      </c>
      <c r="O9" s="3386"/>
      <c r="P9" s="3386"/>
      <c r="Q9" s="3386"/>
      <c r="R9" s="3386"/>
      <c r="S9" s="3386"/>
      <c r="T9" s="3386"/>
      <c r="U9" s="3386"/>
      <c r="V9" s="3386"/>
      <c r="W9" s="3386"/>
      <c r="X9" s="3386"/>
      <c r="Y9" s="3386"/>
      <c r="Z9" s="3386"/>
      <c r="AA9" s="3386"/>
      <c r="AB9" s="3386"/>
      <c r="AC9" s="3386"/>
      <c r="AD9" s="3386"/>
      <c r="AE9" s="3386"/>
      <c r="AF9" s="3386"/>
      <c r="AG9" s="3387"/>
      <c r="AH9" s="1128"/>
    </row>
    <row r="10" spans="1:34" ht="21" customHeight="1">
      <c r="A10" s="1128"/>
      <c r="B10" s="3388" t="s">
        <v>480</v>
      </c>
      <c r="C10" s="3389"/>
      <c r="D10" s="3389"/>
      <c r="E10" s="3389"/>
      <c r="F10" s="3389"/>
      <c r="G10" s="3389" t="s">
        <v>430</v>
      </c>
      <c r="H10" s="3389"/>
      <c r="I10" s="3389"/>
      <c r="J10" s="3389"/>
      <c r="K10" s="3389"/>
      <c r="L10" s="3389"/>
      <c r="M10" s="3389"/>
      <c r="N10" s="3390" t="s">
        <v>2065</v>
      </c>
      <c r="O10" s="3391"/>
      <c r="P10" s="3391"/>
      <c r="Q10" s="3391"/>
      <c r="R10" s="3392"/>
      <c r="S10" s="3390" t="s">
        <v>2066</v>
      </c>
      <c r="T10" s="3391"/>
      <c r="U10" s="3391"/>
      <c r="V10" s="3391"/>
      <c r="W10" s="3392"/>
      <c r="X10" s="3399" t="s">
        <v>2067</v>
      </c>
      <c r="Y10" s="3399"/>
      <c r="Z10" s="3399"/>
      <c r="AA10" s="3399"/>
      <c r="AB10" s="3399"/>
      <c r="AC10" s="3399" t="s">
        <v>2068</v>
      </c>
      <c r="AD10" s="3399"/>
      <c r="AE10" s="3399"/>
      <c r="AF10" s="3399"/>
      <c r="AG10" s="3400"/>
      <c r="AH10" s="1128"/>
    </row>
    <row r="11" spans="1:34" ht="21" customHeight="1">
      <c r="A11" s="1128"/>
      <c r="B11" s="3388"/>
      <c r="C11" s="3389"/>
      <c r="D11" s="3389"/>
      <c r="E11" s="3389"/>
      <c r="F11" s="3389"/>
      <c r="G11" s="3389"/>
      <c r="H11" s="3389"/>
      <c r="I11" s="3389"/>
      <c r="J11" s="3389"/>
      <c r="K11" s="3389"/>
      <c r="L11" s="3389"/>
      <c r="M11" s="3389"/>
      <c r="N11" s="3393"/>
      <c r="O11" s="3394"/>
      <c r="P11" s="3394"/>
      <c r="Q11" s="3394"/>
      <c r="R11" s="3395"/>
      <c r="S11" s="3393"/>
      <c r="T11" s="3394"/>
      <c r="U11" s="3394"/>
      <c r="V11" s="3394"/>
      <c r="W11" s="3395"/>
      <c r="X11" s="3399"/>
      <c r="Y11" s="3399"/>
      <c r="Z11" s="3399"/>
      <c r="AA11" s="3399"/>
      <c r="AB11" s="3399"/>
      <c r="AC11" s="3399"/>
      <c r="AD11" s="3399"/>
      <c r="AE11" s="3399"/>
      <c r="AF11" s="3399"/>
      <c r="AG11" s="3400"/>
      <c r="AH11" s="1128"/>
    </row>
    <row r="12" spans="1:34" ht="21" customHeight="1">
      <c r="A12" s="1128"/>
      <c r="B12" s="3388"/>
      <c r="C12" s="3389"/>
      <c r="D12" s="3389"/>
      <c r="E12" s="3389"/>
      <c r="F12" s="3389"/>
      <c r="G12" s="3389"/>
      <c r="H12" s="3389"/>
      <c r="I12" s="3389"/>
      <c r="J12" s="3389"/>
      <c r="K12" s="3389"/>
      <c r="L12" s="3389"/>
      <c r="M12" s="3389"/>
      <c r="N12" s="3396"/>
      <c r="O12" s="3397"/>
      <c r="P12" s="3397"/>
      <c r="Q12" s="3397"/>
      <c r="R12" s="3398"/>
      <c r="S12" s="3396"/>
      <c r="T12" s="3397"/>
      <c r="U12" s="3397"/>
      <c r="V12" s="3397"/>
      <c r="W12" s="3398"/>
      <c r="X12" s="3399"/>
      <c r="Y12" s="3399"/>
      <c r="Z12" s="3399"/>
      <c r="AA12" s="3399"/>
      <c r="AB12" s="3399"/>
      <c r="AC12" s="3399"/>
      <c r="AD12" s="3399"/>
      <c r="AE12" s="3399"/>
      <c r="AF12" s="3399"/>
      <c r="AG12" s="3400"/>
      <c r="AH12" s="1128"/>
    </row>
    <row r="13" spans="1:34" ht="21" customHeight="1">
      <c r="A13" s="1128"/>
      <c r="B13" s="3403"/>
      <c r="C13" s="3401"/>
      <c r="D13" s="3401"/>
      <c r="E13" s="3401"/>
      <c r="F13" s="3401"/>
      <c r="G13" s="3401"/>
      <c r="H13" s="3401"/>
      <c r="I13" s="3401"/>
      <c r="J13" s="3401"/>
      <c r="K13" s="3401"/>
      <c r="L13" s="3401"/>
      <c r="M13" s="3401"/>
      <c r="N13" s="3401"/>
      <c r="O13" s="3401"/>
      <c r="P13" s="3401"/>
      <c r="Q13" s="3401"/>
      <c r="R13" s="3401"/>
      <c r="S13" s="3401"/>
      <c r="T13" s="3401"/>
      <c r="U13" s="3401"/>
      <c r="V13" s="3401"/>
      <c r="W13" s="3401"/>
      <c r="X13" s="3401"/>
      <c r="Y13" s="3401"/>
      <c r="Z13" s="3401"/>
      <c r="AA13" s="3401"/>
      <c r="AB13" s="3401"/>
      <c r="AC13" s="3401"/>
      <c r="AD13" s="3401"/>
      <c r="AE13" s="3401"/>
      <c r="AF13" s="3401"/>
      <c r="AG13" s="3402"/>
      <c r="AH13" s="1128"/>
    </row>
    <row r="14" spans="1:34" ht="21" customHeight="1">
      <c r="A14" s="1128"/>
      <c r="B14" s="3403"/>
      <c r="C14" s="3401"/>
      <c r="D14" s="3401"/>
      <c r="E14" s="3401"/>
      <c r="F14" s="3401"/>
      <c r="G14" s="3401"/>
      <c r="H14" s="3401"/>
      <c r="I14" s="3401"/>
      <c r="J14" s="3401"/>
      <c r="K14" s="3401"/>
      <c r="L14" s="3401"/>
      <c r="M14" s="3401"/>
      <c r="N14" s="3401"/>
      <c r="O14" s="3401"/>
      <c r="P14" s="3401"/>
      <c r="Q14" s="3401"/>
      <c r="R14" s="3401"/>
      <c r="S14" s="3401"/>
      <c r="T14" s="3401"/>
      <c r="U14" s="3401"/>
      <c r="V14" s="3401"/>
      <c r="W14" s="3401"/>
      <c r="X14" s="3401"/>
      <c r="Y14" s="3401"/>
      <c r="Z14" s="3401"/>
      <c r="AA14" s="3401"/>
      <c r="AB14" s="3401"/>
      <c r="AC14" s="3401"/>
      <c r="AD14" s="3401"/>
      <c r="AE14" s="3401"/>
      <c r="AF14" s="3401"/>
      <c r="AG14" s="3402"/>
      <c r="AH14" s="1128"/>
    </row>
    <row r="15" spans="1:34" ht="21" customHeight="1">
      <c r="A15" s="1128"/>
      <c r="B15" s="3403"/>
      <c r="C15" s="3401"/>
      <c r="D15" s="3401"/>
      <c r="E15" s="3401"/>
      <c r="F15" s="3401"/>
      <c r="G15" s="3401"/>
      <c r="H15" s="3401"/>
      <c r="I15" s="3401"/>
      <c r="J15" s="3401"/>
      <c r="K15" s="3401"/>
      <c r="L15" s="3401"/>
      <c r="M15" s="3401"/>
      <c r="N15" s="3401"/>
      <c r="O15" s="3401"/>
      <c r="P15" s="3401"/>
      <c r="Q15" s="3401"/>
      <c r="R15" s="3401"/>
      <c r="S15" s="3401"/>
      <c r="T15" s="3401"/>
      <c r="U15" s="3401"/>
      <c r="V15" s="3401"/>
      <c r="W15" s="3401"/>
      <c r="X15" s="3401"/>
      <c r="Y15" s="3401"/>
      <c r="Z15" s="3401"/>
      <c r="AA15" s="3401"/>
      <c r="AB15" s="3401"/>
      <c r="AC15" s="3401"/>
      <c r="AD15" s="3401"/>
      <c r="AE15" s="3401"/>
      <c r="AF15" s="3401"/>
      <c r="AG15" s="3402"/>
      <c r="AH15" s="1128"/>
    </row>
    <row r="16" spans="1:34" ht="21" customHeight="1">
      <c r="A16" s="1128"/>
      <c r="B16" s="3403"/>
      <c r="C16" s="3401"/>
      <c r="D16" s="3401"/>
      <c r="E16" s="3401"/>
      <c r="F16" s="3401"/>
      <c r="G16" s="3401"/>
      <c r="H16" s="3401"/>
      <c r="I16" s="3401"/>
      <c r="J16" s="3401"/>
      <c r="K16" s="3401"/>
      <c r="L16" s="3401"/>
      <c r="M16" s="3401"/>
      <c r="N16" s="3404"/>
      <c r="O16" s="3405"/>
      <c r="P16" s="3405"/>
      <c r="Q16" s="3405"/>
      <c r="R16" s="3407"/>
      <c r="S16" s="3404"/>
      <c r="T16" s="3405"/>
      <c r="U16" s="3405"/>
      <c r="V16" s="3405"/>
      <c r="W16" s="3407"/>
      <c r="X16" s="3404"/>
      <c r="Y16" s="3405"/>
      <c r="Z16" s="3405"/>
      <c r="AA16" s="3405"/>
      <c r="AB16" s="3407"/>
      <c r="AC16" s="3404"/>
      <c r="AD16" s="3405"/>
      <c r="AE16" s="3405"/>
      <c r="AF16" s="3405"/>
      <c r="AG16" s="3406"/>
      <c r="AH16" s="1128"/>
    </row>
    <row r="17" spans="1:34" ht="21" customHeight="1">
      <c r="A17" s="1128"/>
      <c r="B17" s="3403"/>
      <c r="C17" s="3401"/>
      <c r="D17" s="3401"/>
      <c r="E17" s="3401"/>
      <c r="F17" s="3401"/>
      <c r="G17" s="3401"/>
      <c r="H17" s="3401"/>
      <c r="I17" s="3401"/>
      <c r="J17" s="3401"/>
      <c r="K17" s="3401"/>
      <c r="L17" s="3401"/>
      <c r="M17" s="3401"/>
      <c r="N17" s="3404"/>
      <c r="O17" s="3405"/>
      <c r="P17" s="3405"/>
      <c r="Q17" s="3405"/>
      <c r="R17" s="3407"/>
      <c r="S17" s="3404"/>
      <c r="T17" s="3405"/>
      <c r="U17" s="3405"/>
      <c r="V17" s="3405"/>
      <c r="W17" s="3407"/>
      <c r="X17" s="3404"/>
      <c r="Y17" s="3405"/>
      <c r="Z17" s="3405"/>
      <c r="AA17" s="3405"/>
      <c r="AB17" s="3407"/>
      <c r="AC17" s="3404"/>
      <c r="AD17" s="3405"/>
      <c r="AE17" s="3405"/>
      <c r="AF17" s="3405"/>
      <c r="AG17" s="3406"/>
      <c r="AH17" s="1128"/>
    </row>
    <row r="18" spans="1:34" ht="21" customHeight="1">
      <c r="A18" s="1128"/>
      <c r="B18" s="3403"/>
      <c r="C18" s="3401"/>
      <c r="D18" s="3401"/>
      <c r="E18" s="3401"/>
      <c r="F18" s="3401"/>
      <c r="G18" s="3401"/>
      <c r="H18" s="3401"/>
      <c r="I18" s="3401"/>
      <c r="J18" s="3401"/>
      <c r="K18" s="3401"/>
      <c r="L18" s="3401"/>
      <c r="M18" s="3401"/>
      <c r="N18" s="3404"/>
      <c r="O18" s="3405"/>
      <c r="P18" s="3405"/>
      <c r="Q18" s="3405"/>
      <c r="R18" s="3407"/>
      <c r="S18" s="3404"/>
      <c r="T18" s="3405"/>
      <c r="U18" s="3405"/>
      <c r="V18" s="3405"/>
      <c r="W18" s="3407"/>
      <c r="X18" s="3404"/>
      <c r="Y18" s="3405"/>
      <c r="Z18" s="3405"/>
      <c r="AA18" s="3405"/>
      <c r="AB18" s="3407"/>
      <c r="AC18" s="3404"/>
      <c r="AD18" s="3405"/>
      <c r="AE18" s="3405"/>
      <c r="AF18" s="3405"/>
      <c r="AG18" s="3406"/>
      <c r="AH18" s="1128"/>
    </row>
    <row r="19" spans="1:34" ht="21" customHeight="1">
      <c r="A19" s="1128"/>
      <c r="B19" s="3403"/>
      <c r="C19" s="3401"/>
      <c r="D19" s="3401"/>
      <c r="E19" s="3401"/>
      <c r="F19" s="3401"/>
      <c r="G19" s="3401"/>
      <c r="H19" s="3401"/>
      <c r="I19" s="3401"/>
      <c r="J19" s="3401"/>
      <c r="K19" s="3401"/>
      <c r="L19" s="3401"/>
      <c r="M19" s="3401"/>
      <c r="N19" s="3404"/>
      <c r="O19" s="3405"/>
      <c r="P19" s="3405"/>
      <c r="Q19" s="3405"/>
      <c r="R19" s="3407"/>
      <c r="S19" s="3404"/>
      <c r="T19" s="3405"/>
      <c r="U19" s="3405"/>
      <c r="V19" s="3405"/>
      <c r="W19" s="3407"/>
      <c r="X19" s="3404"/>
      <c r="Y19" s="3405"/>
      <c r="Z19" s="3405"/>
      <c r="AA19" s="3405"/>
      <c r="AB19" s="3407"/>
      <c r="AC19" s="3404"/>
      <c r="AD19" s="3405"/>
      <c r="AE19" s="3405"/>
      <c r="AF19" s="3405"/>
      <c r="AG19" s="3406"/>
      <c r="AH19" s="1128"/>
    </row>
    <row r="20" spans="1:34" ht="21" customHeight="1">
      <c r="A20" s="1128"/>
      <c r="B20" s="3403"/>
      <c r="C20" s="3401"/>
      <c r="D20" s="3401"/>
      <c r="E20" s="3401"/>
      <c r="F20" s="3401"/>
      <c r="G20" s="3401"/>
      <c r="H20" s="3401"/>
      <c r="I20" s="3401"/>
      <c r="J20" s="3401"/>
      <c r="K20" s="3401"/>
      <c r="L20" s="3401"/>
      <c r="M20" s="3401"/>
      <c r="N20" s="3404"/>
      <c r="O20" s="3405"/>
      <c r="P20" s="3405"/>
      <c r="Q20" s="3405"/>
      <c r="R20" s="3407"/>
      <c r="S20" s="3404"/>
      <c r="T20" s="3405"/>
      <c r="U20" s="3405"/>
      <c r="V20" s="3405"/>
      <c r="W20" s="3407"/>
      <c r="X20" s="3404"/>
      <c r="Y20" s="3405"/>
      <c r="Z20" s="3405"/>
      <c r="AA20" s="3405"/>
      <c r="AB20" s="3407"/>
      <c r="AC20" s="3404"/>
      <c r="AD20" s="3405"/>
      <c r="AE20" s="3405"/>
      <c r="AF20" s="3405"/>
      <c r="AG20" s="3406"/>
      <c r="AH20" s="1128"/>
    </row>
    <row r="21" spans="1:34" ht="21" customHeight="1">
      <c r="A21" s="1128"/>
      <c r="B21" s="3403"/>
      <c r="C21" s="3401"/>
      <c r="D21" s="3401"/>
      <c r="E21" s="3401"/>
      <c r="F21" s="3401"/>
      <c r="G21" s="3401"/>
      <c r="H21" s="3401"/>
      <c r="I21" s="3401"/>
      <c r="J21" s="3401"/>
      <c r="K21" s="3401"/>
      <c r="L21" s="3401"/>
      <c r="M21" s="3401"/>
      <c r="N21" s="3404"/>
      <c r="O21" s="3405"/>
      <c r="P21" s="3405"/>
      <c r="Q21" s="3405"/>
      <c r="R21" s="3407"/>
      <c r="S21" s="3404"/>
      <c r="T21" s="3405"/>
      <c r="U21" s="3405"/>
      <c r="V21" s="3405"/>
      <c r="W21" s="3407"/>
      <c r="X21" s="3404"/>
      <c r="Y21" s="3405"/>
      <c r="Z21" s="3405"/>
      <c r="AA21" s="3405"/>
      <c r="AB21" s="3407"/>
      <c r="AC21" s="3404"/>
      <c r="AD21" s="3405"/>
      <c r="AE21" s="3405"/>
      <c r="AF21" s="3405"/>
      <c r="AG21" s="3406"/>
      <c r="AH21" s="1128"/>
    </row>
    <row r="22" spans="1:34" ht="21" customHeight="1">
      <c r="A22" s="1128"/>
      <c r="B22" s="3403"/>
      <c r="C22" s="3401"/>
      <c r="D22" s="3401"/>
      <c r="E22" s="3401"/>
      <c r="F22" s="3401"/>
      <c r="G22" s="3401"/>
      <c r="H22" s="3401"/>
      <c r="I22" s="3401"/>
      <c r="J22" s="3401"/>
      <c r="K22" s="3401"/>
      <c r="L22" s="3401"/>
      <c r="M22" s="3401"/>
      <c r="N22" s="3401"/>
      <c r="O22" s="3401"/>
      <c r="P22" s="3401"/>
      <c r="Q22" s="3401"/>
      <c r="R22" s="3401"/>
      <c r="S22" s="3401"/>
      <c r="T22" s="3401"/>
      <c r="U22" s="3401"/>
      <c r="V22" s="3401"/>
      <c r="W22" s="3401"/>
      <c r="X22" s="3401"/>
      <c r="Y22" s="3401"/>
      <c r="Z22" s="3401"/>
      <c r="AA22" s="3401"/>
      <c r="AB22" s="3401"/>
      <c r="AC22" s="3401"/>
      <c r="AD22" s="3401"/>
      <c r="AE22" s="3401"/>
      <c r="AF22" s="3401"/>
      <c r="AG22" s="3402"/>
      <c r="AH22" s="1128"/>
    </row>
    <row r="23" spans="1:34" ht="21" customHeight="1">
      <c r="A23" s="1128"/>
      <c r="B23" s="3403"/>
      <c r="C23" s="3401"/>
      <c r="D23" s="3401"/>
      <c r="E23" s="3401"/>
      <c r="F23" s="3401"/>
      <c r="G23" s="3401"/>
      <c r="H23" s="3401"/>
      <c r="I23" s="3401"/>
      <c r="J23" s="3401"/>
      <c r="K23" s="3401"/>
      <c r="L23" s="3401"/>
      <c r="M23" s="3401"/>
      <c r="N23" s="3401"/>
      <c r="O23" s="3401"/>
      <c r="P23" s="3401"/>
      <c r="Q23" s="3401"/>
      <c r="R23" s="3401"/>
      <c r="S23" s="3401"/>
      <c r="T23" s="3401"/>
      <c r="U23" s="3401"/>
      <c r="V23" s="3401"/>
      <c r="W23" s="3401"/>
      <c r="X23" s="3401"/>
      <c r="Y23" s="3401"/>
      <c r="Z23" s="3401"/>
      <c r="AA23" s="3401"/>
      <c r="AB23" s="3401"/>
      <c r="AC23" s="3401"/>
      <c r="AD23" s="3401"/>
      <c r="AE23" s="3401"/>
      <c r="AF23" s="3401"/>
      <c r="AG23" s="3402"/>
      <c r="AH23" s="1128"/>
    </row>
    <row r="24" spans="1:34" ht="21" customHeight="1" thickBot="1">
      <c r="A24" s="1128"/>
      <c r="B24" s="3410"/>
      <c r="C24" s="3408"/>
      <c r="D24" s="3408"/>
      <c r="E24" s="3408"/>
      <c r="F24" s="3408"/>
      <c r="G24" s="3408"/>
      <c r="H24" s="3408"/>
      <c r="I24" s="3408"/>
      <c r="J24" s="3408"/>
      <c r="K24" s="3408"/>
      <c r="L24" s="3408"/>
      <c r="M24" s="3408"/>
      <c r="N24" s="3408"/>
      <c r="O24" s="3408"/>
      <c r="P24" s="3408"/>
      <c r="Q24" s="3408"/>
      <c r="R24" s="3408"/>
      <c r="S24" s="3408"/>
      <c r="T24" s="3408"/>
      <c r="U24" s="3408"/>
      <c r="V24" s="3408"/>
      <c r="W24" s="3408"/>
      <c r="X24" s="3408"/>
      <c r="Y24" s="3408"/>
      <c r="Z24" s="3408"/>
      <c r="AA24" s="3408"/>
      <c r="AB24" s="3408"/>
      <c r="AC24" s="3408"/>
      <c r="AD24" s="3408"/>
      <c r="AE24" s="3408"/>
      <c r="AF24" s="3408"/>
      <c r="AG24" s="3409"/>
      <c r="AH24" s="1128"/>
    </row>
    <row r="25" spans="1:34" ht="21" customHeight="1" thickBot="1">
      <c r="A25" s="1128"/>
      <c r="B25" s="1129"/>
      <c r="C25" s="1129"/>
      <c r="D25" s="1129"/>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1129"/>
      <c r="AG25" s="1129"/>
      <c r="AH25" s="1128"/>
    </row>
    <row r="26" spans="1:34" ht="21" customHeight="1">
      <c r="A26" s="1128"/>
      <c r="B26" s="3412" t="s">
        <v>2069</v>
      </c>
      <c r="C26" s="3413"/>
      <c r="D26" s="3413"/>
      <c r="E26" s="3413"/>
      <c r="F26" s="3413"/>
      <c r="G26" s="3413"/>
      <c r="H26" s="3413"/>
      <c r="I26" s="3413"/>
      <c r="J26" s="3413"/>
      <c r="K26" s="3413"/>
      <c r="L26" s="3413"/>
      <c r="M26" s="3413"/>
      <c r="N26" s="3413"/>
      <c r="O26" s="3413"/>
      <c r="P26" s="3413"/>
      <c r="Q26" s="3413"/>
      <c r="R26" s="3416" t="s">
        <v>2070</v>
      </c>
      <c r="S26" s="3416"/>
      <c r="T26" s="3416"/>
      <c r="U26" s="3416"/>
      <c r="V26" s="3416"/>
      <c r="W26" s="3416"/>
      <c r="X26" s="3416"/>
      <c r="Y26" s="3416"/>
      <c r="Z26" s="3416"/>
      <c r="AA26" s="3416"/>
      <c r="AB26" s="3416"/>
      <c r="AC26" s="3416"/>
      <c r="AD26" s="3416"/>
      <c r="AE26" s="3416"/>
      <c r="AF26" s="3416"/>
      <c r="AG26" s="3417"/>
      <c r="AH26" s="1128"/>
    </row>
    <row r="27" spans="1:34" ht="21" customHeight="1" thickBot="1">
      <c r="A27" s="1128"/>
      <c r="B27" s="3414"/>
      <c r="C27" s="3415"/>
      <c r="D27" s="3415"/>
      <c r="E27" s="3415"/>
      <c r="F27" s="3415"/>
      <c r="G27" s="3415"/>
      <c r="H27" s="3415"/>
      <c r="I27" s="3415"/>
      <c r="J27" s="3415"/>
      <c r="K27" s="3415"/>
      <c r="L27" s="3415"/>
      <c r="M27" s="3415"/>
      <c r="N27" s="3415"/>
      <c r="O27" s="3415"/>
      <c r="P27" s="3415"/>
      <c r="Q27" s="3415"/>
      <c r="R27" s="3418"/>
      <c r="S27" s="3418"/>
      <c r="T27" s="3418"/>
      <c r="U27" s="3418"/>
      <c r="V27" s="3418"/>
      <c r="W27" s="3418"/>
      <c r="X27" s="3418"/>
      <c r="Y27" s="3418"/>
      <c r="Z27" s="3418"/>
      <c r="AA27" s="3418"/>
      <c r="AB27" s="3418"/>
      <c r="AC27" s="3418"/>
      <c r="AD27" s="3418"/>
      <c r="AE27" s="3418"/>
      <c r="AF27" s="3418"/>
      <c r="AG27" s="3419"/>
      <c r="AH27" s="1128"/>
    </row>
    <row r="28" spans="1:34" ht="21" customHeight="1" thickBot="1">
      <c r="A28" s="1128"/>
      <c r="B28" s="1129"/>
      <c r="C28" s="1129"/>
      <c r="D28" s="1129"/>
      <c r="E28" s="1129"/>
      <c r="F28" s="1129"/>
      <c r="G28" s="1129"/>
      <c r="H28" s="1129"/>
      <c r="I28" s="1129"/>
      <c r="J28" s="1129"/>
      <c r="K28" s="1129"/>
      <c r="L28" s="1129"/>
      <c r="M28" s="1129"/>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8"/>
    </row>
    <row r="29" spans="1:34" ht="21" customHeight="1">
      <c r="A29" s="1128"/>
      <c r="B29" s="3420" t="s">
        <v>2071</v>
      </c>
      <c r="C29" s="3421"/>
      <c r="D29" s="3421"/>
      <c r="E29" s="3421"/>
      <c r="F29" s="3421"/>
      <c r="G29" s="3421"/>
      <c r="H29" s="3421"/>
      <c r="I29" s="3422"/>
      <c r="J29" s="3421" t="s">
        <v>483</v>
      </c>
      <c r="K29" s="3421"/>
      <c r="L29" s="3421"/>
      <c r="M29" s="3421"/>
      <c r="N29" s="3421"/>
      <c r="O29" s="3421"/>
      <c r="P29" s="3421"/>
      <c r="Q29" s="3421"/>
      <c r="R29" s="3426"/>
      <c r="S29" s="3426"/>
      <c r="T29" s="3426"/>
      <c r="U29" s="3426"/>
      <c r="V29" s="3426"/>
      <c r="W29" s="3426"/>
      <c r="X29" s="3426"/>
      <c r="Y29" s="3426"/>
      <c r="Z29" s="3426"/>
      <c r="AA29" s="3426"/>
      <c r="AB29" s="3426"/>
      <c r="AC29" s="3426"/>
      <c r="AD29" s="3426"/>
      <c r="AE29" s="3426"/>
      <c r="AF29" s="3426"/>
      <c r="AG29" s="3427"/>
      <c r="AH29" s="1128"/>
    </row>
    <row r="30" spans="1:34" ht="42.75" customHeight="1">
      <c r="A30" s="1128"/>
      <c r="B30" s="3423"/>
      <c r="C30" s="3424"/>
      <c r="D30" s="3424"/>
      <c r="E30" s="3424"/>
      <c r="F30" s="3424"/>
      <c r="G30" s="3424"/>
      <c r="H30" s="3424"/>
      <c r="I30" s="3425"/>
      <c r="J30" s="3424"/>
      <c r="K30" s="3424"/>
      <c r="L30" s="3424"/>
      <c r="M30" s="3424"/>
      <c r="N30" s="3424"/>
      <c r="O30" s="3424"/>
      <c r="P30" s="3424"/>
      <c r="Q30" s="3425"/>
      <c r="R30" s="3428" t="s">
        <v>2072</v>
      </c>
      <c r="S30" s="3429"/>
      <c r="T30" s="3429"/>
      <c r="U30" s="3429"/>
      <c r="V30" s="3429"/>
      <c r="W30" s="3429"/>
      <c r="X30" s="3429"/>
      <c r="Y30" s="3429"/>
      <c r="Z30" s="3429"/>
      <c r="AA30" s="3429"/>
      <c r="AB30" s="3429"/>
      <c r="AC30" s="3429"/>
      <c r="AD30" s="3429"/>
      <c r="AE30" s="3429"/>
      <c r="AF30" s="3429"/>
      <c r="AG30" s="3430"/>
      <c r="AH30" s="1128"/>
    </row>
    <row r="31" spans="1:34" ht="24.75" customHeight="1" thickBot="1">
      <c r="A31" s="1128"/>
      <c r="B31" s="3431"/>
      <c r="C31" s="3432"/>
      <c r="D31" s="3432"/>
      <c r="E31" s="3432"/>
      <c r="F31" s="3432"/>
      <c r="G31" s="3432"/>
      <c r="H31" s="3432"/>
      <c r="I31" s="3433"/>
      <c r="J31" s="3434"/>
      <c r="K31" s="3434"/>
      <c r="L31" s="3434"/>
      <c r="M31" s="3434"/>
      <c r="N31" s="3434"/>
      <c r="O31" s="3434"/>
      <c r="P31" s="3434"/>
      <c r="Q31" s="3435"/>
      <c r="R31" s="3436"/>
      <c r="S31" s="3434"/>
      <c r="T31" s="3434"/>
      <c r="U31" s="3434"/>
      <c r="V31" s="3434"/>
      <c r="W31" s="3434"/>
      <c r="X31" s="3434"/>
      <c r="Y31" s="3434"/>
      <c r="Z31" s="3434"/>
      <c r="AA31" s="3434"/>
      <c r="AB31" s="3434"/>
      <c r="AC31" s="3434"/>
      <c r="AD31" s="3434"/>
      <c r="AE31" s="3434"/>
      <c r="AF31" s="3434"/>
      <c r="AG31" s="3437"/>
      <c r="AH31" s="1128"/>
    </row>
    <row r="32" spans="1:34" ht="17.100000000000001" customHeight="1">
      <c r="A32" s="1128"/>
      <c r="B32" s="3438" t="s">
        <v>2073</v>
      </c>
      <c r="C32" s="3438"/>
      <c r="D32" s="3438"/>
      <c r="E32" s="3438"/>
      <c r="F32" s="3438"/>
      <c r="G32" s="3438"/>
      <c r="H32" s="3438"/>
      <c r="I32" s="3438"/>
      <c r="J32" s="3438"/>
      <c r="K32" s="3438"/>
      <c r="L32" s="3438"/>
      <c r="M32" s="3438"/>
      <c r="N32" s="3438"/>
      <c r="O32" s="3438"/>
      <c r="P32" s="3438"/>
      <c r="Q32" s="3438"/>
      <c r="R32" s="3438"/>
      <c r="S32" s="3438"/>
      <c r="T32" s="3438"/>
      <c r="U32" s="3438"/>
      <c r="V32" s="3438"/>
      <c r="W32" s="3438"/>
      <c r="X32" s="3438"/>
      <c r="Y32" s="3438"/>
      <c r="Z32" s="3438"/>
      <c r="AA32" s="3438"/>
      <c r="AB32" s="3438"/>
      <c r="AC32" s="3438"/>
      <c r="AD32" s="3438"/>
      <c r="AE32" s="3438"/>
      <c r="AF32" s="3438"/>
      <c r="AG32" s="3438"/>
      <c r="AH32" s="1128"/>
    </row>
    <row r="33" spans="1:42" ht="17.100000000000001" customHeight="1">
      <c r="A33" s="1128"/>
      <c r="B33" s="3411"/>
      <c r="C33" s="3411"/>
      <c r="D33" s="3411"/>
      <c r="E33" s="3411"/>
      <c r="F33" s="3411"/>
      <c r="G33" s="3411"/>
      <c r="H33" s="3411"/>
      <c r="I33" s="3411"/>
      <c r="J33" s="3411"/>
      <c r="K33" s="3411"/>
      <c r="L33" s="3411"/>
      <c r="M33" s="3411"/>
      <c r="N33" s="3411"/>
      <c r="O33" s="3411"/>
      <c r="P33" s="3411"/>
      <c r="Q33" s="3411"/>
      <c r="R33" s="3411"/>
      <c r="S33" s="3411"/>
      <c r="T33" s="3411"/>
      <c r="U33" s="3411"/>
      <c r="V33" s="3411"/>
      <c r="W33" s="3411"/>
      <c r="X33" s="3411"/>
      <c r="Y33" s="3411"/>
      <c r="Z33" s="3411"/>
      <c r="AA33" s="3411"/>
      <c r="AB33" s="3411"/>
      <c r="AC33" s="3411"/>
      <c r="AD33" s="3411"/>
      <c r="AE33" s="3411"/>
      <c r="AF33" s="3411"/>
      <c r="AG33" s="3411"/>
      <c r="AH33" s="1128"/>
    </row>
    <row r="34" spans="1:42" ht="17.100000000000001" customHeight="1">
      <c r="A34" s="1128"/>
      <c r="B34" s="3411" t="s">
        <v>2074</v>
      </c>
      <c r="C34" s="3411"/>
      <c r="D34" s="3411"/>
      <c r="E34" s="3411"/>
      <c r="F34" s="3411"/>
      <c r="G34" s="3411"/>
      <c r="H34" s="3411"/>
      <c r="I34" s="3411"/>
      <c r="J34" s="3411"/>
      <c r="K34" s="3411"/>
      <c r="L34" s="3411"/>
      <c r="M34" s="3411"/>
      <c r="N34" s="3411"/>
      <c r="O34" s="3411"/>
      <c r="P34" s="3411"/>
      <c r="Q34" s="3411"/>
      <c r="R34" s="3411"/>
      <c r="S34" s="3411"/>
      <c r="T34" s="3411"/>
      <c r="U34" s="3411"/>
      <c r="V34" s="3411"/>
      <c r="W34" s="3411"/>
      <c r="X34" s="3411"/>
      <c r="Y34" s="3411"/>
      <c r="Z34" s="3411"/>
      <c r="AA34" s="3411"/>
      <c r="AB34" s="3411"/>
      <c r="AC34" s="3411"/>
      <c r="AD34" s="3411"/>
      <c r="AE34" s="3411"/>
      <c r="AF34" s="3411"/>
      <c r="AG34" s="3411"/>
      <c r="AH34" s="1128"/>
    </row>
    <row r="35" spans="1:42" ht="17.100000000000001" customHeight="1">
      <c r="A35" s="1128"/>
      <c r="B35" s="3411"/>
      <c r="C35" s="3411"/>
      <c r="D35" s="3411"/>
      <c r="E35" s="3411"/>
      <c r="F35" s="3411"/>
      <c r="G35" s="3411"/>
      <c r="H35" s="3411"/>
      <c r="I35" s="3411"/>
      <c r="J35" s="3411"/>
      <c r="K35" s="3411"/>
      <c r="L35" s="3411"/>
      <c r="M35" s="3411"/>
      <c r="N35" s="3411"/>
      <c r="O35" s="3411"/>
      <c r="P35" s="3411"/>
      <c r="Q35" s="3411"/>
      <c r="R35" s="3411"/>
      <c r="S35" s="3411"/>
      <c r="T35" s="3411"/>
      <c r="U35" s="3411"/>
      <c r="V35" s="3411"/>
      <c r="W35" s="3411"/>
      <c r="X35" s="3411"/>
      <c r="Y35" s="3411"/>
      <c r="Z35" s="3411"/>
      <c r="AA35" s="3411"/>
      <c r="AB35" s="3411"/>
      <c r="AC35" s="3411"/>
      <c r="AD35" s="3411"/>
      <c r="AE35" s="3411"/>
      <c r="AF35" s="3411"/>
      <c r="AG35" s="3411"/>
      <c r="AH35" s="1128"/>
    </row>
    <row r="36" spans="1:42" ht="15" customHeight="1">
      <c r="A36" s="1128"/>
      <c r="B36" s="1130"/>
      <c r="C36" s="1130"/>
      <c r="D36" s="1130"/>
      <c r="E36" s="1130"/>
      <c r="F36" s="1130"/>
      <c r="G36" s="1131"/>
      <c r="H36" s="1131"/>
      <c r="I36" s="1131"/>
      <c r="J36" s="1131"/>
      <c r="K36" s="1131"/>
      <c r="L36" s="1131"/>
      <c r="M36" s="1131"/>
      <c r="N36" s="1130"/>
      <c r="O36" s="1130"/>
      <c r="P36" s="1130"/>
      <c r="Q36" s="1130"/>
      <c r="R36" s="1130"/>
      <c r="S36" s="1130"/>
      <c r="T36" s="1130"/>
      <c r="U36" s="1130"/>
      <c r="V36" s="1130"/>
      <c r="W36" s="1130"/>
      <c r="X36" s="1130"/>
      <c r="Y36" s="1130"/>
      <c r="Z36" s="1130"/>
      <c r="AA36" s="1130"/>
      <c r="AB36" s="1130"/>
      <c r="AC36" s="1130"/>
      <c r="AD36" s="1130"/>
      <c r="AE36" s="1130"/>
      <c r="AF36" s="1130"/>
      <c r="AG36" s="1130"/>
      <c r="AH36" s="1128"/>
    </row>
    <row r="37" spans="1:42" ht="21" customHeight="1">
      <c r="A37" s="1128"/>
      <c r="B37" s="3411" t="s">
        <v>2075</v>
      </c>
      <c r="C37" s="3411"/>
      <c r="D37" s="3411"/>
      <c r="E37" s="3411"/>
      <c r="F37" s="3411"/>
      <c r="G37" s="3411"/>
      <c r="H37" s="3411"/>
      <c r="I37" s="3411"/>
      <c r="J37" s="3411"/>
      <c r="K37" s="3411"/>
      <c r="L37" s="3411"/>
      <c r="M37" s="3411"/>
      <c r="N37" s="3411"/>
      <c r="O37" s="3411"/>
      <c r="P37" s="3411"/>
      <c r="Q37" s="3411"/>
      <c r="R37" s="3411"/>
      <c r="S37" s="3411"/>
      <c r="T37" s="3411"/>
      <c r="U37" s="3411"/>
      <c r="V37" s="3411"/>
      <c r="W37" s="3411"/>
      <c r="X37" s="3411"/>
      <c r="Y37" s="3411"/>
      <c r="Z37" s="3411"/>
      <c r="AA37" s="3411"/>
      <c r="AB37" s="3411"/>
      <c r="AC37" s="3411"/>
      <c r="AD37" s="3411"/>
      <c r="AE37" s="3411"/>
      <c r="AF37" s="3411"/>
      <c r="AG37" s="3411"/>
      <c r="AH37" s="1128"/>
    </row>
    <row r="38" spans="1:42" ht="21" customHeight="1">
      <c r="A38" s="1128"/>
      <c r="B38" s="3411"/>
      <c r="C38" s="3411"/>
      <c r="D38" s="3411"/>
      <c r="E38" s="3411"/>
      <c r="F38" s="3411"/>
      <c r="G38" s="3411"/>
      <c r="H38" s="3411"/>
      <c r="I38" s="3411"/>
      <c r="J38" s="3411"/>
      <c r="K38" s="3411"/>
      <c r="L38" s="3411"/>
      <c r="M38" s="3411"/>
      <c r="N38" s="3411"/>
      <c r="O38" s="3411"/>
      <c r="P38" s="3411"/>
      <c r="Q38" s="3411"/>
      <c r="R38" s="3411"/>
      <c r="S38" s="3411"/>
      <c r="T38" s="3411"/>
      <c r="U38" s="3411"/>
      <c r="V38" s="3411"/>
      <c r="W38" s="3411"/>
      <c r="X38" s="3411"/>
      <c r="Y38" s="3411"/>
      <c r="Z38" s="3411"/>
      <c r="AA38" s="3411"/>
      <c r="AB38" s="3411"/>
      <c r="AC38" s="3411"/>
      <c r="AD38" s="3411"/>
      <c r="AE38" s="3411"/>
      <c r="AF38" s="3411"/>
      <c r="AG38" s="3411"/>
      <c r="AH38" s="1128"/>
    </row>
    <row r="39" spans="1:42" ht="21" customHeight="1">
      <c r="A39" s="1128"/>
      <c r="B39" s="3411"/>
      <c r="C39" s="3411"/>
      <c r="D39" s="3411"/>
      <c r="E39" s="3411"/>
      <c r="F39" s="3411"/>
      <c r="G39" s="3411"/>
      <c r="H39" s="3411"/>
      <c r="I39" s="3411"/>
      <c r="J39" s="3411"/>
      <c r="K39" s="3411"/>
      <c r="L39" s="3411"/>
      <c r="M39" s="3411"/>
      <c r="N39" s="3411"/>
      <c r="O39" s="3411"/>
      <c r="P39" s="3411"/>
      <c r="Q39" s="3411"/>
      <c r="R39" s="3411"/>
      <c r="S39" s="3411"/>
      <c r="T39" s="3411"/>
      <c r="U39" s="3411"/>
      <c r="V39" s="3411"/>
      <c r="W39" s="3411"/>
      <c r="X39" s="3411"/>
      <c r="Y39" s="3411"/>
      <c r="Z39" s="3411"/>
      <c r="AA39" s="3411"/>
      <c r="AB39" s="3411"/>
      <c r="AC39" s="3411"/>
      <c r="AD39" s="3411"/>
      <c r="AE39" s="3411"/>
      <c r="AF39" s="3411"/>
      <c r="AG39" s="3411"/>
      <c r="AH39" s="1128"/>
    </row>
    <row r="40" spans="1:42" ht="21" customHeight="1">
      <c r="A40" s="1128"/>
      <c r="B40" s="3411"/>
      <c r="C40" s="3411"/>
      <c r="D40" s="3411"/>
      <c r="E40" s="3411"/>
      <c r="F40" s="3411"/>
      <c r="G40" s="3411"/>
      <c r="H40" s="3411"/>
      <c r="I40" s="3411"/>
      <c r="J40" s="3411"/>
      <c r="K40" s="3411"/>
      <c r="L40" s="3411"/>
      <c r="M40" s="3411"/>
      <c r="N40" s="3411"/>
      <c r="O40" s="3411"/>
      <c r="P40" s="3411"/>
      <c r="Q40" s="3411"/>
      <c r="R40" s="3411"/>
      <c r="S40" s="3411"/>
      <c r="T40" s="3411"/>
      <c r="U40" s="3411"/>
      <c r="V40" s="3411"/>
      <c r="W40" s="3411"/>
      <c r="X40" s="3411"/>
      <c r="Y40" s="3411"/>
      <c r="Z40" s="3411"/>
      <c r="AA40" s="3411"/>
      <c r="AB40" s="3411"/>
      <c r="AC40" s="3411"/>
      <c r="AD40" s="3411"/>
      <c r="AE40" s="3411"/>
      <c r="AF40" s="3411"/>
      <c r="AG40" s="3411"/>
      <c r="AH40" s="1128"/>
    </row>
    <row r="41" spans="1:42" ht="21" customHeight="1">
      <c r="A41" s="1128"/>
      <c r="B41" s="3411"/>
      <c r="C41" s="3411"/>
      <c r="D41" s="3411"/>
      <c r="E41" s="3411"/>
      <c r="F41" s="3411"/>
      <c r="G41" s="3411"/>
      <c r="H41" s="3411"/>
      <c r="I41" s="3411"/>
      <c r="J41" s="3411"/>
      <c r="K41" s="3411"/>
      <c r="L41" s="3411"/>
      <c r="M41" s="3411"/>
      <c r="N41" s="3411"/>
      <c r="O41" s="3411"/>
      <c r="P41" s="3411"/>
      <c r="Q41" s="3411"/>
      <c r="R41" s="3411"/>
      <c r="S41" s="3411"/>
      <c r="T41" s="3411"/>
      <c r="U41" s="3411"/>
      <c r="V41" s="3411"/>
      <c r="W41" s="3411"/>
      <c r="X41" s="3411"/>
      <c r="Y41" s="3411"/>
      <c r="Z41" s="3411"/>
      <c r="AA41" s="3411"/>
      <c r="AB41" s="3411"/>
      <c r="AC41" s="3411"/>
      <c r="AD41" s="3411"/>
      <c r="AE41" s="3411"/>
      <c r="AF41" s="3411"/>
      <c r="AG41" s="3411"/>
      <c r="AH41" s="1128"/>
    </row>
    <row r="42" spans="1:42" ht="21" customHeight="1">
      <c r="A42" s="1128"/>
      <c r="B42" s="3411"/>
      <c r="C42" s="3411"/>
      <c r="D42" s="3411"/>
      <c r="E42" s="3411"/>
      <c r="F42" s="3411"/>
      <c r="G42" s="3411"/>
      <c r="H42" s="3411"/>
      <c r="I42" s="3411"/>
      <c r="J42" s="3411"/>
      <c r="K42" s="3411"/>
      <c r="L42" s="3411"/>
      <c r="M42" s="3411"/>
      <c r="N42" s="3411"/>
      <c r="O42" s="3411"/>
      <c r="P42" s="3411"/>
      <c r="Q42" s="3411"/>
      <c r="R42" s="3411"/>
      <c r="S42" s="3411"/>
      <c r="T42" s="3411"/>
      <c r="U42" s="3411"/>
      <c r="V42" s="3411"/>
      <c r="W42" s="3411"/>
      <c r="X42" s="3411"/>
      <c r="Y42" s="3411"/>
      <c r="Z42" s="3411"/>
      <c r="AA42" s="3411"/>
      <c r="AB42" s="3411"/>
      <c r="AC42" s="3411"/>
      <c r="AD42" s="3411"/>
      <c r="AE42" s="3411"/>
      <c r="AF42" s="3411"/>
      <c r="AG42" s="3411"/>
      <c r="AH42" s="1128"/>
    </row>
    <row r="43" spans="1:42" ht="21" customHeight="1">
      <c r="A43" s="1128"/>
      <c r="B43" s="3411"/>
      <c r="C43" s="3411"/>
      <c r="D43" s="3411"/>
      <c r="E43" s="3411"/>
      <c r="F43" s="3411"/>
      <c r="G43" s="3411"/>
      <c r="H43" s="3411"/>
      <c r="I43" s="3411"/>
      <c r="J43" s="3411"/>
      <c r="K43" s="3411"/>
      <c r="L43" s="3411"/>
      <c r="M43" s="3411"/>
      <c r="N43" s="3411"/>
      <c r="O43" s="3411"/>
      <c r="P43" s="3411"/>
      <c r="Q43" s="3411"/>
      <c r="R43" s="3411"/>
      <c r="S43" s="3411"/>
      <c r="T43" s="3411"/>
      <c r="U43" s="3411"/>
      <c r="V43" s="3411"/>
      <c r="W43" s="3411"/>
      <c r="X43" s="3411"/>
      <c r="Y43" s="3411"/>
      <c r="Z43" s="3411"/>
      <c r="AA43" s="3411"/>
      <c r="AB43" s="3411"/>
      <c r="AC43" s="3411"/>
      <c r="AD43" s="3411"/>
      <c r="AE43" s="3411"/>
      <c r="AF43" s="3411"/>
      <c r="AG43" s="3411"/>
      <c r="AH43" s="1128"/>
    </row>
    <row r="44" spans="1:42" ht="21" customHeight="1">
      <c r="A44" s="1128"/>
      <c r="B44" s="3411"/>
      <c r="C44" s="3411"/>
      <c r="D44" s="3411"/>
      <c r="E44" s="3411"/>
      <c r="F44" s="3411"/>
      <c r="G44" s="3411"/>
      <c r="H44" s="3411"/>
      <c r="I44" s="3411"/>
      <c r="J44" s="3411"/>
      <c r="K44" s="3411"/>
      <c r="L44" s="3411"/>
      <c r="M44" s="3411"/>
      <c r="N44" s="3411"/>
      <c r="O44" s="3411"/>
      <c r="P44" s="3411"/>
      <c r="Q44" s="3411"/>
      <c r="R44" s="3411"/>
      <c r="S44" s="3411"/>
      <c r="T44" s="3411"/>
      <c r="U44" s="3411"/>
      <c r="V44" s="3411"/>
      <c r="W44" s="3411"/>
      <c r="X44" s="3411"/>
      <c r="Y44" s="3411"/>
      <c r="Z44" s="3411"/>
      <c r="AA44" s="3411"/>
      <c r="AB44" s="3411"/>
      <c r="AC44" s="3411"/>
      <c r="AD44" s="3411"/>
      <c r="AE44" s="3411"/>
      <c r="AF44" s="3411"/>
      <c r="AG44" s="3411"/>
      <c r="AH44" s="1128"/>
    </row>
    <row r="45" spans="1:42" ht="21" customHeight="1">
      <c r="A45" s="1128"/>
      <c r="B45" s="3411"/>
      <c r="C45" s="3411"/>
      <c r="D45" s="3411"/>
      <c r="E45" s="3411"/>
      <c r="F45" s="3411"/>
      <c r="G45" s="3411"/>
      <c r="H45" s="3411"/>
      <c r="I45" s="3411"/>
      <c r="J45" s="3411"/>
      <c r="K45" s="3411"/>
      <c r="L45" s="3411"/>
      <c r="M45" s="3411"/>
      <c r="N45" s="3411"/>
      <c r="O45" s="3411"/>
      <c r="P45" s="3411"/>
      <c r="Q45" s="3411"/>
      <c r="R45" s="3411"/>
      <c r="S45" s="3411"/>
      <c r="T45" s="3411"/>
      <c r="U45" s="3411"/>
      <c r="V45" s="3411"/>
      <c r="W45" s="3411"/>
      <c r="X45" s="3411"/>
      <c r="Y45" s="3411"/>
      <c r="Z45" s="3411"/>
      <c r="AA45" s="3411"/>
      <c r="AB45" s="3411"/>
      <c r="AC45" s="3411"/>
      <c r="AD45" s="3411"/>
      <c r="AE45" s="3411"/>
      <c r="AF45" s="3411"/>
      <c r="AG45" s="3411"/>
      <c r="AH45" s="1128"/>
    </row>
    <row r="46" spans="1:42" ht="21" customHeight="1">
      <c r="A46" s="1128"/>
      <c r="B46" s="3411"/>
      <c r="C46" s="3411"/>
      <c r="D46" s="3411"/>
      <c r="E46" s="3411"/>
      <c r="F46" s="3411"/>
      <c r="G46" s="3411"/>
      <c r="H46" s="3411"/>
      <c r="I46" s="3411"/>
      <c r="J46" s="3411"/>
      <c r="K46" s="3411"/>
      <c r="L46" s="3411"/>
      <c r="M46" s="3411"/>
      <c r="N46" s="3411"/>
      <c r="O46" s="3411"/>
      <c r="P46" s="3411"/>
      <c r="Q46" s="3411"/>
      <c r="R46" s="3411"/>
      <c r="S46" s="3411"/>
      <c r="T46" s="3411"/>
      <c r="U46" s="3411"/>
      <c r="V46" s="3411"/>
      <c r="W46" s="3411"/>
      <c r="X46" s="3411"/>
      <c r="Y46" s="3411"/>
      <c r="Z46" s="3411"/>
      <c r="AA46" s="3411"/>
      <c r="AB46" s="3411"/>
      <c r="AC46" s="3411"/>
      <c r="AD46" s="3411"/>
      <c r="AE46" s="3411"/>
      <c r="AF46" s="3411"/>
      <c r="AG46" s="3411"/>
      <c r="AH46" s="1128"/>
    </row>
    <row r="47" spans="1:42" ht="16.5" customHeight="1">
      <c r="A47" s="1128"/>
      <c r="B47" s="3411"/>
      <c r="C47" s="3411"/>
      <c r="D47" s="3411"/>
      <c r="E47" s="3411"/>
      <c r="F47" s="3411"/>
      <c r="G47" s="3411"/>
      <c r="H47" s="3411"/>
      <c r="I47" s="3411"/>
      <c r="J47" s="3411"/>
      <c r="K47" s="3411"/>
      <c r="L47" s="3411"/>
      <c r="M47" s="3411"/>
      <c r="N47" s="3411"/>
      <c r="O47" s="3411"/>
      <c r="P47" s="3411"/>
      <c r="Q47" s="3411"/>
      <c r="R47" s="3411"/>
      <c r="S47" s="3411"/>
      <c r="T47" s="3411"/>
      <c r="U47" s="3411"/>
      <c r="V47" s="3411"/>
      <c r="W47" s="3411"/>
      <c r="X47" s="3411"/>
      <c r="Y47" s="3411"/>
      <c r="Z47" s="3411"/>
      <c r="AA47" s="3411"/>
      <c r="AB47" s="3411"/>
      <c r="AC47" s="3411"/>
      <c r="AD47" s="3411"/>
      <c r="AE47" s="3411"/>
      <c r="AF47" s="3411"/>
      <c r="AG47" s="3411"/>
      <c r="AH47" s="1128"/>
    </row>
    <row r="48" spans="1:42" ht="54.6" customHeight="1">
      <c r="B48" s="3374" t="s">
        <v>3029</v>
      </c>
      <c r="C48" s="3374"/>
      <c r="D48" s="3374"/>
      <c r="E48" s="2265" t="s">
        <v>3194</v>
      </c>
      <c r="F48" s="2265"/>
      <c r="G48" s="2265"/>
      <c r="H48" s="2265"/>
      <c r="I48" s="2265"/>
      <c r="J48" s="2265"/>
      <c r="K48" s="2265"/>
      <c r="L48" s="2265"/>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I48" s="3373" t="s">
        <v>3195</v>
      </c>
      <c r="AJ48" s="3373"/>
      <c r="AK48" s="3373"/>
      <c r="AL48" s="3373"/>
      <c r="AM48" s="3373"/>
      <c r="AN48" s="3373"/>
      <c r="AO48" s="3373"/>
      <c r="AP48" s="3373"/>
    </row>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2">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I48:AP48"/>
    <mergeCell ref="E48:AG48"/>
    <mergeCell ref="B48:D48"/>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s>
  <phoneticPr fontId="54"/>
  <hyperlinks>
    <hyperlink ref="AI48" location="'別添参考様式（人員配置体制確認表）'!A1" display="※人員配置体制確認表" xr:uid="{E232B3AF-53AA-4C4E-95D5-951C48E84162}"/>
    <hyperlink ref="AI48:AP48" location="'(参考)人員計算表・共同生活援助'!A1" display="※人員計算表・共同生活援助" xr:uid="{60C57229-1E72-414D-BA55-90AF5764E830}"/>
  </hyperlinks>
  <pageMargins left="0.7" right="0.7" top="0.75" bottom="0.75" header="0.3" footer="0.3"/>
  <pageSetup paperSize="9" scale="7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5" tint="0.59999389629810485"/>
    <pageSetUpPr fitToPage="1"/>
  </sheetPr>
  <dimension ref="A1:F19"/>
  <sheetViews>
    <sheetView view="pageBreakPreview" zoomScale="115" zoomScaleNormal="100" zoomScaleSheetLayoutView="115" workbookViewId="0">
      <selection activeCell="B2" sqref="B2"/>
    </sheetView>
  </sheetViews>
  <sheetFormatPr defaultColWidth="9" defaultRowHeight="13.2"/>
  <cols>
    <col min="1" max="1" width="2.44140625" style="54" customWidth="1"/>
    <col min="2" max="2" width="24.21875" style="54" customWidth="1"/>
    <col min="3" max="3" width="6.77734375" style="54" customWidth="1"/>
    <col min="4" max="5" width="21.21875" style="54" customWidth="1"/>
    <col min="6" max="6" width="3.109375" style="54" customWidth="1"/>
    <col min="7" max="7" width="4" style="54" customWidth="1"/>
    <col min="8" max="8" width="2.44140625" style="54" customWidth="1"/>
    <col min="9" max="16384" width="9" style="54"/>
  </cols>
  <sheetData>
    <row r="1" spans="1:6" ht="16.2">
      <c r="A1" s="53"/>
      <c r="B1" s="54" t="s">
        <v>1055</v>
      </c>
    </row>
    <row r="2" spans="1:6" ht="27.75" customHeight="1">
      <c r="A2" s="53"/>
      <c r="E2" s="2911" t="s">
        <v>765</v>
      </c>
      <c r="F2" s="2911"/>
    </row>
    <row r="3" spans="1:6" ht="36" customHeight="1">
      <c r="A3" s="2912" t="s">
        <v>242</v>
      </c>
      <c r="B3" s="2912"/>
      <c r="C3" s="2912"/>
      <c r="D3" s="2912"/>
      <c r="E3" s="2912"/>
      <c r="F3" s="2912"/>
    </row>
    <row r="4" spans="1:6" ht="36" customHeight="1">
      <c r="A4" s="55"/>
      <c r="B4" s="55"/>
      <c r="C4" s="55"/>
      <c r="D4" s="55"/>
      <c r="E4" s="55"/>
      <c r="F4" s="55"/>
    </row>
    <row r="5" spans="1:6" ht="36" customHeight="1">
      <c r="A5" s="55"/>
      <c r="B5" s="56" t="s">
        <v>201</v>
      </c>
      <c r="C5" s="57"/>
      <c r="D5" s="58"/>
      <c r="E5" s="58"/>
      <c r="F5" s="59"/>
    </row>
    <row r="6" spans="1:6" ht="46.5" customHeight="1">
      <c r="B6" s="60" t="s">
        <v>180</v>
      </c>
      <c r="C6" s="2913" t="s">
        <v>228</v>
      </c>
      <c r="D6" s="2913"/>
      <c r="E6" s="2913"/>
      <c r="F6" s="2914"/>
    </row>
    <row r="7" spans="1:6" ht="46.5" customHeight="1">
      <c r="B7" s="3439" t="s">
        <v>243</v>
      </c>
      <c r="C7" s="94">
        <v>1</v>
      </c>
      <c r="D7" s="95" t="s">
        <v>244</v>
      </c>
      <c r="E7" s="61"/>
      <c r="F7" s="62"/>
    </row>
    <row r="8" spans="1:6" ht="46.5" customHeight="1">
      <c r="B8" s="3440"/>
      <c r="C8" s="94">
        <v>2</v>
      </c>
      <c r="D8" s="95" t="s">
        <v>245</v>
      </c>
      <c r="E8" s="61"/>
      <c r="F8" s="62"/>
    </row>
    <row r="9" spans="1:6" ht="46.5" customHeight="1">
      <c r="B9" s="3441"/>
      <c r="C9" s="96">
        <v>3</v>
      </c>
      <c r="D9" s="97" t="s">
        <v>246</v>
      </c>
      <c r="E9" s="67"/>
      <c r="F9" s="68"/>
    </row>
    <row r="10" spans="1:6">
      <c r="B10" s="60"/>
      <c r="C10" s="69"/>
      <c r="D10" s="69"/>
      <c r="E10" s="69"/>
      <c r="F10" s="70"/>
    </row>
    <row r="11" spans="1:6" ht="29.25" customHeight="1">
      <c r="B11" s="71" t="s">
        <v>247</v>
      </c>
      <c r="D11" s="98" t="s">
        <v>110</v>
      </c>
      <c r="E11" s="99"/>
      <c r="F11" s="64"/>
    </row>
    <row r="12" spans="1:6">
      <c r="B12" s="73"/>
      <c r="C12" s="67"/>
      <c r="D12" s="67"/>
      <c r="E12" s="67"/>
      <c r="F12" s="68"/>
    </row>
    <row r="14" spans="1:6" ht="33.6" customHeight="1">
      <c r="B14" s="610" t="s">
        <v>1088</v>
      </c>
      <c r="C14" s="3442" t="s">
        <v>3030</v>
      </c>
      <c r="D14" s="3443"/>
      <c r="E14" s="3443"/>
      <c r="F14" s="3444"/>
    </row>
    <row r="16" spans="1:6" ht="24.75" customHeight="1">
      <c r="B16" s="54" t="s">
        <v>232</v>
      </c>
    </row>
    <row r="17" spans="2:2" ht="24.75" customHeight="1">
      <c r="B17" s="54" t="s">
        <v>248</v>
      </c>
    </row>
    <row r="18" spans="2:2" ht="28.5" customHeight="1">
      <c r="B18" s="99" t="s">
        <v>249</v>
      </c>
    </row>
    <row r="19" spans="2:2" ht="24" customHeight="1">
      <c r="B19" s="100" t="s">
        <v>250</v>
      </c>
    </row>
  </sheetData>
  <mergeCells count="5">
    <mergeCell ref="E2:F2"/>
    <mergeCell ref="A3:F3"/>
    <mergeCell ref="C6:F6"/>
    <mergeCell ref="B7:B9"/>
    <mergeCell ref="C14:F14"/>
  </mergeCells>
  <phoneticPr fontId="5"/>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5" tint="0.59999389629810485"/>
    <pageSetUpPr fitToPage="1"/>
  </sheetPr>
  <dimension ref="A1:G18"/>
  <sheetViews>
    <sheetView view="pageBreakPreview" zoomScale="115" zoomScaleNormal="85" zoomScaleSheetLayoutView="115" workbookViewId="0">
      <selection activeCell="B2" sqref="B2"/>
    </sheetView>
  </sheetViews>
  <sheetFormatPr defaultColWidth="9" defaultRowHeight="13.2"/>
  <cols>
    <col min="1" max="1" width="4.6640625" style="54" customWidth="1"/>
    <col min="2" max="2" width="24.21875" style="54" customWidth="1"/>
    <col min="3" max="3" width="4" style="54" customWidth="1"/>
    <col min="4" max="6" width="20.109375" style="54" customWidth="1"/>
    <col min="7" max="7" width="3.109375" style="54" customWidth="1"/>
    <col min="8" max="16384" width="9" style="54"/>
  </cols>
  <sheetData>
    <row r="1" spans="1:7" ht="16.2">
      <c r="A1" s="53"/>
      <c r="B1" s="54" t="s">
        <v>1023</v>
      </c>
    </row>
    <row r="2" spans="1:7" ht="27.75" customHeight="1">
      <c r="A2" s="53"/>
      <c r="F2" s="2911" t="s">
        <v>765</v>
      </c>
      <c r="G2" s="2911"/>
    </row>
    <row r="3" spans="1:7" ht="36" customHeight="1">
      <c r="A3" s="2912" t="s">
        <v>251</v>
      </c>
      <c r="B3" s="2912"/>
      <c r="C3" s="2912"/>
      <c r="D3" s="2912"/>
      <c r="E3" s="2912"/>
      <c r="F3" s="2912"/>
      <c r="G3" s="2912"/>
    </row>
    <row r="4" spans="1:7" ht="36" customHeight="1">
      <c r="A4" s="55"/>
      <c r="B4" s="55"/>
      <c r="C4" s="55"/>
      <c r="D4" s="55"/>
      <c r="E4" s="55"/>
      <c r="F4" s="55"/>
      <c r="G4" s="55"/>
    </row>
    <row r="5" spans="1:7" ht="36" customHeight="1">
      <c r="A5" s="55"/>
      <c r="B5" s="56" t="s">
        <v>201</v>
      </c>
      <c r="C5" s="57"/>
      <c r="D5" s="58"/>
      <c r="E5" s="58"/>
      <c r="F5" s="58"/>
      <c r="G5" s="59"/>
    </row>
    <row r="6" spans="1:7" ht="46.5" customHeight="1">
      <c r="B6" s="89" t="s">
        <v>252</v>
      </c>
      <c r="C6" s="2913" t="s">
        <v>253</v>
      </c>
      <c r="D6" s="2913"/>
      <c r="E6" s="2913"/>
      <c r="F6" s="2913"/>
      <c r="G6" s="2914"/>
    </row>
    <row r="7" spans="1:7">
      <c r="B7" s="101"/>
      <c r="C7" s="69"/>
      <c r="D7" s="69"/>
      <c r="E7" s="69"/>
      <c r="F7" s="69"/>
      <c r="G7" s="70"/>
    </row>
    <row r="8" spans="1:7" ht="29.25" customHeight="1">
      <c r="B8" s="102" t="s">
        <v>254</v>
      </c>
      <c r="D8" s="72" t="s">
        <v>255</v>
      </c>
      <c r="E8" s="72" t="s">
        <v>256</v>
      </c>
      <c r="F8" s="103"/>
      <c r="G8" s="64"/>
    </row>
    <row r="9" spans="1:7" ht="29.25" customHeight="1">
      <c r="B9" s="104"/>
      <c r="D9" s="65" t="s">
        <v>110</v>
      </c>
      <c r="E9" s="105" t="s">
        <v>257</v>
      </c>
      <c r="F9" s="106"/>
      <c r="G9" s="64"/>
    </row>
    <row r="10" spans="1:7">
      <c r="B10" s="107"/>
      <c r="C10" s="67"/>
      <c r="D10" s="67"/>
      <c r="E10" s="67"/>
      <c r="F10" s="67"/>
      <c r="G10" s="68"/>
    </row>
    <row r="11" spans="1:7" ht="9.75" customHeight="1"/>
    <row r="12" spans="1:7" ht="43.5" customHeight="1">
      <c r="B12" s="606" t="s">
        <v>1088</v>
      </c>
      <c r="C12" s="2918" t="s">
        <v>3050</v>
      </c>
      <c r="D12" s="2919"/>
      <c r="E12" s="2919"/>
      <c r="F12" s="2919"/>
      <c r="G12" s="2920"/>
    </row>
    <row r="13" spans="1:7" ht="9.75" customHeight="1"/>
    <row r="14" spans="1:7" s="3" customFormat="1" ht="19.5" customHeight="1">
      <c r="B14" s="3" t="s">
        <v>190</v>
      </c>
    </row>
    <row r="15" spans="1:7" s="3" customFormat="1" ht="19.5" customHeight="1">
      <c r="B15" s="27" t="s">
        <v>258</v>
      </c>
    </row>
    <row r="16" spans="1:7" s="3" customFormat="1" ht="19.5" customHeight="1">
      <c r="B16" s="108" t="s">
        <v>259</v>
      </c>
    </row>
    <row r="17" s="3" customFormat="1" ht="19.5" customHeight="1"/>
    <row r="18" s="3" customFormat="1" ht="19.5" customHeight="1"/>
  </sheetData>
  <mergeCells count="4">
    <mergeCell ref="F2:G2"/>
    <mergeCell ref="A3:G3"/>
    <mergeCell ref="C6:G6"/>
    <mergeCell ref="C12:G12"/>
  </mergeCells>
  <phoneticPr fontId="5"/>
  <pageMargins left="0.7" right="0.7" top="0.75" bottom="0.75" header="0.3" footer="0.3"/>
  <pageSetup paperSize="9" scale="84"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5" tint="0.59999389629810485"/>
    <pageSetUpPr fitToPage="1"/>
  </sheetPr>
  <dimension ref="A1:AI40"/>
  <sheetViews>
    <sheetView view="pageBreakPreview" topLeftCell="A6" zoomScale="115" zoomScaleNormal="85" zoomScaleSheetLayoutView="115" workbookViewId="0">
      <selection activeCell="B2" sqref="B2"/>
    </sheetView>
  </sheetViews>
  <sheetFormatPr defaultColWidth="9" defaultRowHeight="21" customHeight="1"/>
  <cols>
    <col min="1" max="34" width="2.6640625" style="109" customWidth="1"/>
    <col min="35" max="35" width="8.109375" style="109" customWidth="1"/>
    <col min="36" max="39" width="2.6640625" style="109" customWidth="1"/>
    <col min="40" max="16384" width="9" style="109"/>
  </cols>
  <sheetData>
    <row r="1" spans="1:35" ht="21" customHeight="1">
      <c r="A1" s="109" t="s">
        <v>993</v>
      </c>
    </row>
    <row r="2" spans="1:35" ht="21" customHeight="1">
      <c r="A2" s="3497" t="s">
        <v>260</v>
      </c>
      <c r="B2" s="3497"/>
      <c r="C2" s="3497"/>
      <c r="D2" s="3497"/>
      <c r="E2" s="3497"/>
      <c r="F2" s="3497"/>
      <c r="G2" s="3497"/>
      <c r="H2" s="3497"/>
      <c r="I2" s="3497"/>
      <c r="J2" s="3497"/>
      <c r="K2" s="3497"/>
      <c r="L2" s="3497"/>
      <c r="M2" s="3497"/>
      <c r="N2" s="3497"/>
      <c r="O2" s="3497"/>
      <c r="P2" s="3497"/>
      <c r="Q2" s="3497"/>
      <c r="R2" s="3497"/>
      <c r="S2" s="3497"/>
      <c r="T2" s="3497"/>
      <c r="U2" s="3497"/>
      <c r="V2" s="3497"/>
      <c r="W2" s="3497"/>
      <c r="X2" s="3497"/>
      <c r="Y2" s="3497"/>
      <c r="Z2" s="3497"/>
      <c r="AA2" s="3497"/>
      <c r="AB2" s="3497"/>
      <c r="AC2" s="3497"/>
      <c r="AD2" s="3497"/>
      <c r="AE2" s="3497"/>
      <c r="AF2" s="3497"/>
      <c r="AG2" s="3497"/>
      <c r="AH2" s="3497"/>
      <c r="AI2" s="3497"/>
    </row>
    <row r="3" spans="1:35" ht="21" customHeight="1" thickBot="1">
      <c r="A3" s="3498"/>
      <c r="B3" s="3498"/>
      <c r="C3" s="3498"/>
      <c r="D3" s="3498"/>
      <c r="E3" s="3498"/>
      <c r="F3" s="3498"/>
      <c r="G3" s="3498"/>
      <c r="H3" s="3498"/>
      <c r="I3" s="3498"/>
      <c r="J3" s="3498"/>
      <c r="K3" s="3498"/>
      <c r="L3" s="3498"/>
      <c r="M3" s="3498"/>
      <c r="N3" s="3498"/>
      <c r="O3" s="3498"/>
      <c r="P3" s="3498"/>
      <c r="Q3" s="3498"/>
      <c r="R3" s="3498"/>
      <c r="S3" s="3498"/>
      <c r="T3" s="3498"/>
      <c r="U3" s="3498"/>
      <c r="V3" s="3498"/>
      <c r="W3" s="3498"/>
      <c r="X3" s="3498"/>
      <c r="Y3" s="3498"/>
      <c r="Z3" s="3498"/>
      <c r="AA3" s="3498"/>
      <c r="AB3" s="3498"/>
      <c r="AC3" s="3498"/>
      <c r="AD3" s="3498"/>
      <c r="AE3" s="3498"/>
      <c r="AF3" s="3498"/>
      <c r="AG3" s="3498"/>
      <c r="AH3" s="3498"/>
      <c r="AI3" s="3498"/>
    </row>
    <row r="4" spans="1:35" ht="21" customHeight="1">
      <c r="A4" s="3499" t="s">
        <v>210</v>
      </c>
      <c r="B4" s="3500"/>
      <c r="C4" s="3500"/>
      <c r="D4" s="3500"/>
      <c r="E4" s="3500"/>
      <c r="F4" s="3500"/>
      <c r="G4" s="3500"/>
      <c r="H4" s="3500"/>
      <c r="I4" s="3500"/>
      <c r="J4" s="3500"/>
      <c r="K4" s="3500"/>
      <c r="L4" s="3501"/>
      <c r="M4" s="3501"/>
      <c r="N4" s="3501"/>
      <c r="O4" s="3501"/>
      <c r="P4" s="3501"/>
      <c r="Q4" s="3501"/>
      <c r="R4" s="3501"/>
      <c r="S4" s="3501"/>
      <c r="T4" s="3501"/>
      <c r="U4" s="3501"/>
      <c r="V4" s="3501"/>
      <c r="W4" s="3501"/>
      <c r="X4" s="3501"/>
      <c r="Y4" s="3501"/>
      <c r="Z4" s="3501"/>
      <c r="AA4" s="3501"/>
      <c r="AB4" s="3501"/>
      <c r="AC4" s="3501"/>
      <c r="AD4" s="3501"/>
      <c r="AE4" s="3501"/>
      <c r="AF4" s="3501"/>
      <c r="AG4" s="3501"/>
      <c r="AH4" s="3501"/>
      <c r="AI4" s="3502"/>
    </row>
    <row r="5" spans="1:35" ht="21" customHeight="1">
      <c r="A5" s="3493" t="s">
        <v>201</v>
      </c>
      <c r="B5" s="3494"/>
      <c r="C5" s="3494"/>
      <c r="D5" s="3494"/>
      <c r="E5" s="3494"/>
      <c r="F5" s="3494"/>
      <c r="G5" s="3494"/>
      <c r="H5" s="3494"/>
      <c r="I5" s="3494"/>
      <c r="J5" s="3494"/>
      <c r="K5" s="3494"/>
      <c r="L5" s="3495"/>
      <c r="M5" s="3495"/>
      <c r="N5" s="3495"/>
      <c r="O5" s="3495"/>
      <c r="P5" s="3495"/>
      <c r="Q5" s="3495"/>
      <c r="R5" s="3495"/>
      <c r="S5" s="3495"/>
      <c r="T5" s="3495"/>
      <c r="U5" s="3495"/>
      <c r="V5" s="3495"/>
      <c r="W5" s="3495"/>
      <c r="X5" s="3495"/>
      <c r="Y5" s="3495"/>
      <c r="Z5" s="3495"/>
      <c r="AA5" s="3495"/>
      <c r="AB5" s="3495"/>
      <c r="AC5" s="3495"/>
      <c r="AD5" s="3495"/>
      <c r="AE5" s="3495"/>
      <c r="AF5" s="3495"/>
      <c r="AG5" s="3495"/>
      <c r="AH5" s="3495"/>
      <c r="AI5" s="3496"/>
    </row>
    <row r="6" spans="1:35" ht="21" customHeight="1">
      <c r="A6" s="3493" t="s">
        <v>211</v>
      </c>
      <c r="B6" s="3494"/>
      <c r="C6" s="3494"/>
      <c r="D6" s="3494"/>
      <c r="E6" s="3494"/>
      <c r="F6" s="3494"/>
      <c r="G6" s="3494"/>
      <c r="H6" s="3494"/>
      <c r="I6" s="3494"/>
      <c r="J6" s="3494"/>
      <c r="K6" s="3494"/>
      <c r="L6" s="3495"/>
      <c r="M6" s="3495"/>
      <c r="N6" s="3495"/>
      <c r="O6" s="3495"/>
      <c r="P6" s="3495"/>
      <c r="Q6" s="3495"/>
      <c r="R6" s="3495"/>
      <c r="S6" s="3495"/>
      <c r="T6" s="3495"/>
      <c r="U6" s="3495"/>
      <c r="V6" s="3495"/>
      <c r="W6" s="3495"/>
      <c r="X6" s="3495"/>
      <c r="Y6" s="3495"/>
      <c r="Z6" s="3495"/>
      <c r="AA6" s="3495"/>
      <c r="AB6" s="3495"/>
      <c r="AC6" s="3495"/>
      <c r="AD6" s="3495"/>
      <c r="AE6" s="3495"/>
      <c r="AF6" s="3495"/>
      <c r="AG6" s="3495"/>
      <c r="AH6" s="3495"/>
      <c r="AI6" s="3496"/>
    </row>
    <row r="7" spans="1:35" ht="21" customHeight="1">
      <c r="A7" s="3503" t="s">
        <v>102</v>
      </c>
      <c r="B7" s="3445"/>
      <c r="C7" s="3445"/>
      <c r="D7" s="3445"/>
      <c r="E7" s="3445"/>
      <c r="F7" s="3494" t="s">
        <v>103</v>
      </c>
      <c r="G7" s="3494"/>
      <c r="H7" s="3494"/>
      <c r="I7" s="3494"/>
      <c r="J7" s="3494"/>
      <c r="K7" s="3494"/>
      <c r="L7" s="3445"/>
      <c r="M7" s="3445"/>
      <c r="N7" s="3445"/>
      <c r="O7" s="3445"/>
      <c r="P7" s="3445"/>
      <c r="Q7" s="3445"/>
      <c r="R7" s="3445"/>
      <c r="S7" s="3445"/>
      <c r="T7" s="3445"/>
      <c r="U7" s="3445"/>
      <c r="V7" s="3445" t="s">
        <v>113</v>
      </c>
      <c r="W7" s="3445"/>
      <c r="X7" s="3445"/>
      <c r="Y7" s="3445"/>
      <c r="Z7" s="3445"/>
      <c r="AA7" s="3445"/>
      <c r="AB7" s="3445"/>
      <c r="AC7" s="3445"/>
      <c r="AD7" s="3445"/>
      <c r="AE7" s="3445"/>
      <c r="AF7" s="3445"/>
      <c r="AG7" s="3445"/>
      <c r="AH7" s="3445"/>
      <c r="AI7" s="3446"/>
    </row>
    <row r="8" spans="1:35" ht="21" customHeight="1" thickBot="1">
      <c r="A8" s="3504"/>
      <c r="B8" s="3474"/>
      <c r="C8" s="3474"/>
      <c r="D8" s="3474"/>
      <c r="E8" s="3474"/>
      <c r="F8" s="3506" t="s">
        <v>104</v>
      </c>
      <c r="G8" s="3506"/>
      <c r="H8" s="3506"/>
      <c r="I8" s="3506"/>
      <c r="J8" s="3506"/>
      <c r="K8" s="3506"/>
      <c r="L8" s="3474"/>
      <c r="M8" s="3474"/>
      <c r="N8" s="3474"/>
      <c r="O8" s="3474"/>
      <c r="P8" s="3474"/>
      <c r="Q8" s="3474"/>
      <c r="R8" s="3474"/>
      <c r="S8" s="3474"/>
      <c r="T8" s="3474"/>
      <c r="U8" s="3474"/>
      <c r="V8" s="3474"/>
      <c r="W8" s="3474"/>
      <c r="X8" s="3474"/>
      <c r="Y8" s="3474"/>
      <c r="Z8" s="3474"/>
      <c r="AA8" s="3474"/>
      <c r="AB8" s="3474"/>
      <c r="AC8" s="3474"/>
      <c r="AD8" s="3474"/>
      <c r="AE8" s="3474"/>
      <c r="AF8" s="3474"/>
      <c r="AG8" s="3474"/>
      <c r="AH8" s="3474"/>
      <c r="AI8" s="3505"/>
    </row>
    <row r="9" spans="1:35" ht="21" customHeight="1" thickTop="1">
      <c r="A9" s="3475" t="s">
        <v>261</v>
      </c>
      <c r="B9" s="3476"/>
      <c r="C9" s="3479" t="s">
        <v>106</v>
      </c>
      <c r="D9" s="3480"/>
      <c r="E9" s="3480"/>
      <c r="F9" s="3480"/>
      <c r="G9" s="3480"/>
      <c r="H9" s="3480"/>
      <c r="I9" s="3480"/>
      <c r="J9" s="3480"/>
      <c r="K9" s="3480"/>
      <c r="L9" s="3480"/>
      <c r="M9" s="3480"/>
      <c r="N9" s="3480"/>
      <c r="O9" s="3480"/>
      <c r="P9" s="3480"/>
      <c r="Q9" s="3480"/>
      <c r="R9" s="3480"/>
      <c r="S9" s="3480"/>
      <c r="T9" s="3480"/>
      <c r="U9" s="3481"/>
      <c r="V9" s="3482" t="s">
        <v>110</v>
      </c>
      <c r="W9" s="3483"/>
      <c r="X9" s="3483"/>
      <c r="Y9" s="3483"/>
      <c r="Z9" s="3483"/>
      <c r="AA9" s="3483"/>
      <c r="AB9" s="3483"/>
      <c r="AC9" s="3483"/>
      <c r="AD9" s="3483"/>
      <c r="AE9" s="3483"/>
      <c r="AF9" s="3483"/>
      <c r="AG9" s="3483"/>
      <c r="AH9" s="3483"/>
      <c r="AI9" s="3484"/>
    </row>
    <row r="10" spans="1:35" ht="21" customHeight="1">
      <c r="A10" s="3475"/>
      <c r="B10" s="3476"/>
      <c r="C10" s="3485"/>
      <c r="D10" s="3445" t="s">
        <v>262</v>
      </c>
      <c r="E10" s="3445"/>
      <c r="F10" s="3445"/>
      <c r="G10" s="3445"/>
      <c r="H10" s="3445"/>
      <c r="I10" s="3445"/>
      <c r="J10" s="3445"/>
      <c r="K10" s="3445"/>
      <c r="L10" s="3445"/>
      <c r="M10" s="3445"/>
      <c r="N10" s="3445"/>
      <c r="O10" s="3445"/>
      <c r="P10" s="3445"/>
      <c r="Q10" s="3445"/>
      <c r="R10" s="3445"/>
      <c r="S10" s="3445"/>
      <c r="T10" s="3445"/>
      <c r="U10" s="3445"/>
      <c r="V10" s="3445" t="s">
        <v>263</v>
      </c>
      <c r="W10" s="3445"/>
      <c r="X10" s="3445"/>
      <c r="Y10" s="3445"/>
      <c r="Z10" s="3445"/>
      <c r="AA10" s="3445"/>
      <c r="AB10" s="3445"/>
      <c r="AC10" s="3445"/>
      <c r="AD10" s="3445"/>
      <c r="AE10" s="3445"/>
      <c r="AF10" s="3445"/>
      <c r="AG10" s="3445"/>
      <c r="AH10" s="3445"/>
      <c r="AI10" s="3446"/>
    </row>
    <row r="11" spans="1:35" ht="21" customHeight="1">
      <c r="A11" s="3477"/>
      <c r="B11" s="3478"/>
      <c r="C11" s="3485"/>
      <c r="D11" s="3451" t="s">
        <v>264</v>
      </c>
      <c r="E11" s="3458"/>
      <c r="F11" s="3458"/>
      <c r="G11" s="3458"/>
      <c r="H11" s="3458"/>
      <c r="I11" s="3458"/>
      <c r="J11" s="3458"/>
      <c r="K11" s="3458"/>
      <c r="L11" s="3469" t="s">
        <v>265</v>
      </c>
      <c r="M11" s="3470"/>
      <c r="N11" s="3470"/>
      <c r="O11" s="3470"/>
      <c r="P11" s="3470"/>
      <c r="Q11" s="3470"/>
      <c r="R11" s="3470"/>
      <c r="S11" s="3470"/>
      <c r="T11" s="3470"/>
      <c r="U11" s="3471"/>
      <c r="V11" s="3469" t="s">
        <v>266</v>
      </c>
      <c r="W11" s="3470"/>
      <c r="X11" s="3470"/>
      <c r="Y11" s="3470"/>
      <c r="Z11" s="3470"/>
      <c r="AA11" s="3470"/>
      <c r="AB11" s="3470"/>
      <c r="AC11" s="3470"/>
      <c r="AD11" s="3470"/>
      <c r="AE11" s="3470"/>
      <c r="AF11" s="3470"/>
      <c r="AG11" s="3470"/>
      <c r="AH11" s="3470"/>
      <c r="AI11" s="3472"/>
    </row>
    <row r="12" spans="1:35" ht="21" customHeight="1">
      <c r="A12" s="3477"/>
      <c r="B12" s="3478"/>
      <c r="C12" s="3485"/>
      <c r="D12" s="3451" t="s">
        <v>267</v>
      </c>
      <c r="E12" s="3458"/>
      <c r="F12" s="3458"/>
      <c r="G12" s="3458"/>
      <c r="H12" s="3458"/>
      <c r="I12" s="3458"/>
      <c r="J12" s="3458"/>
      <c r="K12" s="3458"/>
      <c r="L12" s="3445"/>
      <c r="M12" s="3445"/>
      <c r="N12" s="3445"/>
      <c r="O12" s="3445"/>
      <c r="P12" s="3445"/>
      <c r="Q12" s="3445"/>
      <c r="R12" s="3445"/>
      <c r="S12" s="3445"/>
      <c r="T12" s="3445"/>
      <c r="U12" s="3445"/>
      <c r="V12" s="3445"/>
      <c r="W12" s="3445"/>
      <c r="X12" s="3445"/>
      <c r="Y12" s="3445"/>
      <c r="Z12" s="3445"/>
      <c r="AA12" s="3445"/>
      <c r="AB12" s="3445"/>
      <c r="AC12" s="3445"/>
      <c r="AD12" s="3445"/>
      <c r="AE12" s="3445"/>
      <c r="AF12" s="3445"/>
      <c r="AG12" s="3445"/>
      <c r="AH12" s="3445"/>
      <c r="AI12" s="3446"/>
    </row>
    <row r="13" spans="1:35" ht="21" customHeight="1">
      <c r="A13" s="3477"/>
      <c r="B13" s="3478"/>
      <c r="C13" s="3485"/>
      <c r="D13" s="3451" t="s">
        <v>268</v>
      </c>
      <c r="E13" s="3458"/>
      <c r="F13" s="3458"/>
      <c r="G13" s="3458"/>
      <c r="H13" s="3458"/>
      <c r="I13" s="3458"/>
      <c r="J13" s="3458"/>
      <c r="K13" s="3458"/>
      <c r="L13" s="3445"/>
      <c r="M13" s="3445"/>
      <c r="N13" s="3445"/>
      <c r="O13" s="3445"/>
      <c r="P13" s="3445"/>
      <c r="Q13" s="3445"/>
      <c r="R13" s="3445"/>
      <c r="S13" s="3445"/>
      <c r="T13" s="3445"/>
      <c r="U13" s="3445"/>
      <c r="V13" s="3445"/>
      <c r="W13" s="3445"/>
      <c r="X13" s="3445"/>
      <c r="Y13" s="3445"/>
      <c r="Z13" s="3445"/>
      <c r="AA13" s="3445"/>
      <c r="AB13" s="3445"/>
      <c r="AC13" s="3445"/>
      <c r="AD13" s="3445"/>
      <c r="AE13" s="3445"/>
      <c r="AF13" s="3445"/>
      <c r="AG13" s="3445"/>
      <c r="AH13" s="3445"/>
      <c r="AI13" s="3446"/>
    </row>
    <row r="14" spans="1:35" ht="21" customHeight="1">
      <c r="A14" s="3477"/>
      <c r="B14" s="3478"/>
      <c r="C14" s="3485"/>
      <c r="D14" s="3451" t="s">
        <v>269</v>
      </c>
      <c r="E14" s="3458"/>
      <c r="F14" s="3458"/>
      <c r="G14" s="3458"/>
      <c r="H14" s="3458"/>
      <c r="I14" s="3458"/>
      <c r="J14" s="3458"/>
      <c r="K14" s="3458"/>
      <c r="L14" s="3445"/>
      <c r="M14" s="3445"/>
      <c r="N14" s="3445"/>
      <c r="O14" s="3445"/>
      <c r="P14" s="3445"/>
      <c r="Q14" s="3445"/>
      <c r="R14" s="3445"/>
      <c r="S14" s="3445"/>
      <c r="T14" s="3445"/>
      <c r="U14" s="3445"/>
      <c r="V14" s="3445"/>
      <c r="W14" s="3445"/>
      <c r="X14" s="3445"/>
      <c r="Y14" s="3445"/>
      <c r="Z14" s="3445"/>
      <c r="AA14" s="3445"/>
      <c r="AB14" s="3445"/>
      <c r="AC14" s="3445"/>
      <c r="AD14" s="3445"/>
      <c r="AE14" s="3445"/>
      <c r="AF14" s="3445"/>
      <c r="AG14" s="3445"/>
      <c r="AH14" s="3445"/>
      <c r="AI14" s="3446"/>
    </row>
    <row r="15" spans="1:35" ht="21" customHeight="1">
      <c r="A15" s="3477"/>
      <c r="B15" s="3478"/>
      <c r="C15" s="3486"/>
      <c r="D15" s="3451" t="s">
        <v>270</v>
      </c>
      <c r="E15" s="3458"/>
      <c r="F15" s="3458"/>
      <c r="G15" s="3458"/>
      <c r="H15" s="3458"/>
      <c r="I15" s="3458"/>
      <c r="J15" s="3458"/>
      <c r="K15" s="3458"/>
      <c r="L15" s="3445"/>
      <c r="M15" s="3445"/>
      <c r="N15" s="3445"/>
      <c r="O15" s="3445"/>
      <c r="P15" s="3445"/>
      <c r="Q15" s="3445"/>
      <c r="R15" s="3445"/>
      <c r="S15" s="3445"/>
      <c r="T15" s="3445"/>
      <c r="U15" s="3445"/>
      <c r="V15" s="3445"/>
      <c r="W15" s="3445"/>
      <c r="X15" s="3445"/>
      <c r="Y15" s="3445"/>
      <c r="Z15" s="3445"/>
      <c r="AA15" s="3445"/>
      <c r="AB15" s="3445"/>
      <c r="AC15" s="3445"/>
      <c r="AD15" s="3445"/>
      <c r="AE15" s="3445"/>
      <c r="AF15" s="3445"/>
      <c r="AG15" s="3445"/>
      <c r="AH15" s="3445"/>
      <c r="AI15" s="3446"/>
    </row>
    <row r="16" spans="1:35" ht="21" customHeight="1">
      <c r="A16" s="3477"/>
      <c r="B16" s="3478"/>
      <c r="C16" s="3445" t="s">
        <v>271</v>
      </c>
      <c r="D16" s="3445"/>
      <c r="E16" s="3445"/>
      <c r="F16" s="3445"/>
      <c r="G16" s="3445"/>
      <c r="H16" s="3445"/>
      <c r="I16" s="3445"/>
      <c r="J16" s="3445"/>
      <c r="K16" s="3445"/>
      <c r="L16" s="3445"/>
      <c r="M16" s="3445"/>
      <c r="N16" s="3445"/>
      <c r="O16" s="3445"/>
      <c r="P16" s="3445"/>
      <c r="Q16" s="3445"/>
      <c r="R16" s="3445"/>
      <c r="S16" s="3445"/>
      <c r="T16" s="3445"/>
      <c r="U16" s="3445"/>
      <c r="V16" s="3445"/>
      <c r="W16" s="3445"/>
      <c r="X16" s="3445"/>
      <c r="Y16" s="3445"/>
      <c r="Z16" s="3445"/>
      <c r="AA16" s="3445"/>
      <c r="AB16" s="3445"/>
      <c r="AC16" s="3445"/>
      <c r="AD16" s="3445"/>
      <c r="AE16" s="3445"/>
      <c r="AF16" s="3445"/>
      <c r="AG16" s="3445"/>
      <c r="AH16" s="3445"/>
      <c r="AI16" s="3446"/>
    </row>
    <row r="17" spans="1:35" ht="21" customHeight="1">
      <c r="A17" s="3477"/>
      <c r="B17" s="3478"/>
      <c r="C17" s="3460" t="s">
        <v>272</v>
      </c>
      <c r="D17" s="3461"/>
      <c r="E17" s="3461"/>
      <c r="F17" s="3461"/>
      <c r="G17" s="3461"/>
      <c r="H17" s="3461"/>
      <c r="I17" s="3461"/>
      <c r="J17" s="3461"/>
      <c r="K17" s="3461"/>
      <c r="L17" s="3461"/>
      <c r="M17" s="3461"/>
      <c r="N17" s="3461"/>
      <c r="O17" s="3461"/>
      <c r="P17" s="3461"/>
      <c r="Q17" s="3461"/>
      <c r="R17" s="3461"/>
      <c r="S17" s="3461"/>
      <c r="T17" s="3461"/>
      <c r="U17" s="3461"/>
      <c r="V17" s="3461"/>
      <c r="W17" s="3461"/>
      <c r="X17" s="3461"/>
      <c r="Y17" s="3461"/>
      <c r="Z17" s="3461"/>
      <c r="AA17" s="3461"/>
      <c r="AB17" s="3461"/>
      <c r="AC17" s="3461"/>
      <c r="AD17" s="3461"/>
      <c r="AE17" s="3461"/>
      <c r="AF17" s="3461"/>
      <c r="AG17" s="3461"/>
      <c r="AH17" s="3461"/>
      <c r="AI17" s="3462"/>
    </row>
    <row r="18" spans="1:35" ht="21" customHeight="1">
      <c r="A18" s="3477"/>
      <c r="B18" s="3478"/>
      <c r="C18" s="3463"/>
      <c r="D18" s="3464"/>
      <c r="E18" s="3464"/>
      <c r="F18" s="3464"/>
      <c r="G18" s="3464"/>
      <c r="H18" s="3464"/>
      <c r="I18" s="3464"/>
      <c r="J18" s="3464"/>
      <c r="K18" s="3464"/>
      <c r="L18" s="3464"/>
      <c r="M18" s="3464"/>
      <c r="N18" s="3464"/>
      <c r="O18" s="3464"/>
      <c r="P18" s="3464"/>
      <c r="Q18" s="3464"/>
      <c r="R18" s="3464"/>
      <c r="S18" s="3464"/>
      <c r="T18" s="3464"/>
      <c r="U18" s="3464"/>
      <c r="V18" s="3464"/>
      <c r="W18" s="3464"/>
      <c r="X18" s="3464"/>
      <c r="Y18" s="3464"/>
      <c r="Z18" s="3464"/>
      <c r="AA18" s="3464"/>
      <c r="AB18" s="3464"/>
      <c r="AC18" s="3464"/>
      <c r="AD18" s="3464"/>
      <c r="AE18" s="3464"/>
      <c r="AF18" s="3464"/>
      <c r="AG18" s="3464"/>
      <c r="AH18" s="3464"/>
      <c r="AI18" s="3465"/>
    </row>
    <row r="19" spans="1:35" ht="21" customHeight="1">
      <c r="A19" s="3477"/>
      <c r="B19" s="3478"/>
      <c r="C19" s="3466"/>
      <c r="D19" s="3467"/>
      <c r="E19" s="3467"/>
      <c r="F19" s="3467"/>
      <c r="G19" s="3467"/>
      <c r="H19" s="3467"/>
      <c r="I19" s="3467"/>
      <c r="J19" s="3467"/>
      <c r="K19" s="3467"/>
      <c r="L19" s="3467"/>
      <c r="M19" s="3467"/>
      <c r="N19" s="3467"/>
      <c r="O19" s="3467"/>
      <c r="P19" s="3467"/>
      <c r="Q19" s="3467"/>
      <c r="R19" s="3467"/>
      <c r="S19" s="3467"/>
      <c r="T19" s="3467"/>
      <c r="U19" s="3467"/>
      <c r="V19" s="3467"/>
      <c r="W19" s="3467"/>
      <c r="X19" s="3467"/>
      <c r="Y19" s="3467"/>
      <c r="Z19" s="3467"/>
      <c r="AA19" s="3467"/>
      <c r="AB19" s="3467"/>
      <c r="AC19" s="3467"/>
      <c r="AD19" s="3467"/>
      <c r="AE19" s="3467"/>
      <c r="AF19" s="3467"/>
      <c r="AG19" s="3467"/>
      <c r="AH19" s="3467"/>
      <c r="AI19" s="3468"/>
    </row>
    <row r="20" spans="1:35" ht="21" customHeight="1">
      <c r="A20" s="3452" t="s">
        <v>273</v>
      </c>
      <c r="B20" s="3453"/>
      <c r="C20" s="3451" t="s">
        <v>108</v>
      </c>
      <c r="D20" s="3458"/>
      <c r="E20" s="3458"/>
      <c r="F20" s="3458"/>
      <c r="G20" s="3458"/>
      <c r="H20" s="3458"/>
      <c r="I20" s="3458"/>
      <c r="J20" s="3458"/>
      <c r="K20" s="3458"/>
      <c r="L20" s="3459"/>
      <c r="M20" s="3445" t="s">
        <v>107</v>
      </c>
      <c r="N20" s="3445"/>
      <c r="O20" s="3445"/>
      <c r="P20" s="3445"/>
      <c r="Q20" s="3445"/>
      <c r="R20" s="3445"/>
      <c r="S20" s="3445"/>
      <c r="T20" s="3445"/>
      <c r="U20" s="3445"/>
      <c r="V20" s="3445"/>
      <c r="W20" s="3445"/>
      <c r="X20" s="3445"/>
      <c r="Y20" s="3445"/>
      <c r="Z20" s="3458" t="s">
        <v>274</v>
      </c>
      <c r="AA20" s="3458"/>
      <c r="AB20" s="3458"/>
      <c r="AC20" s="3458"/>
      <c r="AD20" s="3458"/>
      <c r="AE20" s="3458"/>
      <c r="AF20" s="3458"/>
      <c r="AG20" s="3458"/>
      <c r="AH20" s="3458"/>
      <c r="AI20" s="3473"/>
    </row>
    <row r="21" spans="1:35" ht="21" customHeight="1">
      <c r="A21" s="3454"/>
      <c r="B21" s="3455"/>
      <c r="C21" s="3445" t="s">
        <v>177</v>
      </c>
      <c r="D21" s="3445"/>
      <c r="E21" s="3445"/>
      <c r="F21" s="3445"/>
      <c r="G21" s="3445"/>
      <c r="H21" s="3445" t="s">
        <v>275</v>
      </c>
      <c r="I21" s="3445"/>
      <c r="J21" s="3445"/>
      <c r="K21" s="3445"/>
      <c r="L21" s="3445"/>
      <c r="M21" s="3445"/>
      <c r="N21" s="3445"/>
      <c r="O21" s="3445"/>
      <c r="P21" s="3445"/>
      <c r="Q21" s="3445"/>
      <c r="R21" s="3445"/>
      <c r="S21" s="3445"/>
      <c r="T21" s="3445"/>
      <c r="U21" s="3445"/>
      <c r="V21" s="3445"/>
      <c r="W21" s="3445"/>
      <c r="X21" s="3445"/>
      <c r="Y21" s="3445"/>
      <c r="Z21" s="3445"/>
      <c r="AA21" s="3445"/>
      <c r="AB21" s="3445"/>
      <c r="AC21" s="3445"/>
      <c r="AD21" s="3445"/>
      <c r="AE21" s="3445"/>
      <c r="AF21" s="3445"/>
      <c r="AG21" s="3451"/>
      <c r="AH21" s="110" t="s">
        <v>110</v>
      </c>
      <c r="AI21" s="111"/>
    </row>
    <row r="22" spans="1:35" ht="21" customHeight="1">
      <c r="A22" s="3454"/>
      <c r="B22" s="3455"/>
      <c r="C22" s="3445"/>
      <c r="D22" s="3445"/>
      <c r="E22" s="3445"/>
      <c r="F22" s="3445"/>
      <c r="G22" s="3445"/>
      <c r="H22" s="3445" t="s">
        <v>276</v>
      </c>
      <c r="I22" s="3445"/>
      <c r="J22" s="3445"/>
      <c r="K22" s="3445"/>
      <c r="L22" s="3445"/>
      <c r="M22" s="3445"/>
      <c r="N22" s="3445"/>
      <c r="O22" s="3445"/>
      <c r="P22" s="3445"/>
      <c r="Q22" s="3445"/>
      <c r="R22" s="3445"/>
      <c r="S22" s="3445"/>
      <c r="T22" s="3445"/>
      <c r="U22" s="3445"/>
      <c r="V22" s="3445"/>
      <c r="W22" s="3445"/>
      <c r="X22" s="3445"/>
      <c r="Y22" s="3445"/>
      <c r="Z22" s="3445"/>
      <c r="AA22" s="3445"/>
      <c r="AB22" s="3445"/>
      <c r="AC22" s="3445"/>
      <c r="AD22" s="3445"/>
      <c r="AE22" s="3445"/>
      <c r="AF22" s="3445"/>
      <c r="AG22" s="3451"/>
      <c r="AH22" s="110" t="s">
        <v>110</v>
      </c>
      <c r="AI22" s="111"/>
    </row>
    <row r="23" spans="1:35" ht="21" customHeight="1">
      <c r="A23" s="3454"/>
      <c r="B23" s="3455"/>
      <c r="C23" s="3445" t="s">
        <v>178</v>
      </c>
      <c r="D23" s="3445"/>
      <c r="E23" s="3445"/>
      <c r="F23" s="3445"/>
      <c r="G23" s="3445"/>
      <c r="H23" s="3445" t="s">
        <v>275</v>
      </c>
      <c r="I23" s="3445"/>
      <c r="J23" s="3445"/>
      <c r="K23" s="3445"/>
      <c r="L23" s="3445"/>
      <c r="M23" s="3445"/>
      <c r="N23" s="3445"/>
      <c r="O23" s="3445"/>
      <c r="P23" s="3445"/>
      <c r="Q23" s="3445"/>
      <c r="R23" s="3445"/>
      <c r="S23" s="3445"/>
      <c r="T23" s="3445"/>
      <c r="U23" s="3445"/>
      <c r="V23" s="3445"/>
      <c r="W23" s="3445"/>
      <c r="X23" s="3445"/>
      <c r="Y23" s="3445"/>
      <c r="Z23" s="3445"/>
      <c r="AA23" s="3445"/>
      <c r="AB23" s="3445"/>
      <c r="AC23" s="3445"/>
      <c r="AD23" s="3445"/>
      <c r="AE23" s="3445"/>
      <c r="AF23" s="3445"/>
      <c r="AG23" s="3451"/>
      <c r="AH23" s="110" t="s">
        <v>110</v>
      </c>
      <c r="AI23" s="111"/>
    </row>
    <row r="24" spans="1:35" ht="21" customHeight="1">
      <c r="A24" s="3454"/>
      <c r="B24" s="3455"/>
      <c r="C24" s="3445"/>
      <c r="D24" s="3445"/>
      <c r="E24" s="3445"/>
      <c r="F24" s="3445"/>
      <c r="G24" s="3445"/>
      <c r="H24" s="3445" t="s">
        <v>276</v>
      </c>
      <c r="I24" s="3445"/>
      <c r="J24" s="3445"/>
      <c r="K24" s="3445"/>
      <c r="L24" s="3445"/>
      <c r="M24" s="3445"/>
      <c r="N24" s="3445"/>
      <c r="O24" s="3445"/>
      <c r="P24" s="3445"/>
      <c r="Q24" s="3445"/>
      <c r="R24" s="3445"/>
      <c r="S24" s="3445"/>
      <c r="T24" s="3445"/>
      <c r="U24" s="3445"/>
      <c r="V24" s="3445"/>
      <c r="W24" s="3445"/>
      <c r="X24" s="3445"/>
      <c r="Y24" s="3445"/>
      <c r="Z24" s="3445"/>
      <c r="AA24" s="3445"/>
      <c r="AB24" s="3445"/>
      <c r="AC24" s="3445"/>
      <c r="AD24" s="3445"/>
      <c r="AE24" s="3445"/>
      <c r="AF24" s="3445"/>
      <c r="AG24" s="3451"/>
      <c r="AH24" s="110" t="s">
        <v>110</v>
      </c>
      <c r="AI24" s="111"/>
    </row>
    <row r="25" spans="1:35" ht="21" customHeight="1">
      <c r="A25" s="3454"/>
      <c r="B25" s="3455"/>
      <c r="C25" s="3445" t="s">
        <v>277</v>
      </c>
      <c r="D25" s="3445"/>
      <c r="E25" s="3445"/>
      <c r="F25" s="3445"/>
      <c r="G25" s="3445"/>
      <c r="H25" s="3445"/>
      <c r="I25" s="3445"/>
      <c r="J25" s="3445"/>
      <c r="K25" s="3445"/>
      <c r="L25" s="3445"/>
      <c r="M25" s="3445"/>
      <c r="N25" s="3445"/>
      <c r="O25" s="3445"/>
      <c r="P25" s="3445"/>
      <c r="Q25" s="3445"/>
      <c r="R25" s="3445"/>
      <c r="S25" s="3445"/>
      <c r="T25" s="3445"/>
      <c r="U25" s="3445"/>
      <c r="V25" s="3445"/>
      <c r="W25" s="3445"/>
      <c r="X25" s="3445"/>
      <c r="Y25" s="3445"/>
      <c r="Z25" s="3445"/>
      <c r="AA25" s="3445"/>
      <c r="AB25" s="3445"/>
      <c r="AC25" s="3445"/>
      <c r="AD25" s="3445"/>
      <c r="AE25" s="3445"/>
      <c r="AF25" s="3445"/>
      <c r="AG25" s="3445"/>
      <c r="AH25" s="3445"/>
      <c r="AI25" s="3446"/>
    </row>
    <row r="26" spans="1:35" ht="21" customHeight="1">
      <c r="A26" s="3454"/>
      <c r="B26" s="3455"/>
      <c r="C26" s="3445" t="s">
        <v>278</v>
      </c>
      <c r="D26" s="3445"/>
      <c r="E26" s="3445"/>
      <c r="F26" s="3445"/>
      <c r="G26" s="3445"/>
      <c r="H26" s="3445"/>
      <c r="I26" s="3445"/>
      <c r="J26" s="3445"/>
      <c r="K26" s="3445"/>
      <c r="L26" s="3445"/>
      <c r="M26" s="3445"/>
      <c r="N26" s="3445"/>
      <c r="O26" s="3445"/>
      <c r="P26" s="3445"/>
      <c r="Q26" s="3445"/>
      <c r="R26" s="3445"/>
      <c r="S26" s="3445"/>
      <c r="T26" s="3445"/>
      <c r="U26" s="3445"/>
      <c r="V26" s="3445"/>
      <c r="W26" s="3445"/>
      <c r="X26" s="3445"/>
      <c r="Y26" s="3445"/>
      <c r="Z26" s="3445"/>
      <c r="AA26" s="3445"/>
      <c r="AB26" s="3445"/>
      <c r="AC26" s="3445"/>
      <c r="AD26" s="3445"/>
      <c r="AE26" s="3445"/>
      <c r="AF26" s="3445"/>
      <c r="AG26" s="3445"/>
      <c r="AH26" s="3445"/>
      <c r="AI26" s="3446"/>
    </row>
    <row r="27" spans="1:35" ht="21" customHeight="1">
      <c r="A27" s="3454"/>
      <c r="B27" s="3455"/>
      <c r="C27" s="3445"/>
      <c r="D27" s="3445"/>
      <c r="E27" s="3445"/>
      <c r="F27" s="3445"/>
      <c r="G27" s="3445"/>
      <c r="H27" s="3445"/>
      <c r="I27" s="3445"/>
      <c r="J27" s="3445"/>
      <c r="K27" s="3445"/>
      <c r="L27" s="3445"/>
      <c r="M27" s="3445"/>
      <c r="N27" s="3445"/>
      <c r="O27" s="3445"/>
      <c r="P27" s="3445"/>
      <c r="Q27" s="3445"/>
      <c r="R27" s="3445"/>
      <c r="S27" s="3445"/>
      <c r="T27" s="3445"/>
      <c r="U27" s="3445"/>
      <c r="V27" s="3445"/>
      <c r="W27" s="3445"/>
      <c r="X27" s="3445"/>
      <c r="Y27" s="3445"/>
      <c r="Z27" s="3445"/>
      <c r="AA27" s="3445"/>
      <c r="AB27" s="3445"/>
      <c r="AC27" s="3445"/>
      <c r="AD27" s="3445"/>
      <c r="AE27" s="3445"/>
      <c r="AF27" s="3445"/>
      <c r="AG27" s="3445"/>
      <c r="AH27" s="3445"/>
      <c r="AI27" s="3446"/>
    </row>
    <row r="28" spans="1:35" ht="21" customHeight="1">
      <c r="A28" s="3454"/>
      <c r="B28" s="3455"/>
      <c r="C28" s="3445"/>
      <c r="D28" s="3445"/>
      <c r="E28" s="3445"/>
      <c r="F28" s="3445"/>
      <c r="G28" s="3445"/>
      <c r="H28" s="3445"/>
      <c r="I28" s="3445"/>
      <c r="J28" s="3445"/>
      <c r="K28" s="3445"/>
      <c r="L28" s="3445"/>
      <c r="M28" s="3445"/>
      <c r="N28" s="3445"/>
      <c r="O28" s="3445"/>
      <c r="P28" s="3445"/>
      <c r="Q28" s="3445"/>
      <c r="R28" s="3445"/>
      <c r="S28" s="3445"/>
      <c r="T28" s="3445"/>
      <c r="U28" s="3445"/>
      <c r="V28" s="3445"/>
      <c r="W28" s="3445"/>
      <c r="X28" s="3445"/>
      <c r="Y28" s="3445"/>
      <c r="Z28" s="3445"/>
      <c r="AA28" s="3445"/>
      <c r="AB28" s="3445"/>
      <c r="AC28" s="3445"/>
      <c r="AD28" s="3445"/>
      <c r="AE28" s="3445"/>
      <c r="AF28" s="3445"/>
      <c r="AG28" s="3445"/>
      <c r="AH28" s="3445"/>
      <c r="AI28" s="3446"/>
    </row>
    <row r="29" spans="1:35" ht="21" customHeight="1" thickBot="1">
      <c r="A29" s="3456"/>
      <c r="B29" s="3457"/>
      <c r="C29" s="3447"/>
      <c r="D29" s="3447"/>
      <c r="E29" s="3447"/>
      <c r="F29" s="3447"/>
      <c r="G29" s="3447"/>
      <c r="H29" s="3447"/>
      <c r="I29" s="3447"/>
      <c r="J29" s="3447"/>
      <c r="K29" s="3447"/>
      <c r="L29" s="3447"/>
      <c r="M29" s="3447"/>
      <c r="N29" s="3447"/>
      <c r="O29" s="3447"/>
      <c r="P29" s="3447"/>
      <c r="Q29" s="3447"/>
      <c r="R29" s="3447"/>
      <c r="S29" s="3447"/>
      <c r="T29" s="3447"/>
      <c r="U29" s="3447"/>
      <c r="V29" s="3447"/>
      <c r="W29" s="3447"/>
      <c r="X29" s="3447"/>
      <c r="Y29" s="3447"/>
      <c r="Z29" s="3447"/>
      <c r="AA29" s="3447"/>
      <c r="AB29" s="3447"/>
      <c r="AC29" s="3447"/>
      <c r="AD29" s="3447"/>
      <c r="AE29" s="3447"/>
      <c r="AF29" s="3447"/>
      <c r="AG29" s="3447"/>
      <c r="AH29" s="3447"/>
      <c r="AI29" s="3448"/>
    </row>
    <row r="30" spans="1:35" ht="5.25" customHeight="1">
      <c r="A30" s="596"/>
      <c r="B30" s="596"/>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row>
    <row r="31" spans="1:35" ht="21" customHeight="1">
      <c r="A31" s="3487" t="s">
        <v>1088</v>
      </c>
      <c r="B31" s="3488"/>
      <c r="C31" s="3488"/>
      <c r="D31" s="3488"/>
      <c r="E31" s="3488"/>
      <c r="F31" s="3488"/>
      <c r="G31" s="3489"/>
      <c r="H31" s="3490" t="s">
        <v>3030</v>
      </c>
      <c r="I31" s="3491"/>
      <c r="J31" s="3491"/>
      <c r="K31" s="3491"/>
      <c r="L31" s="3491"/>
      <c r="M31" s="3491"/>
      <c r="N31" s="3491"/>
      <c r="O31" s="3491"/>
      <c r="P31" s="3491"/>
      <c r="Q31" s="3491"/>
      <c r="R31" s="3491"/>
      <c r="S31" s="3491"/>
      <c r="T31" s="3491"/>
      <c r="U31" s="3491"/>
      <c r="V31" s="3491"/>
      <c r="W31" s="3491"/>
      <c r="X31" s="3491"/>
      <c r="Y31" s="3491"/>
      <c r="Z31" s="3491"/>
      <c r="AA31" s="3491"/>
      <c r="AB31" s="3491"/>
      <c r="AC31" s="3491"/>
      <c r="AD31" s="3491"/>
      <c r="AE31" s="3491"/>
      <c r="AF31" s="3491"/>
      <c r="AG31" s="3491"/>
      <c r="AH31" s="3491"/>
      <c r="AI31" s="3492"/>
    </row>
    <row r="32" spans="1:35" ht="5.25" customHeight="1">
      <c r="A32" s="596"/>
      <c r="B32" s="596"/>
      <c r="C32" s="597"/>
      <c r="D32" s="597"/>
      <c r="E32" s="597"/>
      <c r="F32" s="597"/>
      <c r="G32" s="597"/>
      <c r="H32" s="597"/>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row>
    <row r="33" spans="1:35" ht="23.25" customHeight="1">
      <c r="A33" s="3449" t="s">
        <v>279</v>
      </c>
      <c r="B33" s="3449"/>
      <c r="C33" s="3449"/>
      <c r="D33" s="3449"/>
      <c r="E33" s="3449"/>
      <c r="F33" s="3449"/>
      <c r="G33" s="3449"/>
      <c r="H33" s="3449"/>
      <c r="I33" s="3449"/>
      <c r="J33" s="3449"/>
      <c r="K33" s="3449"/>
      <c r="L33" s="3449"/>
      <c r="M33" s="3449"/>
      <c r="N33" s="3449"/>
      <c r="O33" s="3449"/>
      <c r="P33" s="3449"/>
      <c r="Q33" s="3449"/>
      <c r="R33" s="3449"/>
      <c r="S33" s="3449"/>
      <c r="T33" s="3449"/>
      <c r="U33" s="3449"/>
      <c r="V33" s="3449"/>
      <c r="W33" s="3449"/>
      <c r="X33" s="3449"/>
      <c r="Y33" s="3449"/>
      <c r="Z33" s="3449"/>
      <c r="AA33" s="3449"/>
      <c r="AB33" s="3449"/>
      <c r="AC33" s="3449"/>
      <c r="AD33" s="3449"/>
      <c r="AE33" s="3449"/>
      <c r="AF33" s="3449"/>
      <c r="AG33" s="3449"/>
      <c r="AH33" s="3449"/>
      <c r="AI33" s="3449"/>
    </row>
    <row r="34" spans="1:35" ht="14.25" customHeight="1">
      <c r="A34" s="3449"/>
      <c r="B34" s="3449"/>
      <c r="C34" s="3449"/>
      <c r="D34" s="3449"/>
      <c r="E34" s="3449"/>
      <c r="F34" s="3449"/>
      <c r="G34" s="3449"/>
      <c r="H34" s="3449"/>
      <c r="I34" s="3449"/>
      <c r="J34" s="3449"/>
      <c r="K34" s="3449"/>
      <c r="L34" s="3449"/>
      <c r="M34" s="3449"/>
      <c r="N34" s="3449"/>
      <c r="O34" s="3449"/>
      <c r="P34" s="3449"/>
      <c r="Q34" s="3449"/>
      <c r="R34" s="3449"/>
      <c r="S34" s="3449"/>
      <c r="T34" s="3449"/>
      <c r="U34" s="3449"/>
      <c r="V34" s="3449"/>
      <c r="W34" s="3449"/>
      <c r="X34" s="3449"/>
      <c r="Y34" s="3449"/>
      <c r="Z34" s="3449"/>
      <c r="AA34" s="3449"/>
      <c r="AB34" s="3449"/>
      <c r="AC34" s="3449"/>
      <c r="AD34" s="3449"/>
      <c r="AE34" s="3449"/>
      <c r="AF34" s="3449"/>
      <c r="AG34" s="3449"/>
      <c r="AH34" s="3449"/>
      <c r="AI34" s="3449"/>
    </row>
    <row r="35" spans="1:35" ht="22.2" customHeight="1">
      <c r="A35" s="112" t="s">
        <v>280</v>
      </c>
    </row>
    <row r="36" spans="1:35" ht="14.25" customHeight="1">
      <c r="A36" s="3449" t="s">
        <v>281</v>
      </c>
      <c r="B36" s="3450"/>
      <c r="C36" s="3450"/>
      <c r="D36" s="3450"/>
      <c r="E36" s="3450"/>
      <c r="F36" s="3450"/>
      <c r="G36" s="3450"/>
      <c r="H36" s="3450"/>
      <c r="I36" s="3450"/>
      <c r="J36" s="3450"/>
      <c r="K36" s="3450"/>
      <c r="L36" s="3450"/>
      <c r="M36" s="3450"/>
      <c r="N36" s="3450"/>
      <c r="O36" s="3450"/>
      <c r="P36" s="3450"/>
      <c r="Q36" s="3450"/>
      <c r="R36" s="3450"/>
      <c r="S36" s="3450"/>
      <c r="T36" s="3450"/>
      <c r="U36" s="3450"/>
      <c r="V36" s="3450"/>
      <c r="W36" s="3450"/>
      <c r="X36" s="3450"/>
      <c r="Y36" s="3450"/>
      <c r="Z36" s="3450"/>
      <c r="AA36" s="3450"/>
      <c r="AB36" s="3450"/>
      <c r="AC36" s="3450"/>
      <c r="AD36" s="3450"/>
      <c r="AE36" s="3450"/>
      <c r="AF36" s="3450"/>
      <c r="AG36" s="3450"/>
      <c r="AH36" s="3450"/>
      <c r="AI36" s="3450"/>
    </row>
    <row r="37" spans="1:35" ht="40.200000000000003" customHeight="1">
      <c r="A37" s="3450"/>
      <c r="B37" s="3450"/>
      <c r="C37" s="3450"/>
      <c r="D37" s="3450"/>
      <c r="E37" s="3450"/>
      <c r="F37" s="3450"/>
      <c r="G37" s="3450"/>
      <c r="H37" s="3450"/>
      <c r="I37" s="3450"/>
      <c r="J37" s="3450"/>
      <c r="K37" s="3450"/>
      <c r="L37" s="3450"/>
      <c r="M37" s="3450"/>
      <c r="N37" s="3450"/>
      <c r="O37" s="3450"/>
      <c r="P37" s="3450"/>
      <c r="Q37" s="3450"/>
      <c r="R37" s="3450"/>
      <c r="S37" s="3450"/>
      <c r="T37" s="3450"/>
      <c r="U37" s="3450"/>
      <c r="V37" s="3450"/>
      <c r="W37" s="3450"/>
      <c r="X37" s="3450"/>
      <c r="Y37" s="3450"/>
      <c r="Z37" s="3450"/>
      <c r="AA37" s="3450"/>
      <c r="AB37" s="3450"/>
      <c r="AC37" s="3450"/>
      <c r="AD37" s="3450"/>
      <c r="AE37" s="3450"/>
      <c r="AF37" s="3450"/>
      <c r="AG37" s="3450"/>
      <c r="AH37" s="3450"/>
      <c r="AI37" s="3450"/>
    </row>
    <row r="38" spans="1:35" ht="15" customHeight="1">
      <c r="A38" s="112"/>
    </row>
    <row r="39" spans="1:35" ht="14.25" customHeight="1">
      <c r="A39" s="112"/>
    </row>
    <row r="40" spans="1:35" ht="21" customHeight="1">
      <c r="A40" s="113"/>
    </row>
  </sheetData>
  <mergeCells count="64">
    <mergeCell ref="A31:G31"/>
    <mergeCell ref="H31:AI31"/>
    <mergeCell ref="A5:K5"/>
    <mergeCell ref="L5:AI5"/>
    <mergeCell ref="A2:AI2"/>
    <mergeCell ref="A3:AI3"/>
    <mergeCell ref="A4:K4"/>
    <mergeCell ref="L4:AI4"/>
    <mergeCell ref="A6:K6"/>
    <mergeCell ref="L6:AI6"/>
    <mergeCell ref="A7:E8"/>
    <mergeCell ref="F7:K7"/>
    <mergeCell ref="L7:U7"/>
    <mergeCell ref="V7:Z8"/>
    <mergeCell ref="AA7:AI8"/>
    <mergeCell ref="F8:K8"/>
    <mergeCell ref="L8:U8"/>
    <mergeCell ref="A9:B19"/>
    <mergeCell ref="C9:U9"/>
    <mergeCell ref="V9:AI9"/>
    <mergeCell ref="C10:C15"/>
    <mergeCell ref="D10:U10"/>
    <mergeCell ref="D14:K14"/>
    <mergeCell ref="L14:U14"/>
    <mergeCell ref="V14:AI14"/>
    <mergeCell ref="L12:U12"/>
    <mergeCell ref="V12:AI12"/>
    <mergeCell ref="D13:K13"/>
    <mergeCell ref="L13:U13"/>
    <mergeCell ref="V13:AI13"/>
    <mergeCell ref="V10:AI10"/>
    <mergeCell ref="D11:K11"/>
    <mergeCell ref="L11:U11"/>
    <mergeCell ref="V11:AI11"/>
    <mergeCell ref="D12:K12"/>
    <mergeCell ref="D15:K15"/>
    <mergeCell ref="M20:Y20"/>
    <mergeCell ref="Z20:AI20"/>
    <mergeCell ref="L15:U15"/>
    <mergeCell ref="V15:AI15"/>
    <mergeCell ref="C25:U25"/>
    <mergeCell ref="V25:AI25"/>
    <mergeCell ref="C21:G22"/>
    <mergeCell ref="C16:AI16"/>
    <mergeCell ref="C17:AI19"/>
    <mergeCell ref="H21:L21"/>
    <mergeCell ref="M21:Y21"/>
    <mergeCell ref="Z21:AG21"/>
    <mergeCell ref="C26:AI26"/>
    <mergeCell ref="C27:AI29"/>
    <mergeCell ref="A36:AI37"/>
    <mergeCell ref="C23:G24"/>
    <mergeCell ref="H23:L23"/>
    <mergeCell ref="M23:Y23"/>
    <mergeCell ref="Z23:AG23"/>
    <mergeCell ref="H24:L24"/>
    <mergeCell ref="M24:Y24"/>
    <mergeCell ref="Z24:AG24"/>
    <mergeCell ref="A20:B29"/>
    <mergeCell ref="C20:L20"/>
    <mergeCell ref="A33:AI34"/>
    <mergeCell ref="H22:L22"/>
    <mergeCell ref="M22:Y22"/>
    <mergeCell ref="Z22:AG22"/>
  </mergeCells>
  <phoneticPr fontId="5"/>
  <pageMargins left="0.7" right="0.7" top="0.75" bottom="0.75" header="0.3" footer="0.3"/>
  <pageSetup paperSize="9" scale="9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90A1F-DBC0-4CE3-AE85-66932C837926}">
  <sheetPr codeName="Sheet99">
    <tabColor theme="8"/>
    <pageSetUpPr fitToPage="1"/>
  </sheetPr>
  <dimension ref="A1:H32"/>
  <sheetViews>
    <sheetView view="pageBreakPreview" topLeftCell="E10" zoomScale="115" zoomScaleNormal="100" zoomScaleSheetLayoutView="115" workbookViewId="0">
      <selection activeCell="B2" sqref="B2"/>
    </sheetView>
  </sheetViews>
  <sheetFormatPr defaultColWidth="8.109375" defaultRowHeight="13.2"/>
  <cols>
    <col min="1" max="1" width="10.109375" style="5" customWidth="1"/>
    <col min="2" max="2" width="17.33203125" style="5" customWidth="1"/>
    <col min="3" max="3" width="11.6640625" style="5" customWidth="1"/>
    <col min="4" max="7" width="10.109375" style="5" customWidth="1"/>
    <col min="8" max="8" width="27.44140625" style="5" customWidth="1"/>
    <col min="9" max="256" width="8.109375" style="5"/>
    <col min="257" max="264" width="10.109375" style="5" customWidth="1"/>
    <col min="265" max="512" width="8.109375" style="5"/>
    <col min="513" max="520" width="10.109375" style="5" customWidth="1"/>
    <col min="521" max="768" width="8.109375" style="5"/>
    <col min="769" max="776" width="10.109375" style="5" customWidth="1"/>
    <col min="777" max="1024" width="8.109375" style="5"/>
    <col min="1025" max="1032" width="10.109375" style="5" customWidth="1"/>
    <col min="1033" max="1280" width="8.109375" style="5"/>
    <col min="1281" max="1288" width="10.109375" style="5" customWidth="1"/>
    <col min="1289" max="1536" width="8.109375" style="5"/>
    <col min="1537" max="1544" width="10.109375" style="5" customWidth="1"/>
    <col min="1545" max="1792" width="8.109375" style="5"/>
    <col min="1793" max="1800" width="10.109375" style="5" customWidth="1"/>
    <col min="1801" max="2048" width="8.109375" style="5"/>
    <col min="2049" max="2056" width="10.109375" style="5" customWidth="1"/>
    <col min="2057" max="2304" width="8.109375" style="5"/>
    <col min="2305" max="2312" width="10.109375" style="5" customWidth="1"/>
    <col min="2313" max="2560" width="8.109375" style="5"/>
    <col min="2561" max="2568" width="10.109375" style="5" customWidth="1"/>
    <col min="2569" max="2816" width="8.109375" style="5"/>
    <col min="2817" max="2824" width="10.109375" style="5" customWidth="1"/>
    <col min="2825" max="3072" width="8.109375" style="5"/>
    <col min="3073" max="3080" width="10.109375" style="5" customWidth="1"/>
    <col min="3081" max="3328" width="8.109375" style="5"/>
    <col min="3329" max="3336" width="10.109375" style="5" customWidth="1"/>
    <col min="3337" max="3584" width="8.109375" style="5"/>
    <col min="3585" max="3592" width="10.109375" style="5" customWidth="1"/>
    <col min="3593" max="3840" width="8.109375" style="5"/>
    <col min="3841" max="3848" width="10.109375" style="5" customWidth="1"/>
    <col min="3849" max="4096" width="8.109375" style="5"/>
    <col min="4097" max="4104" width="10.109375" style="5" customWidth="1"/>
    <col min="4105" max="4352" width="8.109375" style="5"/>
    <col min="4353" max="4360" width="10.109375" style="5" customWidth="1"/>
    <col min="4361" max="4608" width="8.109375" style="5"/>
    <col min="4609" max="4616" width="10.109375" style="5" customWidth="1"/>
    <col min="4617" max="4864" width="8.109375" style="5"/>
    <col min="4865" max="4872" width="10.109375" style="5" customWidth="1"/>
    <col min="4873" max="5120" width="8.109375" style="5"/>
    <col min="5121" max="5128" width="10.109375" style="5" customWidth="1"/>
    <col min="5129" max="5376" width="8.109375" style="5"/>
    <col min="5377" max="5384" width="10.109375" style="5" customWidth="1"/>
    <col min="5385" max="5632" width="8.109375" style="5"/>
    <col min="5633" max="5640" width="10.109375" style="5" customWidth="1"/>
    <col min="5641" max="5888" width="8.109375" style="5"/>
    <col min="5889" max="5896" width="10.109375" style="5" customWidth="1"/>
    <col min="5897" max="6144" width="8.109375" style="5"/>
    <col min="6145" max="6152" width="10.109375" style="5" customWidth="1"/>
    <col min="6153" max="6400" width="8.109375" style="5"/>
    <col min="6401" max="6408" width="10.109375" style="5" customWidth="1"/>
    <col min="6409" max="6656" width="8.109375" style="5"/>
    <col min="6657" max="6664" width="10.109375" style="5" customWidth="1"/>
    <col min="6665" max="6912" width="8.109375" style="5"/>
    <col min="6913" max="6920" width="10.109375" style="5" customWidth="1"/>
    <col min="6921" max="7168" width="8.109375" style="5"/>
    <col min="7169" max="7176" width="10.109375" style="5" customWidth="1"/>
    <col min="7177" max="7424" width="8.109375" style="5"/>
    <col min="7425" max="7432" width="10.109375" style="5" customWidth="1"/>
    <col min="7433" max="7680" width="8.109375" style="5"/>
    <col min="7681" max="7688" width="10.109375" style="5" customWidth="1"/>
    <col min="7689" max="7936" width="8.109375" style="5"/>
    <col min="7937" max="7944" width="10.109375" style="5" customWidth="1"/>
    <col min="7945" max="8192" width="8.109375" style="5"/>
    <col min="8193" max="8200" width="10.109375" style="5" customWidth="1"/>
    <col min="8201" max="8448" width="8.109375" style="5"/>
    <col min="8449" max="8456" width="10.109375" style="5" customWidth="1"/>
    <col min="8457" max="8704" width="8.109375" style="5"/>
    <col min="8705" max="8712" width="10.109375" style="5" customWidth="1"/>
    <col min="8713" max="8960" width="8.109375" style="5"/>
    <col min="8961" max="8968" width="10.109375" style="5" customWidth="1"/>
    <col min="8969" max="9216" width="8.109375" style="5"/>
    <col min="9217" max="9224" width="10.109375" style="5" customWidth="1"/>
    <col min="9225" max="9472" width="8.109375" style="5"/>
    <col min="9473" max="9480" width="10.109375" style="5" customWidth="1"/>
    <col min="9481" max="9728" width="8.109375" style="5"/>
    <col min="9729" max="9736" width="10.109375" style="5" customWidth="1"/>
    <col min="9737" max="9984" width="8.109375" style="5"/>
    <col min="9985" max="9992" width="10.109375" style="5" customWidth="1"/>
    <col min="9993" max="10240" width="8.109375" style="5"/>
    <col min="10241" max="10248" width="10.109375" style="5" customWidth="1"/>
    <col min="10249" max="10496" width="8.109375" style="5"/>
    <col min="10497" max="10504" width="10.109375" style="5" customWidth="1"/>
    <col min="10505" max="10752" width="8.109375" style="5"/>
    <col min="10753" max="10760" width="10.109375" style="5" customWidth="1"/>
    <col min="10761" max="11008" width="8.109375" style="5"/>
    <col min="11009" max="11016" width="10.109375" style="5" customWidth="1"/>
    <col min="11017" max="11264" width="8.109375" style="5"/>
    <col min="11265" max="11272" width="10.109375" style="5" customWidth="1"/>
    <col min="11273" max="11520" width="8.109375" style="5"/>
    <col min="11521" max="11528" width="10.109375" style="5" customWidth="1"/>
    <col min="11529" max="11776" width="8.109375" style="5"/>
    <col min="11777" max="11784" width="10.109375" style="5" customWidth="1"/>
    <col min="11785" max="12032" width="8.109375" style="5"/>
    <col min="12033" max="12040" width="10.109375" style="5" customWidth="1"/>
    <col min="12041" max="12288" width="8.109375" style="5"/>
    <col min="12289" max="12296" width="10.109375" style="5" customWidth="1"/>
    <col min="12297" max="12544" width="8.109375" style="5"/>
    <col min="12545" max="12552" width="10.109375" style="5" customWidth="1"/>
    <col min="12553" max="12800" width="8.109375" style="5"/>
    <col min="12801" max="12808" width="10.109375" style="5" customWidth="1"/>
    <col min="12809" max="13056" width="8.109375" style="5"/>
    <col min="13057" max="13064" width="10.109375" style="5" customWidth="1"/>
    <col min="13065" max="13312" width="8.109375" style="5"/>
    <col min="13313" max="13320" width="10.109375" style="5" customWidth="1"/>
    <col min="13321" max="13568" width="8.109375" style="5"/>
    <col min="13569" max="13576" width="10.109375" style="5" customWidth="1"/>
    <col min="13577" max="13824" width="8.109375" style="5"/>
    <col min="13825" max="13832" width="10.109375" style="5" customWidth="1"/>
    <col min="13833" max="14080" width="8.109375" style="5"/>
    <col min="14081" max="14088" width="10.109375" style="5" customWidth="1"/>
    <col min="14089" max="14336" width="8.109375" style="5"/>
    <col min="14337" max="14344" width="10.109375" style="5" customWidth="1"/>
    <col min="14345" max="14592" width="8.109375" style="5"/>
    <col min="14593" max="14600" width="10.109375" style="5" customWidth="1"/>
    <col min="14601" max="14848" width="8.109375" style="5"/>
    <col min="14849" max="14856" width="10.109375" style="5" customWidth="1"/>
    <col min="14857" max="15104" width="8.109375" style="5"/>
    <col min="15105" max="15112" width="10.109375" style="5" customWidth="1"/>
    <col min="15113" max="15360" width="8.109375" style="5"/>
    <col min="15361" max="15368" width="10.109375" style="5" customWidth="1"/>
    <col min="15369" max="15616" width="8.109375" style="5"/>
    <col min="15617" max="15624" width="10.109375" style="5" customWidth="1"/>
    <col min="15625" max="15872" width="8.109375" style="5"/>
    <col min="15873" max="15880" width="10.109375" style="5" customWidth="1"/>
    <col min="15881" max="16128" width="8.109375" style="5"/>
    <col min="16129" max="16136" width="10.109375" style="5" customWidth="1"/>
    <col min="16137" max="16384" width="8.109375" style="5"/>
  </cols>
  <sheetData>
    <row r="1" spans="1:8" ht="20.100000000000001" customHeight="1">
      <c r="A1" s="5" t="s">
        <v>2741</v>
      </c>
    </row>
    <row r="2" spans="1:8" ht="20.100000000000001" customHeight="1">
      <c r="F2" s="3508" t="s">
        <v>2076</v>
      </c>
      <c r="G2" s="3508"/>
      <c r="H2" s="3508"/>
    </row>
    <row r="3" spans="1:8" ht="20.100000000000001" customHeight="1"/>
    <row r="4" spans="1:8" s="21" customFormat="1" ht="20.100000000000001" customHeight="1">
      <c r="A4" s="3509" t="s">
        <v>2077</v>
      </c>
      <c r="B4" s="2286"/>
      <c r="C4" s="2286"/>
      <c r="D4" s="2286"/>
      <c r="E4" s="2286"/>
      <c r="F4" s="2286"/>
      <c r="G4" s="2286"/>
      <c r="H4" s="2286"/>
    </row>
    <row r="5" spans="1:8" ht="20.100000000000001" customHeight="1">
      <c r="A5" s="1132"/>
      <c r="B5" s="1132"/>
      <c r="C5" s="1132"/>
      <c r="D5" s="1132"/>
      <c r="E5" s="1132"/>
      <c r="F5" s="1132"/>
      <c r="G5" s="1132"/>
      <c r="H5" s="1132"/>
    </row>
    <row r="6" spans="1:8" ht="45" customHeight="1">
      <c r="A6" s="3510" t="s">
        <v>358</v>
      </c>
      <c r="B6" s="3510"/>
      <c r="C6" s="3511"/>
      <c r="D6" s="3512"/>
      <c r="E6" s="3512"/>
      <c r="F6" s="3512"/>
      <c r="G6" s="3512"/>
      <c r="H6" s="3513"/>
    </row>
    <row r="7" spans="1:8" ht="45" customHeight="1">
      <c r="A7" s="3514" t="s">
        <v>2078</v>
      </c>
      <c r="B7" s="3514"/>
      <c r="C7" s="3510" t="s">
        <v>2079</v>
      </c>
      <c r="D7" s="3510"/>
      <c r="E7" s="3510"/>
      <c r="F7" s="3510"/>
      <c r="G7" s="3510"/>
      <c r="H7" s="3510"/>
    </row>
    <row r="8" spans="1:8" ht="26.25" customHeight="1">
      <c r="A8" s="3537" t="s">
        <v>2080</v>
      </c>
      <c r="B8" s="3538"/>
      <c r="C8" s="3543" t="s">
        <v>2081</v>
      </c>
      <c r="D8" s="3544"/>
      <c r="E8" s="2268" t="s">
        <v>2082</v>
      </c>
      <c r="F8" s="2269"/>
      <c r="G8" s="2270"/>
      <c r="H8" s="943"/>
    </row>
    <row r="9" spans="1:8" ht="26.25" customHeight="1">
      <c r="A9" s="3539"/>
      <c r="B9" s="3540"/>
      <c r="C9" s="3507" t="s">
        <v>2083</v>
      </c>
      <c r="D9" s="3507"/>
      <c r="E9" s="2268" t="s">
        <v>2084</v>
      </c>
      <c r="F9" s="2269"/>
      <c r="G9" s="2270"/>
      <c r="H9" s="943"/>
    </row>
    <row r="10" spans="1:8" ht="26.25" customHeight="1">
      <c r="A10" s="3539"/>
      <c r="B10" s="3540"/>
      <c r="C10" s="3507" t="s">
        <v>2085</v>
      </c>
      <c r="D10" s="3507"/>
      <c r="E10" s="2268" t="s">
        <v>2086</v>
      </c>
      <c r="F10" s="2269"/>
      <c r="G10" s="2270"/>
      <c r="H10" s="943"/>
    </row>
    <row r="11" spans="1:8" ht="26.25" customHeight="1">
      <c r="A11" s="3539"/>
      <c r="B11" s="3540"/>
      <c r="C11" s="3507" t="s">
        <v>2087</v>
      </c>
      <c r="D11" s="3507"/>
      <c r="E11" s="2268" t="s">
        <v>2088</v>
      </c>
      <c r="F11" s="2269"/>
      <c r="G11" s="2270"/>
      <c r="H11" s="943"/>
    </row>
    <row r="12" spans="1:8" ht="26.25" customHeight="1">
      <c r="A12" s="3541"/>
      <c r="B12" s="3542"/>
      <c r="C12" s="3507" t="s">
        <v>2089</v>
      </c>
      <c r="D12" s="3507"/>
      <c r="E12" s="2268" t="s">
        <v>2090</v>
      </c>
      <c r="F12" s="2269"/>
      <c r="G12" s="2270"/>
      <c r="H12" s="943"/>
    </row>
    <row r="13" spans="1:8" ht="14.25" customHeight="1" thickBot="1">
      <c r="A13" s="1133"/>
      <c r="B13" s="1133"/>
      <c r="C13" s="1133"/>
      <c r="D13" s="1133"/>
      <c r="E13" s="1133"/>
      <c r="F13" s="1133"/>
      <c r="G13" s="1132"/>
      <c r="H13" s="1133"/>
    </row>
    <row r="14" spans="1:8" ht="45" customHeight="1" thickTop="1">
      <c r="A14" s="3519" t="s">
        <v>2091</v>
      </c>
      <c r="B14" s="3520"/>
      <c r="C14" s="1134" t="s">
        <v>2092</v>
      </c>
      <c r="D14" s="1135"/>
      <c r="E14" s="1136" t="s">
        <v>310</v>
      </c>
      <c r="F14" s="3525" t="s">
        <v>2093</v>
      </c>
      <c r="G14" s="3526"/>
      <c r="H14" s="3531" t="s">
        <v>2094</v>
      </c>
    </row>
    <row r="15" spans="1:8" ht="45" customHeight="1">
      <c r="A15" s="3521"/>
      <c r="B15" s="3522"/>
      <c r="C15" s="1134" t="s">
        <v>2095</v>
      </c>
      <c r="D15" s="1137"/>
      <c r="E15" s="1138" t="s">
        <v>310</v>
      </c>
      <c r="F15" s="3527"/>
      <c r="G15" s="3528"/>
      <c r="H15" s="3532"/>
    </row>
    <row r="16" spans="1:8" ht="45" customHeight="1" thickBot="1">
      <c r="A16" s="3523"/>
      <c r="B16" s="3524"/>
      <c r="C16" s="1139" t="s">
        <v>2096</v>
      </c>
      <c r="D16" s="1140"/>
      <c r="E16" s="1141" t="s">
        <v>310</v>
      </c>
      <c r="F16" s="3529"/>
      <c r="G16" s="3530"/>
      <c r="H16" s="3533"/>
    </row>
    <row r="17" spans="1:8" ht="21" customHeight="1" thickTop="1">
      <c r="A17" s="1132"/>
      <c r="B17" s="1132"/>
      <c r="C17" s="1132"/>
      <c r="D17" s="1133"/>
      <c r="E17" s="1133"/>
      <c r="F17" s="1142"/>
      <c r="G17" s="1142"/>
      <c r="H17" s="1132"/>
    </row>
    <row r="18" spans="1:8" ht="45" customHeight="1">
      <c r="A18" s="3519" t="s">
        <v>2097</v>
      </c>
      <c r="B18" s="3520"/>
      <c r="C18" s="1143" t="s">
        <v>2098</v>
      </c>
      <c r="D18" s="1144"/>
      <c r="E18" s="1145" t="s">
        <v>310</v>
      </c>
      <c r="F18" s="3534" t="s">
        <v>2099</v>
      </c>
      <c r="G18" s="3534"/>
      <c r="H18" s="3535" t="s">
        <v>2100</v>
      </c>
    </row>
    <row r="19" spans="1:8" ht="51.75" customHeight="1">
      <c r="A19" s="3523"/>
      <c r="B19" s="3524"/>
      <c r="C19" s="1146" t="s">
        <v>2101</v>
      </c>
      <c r="D19" s="1144"/>
      <c r="E19" s="1145" t="s">
        <v>310</v>
      </c>
      <c r="F19" s="3534"/>
      <c r="G19" s="3534"/>
      <c r="H19" s="3536"/>
    </row>
    <row r="20" spans="1:8" ht="15" customHeight="1">
      <c r="A20" s="1147"/>
      <c r="B20" s="1133"/>
      <c r="C20" s="1133"/>
      <c r="D20" s="1133"/>
      <c r="E20" s="1133"/>
      <c r="F20" s="1133"/>
      <c r="G20" s="1133"/>
      <c r="H20" s="1133"/>
    </row>
    <row r="21" spans="1:8" ht="57.75" customHeight="1">
      <c r="A21" s="3515" t="s">
        <v>1885</v>
      </c>
      <c r="B21" s="3515"/>
      <c r="C21" s="3516" t="s">
        <v>3051</v>
      </c>
      <c r="D21" s="3517"/>
      <c r="E21" s="3517"/>
      <c r="F21" s="3517"/>
      <c r="G21" s="3517"/>
      <c r="H21" s="3518"/>
    </row>
    <row r="22" spans="1:8" ht="15" customHeight="1">
      <c r="A22" s="939"/>
      <c r="B22" s="939"/>
      <c r="C22" s="939"/>
      <c r="D22" s="939"/>
      <c r="E22" s="939"/>
      <c r="F22" s="939"/>
      <c r="G22" s="939"/>
      <c r="H22" s="939"/>
    </row>
    <row r="23" spans="1:8" ht="52.5" customHeight="1">
      <c r="A23" s="2692" t="s">
        <v>2102</v>
      </c>
      <c r="B23" s="2692"/>
      <c r="C23" s="2692"/>
      <c r="D23" s="2692"/>
      <c r="E23" s="2692"/>
      <c r="F23" s="2692"/>
      <c r="G23" s="2692"/>
      <c r="H23" s="2692"/>
    </row>
    <row r="24" spans="1:8" ht="39" customHeight="1">
      <c r="A24" s="2692" t="s">
        <v>2103</v>
      </c>
      <c r="B24" s="2692"/>
      <c r="C24" s="2692"/>
      <c r="D24" s="2692"/>
      <c r="E24" s="2692"/>
      <c r="F24" s="2692"/>
      <c r="G24" s="2692"/>
      <c r="H24" s="2692"/>
    </row>
    <row r="25" spans="1:8" ht="38.25" customHeight="1">
      <c r="A25" s="2692" t="s">
        <v>2104</v>
      </c>
      <c r="B25" s="2692"/>
      <c r="C25" s="2692"/>
      <c r="D25" s="2692"/>
      <c r="E25" s="2692"/>
      <c r="F25" s="2692"/>
      <c r="G25" s="2692"/>
      <c r="H25" s="2692"/>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54"/>
  <dataValidations count="1">
    <dataValidation type="list" allowBlank="1" showInputMessage="1" showErrorMessage="1" sqref="H8:H12" xr:uid="{B121EDF2-5863-4866-A319-79CFFF73DE52}">
      <formula1>"○"</formula1>
    </dataValidation>
  </dataValidations>
  <pageMargins left="0.7" right="0.7" top="0.75" bottom="0.75" header="0.3" footer="0.3"/>
  <pageSetup paperSize="9" scale="8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5" tint="0.59999389629810485"/>
    <pageSetUpPr fitToPage="1"/>
  </sheetPr>
  <dimension ref="A1:H56"/>
  <sheetViews>
    <sheetView view="pageBreakPreview" topLeftCell="A9" zoomScale="115" zoomScaleNormal="100" zoomScaleSheetLayoutView="115" workbookViewId="0">
      <selection activeCell="B2" sqref="B2"/>
    </sheetView>
  </sheetViews>
  <sheetFormatPr defaultColWidth="9" defaultRowHeight="13.2"/>
  <cols>
    <col min="1" max="1" width="9" style="5"/>
    <col min="2" max="2" width="11.109375" style="5" customWidth="1"/>
    <col min="3" max="6" width="9" style="5"/>
    <col min="7" max="7" width="11.44140625" style="5" customWidth="1"/>
    <col min="8" max="8" width="23.44140625" style="5" customWidth="1"/>
    <col min="9" max="16384" width="9" style="5"/>
  </cols>
  <sheetData>
    <row r="1" spans="1:8" ht="21.75" customHeight="1">
      <c r="A1" s="3267" t="s">
        <v>1024</v>
      </c>
      <c r="B1" s="3267"/>
    </row>
    <row r="2" spans="1:8" ht="15" customHeight="1">
      <c r="G2" s="2890" t="s">
        <v>771</v>
      </c>
      <c r="H2" s="2890"/>
    </row>
    <row r="3" spans="1:8" ht="8.25" customHeight="1">
      <c r="G3" s="6"/>
      <c r="H3" s="6"/>
    </row>
    <row r="4" spans="1:8" s="21" customFormat="1" ht="34.5" customHeight="1">
      <c r="A4" s="3569" t="s">
        <v>1</v>
      </c>
      <c r="B4" s="3268"/>
      <c r="C4" s="3268"/>
      <c r="D4" s="3268"/>
      <c r="E4" s="3268"/>
      <c r="F4" s="3268"/>
      <c r="G4" s="3268"/>
      <c r="H4" s="3268"/>
    </row>
    <row r="5" spans="1:8" ht="2.25" customHeight="1" thickBot="1"/>
    <row r="6" spans="1:8" ht="15" customHeight="1" thickBot="1">
      <c r="A6" s="3269" t="s">
        <v>101</v>
      </c>
      <c r="B6" s="3270"/>
      <c r="C6" s="3271"/>
      <c r="D6" s="3272"/>
      <c r="E6" s="3272"/>
      <c r="F6" s="3272"/>
      <c r="G6" s="3272"/>
      <c r="H6" s="3273"/>
    </row>
    <row r="7" spans="1:8" ht="15" customHeight="1">
      <c r="A7" s="3269" t="s">
        <v>111</v>
      </c>
      <c r="B7" s="3270"/>
      <c r="C7" s="3271"/>
      <c r="D7" s="3272"/>
      <c r="E7" s="3272"/>
      <c r="F7" s="3272"/>
      <c r="G7" s="3272"/>
      <c r="H7" s="3273"/>
    </row>
    <row r="8" spans="1:8" ht="15" customHeight="1">
      <c r="A8" s="3274" t="s">
        <v>112</v>
      </c>
      <c r="B8" s="3275"/>
      <c r="C8" s="2937"/>
      <c r="D8" s="3276"/>
      <c r="E8" s="3276"/>
      <c r="F8" s="3276"/>
      <c r="G8" s="3276"/>
      <c r="H8" s="3277"/>
    </row>
    <row r="9" spans="1:8" ht="15" customHeight="1">
      <c r="A9" s="3274" t="s">
        <v>139</v>
      </c>
      <c r="B9" s="3275"/>
      <c r="C9" s="2937" t="s">
        <v>165</v>
      </c>
      <c r="D9" s="2938"/>
      <c r="E9" s="2938"/>
      <c r="F9" s="2938"/>
      <c r="G9" s="2938"/>
      <c r="H9" s="3264"/>
    </row>
    <row r="10" spans="1:8" ht="15" customHeight="1">
      <c r="A10" s="3278" t="s">
        <v>166</v>
      </c>
      <c r="B10" s="22" t="s">
        <v>103</v>
      </c>
      <c r="C10" s="3280"/>
      <c r="D10" s="3276"/>
      <c r="E10" s="3281"/>
      <c r="F10" s="3282" t="s">
        <v>167</v>
      </c>
      <c r="G10" s="3246"/>
      <c r="H10" s="3247"/>
    </row>
    <row r="11" spans="1:8" ht="19.5" customHeight="1" thickBot="1">
      <c r="A11" s="3279"/>
      <c r="B11" s="23" t="s">
        <v>168</v>
      </c>
      <c r="C11" s="3246"/>
      <c r="D11" s="3250"/>
      <c r="E11" s="3251"/>
      <c r="F11" s="3283"/>
      <c r="G11" s="3248"/>
      <c r="H11" s="3249"/>
    </row>
    <row r="12" spans="1:8" ht="19.5" customHeight="1" thickTop="1" thickBot="1">
      <c r="A12" s="3252" t="s">
        <v>2</v>
      </c>
      <c r="B12" s="3253"/>
      <c r="C12" s="3253"/>
      <c r="D12" s="3253"/>
      <c r="E12" s="3254"/>
      <c r="F12" s="3255"/>
      <c r="G12" s="3255"/>
      <c r="H12" s="3256"/>
    </row>
    <row r="13" spans="1:8" ht="19.5" customHeight="1" thickTop="1">
      <c r="A13" s="3549" t="s">
        <v>3</v>
      </c>
      <c r="B13" s="3555" t="s">
        <v>4</v>
      </c>
      <c r="C13" s="3556"/>
      <c r="D13" s="3556"/>
      <c r="E13" s="3556"/>
      <c r="F13" s="3557"/>
      <c r="G13" s="3558" t="s">
        <v>5</v>
      </c>
      <c r="H13" s="3559"/>
    </row>
    <row r="14" spans="1:8" ht="18" customHeight="1">
      <c r="A14" s="3550"/>
      <c r="B14" s="3560"/>
      <c r="C14" s="3562" t="s">
        <v>6</v>
      </c>
      <c r="D14" s="3563"/>
      <c r="E14" s="2937" t="s">
        <v>7</v>
      </c>
      <c r="F14" s="2939"/>
      <c r="G14" s="2937"/>
      <c r="H14" s="3264"/>
    </row>
    <row r="15" spans="1:8" ht="19.5" customHeight="1">
      <c r="A15" s="3550"/>
      <c r="B15" s="3560"/>
      <c r="C15" s="3564"/>
      <c r="D15" s="3565"/>
      <c r="E15" s="2937" t="s">
        <v>8</v>
      </c>
      <c r="F15" s="2939"/>
      <c r="G15" s="2937"/>
      <c r="H15" s="3264"/>
    </row>
    <row r="16" spans="1:8" ht="19.5" customHeight="1">
      <c r="A16" s="3550"/>
      <c r="B16" s="3560"/>
      <c r="C16" s="2937" t="s">
        <v>9</v>
      </c>
      <c r="D16" s="2938"/>
      <c r="E16" s="2938"/>
      <c r="F16" s="2939"/>
      <c r="G16" s="2937"/>
      <c r="H16" s="3264"/>
    </row>
    <row r="17" spans="1:8" ht="19.5" customHeight="1" thickBot="1">
      <c r="A17" s="3554"/>
      <c r="B17" s="3561"/>
      <c r="C17" s="3566" t="s">
        <v>10</v>
      </c>
      <c r="D17" s="3567"/>
      <c r="E17" s="3567"/>
      <c r="F17" s="3568"/>
      <c r="G17" s="3552"/>
      <c r="H17" s="3553"/>
    </row>
    <row r="18" spans="1:8" ht="15" customHeight="1" thickTop="1">
      <c r="A18" s="3549" t="s">
        <v>170</v>
      </c>
      <c r="B18" s="3260" t="s">
        <v>11</v>
      </c>
      <c r="C18" s="3261"/>
      <c r="D18" s="3261"/>
      <c r="E18" s="3261"/>
      <c r="F18" s="3261"/>
      <c r="G18" s="3262"/>
      <c r="H18" s="3263"/>
    </row>
    <row r="19" spans="1:8" ht="15" customHeight="1">
      <c r="A19" s="3550"/>
      <c r="B19" s="2937" t="s">
        <v>172</v>
      </c>
      <c r="C19" s="2938"/>
      <c r="D19" s="2939"/>
      <c r="E19" s="2937" t="s">
        <v>12</v>
      </c>
      <c r="F19" s="2938"/>
      <c r="G19" s="2938"/>
      <c r="H19" s="3264"/>
    </row>
    <row r="20" spans="1:8" ht="15" customHeight="1">
      <c r="A20" s="3550"/>
      <c r="B20" s="8">
        <v>1</v>
      </c>
      <c r="C20" s="3280"/>
      <c r="D20" s="3281"/>
      <c r="E20" s="3280"/>
      <c r="F20" s="3276"/>
      <c r="G20" s="3276"/>
      <c r="H20" s="3277"/>
    </row>
    <row r="21" spans="1:8" ht="15" customHeight="1">
      <c r="A21" s="3550"/>
      <c r="B21" s="8">
        <v>2</v>
      </c>
      <c r="C21" s="3280"/>
      <c r="D21" s="3281"/>
      <c r="E21" s="3280"/>
      <c r="F21" s="3276"/>
      <c r="G21" s="3276"/>
      <c r="H21" s="3277"/>
    </row>
    <row r="22" spans="1:8" ht="19.5" customHeight="1">
      <c r="A22" s="3550"/>
      <c r="B22" s="8">
        <v>3</v>
      </c>
      <c r="C22" s="3280"/>
      <c r="D22" s="3281"/>
      <c r="E22" s="3280"/>
      <c r="F22" s="3276"/>
      <c r="G22" s="3276"/>
      <c r="H22" s="3277"/>
    </row>
    <row r="23" spans="1:8" ht="19.5" customHeight="1">
      <c r="A23" s="3550"/>
      <c r="B23" s="8">
        <v>4</v>
      </c>
      <c r="C23" s="3280"/>
      <c r="D23" s="3281"/>
      <c r="E23" s="3280"/>
      <c r="F23" s="3276"/>
      <c r="G23" s="3276"/>
      <c r="H23" s="3277"/>
    </row>
    <row r="24" spans="1:8" ht="19.5" customHeight="1">
      <c r="A24" s="3550"/>
      <c r="B24" s="8">
        <v>5</v>
      </c>
      <c r="C24" s="3280"/>
      <c r="D24" s="3281"/>
      <c r="E24" s="3280"/>
      <c r="F24" s="3276"/>
      <c r="G24" s="3276"/>
      <c r="H24" s="3277"/>
    </row>
    <row r="25" spans="1:8" ht="19.5" customHeight="1">
      <c r="A25" s="3550"/>
      <c r="B25" s="8">
        <v>6</v>
      </c>
      <c r="C25" s="3280"/>
      <c r="D25" s="3281"/>
      <c r="E25" s="3280"/>
      <c r="F25" s="3276"/>
      <c r="G25" s="3276"/>
      <c r="H25" s="3277"/>
    </row>
    <row r="26" spans="1:8" ht="19.5" customHeight="1">
      <c r="A26" s="3550"/>
      <c r="B26" s="8">
        <v>7</v>
      </c>
      <c r="C26" s="3280"/>
      <c r="D26" s="3281"/>
      <c r="E26" s="3280"/>
      <c r="F26" s="3276"/>
      <c r="G26" s="3276"/>
      <c r="H26" s="3277"/>
    </row>
    <row r="27" spans="1:8" ht="19.5" customHeight="1">
      <c r="A27" s="3550"/>
      <c r="B27" s="8">
        <v>8</v>
      </c>
      <c r="C27" s="3280"/>
      <c r="D27" s="3281"/>
      <c r="E27" s="3280"/>
      <c r="F27" s="3276"/>
      <c r="G27" s="3276"/>
      <c r="H27" s="3277"/>
    </row>
    <row r="28" spans="1:8" ht="15" customHeight="1">
      <c r="A28" s="3550"/>
      <c r="B28" s="8">
        <v>9</v>
      </c>
      <c r="C28" s="3280"/>
      <c r="D28" s="3281"/>
      <c r="E28" s="3280"/>
      <c r="F28" s="3276"/>
      <c r="G28" s="3276"/>
      <c r="H28" s="3277"/>
    </row>
    <row r="29" spans="1:8" ht="15" customHeight="1">
      <c r="A29" s="3550"/>
      <c r="B29" s="8">
        <v>10</v>
      </c>
      <c r="C29" s="3280"/>
      <c r="D29" s="3281"/>
      <c r="E29" s="3280"/>
      <c r="F29" s="3276"/>
      <c r="G29" s="3276"/>
      <c r="H29" s="3277"/>
    </row>
    <row r="30" spans="1:8" ht="17.25" customHeight="1">
      <c r="A30" s="3550"/>
      <c r="B30" s="8">
        <v>11</v>
      </c>
      <c r="C30" s="3280"/>
      <c r="D30" s="3281"/>
      <c r="E30" s="3280"/>
      <c r="F30" s="3276"/>
      <c r="G30" s="3276"/>
      <c r="H30" s="3277"/>
    </row>
    <row r="31" spans="1:8" ht="17.25" customHeight="1">
      <c r="A31" s="3550"/>
      <c r="B31" s="8">
        <v>12</v>
      </c>
      <c r="C31" s="3280"/>
      <c r="D31" s="3281"/>
      <c r="E31" s="3280"/>
      <c r="F31" s="3276"/>
      <c r="G31" s="3276"/>
      <c r="H31" s="3277"/>
    </row>
    <row r="32" spans="1:8" ht="15" customHeight="1">
      <c r="A32" s="3550"/>
      <c r="B32" s="8">
        <v>13</v>
      </c>
      <c r="C32" s="3280"/>
      <c r="D32" s="3281"/>
      <c r="E32" s="3280"/>
      <c r="F32" s="3276"/>
      <c r="G32" s="3276"/>
      <c r="H32" s="3277"/>
    </row>
    <row r="33" spans="1:8" ht="15" customHeight="1">
      <c r="A33" s="3550"/>
      <c r="B33" s="8">
        <v>14</v>
      </c>
      <c r="C33" s="3280"/>
      <c r="D33" s="3281"/>
      <c r="E33" s="3280"/>
      <c r="F33" s="3276"/>
      <c r="G33" s="3276"/>
      <c r="H33" s="3277"/>
    </row>
    <row r="34" spans="1:8" ht="15" customHeight="1">
      <c r="A34" s="3550"/>
      <c r="B34" s="8">
        <v>15</v>
      </c>
      <c r="C34" s="3280"/>
      <c r="D34" s="3281"/>
      <c r="E34" s="3280"/>
      <c r="F34" s="3276"/>
      <c r="G34" s="3276"/>
      <c r="H34" s="3277"/>
    </row>
    <row r="35" spans="1:8" ht="15" customHeight="1">
      <c r="A35" s="3550"/>
      <c r="B35" s="8">
        <v>16</v>
      </c>
      <c r="C35" s="3280"/>
      <c r="D35" s="3281"/>
      <c r="E35" s="3280"/>
      <c r="F35" s="3276"/>
      <c r="G35" s="3276"/>
      <c r="H35" s="3277"/>
    </row>
    <row r="36" spans="1:8" ht="15" customHeight="1">
      <c r="A36" s="3550"/>
      <c r="B36" s="8">
        <v>17</v>
      </c>
      <c r="C36" s="3280"/>
      <c r="D36" s="3281"/>
      <c r="E36" s="3280"/>
      <c r="F36" s="3276"/>
      <c r="G36" s="3276"/>
      <c r="H36" s="3277"/>
    </row>
    <row r="37" spans="1:8" ht="15" customHeight="1">
      <c r="A37" s="3550"/>
      <c r="B37" s="8">
        <v>18</v>
      </c>
      <c r="C37" s="3280"/>
      <c r="D37" s="3281"/>
      <c r="E37" s="3280"/>
      <c r="F37" s="3276"/>
      <c r="G37" s="3276"/>
      <c r="H37" s="3277"/>
    </row>
    <row r="38" spans="1:8" ht="15" customHeight="1">
      <c r="A38" s="3550"/>
      <c r="B38" s="8">
        <v>19</v>
      </c>
      <c r="C38" s="3280"/>
      <c r="D38" s="3281"/>
      <c r="E38" s="3280"/>
      <c r="F38" s="3276"/>
      <c r="G38" s="3276"/>
      <c r="H38" s="3277"/>
    </row>
    <row r="39" spans="1:8" ht="15" customHeight="1">
      <c r="A39" s="3550"/>
      <c r="B39" s="8">
        <v>20</v>
      </c>
      <c r="C39" s="3280"/>
      <c r="D39" s="3281"/>
      <c r="E39" s="3280"/>
      <c r="F39" s="3276"/>
      <c r="G39" s="3276"/>
      <c r="H39" s="3277"/>
    </row>
    <row r="40" spans="1:8" ht="15" customHeight="1">
      <c r="A40" s="3550"/>
      <c r="B40" s="8">
        <v>21</v>
      </c>
      <c r="C40" s="3280"/>
      <c r="D40" s="3281"/>
      <c r="E40" s="3280"/>
      <c r="F40" s="3276"/>
      <c r="G40" s="3276"/>
      <c r="H40" s="3277"/>
    </row>
    <row r="41" spans="1:8" ht="15" customHeight="1">
      <c r="A41" s="3550"/>
      <c r="B41" s="8">
        <v>22</v>
      </c>
      <c r="C41" s="3280"/>
      <c r="D41" s="3281"/>
      <c r="E41" s="3280"/>
      <c r="F41" s="3276"/>
      <c r="G41" s="3276"/>
      <c r="H41" s="3277"/>
    </row>
    <row r="42" spans="1:8" ht="15" customHeight="1">
      <c r="A42" s="3550"/>
      <c r="B42" s="8">
        <v>23</v>
      </c>
      <c r="C42" s="3280"/>
      <c r="D42" s="3281"/>
      <c r="E42" s="3280"/>
      <c r="F42" s="3276"/>
      <c r="G42" s="3276"/>
      <c r="H42" s="3277"/>
    </row>
    <row r="43" spans="1:8" ht="15" customHeight="1">
      <c r="A43" s="3550"/>
      <c r="B43" s="8">
        <v>24</v>
      </c>
      <c r="C43" s="3280"/>
      <c r="D43" s="3281"/>
      <c r="E43" s="3280"/>
      <c r="F43" s="3276"/>
      <c r="G43" s="3276"/>
      <c r="H43" s="3277"/>
    </row>
    <row r="44" spans="1:8" ht="15" customHeight="1">
      <c r="A44" s="3550"/>
      <c r="B44" s="8">
        <v>25</v>
      </c>
      <c r="C44" s="3280"/>
      <c r="D44" s="3281"/>
      <c r="E44" s="3280"/>
      <c r="F44" s="3276"/>
      <c r="G44" s="3276"/>
      <c r="H44" s="3277"/>
    </row>
    <row r="45" spans="1:8" ht="15" customHeight="1">
      <c r="A45" s="3550"/>
      <c r="B45" s="8">
        <v>26</v>
      </c>
      <c r="C45" s="3280"/>
      <c r="D45" s="3281"/>
      <c r="E45" s="3280"/>
      <c r="F45" s="3276"/>
      <c r="G45" s="3276"/>
      <c r="H45" s="3277"/>
    </row>
    <row r="46" spans="1:8" ht="15" customHeight="1">
      <c r="A46" s="3550"/>
      <c r="B46" s="8">
        <v>27</v>
      </c>
      <c r="C46" s="3280"/>
      <c r="D46" s="3281"/>
      <c r="E46" s="3280"/>
      <c r="F46" s="3276"/>
      <c r="G46" s="3276"/>
      <c r="H46" s="3277"/>
    </row>
    <row r="47" spans="1:8" ht="15" customHeight="1">
      <c r="A47" s="3550"/>
      <c r="B47" s="8">
        <v>28</v>
      </c>
      <c r="C47" s="3280"/>
      <c r="D47" s="3281"/>
      <c r="E47" s="3280"/>
      <c r="F47" s="3276"/>
      <c r="G47" s="3276"/>
      <c r="H47" s="3277"/>
    </row>
    <row r="48" spans="1:8" ht="15" customHeight="1">
      <c r="A48" s="3550"/>
      <c r="B48" s="8">
        <v>29</v>
      </c>
      <c r="C48" s="3280"/>
      <c r="D48" s="3281"/>
      <c r="E48" s="3280"/>
      <c r="F48" s="3276"/>
      <c r="G48" s="3276"/>
      <c r="H48" s="3277"/>
    </row>
    <row r="49" spans="1:8" ht="15" customHeight="1" thickBot="1">
      <c r="A49" s="3551"/>
      <c r="B49" s="24">
        <v>30</v>
      </c>
      <c r="C49" s="3545"/>
      <c r="D49" s="3546"/>
      <c r="E49" s="3545"/>
      <c r="F49" s="3547"/>
      <c r="G49" s="3547"/>
      <c r="H49" s="3548"/>
    </row>
    <row r="50" spans="1:8" ht="6" customHeight="1">
      <c r="A50" s="598"/>
      <c r="B50" s="373"/>
    </row>
    <row r="51" spans="1:8" ht="24.75" customHeight="1">
      <c r="A51" s="3265" t="s">
        <v>1088</v>
      </c>
      <c r="B51" s="3266"/>
      <c r="C51" s="2906" t="s">
        <v>3030</v>
      </c>
      <c r="D51" s="2907"/>
      <c r="E51" s="2907"/>
      <c r="F51" s="2907"/>
      <c r="G51" s="2907"/>
      <c r="H51" s="2908"/>
    </row>
    <row r="52" spans="1:8" ht="6" customHeight="1">
      <c r="A52" s="598"/>
      <c r="B52" s="373"/>
    </row>
    <row r="53" spans="1:8" ht="15" customHeight="1">
      <c r="A53" s="25" t="s">
        <v>287</v>
      </c>
    </row>
    <row r="54" spans="1:8" ht="15" customHeight="1">
      <c r="A54" s="25" t="s">
        <v>175</v>
      </c>
    </row>
    <row r="55" spans="1:8" ht="15" customHeight="1">
      <c r="A55" s="25" t="s">
        <v>13</v>
      </c>
    </row>
    <row r="56" spans="1:8" ht="15" customHeight="1">
      <c r="A56" s="25" t="s">
        <v>14</v>
      </c>
    </row>
  </sheetData>
  <mergeCells count="98">
    <mergeCell ref="A51:B51"/>
    <mergeCell ref="C51:H51"/>
    <mergeCell ref="A1:B1"/>
    <mergeCell ref="G2:H2"/>
    <mergeCell ref="A4:H4"/>
    <mergeCell ref="A6:B6"/>
    <mergeCell ref="C6:H6"/>
    <mergeCell ref="A8:B8"/>
    <mergeCell ref="C8:H8"/>
    <mergeCell ref="A9:B9"/>
    <mergeCell ref="C9:H9"/>
    <mergeCell ref="A7:B7"/>
    <mergeCell ref="C7:H7"/>
    <mergeCell ref="A10:A11"/>
    <mergeCell ref="C10:E10"/>
    <mergeCell ref="F10:F11"/>
    <mergeCell ref="G10:H11"/>
    <mergeCell ref="C11:E11"/>
    <mergeCell ref="A12:D12"/>
    <mergeCell ref="E12:H12"/>
    <mergeCell ref="A13:A17"/>
    <mergeCell ref="B13:F13"/>
    <mergeCell ref="G13:H13"/>
    <mergeCell ref="B14:B17"/>
    <mergeCell ref="C14:D15"/>
    <mergeCell ref="E14:F14"/>
    <mergeCell ref="G14:H14"/>
    <mergeCell ref="E15:F15"/>
    <mergeCell ref="G15:H15"/>
    <mergeCell ref="C16:F16"/>
    <mergeCell ref="G16:H16"/>
    <mergeCell ref="C17:F17"/>
    <mergeCell ref="G17:H17"/>
    <mergeCell ref="C23:D23"/>
    <mergeCell ref="E23:H23"/>
    <mergeCell ref="C24:D24"/>
    <mergeCell ref="E24:H24"/>
    <mergeCell ref="A18:A49"/>
    <mergeCell ref="B18:F18"/>
    <mergeCell ref="G18:H18"/>
    <mergeCell ref="B19:D19"/>
    <mergeCell ref="E19:H19"/>
    <mergeCell ref="C20:D20"/>
    <mergeCell ref="E22:H22"/>
    <mergeCell ref="E20:H20"/>
    <mergeCell ref="C21:D21"/>
    <mergeCell ref="E21:H21"/>
    <mergeCell ref="C22:D22"/>
    <mergeCell ref="C31:D31"/>
    <mergeCell ref="E31:H31"/>
    <mergeCell ref="E25:H25"/>
    <mergeCell ref="C26:D26"/>
    <mergeCell ref="E26:H26"/>
    <mergeCell ref="C27:D27"/>
    <mergeCell ref="E27:H27"/>
    <mergeCell ref="C25:D25"/>
    <mergeCell ref="C28:D28"/>
    <mergeCell ref="E28:H28"/>
    <mergeCell ref="C29:D29"/>
    <mergeCell ref="E29:H29"/>
    <mergeCell ref="C30:D30"/>
    <mergeCell ref="E30:H30"/>
    <mergeCell ref="C32:D32"/>
    <mergeCell ref="E32:H32"/>
    <mergeCell ref="C39:D39"/>
    <mergeCell ref="E39:H39"/>
    <mergeCell ref="C34:D34"/>
    <mergeCell ref="E34:H34"/>
    <mergeCell ref="C35:D35"/>
    <mergeCell ref="E35:H35"/>
    <mergeCell ref="C36:D36"/>
    <mergeCell ref="E36:H36"/>
    <mergeCell ref="C33:D33"/>
    <mergeCell ref="E33:H33"/>
    <mergeCell ref="C37:D37"/>
    <mergeCell ref="E37:H37"/>
    <mergeCell ref="C38:D38"/>
    <mergeCell ref="E38:H38"/>
    <mergeCell ref="C45:D45"/>
    <mergeCell ref="E45:H45"/>
    <mergeCell ref="C40:D40"/>
    <mergeCell ref="E40:H40"/>
    <mergeCell ref="C41:D41"/>
    <mergeCell ref="E41:H41"/>
    <mergeCell ref="C42:D42"/>
    <mergeCell ref="E42:H42"/>
    <mergeCell ref="C43:D43"/>
    <mergeCell ref="E43:H43"/>
    <mergeCell ref="C44:D44"/>
    <mergeCell ref="E44:H44"/>
    <mergeCell ref="C49:D49"/>
    <mergeCell ref="E49:H49"/>
    <mergeCell ref="C46:D46"/>
    <mergeCell ref="E46:H46"/>
    <mergeCell ref="C47:D47"/>
    <mergeCell ref="E47:H47"/>
    <mergeCell ref="C48:D48"/>
    <mergeCell ref="E48:H48"/>
  </mergeCells>
  <phoneticPr fontId="5"/>
  <pageMargins left="0.7" right="0.7" top="0.75" bottom="0.75" header="0.3" footer="0.3"/>
  <pageSetup paperSize="9" scale="8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5" tint="0.59999389629810485"/>
    <pageSetUpPr fitToPage="1"/>
  </sheetPr>
  <dimension ref="A1:J28"/>
  <sheetViews>
    <sheetView view="pageBreakPreview" topLeftCell="A9" zoomScale="115" zoomScaleNormal="85" zoomScaleSheetLayoutView="115" workbookViewId="0">
      <selection activeCell="B2" sqref="B2"/>
    </sheetView>
  </sheetViews>
  <sheetFormatPr defaultColWidth="9" defaultRowHeight="13.2"/>
  <cols>
    <col min="1" max="1" width="1.88671875" style="214" customWidth="1"/>
    <col min="2" max="2" width="10.109375" style="214" customWidth="1"/>
    <col min="3" max="3" width="3.6640625" style="214" customWidth="1"/>
    <col min="4" max="4" width="18.77734375" style="214" customWidth="1"/>
    <col min="5" max="9" width="12.6640625" style="214" customWidth="1"/>
    <col min="10" max="10" width="9" style="214"/>
    <col min="11" max="16384" width="9" style="5"/>
  </cols>
  <sheetData>
    <row r="1" spans="2:10" s="214" customFormat="1" ht="14.4">
      <c r="B1" s="214" t="s">
        <v>1057</v>
      </c>
      <c r="I1" s="215" t="s">
        <v>768</v>
      </c>
      <c r="J1" s="216"/>
    </row>
    <row r="2" spans="2:10" s="214" customFormat="1" ht="19.8" thickBot="1">
      <c r="B2" s="3601" t="s">
        <v>372</v>
      </c>
      <c r="C2" s="3601"/>
      <c r="D2" s="3601"/>
      <c r="E2" s="3601"/>
      <c r="F2" s="3601"/>
      <c r="G2" s="3601"/>
      <c r="H2" s="3601"/>
      <c r="I2" s="3601"/>
    </row>
    <row r="3" spans="2:10" s="214" customFormat="1" ht="30" customHeight="1" thickBot="1">
      <c r="B3" s="3072" t="s">
        <v>373</v>
      </c>
      <c r="C3" s="3073"/>
      <c r="D3" s="3602"/>
      <c r="E3" s="3603"/>
      <c r="F3" s="3603"/>
      <c r="G3" s="3603"/>
      <c r="H3" s="3603"/>
      <c r="I3" s="3604"/>
    </row>
    <row r="4" spans="2:10" s="214" customFormat="1" ht="30" customHeight="1">
      <c r="B4" s="3605" t="s">
        <v>399</v>
      </c>
      <c r="C4" s="3606"/>
      <c r="D4" s="3607"/>
      <c r="E4" s="3608"/>
      <c r="F4" s="3608"/>
      <c r="G4" s="3608"/>
      <c r="H4" s="3608"/>
      <c r="I4" s="3609"/>
    </row>
    <row r="5" spans="2:10" s="214" customFormat="1" ht="30" customHeight="1">
      <c r="B5" s="3084" t="s">
        <v>374</v>
      </c>
      <c r="C5" s="3085"/>
      <c r="D5" s="3588"/>
      <c r="E5" s="3589"/>
      <c r="F5" s="3589"/>
      <c r="G5" s="3589"/>
      <c r="H5" s="3589"/>
      <c r="I5" s="3590"/>
    </row>
    <row r="6" spans="2:10" s="214" customFormat="1" ht="30" customHeight="1">
      <c r="B6" s="3087" t="s">
        <v>375</v>
      </c>
      <c r="C6" s="3088"/>
      <c r="D6" s="217" t="s">
        <v>376</v>
      </c>
      <c r="E6" s="3591"/>
      <c r="F6" s="3592"/>
      <c r="G6" s="3593" t="s">
        <v>377</v>
      </c>
      <c r="H6" s="3595"/>
      <c r="I6" s="3596"/>
    </row>
    <row r="7" spans="2:10" s="214" customFormat="1" ht="30" customHeight="1" thickBot="1">
      <c r="B7" s="3089"/>
      <c r="C7" s="3090"/>
      <c r="D7" s="218" t="s">
        <v>378</v>
      </c>
      <c r="E7" s="3599"/>
      <c r="F7" s="3600"/>
      <c r="G7" s="3594"/>
      <c r="H7" s="3597"/>
      <c r="I7" s="3598"/>
    </row>
    <row r="8" spans="2:10" s="214" customFormat="1" ht="30" customHeight="1" thickTop="1" thickBot="1">
      <c r="B8" s="3037" t="s">
        <v>379</v>
      </c>
      <c r="C8" s="219">
        <v>1</v>
      </c>
      <c r="D8" s="220" t="s">
        <v>400</v>
      </c>
      <c r="E8" s="3570" t="s">
        <v>401</v>
      </c>
      <c r="F8" s="3570"/>
      <c r="G8" s="3570"/>
      <c r="H8" s="3570"/>
      <c r="I8" s="3571"/>
    </row>
    <row r="9" spans="2:10" s="214" customFormat="1" ht="30" customHeight="1">
      <c r="B9" s="2974"/>
      <c r="C9" s="3006">
        <v>2</v>
      </c>
      <c r="D9" s="3572" t="s">
        <v>380</v>
      </c>
      <c r="E9" s="3573" t="s">
        <v>381</v>
      </c>
      <c r="F9" s="3059" t="s">
        <v>382</v>
      </c>
      <c r="G9" s="3060"/>
      <c r="H9" s="3061"/>
      <c r="I9" s="3575" t="s">
        <v>383</v>
      </c>
    </row>
    <row r="10" spans="2:10" s="214" customFormat="1" ht="30" customHeight="1">
      <c r="B10" s="2974"/>
      <c r="C10" s="3006"/>
      <c r="D10" s="3572"/>
      <c r="E10" s="3574"/>
      <c r="F10" s="221" t="s">
        <v>384</v>
      </c>
      <c r="G10" s="222" t="s">
        <v>385</v>
      </c>
      <c r="H10" s="223" t="s">
        <v>386</v>
      </c>
      <c r="I10" s="3576"/>
    </row>
    <row r="11" spans="2:10" s="214" customFormat="1" ht="49.5" customHeight="1" thickBot="1">
      <c r="B11" s="2974"/>
      <c r="C11" s="3006"/>
      <c r="D11" s="3572"/>
      <c r="E11" s="224"/>
      <c r="F11" s="225"/>
      <c r="G11" s="226"/>
      <c r="H11" s="227"/>
      <c r="I11" s="228"/>
    </row>
    <row r="12" spans="2:10" s="214" customFormat="1" ht="30" customHeight="1">
      <c r="B12" s="2974"/>
      <c r="C12" s="3006">
        <v>3</v>
      </c>
      <c r="D12" s="3006" t="s">
        <v>387</v>
      </c>
      <c r="E12" s="3577"/>
      <c r="F12" s="3577"/>
      <c r="G12" s="3577"/>
      <c r="H12" s="3577"/>
      <c r="I12" s="3578"/>
    </row>
    <row r="13" spans="2:10" s="214" customFormat="1" ht="30" customHeight="1">
      <c r="B13" s="2974"/>
      <c r="C13" s="3006"/>
      <c r="D13" s="3006"/>
      <c r="E13" s="3579"/>
      <c r="F13" s="3579"/>
      <c r="G13" s="3579"/>
      <c r="H13" s="3579"/>
      <c r="I13" s="3580"/>
    </row>
    <row r="14" spans="2:10" s="214" customFormat="1" ht="30" customHeight="1">
      <c r="B14" s="2974"/>
      <c r="C14" s="3581">
        <v>4</v>
      </c>
      <c r="D14" s="3582" t="s">
        <v>388</v>
      </c>
      <c r="E14" s="3584"/>
      <c r="F14" s="3584"/>
      <c r="G14" s="3584"/>
      <c r="H14" s="3584"/>
      <c r="I14" s="3585"/>
    </row>
    <row r="15" spans="2:10" s="214" customFormat="1" ht="30" customHeight="1" thickBot="1">
      <c r="B15" s="2974"/>
      <c r="C15" s="3581"/>
      <c r="D15" s="3583"/>
      <c r="E15" s="3586"/>
      <c r="F15" s="3586"/>
      <c r="G15" s="3586"/>
      <c r="H15" s="3586"/>
      <c r="I15" s="3587"/>
    </row>
    <row r="16" spans="2:10" s="214" customFormat="1" ht="42" customHeight="1">
      <c r="B16" s="2973" t="s">
        <v>389</v>
      </c>
      <c r="C16" s="229">
        <v>1</v>
      </c>
      <c r="D16" s="229" t="s">
        <v>390</v>
      </c>
      <c r="E16" s="3610"/>
      <c r="F16" s="3610"/>
      <c r="G16" s="3610"/>
      <c r="H16" s="3610"/>
      <c r="I16" s="3611"/>
    </row>
    <row r="17" spans="2:9" s="214" customFormat="1" ht="54" customHeight="1">
      <c r="B17" s="2974"/>
      <c r="C17" s="230">
        <v>2</v>
      </c>
      <c r="D17" s="230" t="s">
        <v>392</v>
      </c>
      <c r="E17" s="3612"/>
      <c r="F17" s="3612"/>
      <c r="G17" s="3612"/>
      <c r="H17" s="3612"/>
      <c r="I17" s="3613"/>
    </row>
    <row r="18" spans="2:9" s="214" customFormat="1" ht="54" customHeight="1" thickBot="1">
      <c r="B18" s="2975"/>
      <c r="C18" s="231">
        <v>3</v>
      </c>
      <c r="D18" s="231" t="s">
        <v>388</v>
      </c>
      <c r="E18" s="2994"/>
      <c r="F18" s="2995"/>
      <c r="G18" s="2995"/>
      <c r="H18" s="2995"/>
      <c r="I18" s="2996"/>
    </row>
    <row r="19" spans="2:9" s="214" customFormat="1" ht="12.75" customHeight="1">
      <c r="B19" s="592"/>
      <c r="C19" s="592"/>
      <c r="D19" s="592"/>
      <c r="E19" s="599"/>
      <c r="F19" s="599"/>
      <c r="G19" s="599"/>
      <c r="H19" s="599"/>
      <c r="I19" s="599"/>
    </row>
    <row r="20" spans="2:9" s="214" customFormat="1" ht="54" customHeight="1">
      <c r="B20" s="3012" t="s">
        <v>1088</v>
      </c>
      <c r="C20" s="3014"/>
      <c r="D20" s="3015" t="s">
        <v>3052</v>
      </c>
      <c r="E20" s="3016"/>
      <c r="F20" s="3016"/>
      <c r="G20" s="3016"/>
      <c r="H20" s="3016"/>
      <c r="I20" s="3017"/>
    </row>
    <row r="21" spans="2:9" s="214" customFormat="1" ht="8.25" customHeight="1">
      <c r="B21" s="592"/>
      <c r="C21" s="592"/>
      <c r="D21" s="592"/>
      <c r="E21" s="599"/>
      <c r="F21" s="599"/>
      <c r="G21" s="599"/>
      <c r="H21" s="599"/>
      <c r="I21" s="599"/>
    </row>
    <row r="22" spans="2:9" s="214" customFormat="1" ht="24.75" customHeight="1">
      <c r="B22" s="3614" t="s">
        <v>394</v>
      </c>
      <c r="C22" s="3614"/>
      <c r="D22" s="3614"/>
      <c r="E22" s="3614"/>
      <c r="F22" s="3614"/>
      <c r="G22" s="3614"/>
      <c r="H22" s="3614"/>
      <c r="I22" s="3614"/>
    </row>
    <row r="23" spans="2:9" s="214" customFormat="1" ht="48" customHeight="1">
      <c r="B23" s="3011" t="s">
        <v>395</v>
      </c>
      <c r="C23" s="3011"/>
      <c r="D23" s="3011"/>
      <c r="E23" s="3011"/>
      <c r="F23" s="3011"/>
      <c r="G23" s="3011"/>
      <c r="H23" s="3011"/>
      <c r="I23" s="3011"/>
    </row>
    <row r="24" spans="2:9" s="214" customFormat="1" ht="39.75" customHeight="1">
      <c r="B24" s="3011" t="s">
        <v>396</v>
      </c>
      <c r="C24" s="3011"/>
      <c r="D24" s="3011"/>
      <c r="E24" s="3011"/>
      <c r="F24" s="3011"/>
      <c r="G24" s="3011"/>
      <c r="H24" s="3011"/>
      <c r="I24" s="3011"/>
    </row>
    <row r="25" spans="2:9" s="214" customFormat="1" ht="24.75" customHeight="1">
      <c r="B25" s="3009" t="s">
        <v>397</v>
      </c>
      <c r="C25" s="3009"/>
      <c r="D25" s="3009"/>
      <c r="E25" s="3009"/>
      <c r="F25" s="3009"/>
      <c r="G25" s="3009"/>
      <c r="H25" s="3009"/>
      <c r="I25" s="3009"/>
    </row>
    <row r="26" spans="2:9" s="214" customFormat="1" ht="24.75" customHeight="1">
      <c r="B26" s="3009" t="s">
        <v>398</v>
      </c>
      <c r="C26" s="3009"/>
      <c r="D26" s="3009"/>
      <c r="E26" s="3009"/>
      <c r="F26" s="3009"/>
      <c r="G26" s="3009"/>
      <c r="H26" s="3009"/>
      <c r="I26" s="3009"/>
    </row>
    <row r="27" spans="2:9" s="214" customFormat="1"/>
    <row r="28" spans="2:9" s="214" customFormat="1"/>
  </sheetData>
  <mergeCells count="36">
    <mergeCell ref="B23:I23"/>
    <mergeCell ref="B24:I24"/>
    <mergeCell ref="B25:I25"/>
    <mergeCell ref="B26:I26"/>
    <mergeCell ref="B16:B18"/>
    <mergeCell ref="E16:I16"/>
    <mergeCell ref="E17:I17"/>
    <mergeCell ref="E18:I18"/>
    <mergeCell ref="B22:I22"/>
    <mergeCell ref="B20:C20"/>
    <mergeCell ref="D20:I20"/>
    <mergeCell ref="B2:I2"/>
    <mergeCell ref="B3:D3"/>
    <mergeCell ref="E3:I3"/>
    <mergeCell ref="B4:D4"/>
    <mergeCell ref="E4:I4"/>
    <mergeCell ref="B5:D5"/>
    <mergeCell ref="E5:I5"/>
    <mergeCell ref="B6:C7"/>
    <mergeCell ref="E6:F6"/>
    <mergeCell ref="G6:G7"/>
    <mergeCell ref="H6:I7"/>
    <mergeCell ref="E7:F7"/>
    <mergeCell ref="B8:B15"/>
    <mergeCell ref="E8:I8"/>
    <mergeCell ref="C9:C11"/>
    <mergeCell ref="D9:D11"/>
    <mergeCell ref="E9:E10"/>
    <mergeCell ref="F9:H9"/>
    <mergeCell ref="I9:I10"/>
    <mergeCell ref="C12:C13"/>
    <mergeCell ref="D12:D13"/>
    <mergeCell ref="E12:I13"/>
    <mergeCell ref="C14:C15"/>
    <mergeCell ref="D14:D15"/>
    <mergeCell ref="E14:I15"/>
  </mergeCells>
  <phoneticPr fontId="5"/>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FF00"/>
    <pageSetUpPr fitToPage="1"/>
  </sheetPr>
  <dimension ref="A1:J45"/>
  <sheetViews>
    <sheetView view="pageBreakPreview" topLeftCell="A9" zoomScale="115" zoomScaleNormal="100" zoomScaleSheetLayoutView="115" workbookViewId="0">
      <selection activeCell="B2" sqref="B2"/>
    </sheetView>
  </sheetViews>
  <sheetFormatPr defaultRowHeight="13.2"/>
  <cols>
    <col min="1" max="1" width="1.88671875" style="214" customWidth="1"/>
    <col min="2" max="2" width="10.109375" style="214" customWidth="1"/>
    <col min="3" max="3" width="3.6640625" style="214" customWidth="1"/>
    <col min="4" max="4" width="18.77734375" style="214" customWidth="1"/>
    <col min="5" max="9" width="12.6640625" style="214" customWidth="1"/>
    <col min="10" max="10" width="9" style="214"/>
  </cols>
  <sheetData>
    <row r="1" spans="2:10" s="214" customFormat="1" ht="14.4">
      <c r="B1" s="3615" t="s">
        <v>994</v>
      </c>
      <c r="C1" s="3616"/>
      <c r="I1" s="215" t="s">
        <v>768</v>
      </c>
      <c r="J1" s="216"/>
    </row>
    <row r="2" spans="2:10" s="214" customFormat="1" ht="19.8" thickBot="1">
      <c r="B2" s="3617"/>
      <c r="C2" s="3618"/>
      <c r="D2" s="573"/>
      <c r="E2" s="573"/>
      <c r="F2" s="409" t="s">
        <v>372</v>
      </c>
      <c r="G2" s="573"/>
      <c r="H2" s="573"/>
      <c r="I2" s="573"/>
    </row>
    <row r="3" spans="2:10" s="214" customFormat="1" ht="30" customHeight="1" thickBot="1">
      <c r="B3" s="3072" t="s">
        <v>373</v>
      </c>
      <c r="C3" s="3073"/>
      <c r="D3" s="3602"/>
      <c r="E3" s="3603" t="s">
        <v>402</v>
      </c>
      <c r="F3" s="3603"/>
      <c r="G3" s="3603"/>
      <c r="H3" s="3603"/>
      <c r="I3" s="3604"/>
    </row>
    <row r="4" spans="2:10" s="214" customFormat="1" ht="30" customHeight="1">
      <c r="B4" s="3605" t="s">
        <v>403</v>
      </c>
      <c r="C4" s="3606"/>
      <c r="D4" s="3607"/>
      <c r="E4" s="3608" t="s">
        <v>404</v>
      </c>
      <c r="F4" s="3608"/>
      <c r="G4" s="3608"/>
      <c r="H4" s="3608"/>
      <c r="I4" s="3609"/>
    </row>
    <row r="5" spans="2:10" s="214" customFormat="1" ht="30" customHeight="1">
      <c r="B5" s="3084" t="s">
        <v>374</v>
      </c>
      <c r="C5" s="3085"/>
      <c r="D5" s="3588"/>
      <c r="E5" s="3589" t="s">
        <v>984</v>
      </c>
      <c r="F5" s="3589"/>
      <c r="G5" s="3589"/>
      <c r="H5" s="3589"/>
      <c r="I5" s="3590"/>
    </row>
    <row r="6" spans="2:10" s="214" customFormat="1" ht="30" customHeight="1">
      <c r="B6" s="3087" t="s">
        <v>375</v>
      </c>
      <c r="C6" s="3088"/>
      <c r="D6" s="217" t="s">
        <v>376</v>
      </c>
      <c r="E6" s="3591" t="s">
        <v>405</v>
      </c>
      <c r="F6" s="3592"/>
      <c r="G6" s="3593" t="s">
        <v>377</v>
      </c>
      <c r="H6" s="3595" t="s">
        <v>406</v>
      </c>
      <c r="I6" s="3596"/>
    </row>
    <row r="7" spans="2:10" s="214" customFormat="1" ht="30" customHeight="1" thickBot="1">
      <c r="B7" s="3089"/>
      <c r="C7" s="3090"/>
      <c r="D7" s="218" t="s">
        <v>378</v>
      </c>
      <c r="E7" s="3599" t="s">
        <v>405</v>
      </c>
      <c r="F7" s="3600"/>
      <c r="G7" s="3594"/>
      <c r="H7" s="3597"/>
      <c r="I7" s="3598"/>
    </row>
    <row r="8" spans="2:10" s="214" customFormat="1" ht="30" customHeight="1" thickTop="1" thickBot="1">
      <c r="B8" s="3037" t="s">
        <v>379</v>
      </c>
      <c r="C8" s="219">
        <v>1</v>
      </c>
      <c r="D8" s="220" t="s">
        <v>407</v>
      </c>
      <c r="E8" s="3570" t="s">
        <v>408</v>
      </c>
      <c r="F8" s="3570"/>
      <c r="G8" s="3570"/>
      <c r="H8" s="3570"/>
      <c r="I8" s="3571"/>
    </row>
    <row r="9" spans="2:10" s="214" customFormat="1" ht="30" customHeight="1">
      <c r="B9" s="2974"/>
      <c r="C9" s="3006">
        <v>2</v>
      </c>
      <c r="D9" s="3572" t="s">
        <v>380</v>
      </c>
      <c r="E9" s="3573" t="s">
        <v>381</v>
      </c>
      <c r="F9" s="3059" t="s">
        <v>382</v>
      </c>
      <c r="G9" s="3060"/>
      <c r="H9" s="3061"/>
      <c r="I9" s="3575" t="s">
        <v>383</v>
      </c>
    </row>
    <row r="10" spans="2:10" s="214" customFormat="1" ht="30" customHeight="1">
      <c r="B10" s="2974"/>
      <c r="C10" s="3006"/>
      <c r="D10" s="3572"/>
      <c r="E10" s="3574"/>
      <c r="F10" s="221" t="s">
        <v>409</v>
      </c>
      <c r="G10" s="222" t="s">
        <v>410</v>
      </c>
      <c r="H10" s="223" t="s">
        <v>411</v>
      </c>
      <c r="I10" s="3576"/>
    </row>
    <row r="11" spans="2:10" s="214" customFormat="1" ht="49.5" customHeight="1" thickBot="1">
      <c r="B11" s="2974"/>
      <c r="C11" s="3006"/>
      <c r="D11" s="3572"/>
      <c r="E11" s="224">
        <v>20</v>
      </c>
      <c r="F11" s="225">
        <v>10</v>
      </c>
      <c r="G11" s="226">
        <v>10</v>
      </c>
      <c r="H11" s="227"/>
      <c r="I11" s="228" t="s">
        <v>412</v>
      </c>
    </row>
    <row r="12" spans="2:10" s="214" customFormat="1" ht="30" customHeight="1">
      <c r="B12" s="2974"/>
      <c r="C12" s="3006">
        <v>3</v>
      </c>
      <c r="D12" s="3006" t="s">
        <v>387</v>
      </c>
      <c r="E12" s="3577" t="s">
        <v>413</v>
      </c>
      <c r="F12" s="3577"/>
      <c r="G12" s="3577"/>
      <c r="H12" s="3577"/>
      <c r="I12" s="3578"/>
    </row>
    <row r="13" spans="2:10" s="214" customFormat="1" ht="30" customHeight="1">
      <c r="B13" s="2974"/>
      <c r="C13" s="3006"/>
      <c r="D13" s="3006"/>
      <c r="E13" s="3579"/>
      <c r="F13" s="3579"/>
      <c r="G13" s="3579"/>
      <c r="H13" s="3579"/>
      <c r="I13" s="3580"/>
    </row>
    <row r="14" spans="2:10" s="214" customFormat="1" ht="30" customHeight="1">
      <c r="B14" s="2974"/>
      <c r="C14" s="3581">
        <v>4</v>
      </c>
      <c r="D14" s="3582" t="s">
        <v>388</v>
      </c>
      <c r="E14" s="3584"/>
      <c r="F14" s="3584"/>
      <c r="G14" s="3584"/>
      <c r="H14" s="3584"/>
      <c r="I14" s="3585"/>
    </row>
    <row r="15" spans="2:10" s="214" customFormat="1" ht="30" customHeight="1" thickBot="1">
      <c r="B15" s="2974"/>
      <c r="C15" s="3581"/>
      <c r="D15" s="3583"/>
      <c r="E15" s="3586"/>
      <c r="F15" s="3586"/>
      <c r="G15" s="3586"/>
      <c r="H15" s="3586"/>
      <c r="I15" s="3587"/>
    </row>
    <row r="16" spans="2:10" s="214" customFormat="1" ht="42" customHeight="1">
      <c r="B16" s="2973" t="s">
        <v>389</v>
      </c>
      <c r="C16" s="229">
        <v>1</v>
      </c>
      <c r="D16" s="229" t="s">
        <v>390</v>
      </c>
      <c r="E16" s="3610" t="s">
        <v>391</v>
      </c>
      <c r="F16" s="3610"/>
      <c r="G16" s="3610"/>
      <c r="H16" s="3610"/>
      <c r="I16" s="3611"/>
    </row>
    <row r="17" spans="2:9" s="214" customFormat="1" ht="54" customHeight="1">
      <c r="B17" s="2974"/>
      <c r="C17" s="230">
        <v>2</v>
      </c>
      <c r="D17" s="230" t="s">
        <v>392</v>
      </c>
      <c r="E17" s="3612" t="s">
        <v>393</v>
      </c>
      <c r="F17" s="3612"/>
      <c r="G17" s="3612"/>
      <c r="H17" s="3612"/>
      <c r="I17" s="3613"/>
    </row>
    <row r="18" spans="2:9" s="214" customFormat="1" ht="54" customHeight="1" thickBot="1">
      <c r="B18" s="2975"/>
      <c r="C18" s="231">
        <v>3</v>
      </c>
      <c r="D18" s="231" t="s">
        <v>388</v>
      </c>
      <c r="E18" s="3619"/>
      <c r="F18" s="3619"/>
      <c r="G18" s="3619"/>
      <c r="H18" s="3619"/>
      <c r="I18" s="3620"/>
    </row>
    <row r="19" spans="2:9" s="214" customFormat="1" ht="24.75" customHeight="1">
      <c r="B19" s="3614" t="s">
        <v>394</v>
      </c>
      <c r="C19" s="3614"/>
      <c r="D19" s="3614"/>
      <c r="E19" s="3614"/>
      <c r="F19" s="3614"/>
      <c r="G19" s="3614"/>
      <c r="H19" s="3614"/>
      <c r="I19" s="3614"/>
    </row>
    <row r="20" spans="2:9" s="214" customFormat="1" ht="48" customHeight="1">
      <c r="B20" s="3011" t="s">
        <v>395</v>
      </c>
      <c r="C20" s="3011"/>
      <c r="D20" s="3011"/>
      <c r="E20" s="3011"/>
      <c r="F20" s="3011"/>
      <c r="G20" s="3011"/>
      <c r="H20" s="3011"/>
      <c r="I20" s="3011"/>
    </row>
    <row r="21" spans="2:9" s="214" customFormat="1" ht="39.75" customHeight="1">
      <c r="B21" s="3011" t="s">
        <v>396</v>
      </c>
      <c r="C21" s="3011"/>
      <c r="D21" s="3011"/>
      <c r="E21" s="3011"/>
      <c r="F21" s="3011"/>
      <c r="G21" s="3011"/>
      <c r="H21" s="3011"/>
      <c r="I21" s="3011"/>
    </row>
    <row r="22" spans="2:9" s="214" customFormat="1" ht="24.75" customHeight="1">
      <c r="B22" s="3009" t="s">
        <v>397</v>
      </c>
      <c r="C22" s="3009"/>
      <c r="D22" s="3009"/>
      <c r="E22" s="3009"/>
      <c r="F22" s="3009"/>
      <c r="G22" s="3009"/>
      <c r="H22" s="3009"/>
      <c r="I22" s="3009"/>
    </row>
    <row r="23" spans="2:9" s="214" customFormat="1" ht="24.75" customHeight="1">
      <c r="B23" s="3009" t="s">
        <v>398</v>
      </c>
      <c r="C23" s="3009"/>
      <c r="D23" s="3009"/>
      <c r="E23" s="3009"/>
      <c r="F23" s="3009"/>
      <c r="G23" s="3009"/>
      <c r="H23" s="3009"/>
      <c r="I23" s="3009"/>
    </row>
    <row r="24" spans="2:9" s="214" customFormat="1"/>
    <row r="25" spans="2:9" s="214" customFormat="1"/>
    <row r="26" spans="2:9" s="214" customFormat="1"/>
    <row r="27" spans="2:9" s="214" customFormat="1"/>
    <row r="28" spans="2:9" s="214" customFormat="1"/>
    <row r="29" spans="2:9" s="214" customFormat="1"/>
    <row r="30" spans="2:9" s="214" customFormat="1"/>
    <row r="31" spans="2:9" s="214" customFormat="1"/>
    <row r="32" spans="2:9" s="214" customFormat="1"/>
    <row r="33" s="214" customFormat="1"/>
    <row r="34" s="214" customFormat="1"/>
    <row r="35" s="214" customFormat="1"/>
    <row r="36" s="214" customFormat="1"/>
    <row r="37" s="214" customFormat="1"/>
    <row r="38" s="214" customFormat="1"/>
    <row r="39" s="214" customFormat="1"/>
    <row r="40" s="214" customFormat="1"/>
    <row r="41" s="214" customFormat="1"/>
    <row r="42" s="214" customFormat="1"/>
    <row r="43" s="214" customFormat="1"/>
    <row r="44" s="214" customFormat="1"/>
    <row r="45" s="214" customFormat="1"/>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3:D3"/>
    <mergeCell ref="E3:I3"/>
    <mergeCell ref="B4:D4"/>
    <mergeCell ref="E4:I4"/>
    <mergeCell ref="B1:C2"/>
    <mergeCell ref="B6:C7"/>
    <mergeCell ref="E6:F6"/>
    <mergeCell ref="G6:G7"/>
    <mergeCell ref="B5:D5"/>
    <mergeCell ref="E5:I5"/>
    <mergeCell ref="H6:I7"/>
    <mergeCell ref="E7:F7"/>
  </mergeCells>
  <phoneticPr fontId="54"/>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FF00"/>
    <pageSetUpPr fitToPage="1"/>
  </sheetPr>
  <dimension ref="A1:J31"/>
  <sheetViews>
    <sheetView view="pageBreakPreview" topLeftCell="A9" zoomScale="115" zoomScaleNormal="100" zoomScaleSheetLayoutView="115" workbookViewId="0">
      <selection activeCell="B2" sqref="B2"/>
    </sheetView>
  </sheetViews>
  <sheetFormatPr defaultRowHeight="13.2"/>
  <cols>
    <col min="1" max="1" width="1.88671875" style="214" customWidth="1"/>
    <col min="2" max="2" width="10.109375" style="214" customWidth="1"/>
    <col min="3" max="3" width="3.6640625" style="214" customWidth="1"/>
    <col min="4" max="4" width="18.77734375" style="214" customWidth="1"/>
    <col min="5" max="9" width="12.6640625" style="214" customWidth="1"/>
    <col min="10" max="10" width="9" style="214"/>
  </cols>
  <sheetData>
    <row r="1" spans="2:10" s="214" customFormat="1" ht="14.4">
      <c r="B1" s="3634" t="s">
        <v>994</v>
      </c>
      <c r="C1" s="3635"/>
      <c r="I1" s="215" t="s">
        <v>768</v>
      </c>
      <c r="J1" s="216"/>
    </row>
    <row r="2" spans="2:10" s="214" customFormat="1" ht="19.8" thickBot="1">
      <c r="B2" s="3636"/>
      <c r="C2" s="3637"/>
      <c r="D2" s="574"/>
      <c r="E2" s="574"/>
      <c r="F2" s="410" t="s">
        <v>372</v>
      </c>
      <c r="G2" s="574"/>
      <c r="H2" s="574"/>
      <c r="I2" s="574"/>
    </row>
    <row r="3" spans="2:10" s="214" customFormat="1" ht="30" customHeight="1" thickTop="1" thickBot="1">
      <c r="B3" s="3627" t="s">
        <v>373</v>
      </c>
      <c r="C3" s="3628"/>
      <c r="D3" s="3629"/>
      <c r="E3" s="3630" t="s">
        <v>416</v>
      </c>
      <c r="F3" s="3630"/>
      <c r="G3" s="3630"/>
      <c r="H3" s="3630"/>
      <c r="I3" s="3631"/>
    </row>
    <row r="4" spans="2:10" s="214" customFormat="1" ht="30" customHeight="1">
      <c r="B4" s="3632" t="s">
        <v>417</v>
      </c>
      <c r="C4" s="3606"/>
      <c r="D4" s="3607"/>
      <c r="E4" s="3608" t="s">
        <v>418</v>
      </c>
      <c r="F4" s="3608"/>
      <c r="G4" s="3608"/>
      <c r="H4" s="3608"/>
      <c r="I4" s="3633"/>
    </row>
    <row r="5" spans="2:10" s="214" customFormat="1" ht="30" customHeight="1">
      <c r="B5" s="3623" t="s">
        <v>374</v>
      </c>
      <c r="C5" s="3085"/>
      <c r="D5" s="3588"/>
      <c r="E5" s="3589" t="s">
        <v>419</v>
      </c>
      <c r="F5" s="3589"/>
      <c r="G5" s="3589"/>
      <c r="H5" s="3589"/>
      <c r="I5" s="3624"/>
    </row>
    <row r="6" spans="2:10" s="214" customFormat="1" ht="30" customHeight="1">
      <c r="B6" s="3621" t="s">
        <v>375</v>
      </c>
      <c r="C6" s="3088"/>
      <c r="D6" s="217" t="s">
        <v>376</v>
      </c>
      <c r="E6" s="3591" t="s">
        <v>420</v>
      </c>
      <c r="F6" s="3592"/>
      <c r="G6" s="3593" t="s">
        <v>377</v>
      </c>
      <c r="H6" s="3595" t="s">
        <v>421</v>
      </c>
      <c r="I6" s="3625"/>
    </row>
    <row r="7" spans="2:10" s="214" customFormat="1" ht="30" customHeight="1" thickBot="1">
      <c r="B7" s="3622"/>
      <c r="C7" s="3090"/>
      <c r="D7" s="218" t="s">
        <v>378</v>
      </c>
      <c r="E7" s="3599" t="s">
        <v>420</v>
      </c>
      <c r="F7" s="3600"/>
      <c r="G7" s="3594"/>
      <c r="H7" s="3597"/>
      <c r="I7" s="3626"/>
    </row>
    <row r="8" spans="2:10" s="214" customFormat="1" ht="30" customHeight="1" thickTop="1" thickBot="1">
      <c r="B8" s="3645" t="s">
        <v>379</v>
      </c>
      <c r="C8" s="219">
        <v>1</v>
      </c>
      <c r="D8" s="220" t="s">
        <v>422</v>
      </c>
      <c r="E8" s="3570" t="s">
        <v>423</v>
      </c>
      <c r="F8" s="3570"/>
      <c r="G8" s="3570"/>
      <c r="H8" s="3570"/>
      <c r="I8" s="3648"/>
    </row>
    <row r="9" spans="2:10" s="214" customFormat="1" ht="30" customHeight="1">
      <c r="B9" s="3646"/>
      <c r="C9" s="3006">
        <v>2</v>
      </c>
      <c r="D9" s="3572" t="s">
        <v>380</v>
      </c>
      <c r="E9" s="3573" t="s">
        <v>381</v>
      </c>
      <c r="F9" s="3059" t="s">
        <v>382</v>
      </c>
      <c r="G9" s="3060"/>
      <c r="H9" s="3061"/>
      <c r="I9" s="3649" t="s">
        <v>383</v>
      </c>
    </row>
    <row r="10" spans="2:10" s="214" customFormat="1" ht="30" customHeight="1">
      <c r="B10" s="3646"/>
      <c r="C10" s="3006"/>
      <c r="D10" s="3572"/>
      <c r="E10" s="3574"/>
      <c r="F10" s="221" t="s">
        <v>424</v>
      </c>
      <c r="G10" s="222" t="s">
        <v>425</v>
      </c>
      <c r="H10" s="223" t="s">
        <v>426</v>
      </c>
      <c r="I10" s="3650"/>
    </row>
    <row r="11" spans="2:10" s="214" customFormat="1" ht="49.5" customHeight="1" thickBot="1">
      <c r="B11" s="3646"/>
      <c r="C11" s="3006"/>
      <c r="D11" s="3572"/>
      <c r="E11" s="224">
        <v>20</v>
      </c>
      <c r="F11" s="225">
        <v>10</v>
      </c>
      <c r="G11" s="226">
        <v>10</v>
      </c>
      <c r="H11" s="227"/>
      <c r="I11" s="232" t="s">
        <v>427</v>
      </c>
    </row>
    <row r="12" spans="2:10" s="214" customFormat="1" ht="30" customHeight="1">
      <c r="B12" s="3646"/>
      <c r="C12" s="3006">
        <v>3</v>
      </c>
      <c r="D12" s="3006" t="s">
        <v>387</v>
      </c>
      <c r="E12" s="3577" t="s">
        <v>428</v>
      </c>
      <c r="F12" s="3577"/>
      <c r="G12" s="3577"/>
      <c r="H12" s="3577"/>
      <c r="I12" s="3638"/>
    </row>
    <row r="13" spans="2:10" s="214" customFormat="1" ht="30" customHeight="1">
      <c r="B13" s="3646"/>
      <c r="C13" s="3006"/>
      <c r="D13" s="3006"/>
      <c r="E13" s="3579"/>
      <c r="F13" s="3579"/>
      <c r="G13" s="3579"/>
      <c r="H13" s="3579"/>
      <c r="I13" s="3639"/>
    </row>
    <row r="14" spans="2:10" s="214" customFormat="1" ht="30" customHeight="1">
      <c r="B14" s="3646"/>
      <c r="C14" s="3581">
        <v>4</v>
      </c>
      <c r="D14" s="3582" t="s">
        <v>388</v>
      </c>
      <c r="E14" s="3584"/>
      <c r="F14" s="3584"/>
      <c r="G14" s="3584"/>
      <c r="H14" s="3584"/>
      <c r="I14" s="3642"/>
    </row>
    <row r="15" spans="2:10" s="214" customFormat="1" ht="30" customHeight="1" thickBot="1">
      <c r="B15" s="3647"/>
      <c r="C15" s="3640"/>
      <c r="D15" s="3641"/>
      <c r="E15" s="3643"/>
      <c r="F15" s="3643"/>
      <c r="G15" s="3643"/>
      <c r="H15" s="3643"/>
      <c r="I15" s="3644"/>
    </row>
    <row r="16" spans="2:10" s="214" customFormat="1" ht="42" customHeight="1">
      <c r="B16" s="2973" t="s">
        <v>389</v>
      </c>
      <c r="C16" s="229">
        <v>1</v>
      </c>
      <c r="D16" s="229" t="s">
        <v>390</v>
      </c>
      <c r="E16" s="3610" t="s">
        <v>391</v>
      </c>
      <c r="F16" s="3610"/>
      <c r="G16" s="3610"/>
      <c r="H16" s="3610"/>
      <c r="I16" s="3611"/>
    </row>
    <row r="17" spans="2:9" s="214" customFormat="1" ht="54" customHeight="1">
      <c r="B17" s="2974"/>
      <c r="C17" s="230">
        <v>2</v>
      </c>
      <c r="D17" s="230" t="s">
        <v>392</v>
      </c>
      <c r="E17" s="3612" t="s">
        <v>414</v>
      </c>
      <c r="F17" s="3612"/>
      <c r="G17" s="3612"/>
      <c r="H17" s="3612"/>
      <c r="I17" s="3613"/>
    </row>
    <row r="18" spans="2:9" s="214" customFormat="1" ht="54" customHeight="1" thickBot="1">
      <c r="B18" s="2975"/>
      <c r="C18" s="231">
        <v>3</v>
      </c>
      <c r="D18" s="231" t="s">
        <v>388</v>
      </c>
      <c r="E18" s="3619"/>
      <c r="F18" s="3619"/>
      <c r="G18" s="3619"/>
      <c r="H18" s="3619"/>
      <c r="I18" s="3620"/>
    </row>
    <row r="19" spans="2:9" s="214" customFormat="1" ht="24.75" customHeight="1">
      <c r="B19" s="3614" t="s">
        <v>394</v>
      </c>
      <c r="C19" s="3614"/>
      <c r="D19" s="3614"/>
      <c r="E19" s="3614"/>
      <c r="F19" s="3614"/>
      <c r="G19" s="3614"/>
      <c r="H19" s="3614"/>
      <c r="I19" s="3614"/>
    </row>
    <row r="20" spans="2:9" s="214" customFormat="1" ht="48" customHeight="1">
      <c r="B20" s="3011" t="s">
        <v>395</v>
      </c>
      <c r="C20" s="3011"/>
      <c r="D20" s="3011"/>
      <c r="E20" s="3011"/>
      <c r="F20" s="3011"/>
      <c r="G20" s="3011"/>
      <c r="H20" s="3011"/>
      <c r="I20" s="3011"/>
    </row>
    <row r="21" spans="2:9" s="214" customFormat="1" ht="39.75" customHeight="1">
      <c r="B21" s="3011" t="s">
        <v>396</v>
      </c>
      <c r="C21" s="3011"/>
      <c r="D21" s="3011"/>
      <c r="E21" s="3011"/>
      <c r="F21" s="3011"/>
      <c r="G21" s="3011"/>
      <c r="H21" s="3011"/>
      <c r="I21" s="3011"/>
    </row>
    <row r="22" spans="2:9" s="214" customFormat="1" ht="24.75" customHeight="1">
      <c r="B22" s="3009" t="s">
        <v>415</v>
      </c>
      <c r="C22" s="3009"/>
      <c r="D22" s="3009"/>
      <c r="E22" s="3009"/>
      <c r="F22" s="3009"/>
      <c r="G22" s="3009"/>
      <c r="H22" s="3009"/>
      <c r="I22" s="3009"/>
    </row>
    <row r="23" spans="2:9" s="214" customFormat="1" ht="24.75" customHeight="1">
      <c r="B23" s="3009" t="s">
        <v>398</v>
      </c>
      <c r="C23" s="3009"/>
      <c r="D23" s="3009"/>
      <c r="E23" s="3009"/>
      <c r="F23" s="3009"/>
      <c r="G23" s="3009"/>
      <c r="H23" s="3009"/>
      <c r="I23" s="3009"/>
    </row>
    <row r="24" spans="2:9" s="214" customFormat="1"/>
    <row r="25" spans="2:9" s="214" customFormat="1"/>
    <row r="26" spans="2:9" s="214" customFormat="1"/>
    <row r="27" spans="2:9" s="214" customFormat="1"/>
    <row r="28" spans="2:9" s="214" customFormat="1"/>
    <row r="29" spans="2:9" s="214" customFormat="1"/>
    <row r="30" spans="2:9" s="214" customFormat="1"/>
    <row r="31" spans="2:9" s="214" customFormat="1"/>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3:D3"/>
    <mergeCell ref="E3:I3"/>
    <mergeCell ref="B4:D4"/>
    <mergeCell ref="E4:I4"/>
    <mergeCell ref="B1:C2"/>
    <mergeCell ref="B6:C7"/>
    <mergeCell ref="E6:F6"/>
    <mergeCell ref="G6:G7"/>
    <mergeCell ref="B5:D5"/>
    <mergeCell ref="E5:I5"/>
    <mergeCell ref="H6:I7"/>
    <mergeCell ref="E7:F7"/>
  </mergeCells>
  <phoneticPr fontId="54"/>
  <pageMargins left="0.7" right="0.7" top="0.75" bottom="0.75" header="0.3" footer="0.3"/>
  <pageSetup paperSize="9" scale="9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7AACE-94C2-4D77-AEF4-0CEA0DBED206}">
  <sheetPr>
    <tabColor rgb="FF0070C0"/>
    <pageSetUpPr fitToPage="1"/>
  </sheetPr>
  <dimension ref="A1:Z70"/>
  <sheetViews>
    <sheetView view="pageBreakPreview" topLeftCell="H41" zoomScale="115" zoomScaleNormal="100" zoomScaleSheetLayoutView="115" workbookViewId="0">
      <selection activeCell="B2" sqref="B2"/>
    </sheetView>
  </sheetViews>
  <sheetFormatPr defaultColWidth="4" defaultRowHeight="13.2"/>
  <cols>
    <col min="1" max="1" width="2.88671875" style="1456" customWidth="1"/>
    <col min="2" max="2" width="2.6640625" style="1456" customWidth="1"/>
    <col min="3" max="3" width="10.6640625" style="1456" customWidth="1"/>
    <col min="4" max="8" width="4.6640625" style="1456" customWidth="1"/>
    <col min="9" max="9" width="7.6640625" style="1456" customWidth="1"/>
    <col min="10" max="18" width="4.6640625" style="1456" customWidth="1"/>
    <col min="19" max="20" width="7.6640625" style="1456" customWidth="1"/>
    <col min="21" max="24" width="4.6640625" style="1456" customWidth="1"/>
    <col min="25" max="25" width="7.44140625" style="1456" customWidth="1"/>
    <col min="26" max="26" width="2.33203125" style="1456" customWidth="1"/>
    <col min="27" max="257" width="4" style="1456"/>
    <col min="258" max="258" width="2.88671875" style="1456" customWidth="1"/>
    <col min="259" max="259" width="2.33203125" style="1456" customWidth="1"/>
    <col min="260" max="260" width="7.33203125" style="1456" customWidth="1"/>
    <col min="261" max="263" width="4" style="1456"/>
    <col min="264" max="264" width="3.6640625" style="1456" customWidth="1"/>
    <col min="265" max="265" width="4" style="1456"/>
    <col min="266" max="266" width="7.33203125" style="1456" customWidth="1"/>
    <col min="267" max="275" width="4" style="1456"/>
    <col min="276" max="277" width="6.88671875" style="1456" customWidth="1"/>
    <col min="278" max="279" width="4" style="1456"/>
    <col min="280" max="280" width="4.109375" style="1456" customWidth="1"/>
    <col min="281" max="281" width="2.33203125" style="1456" customWidth="1"/>
    <col min="282" max="282" width="3.33203125" style="1456" customWidth="1"/>
    <col min="283" max="513" width="4" style="1456"/>
    <col min="514" max="514" width="2.88671875" style="1456" customWidth="1"/>
    <col min="515" max="515" width="2.33203125" style="1456" customWidth="1"/>
    <col min="516" max="516" width="7.33203125" style="1456" customWidth="1"/>
    <col min="517" max="519" width="4" style="1456"/>
    <col min="520" max="520" width="3.6640625" style="1456" customWidth="1"/>
    <col min="521" max="521" width="4" style="1456"/>
    <col min="522" max="522" width="7.33203125" style="1456" customWidth="1"/>
    <col min="523" max="531" width="4" style="1456"/>
    <col min="532" max="533" width="6.88671875" style="1456" customWidth="1"/>
    <col min="534" max="535" width="4" style="1456"/>
    <col min="536" max="536" width="4.109375" style="1456" customWidth="1"/>
    <col min="537" max="537" width="2.33203125" style="1456" customWidth="1"/>
    <col min="538" max="538" width="3.33203125" style="1456" customWidth="1"/>
    <col min="539" max="769" width="4" style="1456"/>
    <col min="770" max="770" width="2.88671875" style="1456" customWidth="1"/>
    <col min="771" max="771" width="2.33203125" style="1456" customWidth="1"/>
    <col min="772" max="772" width="7.33203125" style="1456" customWidth="1"/>
    <col min="773" max="775" width="4" style="1456"/>
    <col min="776" max="776" width="3.6640625" style="1456" customWidth="1"/>
    <col min="777" max="777" width="4" style="1456"/>
    <col min="778" max="778" width="7.33203125" style="1456" customWidth="1"/>
    <col min="779" max="787" width="4" style="1456"/>
    <col min="788" max="789" width="6.88671875" style="1456" customWidth="1"/>
    <col min="790" max="791" width="4" style="1456"/>
    <col min="792" max="792" width="4.109375" style="1456" customWidth="1"/>
    <col min="793" max="793" width="2.33203125" style="1456" customWidth="1"/>
    <col min="794" max="794" width="3.33203125" style="1456" customWidth="1"/>
    <col min="795" max="1025" width="4" style="1456"/>
    <col min="1026" max="1026" width="2.88671875" style="1456" customWidth="1"/>
    <col min="1027" max="1027" width="2.33203125" style="1456" customWidth="1"/>
    <col min="1028" max="1028" width="7.33203125" style="1456" customWidth="1"/>
    <col min="1029" max="1031" width="4" style="1456"/>
    <col min="1032" max="1032" width="3.6640625" style="1456" customWidth="1"/>
    <col min="1033" max="1033" width="4" style="1456"/>
    <col min="1034" max="1034" width="7.33203125" style="1456" customWidth="1"/>
    <col min="1035" max="1043" width="4" style="1456"/>
    <col min="1044" max="1045" width="6.88671875" style="1456" customWidth="1"/>
    <col min="1046" max="1047" width="4" style="1456"/>
    <col min="1048" max="1048" width="4.109375" style="1456" customWidth="1"/>
    <col min="1049" max="1049" width="2.33203125" style="1456" customWidth="1"/>
    <col min="1050" max="1050" width="3.33203125" style="1456" customWidth="1"/>
    <col min="1051" max="1281" width="4" style="1456"/>
    <col min="1282" max="1282" width="2.88671875" style="1456" customWidth="1"/>
    <col min="1283" max="1283" width="2.33203125" style="1456" customWidth="1"/>
    <col min="1284" max="1284" width="7.33203125" style="1456" customWidth="1"/>
    <col min="1285" max="1287" width="4" style="1456"/>
    <col min="1288" max="1288" width="3.6640625" style="1456" customWidth="1"/>
    <col min="1289" max="1289" width="4" style="1456"/>
    <col min="1290" max="1290" width="7.33203125" style="1456" customWidth="1"/>
    <col min="1291" max="1299" width="4" style="1456"/>
    <col min="1300" max="1301" width="6.88671875" style="1456" customWidth="1"/>
    <col min="1302" max="1303" width="4" style="1456"/>
    <col min="1304" max="1304" width="4.109375" style="1456" customWidth="1"/>
    <col min="1305" max="1305" width="2.33203125" style="1456" customWidth="1"/>
    <col min="1306" max="1306" width="3.33203125" style="1456" customWidth="1"/>
    <col min="1307" max="1537" width="4" style="1456"/>
    <col min="1538" max="1538" width="2.88671875" style="1456" customWidth="1"/>
    <col min="1539" max="1539" width="2.33203125" style="1456" customWidth="1"/>
    <col min="1540" max="1540" width="7.33203125" style="1456" customWidth="1"/>
    <col min="1541" max="1543" width="4" style="1456"/>
    <col min="1544" max="1544" width="3.6640625" style="1456" customWidth="1"/>
    <col min="1545" max="1545" width="4" style="1456"/>
    <col min="1546" max="1546" width="7.33203125" style="1456" customWidth="1"/>
    <col min="1547" max="1555" width="4" style="1456"/>
    <col min="1556" max="1557" width="6.88671875" style="1456" customWidth="1"/>
    <col min="1558" max="1559" width="4" style="1456"/>
    <col min="1560" max="1560" width="4.109375" style="1456" customWidth="1"/>
    <col min="1561" max="1561" width="2.33203125" style="1456" customWidth="1"/>
    <col min="1562" max="1562" width="3.33203125" style="1456" customWidth="1"/>
    <col min="1563" max="1793" width="4" style="1456"/>
    <col min="1794" max="1794" width="2.88671875" style="1456" customWidth="1"/>
    <col min="1795" max="1795" width="2.33203125" style="1456" customWidth="1"/>
    <col min="1796" max="1796" width="7.33203125" style="1456" customWidth="1"/>
    <col min="1797" max="1799" width="4" style="1456"/>
    <col min="1800" max="1800" width="3.6640625" style="1456" customWidth="1"/>
    <col min="1801" max="1801" width="4" style="1456"/>
    <col min="1802" max="1802" width="7.33203125" style="1456" customWidth="1"/>
    <col min="1803" max="1811" width="4" style="1456"/>
    <col min="1812" max="1813" width="6.88671875" style="1456" customWidth="1"/>
    <col min="1814" max="1815" width="4" style="1456"/>
    <col min="1816" max="1816" width="4.109375" style="1456" customWidth="1"/>
    <col min="1817" max="1817" width="2.33203125" style="1456" customWidth="1"/>
    <col min="1818" max="1818" width="3.33203125" style="1456" customWidth="1"/>
    <col min="1819" max="2049" width="4" style="1456"/>
    <col min="2050" max="2050" width="2.88671875" style="1456" customWidth="1"/>
    <col min="2051" max="2051" width="2.33203125" style="1456" customWidth="1"/>
    <col min="2052" max="2052" width="7.33203125" style="1456" customWidth="1"/>
    <col min="2053" max="2055" width="4" style="1456"/>
    <col min="2056" max="2056" width="3.6640625" style="1456" customWidth="1"/>
    <col min="2057" max="2057" width="4" style="1456"/>
    <col min="2058" max="2058" width="7.33203125" style="1456" customWidth="1"/>
    <col min="2059" max="2067" width="4" style="1456"/>
    <col min="2068" max="2069" width="6.88671875" style="1456" customWidth="1"/>
    <col min="2070" max="2071" width="4" style="1456"/>
    <col min="2072" max="2072" width="4.109375" style="1456" customWidth="1"/>
    <col min="2073" max="2073" width="2.33203125" style="1456" customWidth="1"/>
    <col min="2074" max="2074" width="3.33203125" style="1456" customWidth="1"/>
    <col min="2075" max="2305" width="4" style="1456"/>
    <col min="2306" max="2306" width="2.88671875" style="1456" customWidth="1"/>
    <col min="2307" max="2307" width="2.33203125" style="1456" customWidth="1"/>
    <col min="2308" max="2308" width="7.33203125" style="1456" customWidth="1"/>
    <col min="2309" max="2311" width="4" style="1456"/>
    <col min="2312" max="2312" width="3.6640625" style="1456" customWidth="1"/>
    <col min="2313" max="2313" width="4" style="1456"/>
    <col min="2314" max="2314" width="7.33203125" style="1456" customWidth="1"/>
    <col min="2315" max="2323" width="4" style="1456"/>
    <col min="2324" max="2325" width="6.88671875" style="1456" customWidth="1"/>
    <col min="2326" max="2327" width="4" style="1456"/>
    <col min="2328" max="2328" width="4.109375" style="1456" customWidth="1"/>
    <col min="2329" max="2329" width="2.33203125" style="1456" customWidth="1"/>
    <col min="2330" max="2330" width="3.33203125" style="1456" customWidth="1"/>
    <col min="2331" max="2561" width="4" style="1456"/>
    <col min="2562" max="2562" width="2.88671875" style="1456" customWidth="1"/>
    <col min="2563" max="2563" width="2.33203125" style="1456" customWidth="1"/>
    <col min="2564" max="2564" width="7.33203125" style="1456" customWidth="1"/>
    <col min="2565" max="2567" width="4" style="1456"/>
    <col min="2568" max="2568" width="3.6640625" style="1456" customWidth="1"/>
    <col min="2569" max="2569" width="4" style="1456"/>
    <col min="2570" max="2570" width="7.33203125" style="1456" customWidth="1"/>
    <col min="2571" max="2579" width="4" style="1456"/>
    <col min="2580" max="2581" width="6.88671875" style="1456" customWidth="1"/>
    <col min="2582" max="2583" width="4" style="1456"/>
    <col min="2584" max="2584" width="4.109375" style="1456" customWidth="1"/>
    <col min="2585" max="2585" width="2.33203125" style="1456" customWidth="1"/>
    <col min="2586" max="2586" width="3.33203125" style="1456" customWidth="1"/>
    <col min="2587" max="2817" width="4" style="1456"/>
    <col min="2818" max="2818" width="2.88671875" style="1456" customWidth="1"/>
    <col min="2819" max="2819" width="2.33203125" style="1456" customWidth="1"/>
    <col min="2820" max="2820" width="7.33203125" style="1456" customWidth="1"/>
    <col min="2821" max="2823" width="4" style="1456"/>
    <col min="2824" max="2824" width="3.6640625" style="1456" customWidth="1"/>
    <col min="2825" max="2825" width="4" style="1456"/>
    <col min="2826" max="2826" width="7.33203125" style="1456" customWidth="1"/>
    <col min="2827" max="2835" width="4" style="1456"/>
    <col min="2836" max="2837" width="6.88671875" style="1456" customWidth="1"/>
    <col min="2838" max="2839" width="4" style="1456"/>
    <col min="2840" max="2840" width="4.109375" style="1456" customWidth="1"/>
    <col min="2841" max="2841" width="2.33203125" style="1456" customWidth="1"/>
    <col min="2842" max="2842" width="3.33203125" style="1456" customWidth="1"/>
    <col min="2843" max="3073" width="4" style="1456"/>
    <col min="3074" max="3074" width="2.88671875" style="1456" customWidth="1"/>
    <col min="3075" max="3075" width="2.33203125" style="1456" customWidth="1"/>
    <col min="3076" max="3076" width="7.33203125" style="1456" customWidth="1"/>
    <col min="3077" max="3079" width="4" style="1456"/>
    <col min="3080" max="3080" width="3.6640625" style="1456" customWidth="1"/>
    <col min="3081" max="3081" width="4" style="1456"/>
    <col min="3082" max="3082" width="7.33203125" style="1456" customWidth="1"/>
    <col min="3083" max="3091" width="4" style="1456"/>
    <col min="3092" max="3093" width="6.88671875" style="1456" customWidth="1"/>
    <col min="3094" max="3095" width="4" style="1456"/>
    <col min="3096" max="3096" width="4.109375" style="1456" customWidth="1"/>
    <col min="3097" max="3097" width="2.33203125" style="1456" customWidth="1"/>
    <col min="3098" max="3098" width="3.33203125" style="1456" customWidth="1"/>
    <col min="3099" max="3329" width="4" style="1456"/>
    <col min="3330" max="3330" width="2.88671875" style="1456" customWidth="1"/>
    <col min="3331" max="3331" width="2.33203125" style="1456" customWidth="1"/>
    <col min="3332" max="3332" width="7.33203125" style="1456" customWidth="1"/>
    <col min="3333" max="3335" width="4" style="1456"/>
    <col min="3336" max="3336" width="3.6640625" style="1456" customWidth="1"/>
    <col min="3337" max="3337" width="4" style="1456"/>
    <col min="3338" max="3338" width="7.33203125" style="1456" customWidth="1"/>
    <col min="3339" max="3347" width="4" style="1456"/>
    <col min="3348" max="3349" width="6.88671875" style="1456" customWidth="1"/>
    <col min="3350" max="3351" width="4" style="1456"/>
    <col min="3352" max="3352" width="4.109375" style="1456" customWidth="1"/>
    <col min="3353" max="3353" width="2.33203125" style="1456" customWidth="1"/>
    <col min="3354" max="3354" width="3.33203125" style="1456" customWidth="1"/>
    <col min="3355" max="3585" width="4" style="1456"/>
    <col min="3586" max="3586" width="2.88671875" style="1456" customWidth="1"/>
    <col min="3587" max="3587" width="2.33203125" style="1456" customWidth="1"/>
    <col min="3588" max="3588" width="7.33203125" style="1456" customWidth="1"/>
    <col min="3589" max="3591" width="4" style="1456"/>
    <col min="3592" max="3592" width="3.6640625" style="1456" customWidth="1"/>
    <col min="3593" max="3593" width="4" style="1456"/>
    <col min="3594" max="3594" width="7.33203125" style="1456" customWidth="1"/>
    <col min="3595" max="3603" width="4" style="1456"/>
    <col min="3604" max="3605" width="6.88671875" style="1456" customWidth="1"/>
    <col min="3606" max="3607" width="4" style="1456"/>
    <col min="3608" max="3608" width="4.109375" style="1456" customWidth="1"/>
    <col min="3609" max="3609" width="2.33203125" style="1456" customWidth="1"/>
    <col min="3610" max="3610" width="3.33203125" style="1456" customWidth="1"/>
    <col min="3611" max="3841" width="4" style="1456"/>
    <col min="3842" max="3842" width="2.88671875" style="1456" customWidth="1"/>
    <col min="3843" max="3843" width="2.33203125" style="1456" customWidth="1"/>
    <col min="3844" max="3844" width="7.33203125" style="1456" customWidth="1"/>
    <col min="3845" max="3847" width="4" style="1456"/>
    <col min="3848" max="3848" width="3.6640625" style="1456" customWidth="1"/>
    <col min="3849" max="3849" width="4" style="1456"/>
    <col min="3850" max="3850" width="7.33203125" style="1456" customWidth="1"/>
    <col min="3851" max="3859" width="4" style="1456"/>
    <col min="3860" max="3861" width="6.88671875" style="1456" customWidth="1"/>
    <col min="3862" max="3863" width="4" style="1456"/>
    <col min="3864" max="3864" width="4.109375" style="1456" customWidth="1"/>
    <col min="3865" max="3865" width="2.33203125" style="1456" customWidth="1"/>
    <col min="3866" max="3866" width="3.33203125" style="1456" customWidth="1"/>
    <col min="3867" max="4097" width="4" style="1456"/>
    <col min="4098" max="4098" width="2.88671875" style="1456" customWidth="1"/>
    <col min="4099" max="4099" width="2.33203125" style="1456" customWidth="1"/>
    <col min="4100" max="4100" width="7.33203125" style="1456" customWidth="1"/>
    <col min="4101" max="4103" width="4" style="1456"/>
    <col min="4104" max="4104" width="3.6640625" style="1456" customWidth="1"/>
    <col min="4105" max="4105" width="4" style="1456"/>
    <col min="4106" max="4106" width="7.33203125" style="1456" customWidth="1"/>
    <col min="4107" max="4115" width="4" style="1456"/>
    <col min="4116" max="4117" width="6.88671875" style="1456" customWidth="1"/>
    <col min="4118" max="4119" width="4" style="1456"/>
    <col min="4120" max="4120" width="4.109375" style="1456" customWidth="1"/>
    <col min="4121" max="4121" width="2.33203125" style="1456" customWidth="1"/>
    <col min="4122" max="4122" width="3.33203125" style="1456" customWidth="1"/>
    <col min="4123" max="4353" width="4" style="1456"/>
    <col min="4354" max="4354" width="2.88671875" style="1456" customWidth="1"/>
    <col min="4355" max="4355" width="2.33203125" style="1456" customWidth="1"/>
    <col min="4356" max="4356" width="7.33203125" style="1456" customWidth="1"/>
    <col min="4357" max="4359" width="4" style="1456"/>
    <col min="4360" max="4360" width="3.6640625" style="1456" customWidth="1"/>
    <col min="4361" max="4361" width="4" style="1456"/>
    <col min="4362" max="4362" width="7.33203125" style="1456" customWidth="1"/>
    <col min="4363" max="4371" width="4" style="1456"/>
    <col min="4372" max="4373" width="6.88671875" style="1456" customWidth="1"/>
    <col min="4374" max="4375" width="4" style="1456"/>
    <col min="4376" max="4376" width="4.109375" style="1456" customWidth="1"/>
    <col min="4377" max="4377" width="2.33203125" style="1456" customWidth="1"/>
    <col min="4378" max="4378" width="3.33203125" style="1456" customWidth="1"/>
    <col min="4379" max="4609" width="4" style="1456"/>
    <col min="4610" max="4610" width="2.88671875" style="1456" customWidth="1"/>
    <col min="4611" max="4611" width="2.33203125" style="1456" customWidth="1"/>
    <col min="4612" max="4612" width="7.33203125" style="1456" customWidth="1"/>
    <col min="4613" max="4615" width="4" style="1456"/>
    <col min="4616" max="4616" width="3.6640625" style="1456" customWidth="1"/>
    <col min="4617" max="4617" width="4" style="1456"/>
    <col min="4618" max="4618" width="7.33203125" style="1456" customWidth="1"/>
    <col min="4619" max="4627" width="4" style="1456"/>
    <col min="4628" max="4629" width="6.88671875" style="1456" customWidth="1"/>
    <col min="4630" max="4631" width="4" style="1456"/>
    <col min="4632" max="4632" width="4.109375" style="1456" customWidth="1"/>
    <col min="4633" max="4633" width="2.33203125" style="1456" customWidth="1"/>
    <col min="4634" max="4634" width="3.33203125" style="1456" customWidth="1"/>
    <col min="4635" max="4865" width="4" style="1456"/>
    <col min="4866" max="4866" width="2.88671875" style="1456" customWidth="1"/>
    <col min="4867" max="4867" width="2.33203125" style="1456" customWidth="1"/>
    <col min="4868" max="4868" width="7.33203125" style="1456" customWidth="1"/>
    <col min="4869" max="4871" width="4" style="1456"/>
    <col min="4872" max="4872" width="3.6640625" style="1456" customWidth="1"/>
    <col min="4873" max="4873" width="4" style="1456"/>
    <col min="4874" max="4874" width="7.33203125" style="1456" customWidth="1"/>
    <col min="4875" max="4883" width="4" style="1456"/>
    <col min="4884" max="4885" width="6.88671875" style="1456" customWidth="1"/>
    <col min="4886" max="4887" width="4" style="1456"/>
    <col min="4888" max="4888" width="4.109375" style="1456" customWidth="1"/>
    <col min="4889" max="4889" width="2.33203125" style="1456" customWidth="1"/>
    <col min="4890" max="4890" width="3.33203125" style="1456" customWidth="1"/>
    <col min="4891" max="5121" width="4" style="1456"/>
    <col min="5122" max="5122" width="2.88671875" style="1456" customWidth="1"/>
    <col min="5123" max="5123" width="2.33203125" style="1456" customWidth="1"/>
    <col min="5124" max="5124" width="7.33203125" style="1456" customWidth="1"/>
    <col min="5125" max="5127" width="4" style="1456"/>
    <col min="5128" max="5128" width="3.6640625" style="1456" customWidth="1"/>
    <col min="5129" max="5129" width="4" style="1456"/>
    <col min="5130" max="5130" width="7.33203125" style="1456" customWidth="1"/>
    <col min="5131" max="5139" width="4" style="1456"/>
    <col min="5140" max="5141" width="6.88671875" style="1456" customWidth="1"/>
    <col min="5142" max="5143" width="4" style="1456"/>
    <col min="5144" max="5144" width="4.109375" style="1456" customWidth="1"/>
    <col min="5145" max="5145" width="2.33203125" style="1456" customWidth="1"/>
    <col min="5146" max="5146" width="3.33203125" style="1456" customWidth="1"/>
    <col min="5147" max="5377" width="4" style="1456"/>
    <col min="5378" max="5378" width="2.88671875" style="1456" customWidth="1"/>
    <col min="5379" max="5379" width="2.33203125" style="1456" customWidth="1"/>
    <col min="5380" max="5380" width="7.33203125" style="1456" customWidth="1"/>
    <col min="5381" max="5383" width="4" style="1456"/>
    <col min="5384" max="5384" width="3.6640625" style="1456" customWidth="1"/>
    <col min="5385" max="5385" width="4" style="1456"/>
    <col min="5386" max="5386" width="7.33203125" style="1456" customWidth="1"/>
    <col min="5387" max="5395" width="4" style="1456"/>
    <col min="5396" max="5397" width="6.88671875" style="1456" customWidth="1"/>
    <col min="5398" max="5399" width="4" style="1456"/>
    <col min="5400" max="5400" width="4.109375" style="1456" customWidth="1"/>
    <col min="5401" max="5401" width="2.33203125" style="1456" customWidth="1"/>
    <col min="5402" max="5402" width="3.33203125" style="1456" customWidth="1"/>
    <col min="5403" max="5633" width="4" style="1456"/>
    <col min="5634" max="5634" width="2.88671875" style="1456" customWidth="1"/>
    <col min="5635" max="5635" width="2.33203125" style="1456" customWidth="1"/>
    <col min="5636" max="5636" width="7.33203125" style="1456" customWidth="1"/>
    <col min="5637" max="5639" width="4" style="1456"/>
    <col min="5640" max="5640" width="3.6640625" style="1456" customWidth="1"/>
    <col min="5641" max="5641" width="4" style="1456"/>
    <col min="5642" max="5642" width="7.33203125" style="1456" customWidth="1"/>
    <col min="5643" max="5651" width="4" style="1456"/>
    <col min="5652" max="5653" width="6.88671875" style="1456" customWidth="1"/>
    <col min="5654" max="5655" width="4" style="1456"/>
    <col min="5656" max="5656" width="4.109375" style="1456" customWidth="1"/>
    <col min="5657" max="5657" width="2.33203125" style="1456" customWidth="1"/>
    <col min="5658" max="5658" width="3.33203125" style="1456" customWidth="1"/>
    <col min="5659" max="5889" width="4" style="1456"/>
    <col min="5890" max="5890" width="2.88671875" style="1456" customWidth="1"/>
    <col min="5891" max="5891" width="2.33203125" style="1456" customWidth="1"/>
    <col min="5892" max="5892" width="7.33203125" style="1456" customWidth="1"/>
    <col min="5893" max="5895" width="4" style="1456"/>
    <col min="5896" max="5896" width="3.6640625" style="1456" customWidth="1"/>
    <col min="5897" max="5897" width="4" style="1456"/>
    <col min="5898" max="5898" width="7.33203125" style="1456" customWidth="1"/>
    <col min="5899" max="5907" width="4" style="1456"/>
    <col min="5908" max="5909" width="6.88671875" style="1456" customWidth="1"/>
    <col min="5910" max="5911" width="4" style="1456"/>
    <col min="5912" max="5912" width="4.109375" style="1456" customWidth="1"/>
    <col min="5913" max="5913" width="2.33203125" style="1456" customWidth="1"/>
    <col min="5914" max="5914" width="3.33203125" style="1456" customWidth="1"/>
    <col min="5915" max="6145" width="4" style="1456"/>
    <col min="6146" max="6146" width="2.88671875" style="1456" customWidth="1"/>
    <col min="6147" max="6147" width="2.33203125" style="1456" customWidth="1"/>
    <col min="6148" max="6148" width="7.33203125" style="1456" customWidth="1"/>
    <col min="6149" max="6151" width="4" style="1456"/>
    <col min="6152" max="6152" width="3.6640625" style="1456" customWidth="1"/>
    <col min="6153" max="6153" width="4" style="1456"/>
    <col min="6154" max="6154" width="7.33203125" style="1456" customWidth="1"/>
    <col min="6155" max="6163" width="4" style="1456"/>
    <col min="6164" max="6165" width="6.88671875" style="1456" customWidth="1"/>
    <col min="6166" max="6167" width="4" style="1456"/>
    <col min="6168" max="6168" width="4.109375" style="1456" customWidth="1"/>
    <col min="6169" max="6169" width="2.33203125" style="1456" customWidth="1"/>
    <col min="6170" max="6170" width="3.33203125" style="1456" customWidth="1"/>
    <col min="6171" max="6401" width="4" style="1456"/>
    <col min="6402" max="6402" width="2.88671875" style="1456" customWidth="1"/>
    <col min="6403" max="6403" width="2.33203125" style="1456" customWidth="1"/>
    <col min="6404" max="6404" width="7.33203125" style="1456" customWidth="1"/>
    <col min="6405" max="6407" width="4" style="1456"/>
    <col min="6408" max="6408" width="3.6640625" style="1456" customWidth="1"/>
    <col min="6409" max="6409" width="4" style="1456"/>
    <col min="6410" max="6410" width="7.33203125" style="1456" customWidth="1"/>
    <col min="6411" max="6419" width="4" style="1456"/>
    <col min="6420" max="6421" width="6.88671875" style="1456" customWidth="1"/>
    <col min="6422" max="6423" width="4" style="1456"/>
    <col min="6424" max="6424" width="4.109375" style="1456" customWidth="1"/>
    <col min="6425" max="6425" width="2.33203125" style="1456" customWidth="1"/>
    <col min="6426" max="6426" width="3.33203125" style="1456" customWidth="1"/>
    <col min="6427" max="6657" width="4" style="1456"/>
    <col min="6658" max="6658" width="2.88671875" style="1456" customWidth="1"/>
    <col min="6659" max="6659" width="2.33203125" style="1456" customWidth="1"/>
    <col min="6660" max="6660" width="7.33203125" style="1456" customWidth="1"/>
    <col min="6661" max="6663" width="4" style="1456"/>
    <col min="6664" max="6664" width="3.6640625" style="1456" customWidth="1"/>
    <col min="6665" max="6665" width="4" style="1456"/>
    <col min="6666" max="6666" width="7.33203125" style="1456" customWidth="1"/>
    <col min="6667" max="6675" width="4" style="1456"/>
    <col min="6676" max="6677" width="6.88671875" style="1456" customWidth="1"/>
    <col min="6678" max="6679" width="4" style="1456"/>
    <col min="6680" max="6680" width="4.109375" style="1456" customWidth="1"/>
    <col min="6681" max="6681" width="2.33203125" style="1456" customWidth="1"/>
    <col min="6682" max="6682" width="3.33203125" style="1456" customWidth="1"/>
    <col min="6683" max="6913" width="4" style="1456"/>
    <col min="6914" max="6914" width="2.88671875" style="1456" customWidth="1"/>
    <col min="6915" max="6915" width="2.33203125" style="1456" customWidth="1"/>
    <col min="6916" max="6916" width="7.33203125" style="1456" customWidth="1"/>
    <col min="6917" max="6919" width="4" style="1456"/>
    <col min="6920" max="6920" width="3.6640625" style="1456" customWidth="1"/>
    <col min="6921" max="6921" width="4" style="1456"/>
    <col min="6922" max="6922" width="7.33203125" style="1456" customWidth="1"/>
    <col min="6923" max="6931" width="4" style="1456"/>
    <col min="6932" max="6933" width="6.88671875" style="1456" customWidth="1"/>
    <col min="6934" max="6935" width="4" style="1456"/>
    <col min="6936" max="6936" width="4.109375" style="1456" customWidth="1"/>
    <col min="6937" max="6937" width="2.33203125" style="1456" customWidth="1"/>
    <col min="6938" max="6938" width="3.33203125" style="1456" customWidth="1"/>
    <col min="6939" max="7169" width="4" style="1456"/>
    <col min="7170" max="7170" width="2.88671875" style="1456" customWidth="1"/>
    <col min="7171" max="7171" width="2.33203125" style="1456" customWidth="1"/>
    <col min="7172" max="7172" width="7.33203125" style="1456" customWidth="1"/>
    <col min="7173" max="7175" width="4" style="1456"/>
    <col min="7176" max="7176" width="3.6640625" style="1456" customWidth="1"/>
    <col min="7177" max="7177" width="4" style="1456"/>
    <col min="7178" max="7178" width="7.33203125" style="1456" customWidth="1"/>
    <col min="7179" max="7187" width="4" style="1456"/>
    <col min="7188" max="7189" width="6.88671875" style="1456" customWidth="1"/>
    <col min="7190" max="7191" width="4" style="1456"/>
    <col min="7192" max="7192" width="4.109375" style="1456" customWidth="1"/>
    <col min="7193" max="7193" width="2.33203125" style="1456" customWidth="1"/>
    <col min="7194" max="7194" width="3.33203125" style="1456" customWidth="1"/>
    <col min="7195" max="7425" width="4" style="1456"/>
    <col min="7426" max="7426" width="2.88671875" style="1456" customWidth="1"/>
    <col min="7427" max="7427" width="2.33203125" style="1456" customWidth="1"/>
    <col min="7428" max="7428" width="7.33203125" style="1456" customWidth="1"/>
    <col min="7429" max="7431" width="4" style="1456"/>
    <col min="7432" max="7432" width="3.6640625" style="1456" customWidth="1"/>
    <col min="7433" max="7433" width="4" style="1456"/>
    <col min="7434" max="7434" width="7.33203125" style="1456" customWidth="1"/>
    <col min="7435" max="7443" width="4" style="1456"/>
    <col min="7444" max="7445" width="6.88671875" style="1456" customWidth="1"/>
    <col min="7446" max="7447" width="4" style="1456"/>
    <col min="7448" max="7448" width="4.109375" style="1456" customWidth="1"/>
    <col min="7449" max="7449" width="2.33203125" style="1456" customWidth="1"/>
    <col min="7450" max="7450" width="3.33203125" style="1456" customWidth="1"/>
    <col min="7451" max="7681" width="4" style="1456"/>
    <col min="7682" max="7682" width="2.88671875" style="1456" customWidth="1"/>
    <col min="7683" max="7683" width="2.33203125" style="1456" customWidth="1"/>
    <col min="7684" max="7684" width="7.33203125" style="1456" customWidth="1"/>
    <col min="7685" max="7687" width="4" style="1456"/>
    <col min="7688" max="7688" width="3.6640625" style="1456" customWidth="1"/>
    <col min="7689" max="7689" width="4" style="1456"/>
    <col min="7690" max="7690" width="7.33203125" style="1456" customWidth="1"/>
    <col min="7691" max="7699" width="4" style="1456"/>
    <col min="7700" max="7701" width="6.88671875" style="1456" customWidth="1"/>
    <col min="7702" max="7703" width="4" style="1456"/>
    <col min="7704" max="7704" width="4.109375" style="1456" customWidth="1"/>
    <col min="7705" max="7705" width="2.33203125" style="1456" customWidth="1"/>
    <col min="7706" max="7706" width="3.33203125" style="1456" customWidth="1"/>
    <col min="7707" max="7937" width="4" style="1456"/>
    <col min="7938" max="7938" width="2.88671875" style="1456" customWidth="1"/>
    <col min="7939" max="7939" width="2.33203125" style="1456" customWidth="1"/>
    <col min="7940" max="7940" width="7.33203125" style="1456" customWidth="1"/>
    <col min="7941" max="7943" width="4" style="1456"/>
    <col min="7944" max="7944" width="3.6640625" style="1456" customWidth="1"/>
    <col min="7945" max="7945" width="4" style="1456"/>
    <col min="7946" max="7946" width="7.33203125" style="1456" customWidth="1"/>
    <col min="7947" max="7955" width="4" style="1456"/>
    <col min="7956" max="7957" width="6.88671875" style="1456" customWidth="1"/>
    <col min="7958" max="7959" width="4" style="1456"/>
    <col min="7960" max="7960" width="4.109375" style="1456" customWidth="1"/>
    <col min="7961" max="7961" width="2.33203125" style="1456" customWidth="1"/>
    <col min="7962" max="7962" width="3.33203125" style="1456" customWidth="1"/>
    <col min="7963" max="8193" width="4" style="1456"/>
    <col min="8194" max="8194" width="2.88671875" style="1456" customWidth="1"/>
    <col min="8195" max="8195" width="2.33203125" style="1456" customWidth="1"/>
    <col min="8196" max="8196" width="7.33203125" style="1456" customWidth="1"/>
    <col min="8197" max="8199" width="4" style="1456"/>
    <col min="8200" max="8200" width="3.6640625" style="1456" customWidth="1"/>
    <col min="8201" max="8201" width="4" style="1456"/>
    <col min="8202" max="8202" width="7.33203125" style="1456" customWidth="1"/>
    <col min="8203" max="8211" width="4" style="1456"/>
    <col min="8212" max="8213" width="6.88671875" style="1456" customWidth="1"/>
    <col min="8214" max="8215" width="4" style="1456"/>
    <col min="8216" max="8216" width="4.109375" style="1456" customWidth="1"/>
    <col min="8217" max="8217" width="2.33203125" style="1456" customWidth="1"/>
    <col min="8218" max="8218" width="3.33203125" style="1456" customWidth="1"/>
    <col min="8219" max="8449" width="4" style="1456"/>
    <col min="8450" max="8450" width="2.88671875" style="1456" customWidth="1"/>
    <col min="8451" max="8451" width="2.33203125" style="1456" customWidth="1"/>
    <col min="8452" max="8452" width="7.33203125" style="1456" customWidth="1"/>
    <col min="8453" max="8455" width="4" style="1456"/>
    <col min="8456" max="8456" width="3.6640625" style="1456" customWidth="1"/>
    <col min="8457" max="8457" width="4" style="1456"/>
    <col min="8458" max="8458" width="7.33203125" style="1456" customWidth="1"/>
    <col min="8459" max="8467" width="4" style="1456"/>
    <col min="8468" max="8469" width="6.88671875" style="1456" customWidth="1"/>
    <col min="8470" max="8471" width="4" style="1456"/>
    <col min="8472" max="8472" width="4.109375" style="1456" customWidth="1"/>
    <col min="8473" max="8473" width="2.33203125" style="1456" customWidth="1"/>
    <col min="8474" max="8474" width="3.33203125" style="1456" customWidth="1"/>
    <col min="8475" max="8705" width="4" style="1456"/>
    <col min="8706" max="8706" width="2.88671875" style="1456" customWidth="1"/>
    <col min="8707" max="8707" width="2.33203125" style="1456" customWidth="1"/>
    <col min="8708" max="8708" width="7.33203125" style="1456" customWidth="1"/>
    <col min="8709" max="8711" width="4" style="1456"/>
    <col min="8712" max="8712" width="3.6640625" style="1456" customWidth="1"/>
    <col min="8713" max="8713" width="4" style="1456"/>
    <col min="8714" max="8714" width="7.33203125" style="1456" customWidth="1"/>
    <col min="8715" max="8723" width="4" style="1456"/>
    <col min="8724" max="8725" width="6.88671875" style="1456" customWidth="1"/>
    <col min="8726" max="8727" width="4" style="1456"/>
    <col min="8728" max="8728" width="4.109375" style="1456" customWidth="1"/>
    <col min="8729" max="8729" width="2.33203125" style="1456" customWidth="1"/>
    <col min="8730" max="8730" width="3.33203125" style="1456" customWidth="1"/>
    <col min="8731" max="8961" width="4" style="1456"/>
    <col min="8962" max="8962" width="2.88671875" style="1456" customWidth="1"/>
    <col min="8963" max="8963" width="2.33203125" style="1456" customWidth="1"/>
    <col min="8964" max="8964" width="7.33203125" style="1456" customWidth="1"/>
    <col min="8965" max="8967" width="4" style="1456"/>
    <col min="8968" max="8968" width="3.6640625" style="1456" customWidth="1"/>
    <col min="8969" max="8969" width="4" style="1456"/>
    <col min="8970" max="8970" width="7.33203125" style="1456" customWidth="1"/>
    <col min="8971" max="8979" width="4" style="1456"/>
    <col min="8980" max="8981" width="6.88671875" style="1456" customWidth="1"/>
    <col min="8982" max="8983" width="4" style="1456"/>
    <col min="8984" max="8984" width="4.109375" style="1456" customWidth="1"/>
    <col min="8985" max="8985" width="2.33203125" style="1456" customWidth="1"/>
    <col min="8986" max="8986" width="3.33203125" style="1456" customWidth="1"/>
    <col min="8987" max="9217" width="4" style="1456"/>
    <col min="9218" max="9218" width="2.88671875" style="1456" customWidth="1"/>
    <col min="9219" max="9219" width="2.33203125" style="1456" customWidth="1"/>
    <col min="9220" max="9220" width="7.33203125" style="1456" customWidth="1"/>
    <col min="9221" max="9223" width="4" style="1456"/>
    <col min="9224" max="9224" width="3.6640625" style="1456" customWidth="1"/>
    <col min="9225" max="9225" width="4" style="1456"/>
    <col min="9226" max="9226" width="7.33203125" style="1456" customWidth="1"/>
    <col min="9227" max="9235" width="4" style="1456"/>
    <col min="9236" max="9237" width="6.88671875" style="1456" customWidth="1"/>
    <col min="9238" max="9239" width="4" style="1456"/>
    <col min="9240" max="9240" width="4.109375" style="1456" customWidth="1"/>
    <col min="9241" max="9241" width="2.33203125" style="1456" customWidth="1"/>
    <col min="9242" max="9242" width="3.33203125" style="1456" customWidth="1"/>
    <col min="9243" max="9473" width="4" style="1456"/>
    <col min="9474" max="9474" width="2.88671875" style="1456" customWidth="1"/>
    <col min="9475" max="9475" width="2.33203125" style="1456" customWidth="1"/>
    <col min="9476" max="9476" width="7.33203125" style="1456" customWidth="1"/>
    <col min="9477" max="9479" width="4" style="1456"/>
    <col min="9480" max="9480" width="3.6640625" style="1456" customWidth="1"/>
    <col min="9481" max="9481" width="4" style="1456"/>
    <col min="9482" max="9482" width="7.33203125" style="1456" customWidth="1"/>
    <col min="9483" max="9491" width="4" style="1456"/>
    <col min="9492" max="9493" width="6.88671875" style="1456" customWidth="1"/>
    <col min="9494" max="9495" width="4" style="1456"/>
    <col min="9496" max="9496" width="4.109375" style="1456" customWidth="1"/>
    <col min="9497" max="9497" width="2.33203125" style="1456" customWidth="1"/>
    <col min="9498" max="9498" width="3.33203125" style="1456" customWidth="1"/>
    <col min="9499" max="9729" width="4" style="1456"/>
    <col min="9730" max="9730" width="2.88671875" style="1456" customWidth="1"/>
    <col min="9731" max="9731" width="2.33203125" style="1456" customWidth="1"/>
    <col min="9732" max="9732" width="7.33203125" style="1456" customWidth="1"/>
    <col min="9733" max="9735" width="4" style="1456"/>
    <col min="9736" max="9736" width="3.6640625" style="1456" customWidth="1"/>
    <col min="9737" max="9737" width="4" style="1456"/>
    <col min="9738" max="9738" width="7.33203125" style="1456" customWidth="1"/>
    <col min="9739" max="9747" width="4" style="1456"/>
    <col min="9748" max="9749" width="6.88671875" style="1456" customWidth="1"/>
    <col min="9750" max="9751" width="4" style="1456"/>
    <col min="9752" max="9752" width="4.109375" style="1456" customWidth="1"/>
    <col min="9753" max="9753" width="2.33203125" style="1456" customWidth="1"/>
    <col min="9754" max="9754" width="3.33203125" style="1456" customWidth="1"/>
    <col min="9755" max="9985" width="4" style="1456"/>
    <col min="9986" max="9986" width="2.88671875" style="1456" customWidth="1"/>
    <col min="9987" max="9987" width="2.33203125" style="1456" customWidth="1"/>
    <col min="9988" max="9988" width="7.33203125" style="1456" customWidth="1"/>
    <col min="9989" max="9991" width="4" style="1456"/>
    <col min="9992" max="9992" width="3.6640625" style="1456" customWidth="1"/>
    <col min="9993" max="9993" width="4" style="1456"/>
    <col min="9994" max="9994" width="7.33203125" style="1456" customWidth="1"/>
    <col min="9995" max="10003" width="4" style="1456"/>
    <col min="10004" max="10005" width="6.88671875" style="1456" customWidth="1"/>
    <col min="10006" max="10007" width="4" style="1456"/>
    <col min="10008" max="10008" width="4.109375" style="1456" customWidth="1"/>
    <col min="10009" max="10009" width="2.33203125" style="1456" customWidth="1"/>
    <col min="10010" max="10010" width="3.33203125" style="1456" customWidth="1"/>
    <col min="10011" max="10241" width="4" style="1456"/>
    <col min="10242" max="10242" width="2.88671875" style="1456" customWidth="1"/>
    <col min="10243" max="10243" width="2.33203125" style="1456" customWidth="1"/>
    <col min="10244" max="10244" width="7.33203125" style="1456" customWidth="1"/>
    <col min="10245" max="10247" width="4" style="1456"/>
    <col min="10248" max="10248" width="3.6640625" style="1456" customWidth="1"/>
    <col min="10249" max="10249" width="4" style="1456"/>
    <col min="10250" max="10250" width="7.33203125" style="1456" customWidth="1"/>
    <col min="10251" max="10259" width="4" style="1456"/>
    <col min="10260" max="10261" width="6.88671875" style="1456" customWidth="1"/>
    <col min="10262" max="10263" width="4" style="1456"/>
    <col min="10264" max="10264" width="4.109375" style="1456" customWidth="1"/>
    <col min="10265" max="10265" width="2.33203125" style="1456" customWidth="1"/>
    <col min="10266" max="10266" width="3.33203125" style="1456" customWidth="1"/>
    <col min="10267" max="10497" width="4" style="1456"/>
    <col min="10498" max="10498" width="2.88671875" style="1456" customWidth="1"/>
    <col min="10499" max="10499" width="2.33203125" style="1456" customWidth="1"/>
    <col min="10500" max="10500" width="7.33203125" style="1456" customWidth="1"/>
    <col min="10501" max="10503" width="4" style="1456"/>
    <col min="10504" max="10504" width="3.6640625" style="1456" customWidth="1"/>
    <col min="10505" max="10505" width="4" style="1456"/>
    <col min="10506" max="10506" width="7.33203125" style="1456" customWidth="1"/>
    <col min="10507" max="10515" width="4" style="1456"/>
    <col min="10516" max="10517" width="6.88671875" style="1456" customWidth="1"/>
    <col min="10518" max="10519" width="4" style="1456"/>
    <col min="10520" max="10520" width="4.109375" style="1456" customWidth="1"/>
    <col min="10521" max="10521" width="2.33203125" style="1456" customWidth="1"/>
    <col min="10522" max="10522" width="3.33203125" style="1456" customWidth="1"/>
    <col min="10523" max="10753" width="4" style="1456"/>
    <col min="10754" max="10754" width="2.88671875" style="1456" customWidth="1"/>
    <col min="10755" max="10755" width="2.33203125" style="1456" customWidth="1"/>
    <col min="10756" max="10756" width="7.33203125" style="1456" customWidth="1"/>
    <col min="10757" max="10759" width="4" style="1456"/>
    <col min="10760" max="10760" width="3.6640625" style="1456" customWidth="1"/>
    <col min="10761" max="10761" width="4" style="1456"/>
    <col min="10762" max="10762" width="7.33203125" style="1456" customWidth="1"/>
    <col min="10763" max="10771" width="4" style="1456"/>
    <col min="10772" max="10773" width="6.88671875" style="1456" customWidth="1"/>
    <col min="10774" max="10775" width="4" style="1456"/>
    <col min="10776" max="10776" width="4.109375" style="1456" customWidth="1"/>
    <col min="10777" max="10777" width="2.33203125" style="1456" customWidth="1"/>
    <col min="10778" max="10778" width="3.33203125" style="1456" customWidth="1"/>
    <col min="10779" max="11009" width="4" style="1456"/>
    <col min="11010" max="11010" width="2.88671875" style="1456" customWidth="1"/>
    <col min="11011" max="11011" width="2.33203125" style="1456" customWidth="1"/>
    <col min="11012" max="11012" width="7.33203125" style="1456" customWidth="1"/>
    <col min="11013" max="11015" width="4" style="1456"/>
    <col min="11016" max="11016" width="3.6640625" style="1456" customWidth="1"/>
    <col min="11017" max="11017" width="4" style="1456"/>
    <col min="11018" max="11018" width="7.33203125" style="1456" customWidth="1"/>
    <col min="11019" max="11027" width="4" style="1456"/>
    <col min="11028" max="11029" width="6.88671875" style="1456" customWidth="1"/>
    <col min="11030" max="11031" width="4" style="1456"/>
    <col min="11032" max="11032" width="4.109375" style="1456" customWidth="1"/>
    <col min="11033" max="11033" width="2.33203125" style="1456" customWidth="1"/>
    <col min="11034" max="11034" width="3.33203125" style="1456" customWidth="1"/>
    <col min="11035" max="11265" width="4" style="1456"/>
    <col min="11266" max="11266" width="2.88671875" style="1456" customWidth="1"/>
    <col min="11267" max="11267" width="2.33203125" style="1456" customWidth="1"/>
    <col min="11268" max="11268" width="7.33203125" style="1456" customWidth="1"/>
    <col min="11269" max="11271" width="4" style="1456"/>
    <col min="11272" max="11272" width="3.6640625" style="1456" customWidth="1"/>
    <col min="11273" max="11273" width="4" style="1456"/>
    <col min="11274" max="11274" width="7.33203125" style="1456" customWidth="1"/>
    <col min="11275" max="11283" width="4" style="1456"/>
    <col min="11284" max="11285" width="6.88671875" style="1456" customWidth="1"/>
    <col min="11286" max="11287" width="4" style="1456"/>
    <col min="11288" max="11288" width="4.109375" style="1456" customWidth="1"/>
    <col min="11289" max="11289" width="2.33203125" style="1456" customWidth="1"/>
    <col min="11290" max="11290" width="3.33203125" style="1456" customWidth="1"/>
    <col min="11291" max="11521" width="4" style="1456"/>
    <col min="11522" max="11522" width="2.88671875" style="1456" customWidth="1"/>
    <col min="11523" max="11523" width="2.33203125" style="1456" customWidth="1"/>
    <col min="11524" max="11524" width="7.33203125" style="1456" customWidth="1"/>
    <col min="11525" max="11527" width="4" style="1456"/>
    <col min="11528" max="11528" width="3.6640625" style="1456" customWidth="1"/>
    <col min="11529" max="11529" width="4" style="1456"/>
    <col min="11530" max="11530" width="7.33203125" style="1456" customWidth="1"/>
    <col min="11531" max="11539" width="4" style="1456"/>
    <col min="11540" max="11541" width="6.88671875" style="1456" customWidth="1"/>
    <col min="11542" max="11543" width="4" style="1456"/>
    <col min="11544" max="11544" width="4.109375" style="1456" customWidth="1"/>
    <col min="11545" max="11545" width="2.33203125" style="1456" customWidth="1"/>
    <col min="11546" max="11546" width="3.33203125" style="1456" customWidth="1"/>
    <col min="11547" max="11777" width="4" style="1456"/>
    <col min="11778" max="11778" width="2.88671875" style="1456" customWidth="1"/>
    <col min="11779" max="11779" width="2.33203125" style="1456" customWidth="1"/>
    <col min="11780" max="11780" width="7.33203125" style="1456" customWidth="1"/>
    <col min="11781" max="11783" width="4" style="1456"/>
    <col min="11784" max="11784" width="3.6640625" style="1456" customWidth="1"/>
    <col min="11785" max="11785" width="4" style="1456"/>
    <col min="11786" max="11786" width="7.33203125" style="1456" customWidth="1"/>
    <col min="11787" max="11795" width="4" style="1456"/>
    <col min="11796" max="11797" width="6.88671875" style="1456" customWidth="1"/>
    <col min="11798" max="11799" width="4" style="1456"/>
    <col min="11800" max="11800" width="4.109375" style="1456" customWidth="1"/>
    <col min="11801" max="11801" width="2.33203125" style="1456" customWidth="1"/>
    <col min="11802" max="11802" width="3.33203125" style="1456" customWidth="1"/>
    <col min="11803" max="12033" width="4" style="1456"/>
    <col min="12034" max="12034" width="2.88671875" style="1456" customWidth="1"/>
    <col min="12035" max="12035" width="2.33203125" style="1456" customWidth="1"/>
    <col min="12036" max="12036" width="7.33203125" style="1456" customWidth="1"/>
    <col min="12037" max="12039" width="4" style="1456"/>
    <col min="12040" max="12040" width="3.6640625" style="1456" customWidth="1"/>
    <col min="12041" max="12041" width="4" style="1456"/>
    <col min="12042" max="12042" width="7.33203125" style="1456" customWidth="1"/>
    <col min="12043" max="12051" width="4" style="1456"/>
    <col min="12052" max="12053" width="6.88671875" style="1456" customWidth="1"/>
    <col min="12054" max="12055" width="4" style="1456"/>
    <col min="12056" max="12056" width="4.109375" style="1456" customWidth="1"/>
    <col min="12057" max="12057" width="2.33203125" style="1456" customWidth="1"/>
    <col min="12058" max="12058" width="3.33203125" style="1456" customWidth="1"/>
    <col min="12059" max="12289" width="4" style="1456"/>
    <col min="12290" max="12290" width="2.88671875" style="1456" customWidth="1"/>
    <col min="12291" max="12291" width="2.33203125" style="1456" customWidth="1"/>
    <col min="12292" max="12292" width="7.33203125" style="1456" customWidth="1"/>
    <col min="12293" max="12295" width="4" style="1456"/>
    <col min="12296" max="12296" width="3.6640625" style="1456" customWidth="1"/>
    <col min="12297" max="12297" width="4" style="1456"/>
    <col min="12298" max="12298" width="7.33203125" style="1456" customWidth="1"/>
    <col min="12299" max="12307" width="4" style="1456"/>
    <col min="12308" max="12309" width="6.88671875" style="1456" customWidth="1"/>
    <col min="12310" max="12311" width="4" style="1456"/>
    <col min="12312" max="12312" width="4.109375" style="1456" customWidth="1"/>
    <col min="12313" max="12313" width="2.33203125" style="1456" customWidth="1"/>
    <col min="12314" max="12314" width="3.33203125" style="1456" customWidth="1"/>
    <col min="12315" max="12545" width="4" style="1456"/>
    <col min="12546" max="12546" width="2.88671875" style="1456" customWidth="1"/>
    <col min="12547" max="12547" width="2.33203125" style="1456" customWidth="1"/>
    <col min="12548" max="12548" width="7.33203125" style="1456" customWidth="1"/>
    <col min="12549" max="12551" width="4" style="1456"/>
    <col min="12552" max="12552" width="3.6640625" style="1456" customWidth="1"/>
    <col min="12553" max="12553" width="4" style="1456"/>
    <col min="12554" max="12554" width="7.33203125" style="1456" customWidth="1"/>
    <col min="12555" max="12563" width="4" style="1456"/>
    <col min="12564" max="12565" width="6.88671875" style="1456" customWidth="1"/>
    <col min="12566" max="12567" width="4" style="1456"/>
    <col min="12568" max="12568" width="4.109375" style="1456" customWidth="1"/>
    <col min="12569" max="12569" width="2.33203125" style="1456" customWidth="1"/>
    <col min="12570" max="12570" width="3.33203125" style="1456" customWidth="1"/>
    <col min="12571" max="12801" width="4" style="1456"/>
    <col min="12802" max="12802" width="2.88671875" style="1456" customWidth="1"/>
    <col min="12803" max="12803" width="2.33203125" style="1456" customWidth="1"/>
    <col min="12804" max="12804" width="7.33203125" style="1456" customWidth="1"/>
    <col min="12805" max="12807" width="4" style="1456"/>
    <col min="12808" max="12808" width="3.6640625" style="1456" customWidth="1"/>
    <col min="12809" max="12809" width="4" style="1456"/>
    <col min="12810" max="12810" width="7.33203125" style="1456" customWidth="1"/>
    <col min="12811" max="12819" width="4" style="1456"/>
    <col min="12820" max="12821" width="6.88671875" style="1456" customWidth="1"/>
    <col min="12822" max="12823" width="4" style="1456"/>
    <col min="12824" max="12824" width="4.109375" style="1456" customWidth="1"/>
    <col min="12825" max="12825" width="2.33203125" style="1456" customWidth="1"/>
    <col min="12826" max="12826" width="3.33203125" style="1456" customWidth="1"/>
    <col min="12827" max="13057" width="4" style="1456"/>
    <col min="13058" max="13058" width="2.88671875" style="1456" customWidth="1"/>
    <col min="13059" max="13059" width="2.33203125" style="1456" customWidth="1"/>
    <col min="13060" max="13060" width="7.33203125" style="1456" customWidth="1"/>
    <col min="13061" max="13063" width="4" style="1456"/>
    <col min="13064" max="13064" width="3.6640625" style="1456" customWidth="1"/>
    <col min="13065" max="13065" width="4" style="1456"/>
    <col min="13066" max="13066" width="7.33203125" style="1456" customWidth="1"/>
    <col min="13067" max="13075" width="4" style="1456"/>
    <col min="13076" max="13077" width="6.88671875" style="1456" customWidth="1"/>
    <col min="13078" max="13079" width="4" style="1456"/>
    <col min="13080" max="13080" width="4.109375" style="1456" customWidth="1"/>
    <col min="13081" max="13081" width="2.33203125" style="1456" customWidth="1"/>
    <col min="13082" max="13082" width="3.33203125" style="1456" customWidth="1"/>
    <col min="13083" max="13313" width="4" style="1456"/>
    <col min="13314" max="13314" width="2.88671875" style="1456" customWidth="1"/>
    <col min="13315" max="13315" width="2.33203125" style="1456" customWidth="1"/>
    <col min="13316" max="13316" width="7.33203125" style="1456" customWidth="1"/>
    <col min="13317" max="13319" width="4" style="1456"/>
    <col min="13320" max="13320" width="3.6640625" style="1456" customWidth="1"/>
    <col min="13321" max="13321" width="4" style="1456"/>
    <col min="13322" max="13322" width="7.33203125" style="1456" customWidth="1"/>
    <col min="13323" max="13331" width="4" style="1456"/>
    <col min="13332" max="13333" width="6.88671875" style="1456" customWidth="1"/>
    <col min="13334" max="13335" width="4" style="1456"/>
    <col min="13336" max="13336" width="4.109375" style="1456" customWidth="1"/>
    <col min="13337" max="13337" width="2.33203125" style="1456" customWidth="1"/>
    <col min="13338" max="13338" width="3.33203125" style="1456" customWidth="1"/>
    <col min="13339" max="13569" width="4" style="1456"/>
    <col min="13570" max="13570" width="2.88671875" style="1456" customWidth="1"/>
    <col min="13571" max="13571" width="2.33203125" style="1456" customWidth="1"/>
    <col min="13572" max="13572" width="7.33203125" style="1456" customWidth="1"/>
    <col min="13573" max="13575" width="4" style="1456"/>
    <col min="13576" max="13576" width="3.6640625" style="1456" customWidth="1"/>
    <col min="13577" max="13577" width="4" style="1456"/>
    <col min="13578" max="13578" width="7.33203125" style="1456" customWidth="1"/>
    <col min="13579" max="13587" width="4" style="1456"/>
    <col min="13588" max="13589" width="6.88671875" style="1456" customWidth="1"/>
    <col min="13590" max="13591" width="4" style="1456"/>
    <col min="13592" max="13592" width="4.109375" style="1456" customWidth="1"/>
    <col min="13593" max="13593" width="2.33203125" style="1456" customWidth="1"/>
    <col min="13594" max="13594" width="3.33203125" style="1456" customWidth="1"/>
    <col min="13595" max="13825" width="4" style="1456"/>
    <col min="13826" max="13826" width="2.88671875" style="1456" customWidth="1"/>
    <col min="13827" max="13827" width="2.33203125" style="1456" customWidth="1"/>
    <col min="13828" max="13828" width="7.33203125" style="1456" customWidth="1"/>
    <col min="13829" max="13831" width="4" style="1456"/>
    <col min="13832" max="13832" width="3.6640625" style="1456" customWidth="1"/>
    <col min="13833" max="13833" width="4" style="1456"/>
    <col min="13834" max="13834" width="7.33203125" style="1456" customWidth="1"/>
    <col min="13835" max="13843" width="4" style="1456"/>
    <col min="13844" max="13845" width="6.88671875" style="1456" customWidth="1"/>
    <col min="13846" max="13847" width="4" style="1456"/>
    <col min="13848" max="13848" width="4.109375" style="1456" customWidth="1"/>
    <col min="13849" max="13849" width="2.33203125" style="1456" customWidth="1"/>
    <col min="13850" max="13850" width="3.33203125" style="1456" customWidth="1"/>
    <col min="13851" max="14081" width="4" style="1456"/>
    <col min="14082" max="14082" width="2.88671875" style="1456" customWidth="1"/>
    <col min="14083" max="14083" width="2.33203125" style="1456" customWidth="1"/>
    <col min="14084" max="14084" width="7.33203125" style="1456" customWidth="1"/>
    <col min="14085" max="14087" width="4" style="1456"/>
    <col min="14088" max="14088" width="3.6640625" style="1456" customWidth="1"/>
    <col min="14089" max="14089" width="4" style="1456"/>
    <col min="14090" max="14090" width="7.33203125" style="1456" customWidth="1"/>
    <col min="14091" max="14099" width="4" style="1456"/>
    <col min="14100" max="14101" width="6.88671875" style="1456" customWidth="1"/>
    <col min="14102" max="14103" width="4" style="1456"/>
    <col min="14104" max="14104" width="4.109375" style="1456" customWidth="1"/>
    <col min="14105" max="14105" width="2.33203125" style="1456" customWidth="1"/>
    <col min="14106" max="14106" width="3.33203125" style="1456" customWidth="1"/>
    <col min="14107" max="14337" width="4" style="1456"/>
    <col min="14338" max="14338" width="2.88671875" style="1456" customWidth="1"/>
    <col min="14339" max="14339" width="2.33203125" style="1456" customWidth="1"/>
    <col min="14340" max="14340" width="7.33203125" style="1456" customWidth="1"/>
    <col min="14341" max="14343" width="4" style="1456"/>
    <col min="14344" max="14344" width="3.6640625" style="1456" customWidth="1"/>
    <col min="14345" max="14345" width="4" style="1456"/>
    <col min="14346" max="14346" width="7.33203125" style="1456" customWidth="1"/>
    <col min="14347" max="14355" width="4" style="1456"/>
    <col min="14356" max="14357" width="6.88671875" style="1456" customWidth="1"/>
    <col min="14358" max="14359" width="4" style="1456"/>
    <col min="14360" max="14360" width="4.109375" style="1456" customWidth="1"/>
    <col min="14361" max="14361" width="2.33203125" style="1456" customWidth="1"/>
    <col min="14362" max="14362" width="3.33203125" style="1456" customWidth="1"/>
    <col min="14363" max="14593" width="4" style="1456"/>
    <col min="14594" max="14594" width="2.88671875" style="1456" customWidth="1"/>
    <col min="14595" max="14595" width="2.33203125" style="1456" customWidth="1"/>
    <col min="14596" max="14596" width="7.33203125" style="1456" customWidth="1"/>
    <col min="14597" max="14599" width="4" style="1456"/>
    <col min="14600" max="14600" width="3.6640625" style="1456" customWidth="1"/>
    <col min="14601" max="14601" width="4" style="1456"/>
    <col min="14602" max="14602" width="7.33203125" style="1456" customWidth="1"/>
    <col min="14603" max="14611" width="4" style="1456"/>
    <col min="14612" max="14613" width="6.88671875" style="1456" customWidth="1"/>
    <col min="14614" max="14615" width="4" style="1456"/>
    <col min="14616" max="14616" width="4.109375" style="1456" customWidth="1"/>
    <col min="14617" max="14617" width="2.33203125" style="1456" customWidth="1"/>
    <col min="14618" max="14618" width="3.33203125" style="1456" customWidth="1"/>
    <col min="14619" max="14849" width="4" style="1456"/>
    <col min="14850" max="14850" width="2.88671875" style="1456" customWidth="1"/>
    <col min="14851" max="14851" width="2.33203125" style="1456" customWidth="1"/>
    <col min="14852" max="14852" width="7.33203125" style="1456" customWidth="1"/>
    <col min="14853" max="14855" width="4" style="1456"/>
    <col min="14856" max="14856" width="3.6640625" style="1456" customWidth="1"/>
    <col min="14857" max="14857" width="4" style="1456"/>
    <col min="14858" max="14858" width="7.33203125" style="1456" customWidth="1"/>
    <col min="14859" max="14867" width="4" style="1456"/>
    <col min="14868" max="14869" width="6.88671875" style="1456" customWidth="1"/>
    <col min="14870" max="14871" width="4" style="1456"/>
    <col min="14872" max="14872" width="4.109375" style="1456" customWidth="1"/>
    <col min="14873" max="14873" width="2.33203125" style="1456" customWidth="1"/>
    <col min="14874" max="14874" width="3.33203125" style="1456" customWidth="1"/>
    <col min="14875" max="15105" width="4" style="1456"/>
    <col min="15106" max="15106" width="2.88671875" style="1456" customWidth="1"/>
    <col min="15107" max="15107" width="2.33203125" style="1456" customWidth="1"/>
    <col min="15108" max="15108" width="7.33203125" style="1456" customWidth="1"/>
    <col min="15109" max="15111" width="4" style="1456"/>
    <col min="15112" max="15112" width="3.6640625" style="1456" customWidth="1"/>
    <col min="15113" max="15113" width="4" style="1456"/>
    <col min="15114" max="15114" width="7.33203125" style="1456" customWidth="1"/>
    <col min="15115" max="15123" width="4" style="1456"/>
    <col min="15124" max="15125" width="6.88671875" style="1456" customWidth="1"/>
    <col min="15126" max="15127" width="4" style="1456"/>
    <col min="15128" max="15128" width="4.109375" style="1456" customWidth="1"/>
    <col min="15129" max="15129" width="2.33203125" style="1456" customWidth="1"/>
    <col min="15130" max="15130" width="3.33203125" style="1456" customWidth="1"/>
    <col min="15131" max="15361" width="4" style="1456"/>
    <col min="15362" max="15362" width="2.88671875" style="1456" customWidth="1"/>
    <col min="15363" max="15363" width="2.33203125" style="1456" customWidth="1"/>
    <col min="15364" max="15364" width="7.33203125" style="1456" customWidth="1"/>
    <col min="15365" max="15367" width="4" style="1456"/>
    <col min="15368" max="15368" width="3.6640625" style="1456" customWidth="1"/>
    <col min="15369" max="15369" width="4" style="1456"/>
    <col min="15370" max="15370" width="7.33203125" style="1456" customWidth="1"/>
    <col min="15371" max="15379" width="4" style="1456"/>
    <col min="15380" max="15381" width="6.88671875" style="1456" customWidth="1"/>
    <col min="15382" max="15383" width="4" style="1456"/>
    <col min="15384" max="15384" width="4.109375" style="1456" customWidth="1"/>
    <col min="15385" max="15385" width="2.33203125" style="1456" customWidth="1"/>
    <col min="15386" max="15386" width="3.33203125" style="1456" customWidth="1"/>
    <col min="15387" max="15617" width="4" style="1456"/>
    <col min="15618" max="15618" width="2.88671875" style="1456" customWidth="1"/>
    <col min="15619" max="15619" width="2.33203125" style="1456" customWidth="1"/>
    <col min="15620" max="15620" width="7.33203125" style="1456" customWidth="1"/>
    <col min="15621" max="15623" width="4" style="1456"/>
    <col min="15624" max="15624" width="3.6640625" style="1456" customWidth="1"/>
    <col min="15625" max="15625" width="4" style="1456"/>
    <col min="15626" max="15626" width="7.33203125" style="1456" customWidth="1"/>
    <col min="15627" max="15635" width="4" style="1456"/>
    <col min="15636" max="15637" width="6.88671875" style="1456" customWidth="1"/>
    <col min="15638" max="15639" width="4" style="1456"/>
    <col min="15640" max="15640" width="4.109375" style="1456" customWidth="1"/>
    <col min="15641" max="15641" width="2.33203125" style="1456" customWidth="1"/>
    <col min="15642" max="15642" width="3.33203125" style="1456" customWidth="1"/>
    <col min="15643" max="15873" width="4" style="1456"/>
    <col min="15874" max="15874" width="2.88671875" style="1456" customWidth="1"/>
    <col min="15875" max="15875" width="2.33203125" style="1456" customWidth="1"/>
    <col min="15876" max="15876" width="7.33203125" style="1456" customWidth="1"/>
    <col min="15877" max="15879" width="4" style="1456"/>
    <col min="15880" max="15880" width="3.6640625" style="1456" customWidth="1"/>
    <col min="15881" max="15881" width="4" style="1456"/>
    <col min="15882" max="15882" width="7.33203125" style="1456" customWidth="1"/>
    <col min="15883" max="15891" width="4" style="1456"/>
    <col min="15892" max="15893" width="6.88671875" style="1456" customWidth="1"/>
    <col min="15894" max="15895" width="4" style="1456"/>
    <col min="15896" max="15896" width="4.109375" style="1456" customWidth="1"/>
    <col min="15897" max="15897" width="2.33203125" style="1456" customWidth="1"/>
    <col min="15898" max="15898" width="3.33203125" style="1456" customWidth="1"/>
    <col min="15899" max="16129" width="4" style="1456"/>
    <col min="16130" max="16130" width="2.88671875" style="1456" customWidth="1"/>
    <col min="16131" max="16131" width="2.33203125" style="1456" customWidth="1"/>
    <col min="16132" max="16132" width="7.33203125" style="1456" customWidth="1"/>
    <col min="16133" max="16135" width="4" style="1456"/>
    <col min="16136" max="16136" width="3.6640625" style="1456" customWidth="1"/>
    <col min="16137" max="16137" width="4" style="1456"/>
    <col min="16138" max="16138" width="7.33203125" style="1456" customWidth="1"/>
    <col min="16139" max="16147" width="4" style="1456"/>
    <col min="16148" max="16149" width="6.88671875" style="1456" customWidth="1"/>
    <col min="16150" max="16151" width="4" style="1456"/>
    <col min="16152" max="16152" width="4.109375" style="1456" customWidth="1"/>
    <col min="16153" max="16153" width="2.33203125" style="1456" customWidth="1"/>
    <col min="16154" max="16154" width="3.33203125" style="1456" customWidth="1"/>
    <col min="16155" max="16384" width="4" style="1456"/>
  </cols>
  <sheetData>
    <row r="1" spans="1:26">
      <c r="A1" s="1455"/>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row>
    <row r="2" spans="1:26" ht="15" customHeight="1">
      <c r="A2" s="1455"/>
      <c r="B2" s="1455"/>
      <c r="C2" s="1455" t="s">
        <v>2732</v>
      </c>
      <c r="D2" s="1455"/>
      <c r="E2" s="1455"/>
      <c r="F2" s="1455"/>
      <c r="G2" s="1455"/>
      <c r="H2" s="1455"/>
      <c r="I2" s="1455"/>
      <c r="J2" s="1455"/>
      <c r="K2" s="1455"/>
      <c r="L2" s="1455"/>
      <c r="M2" s="1455"/>
      <c r="N2" s="1455"/>
      <c r="O2" s="1455"/>
      <c r="P2" s="1455"/>
      <c r="Q2" s="2216" t="s">
        <v>2354</v>
      </c>
      <c r="R2" s="2216"/>
      <c r="S2" s="2216"/>
      <c r="T2" s="2216"/>
      <c r="U2" s="2216"/>
      <c r="V2" s="2216"/>
      <c r="W2" s="2216"/>
      <c r="X2" s="2216"/>
      <c r="Y2" s="2216"/>
      <c r="Z2" s="1455"/>
    </row>
    <row r="3" spans="1:26" ht="15" customHeight="1">
      <c r="A3" s="1455"/>
      <c r="B3" s="1455"/>
      <c r="C3" s="1455"/>
      <c r="D3" s="1455"/>
      <c r="E3" s="1455"/>
      <c r="F3" s="1455"/>
      <c r="G3" s="1455"/>
      <c r="H3" s="1455"/>
      <c r="I3" s="1455"/>
      <c r="J3" s="1455"/>
      <c r="K3" s="1455"/>
      <c r="L3" s="1455"/>
      <c r="M3" s="1455"/>
      <c r="N3" s="1455"/>
      <c r="O3" s="1455"/>
      <c r="P3" s="1455"/>
      <c r="Q3" s="1455"/>
      <c r="R3" s="1455"/>
      <c r="S3" s="1499"/>
      <c r="T3" s="1455"/>
      <c r="U3" s="1455"/>
      <c r="V3" s="1455"/>
      <c r="W3" s="1455"/>
      <c r="X3" s="1455"/>
      <c r="Y3" s="1455"/>
      <c r="Z3" s="1455"/>
    </row>
    <row r="4" spans="1:26" ht="15" customHeight="1">
      <c r="A4" s="1455"/>
      <c r="B4" s="2217" t="s">
        <v>322</v>
      </c>
      <c r="C4" s="2217"/>
      <c r="D4" s="2217"/>
      <c r="E4" s="2217"/>
      <c r="F4" s="2217"/>
      <c r="G4" s="2217"/>
      <c r="H4" s="2217"/>
      <c r="I4" s="2217"/>
      <c r="J4" s="2217"/>
      <c r="K4" s="2217"/>
      <c r="L4" s="2217"/>
      <c r="M4" s="2217"/>
      <c r="N4" s="2217"/>
      <c r="O4" s="2217"/>
      <c r="P4" s="2217"/>
      <c r="Q4" s="2217"/>
      <c r="R4" s="2217"/>
      <c r="S4" s="2217"/>
      <c r="T4" s="2217"/>
      <c r="U4" s="2217"/>
      <c r="V4" s="2217"/>
      <c r="W4" s="2217"/>
      <c r="X4" s="2217"/>
      <c r="Y4" s="2217"/>
      <c r="Z4" s="1455"/>
    </row>
    <row r="5" spans="1:26" ht="15" customHeight="1">
      <c r="A5" s="1455"/>
      <c r="B5" s="1455"/>
      <c r="C5" s="1455"/>
      <c r="D5" s="1455"/>
      <c r="E5" s="1455"/>
      <c r="F5" s="1455"/>
      <c r="G5" s="1455"/>
      <c r="H5" s="1455"/>
      <c r="I5" s="1455"/>
      <c r="J5" s="1455"/>
      <c r="K5" s="1455"/>
      <c r="L5" s="1455"/>
      <c r="M5" s="1455"/>
      <c r="N5" s="1455"/>
      <c r="O5" s="1455"/>
      <c r="P5" s="1455"/>
      <c r="Q5" s="1455"/>
      <c r="R5" s="1455"/>
      <c r="S5" s="1455"/>
      <c r="T5" s="1455"/>
      <c r="U5" s="1455"/>
      <c r="V5" s="1455"/>
      <c r="W5" s="1455"/>
      <c r="X5" s="1455"/>
      <c r="Y5" s="1455"/>
      <c r="Z5" s="1455"/>
    </row>
    <row r="6" spans="1:26" ht="22.5" customHeight="1">
      <c r="A6" s="1455"/>
      <c r="B6" s="2158" t="s">
        <v>289</v>
      </c>
      <c r="C6" s="2159"/>
      <c r="D6" s="2159"/>
      <c r="E6" s="2159"/>
      <c r="F6" s="2160"/>
      <c r="G6" s="2158"/>
      <c r="H6" s="2159"/>
      <c r="I6" s="2159"/>
      <c r="J6" s="2159"/>
      <c r="K6" s="2159"/>
      <c r="L6" s="2159"/>
      <c r="M6" s="2159"/>
      <c r="N6" s="2159"/>
      <c r="O6" s="2159"/>
      <c r="P6" s="2159"/>
      <c r="Q6" s="2159"/>
      <c r="R6" s="2159"/>
      <c r="S6" s="2159"/>
      <c r="T6" s="2159"/>
      <c r="U6" s="2159"/>
      <c r="V6" s="2159"/>
      <c r="W6" s="2159"/>
      <c r="X6" s="2159"/>
      <c r="Y6" s="2160"/>
    </row>
    <row r="7" spans="1:26" ht="22.5" customHeight="1">
      <c r="A7" s="1455"/>
      <c r="B7" s="2158" t="s">
        <v>2355</v>
      </c>
      <c r="C7" s="2159"/>
      <c r="D7" s="2159"/>
      <c r="E7" s="2159"/>
      <c r="F7" s="2160"/>
      <c r="G7" s="2158" t="s">
        <v>2332</v>
      </c>
      <c r="H7" s="2159"/>
      <c r="I7" s="2159"/>
      <c r="J7" s="2159"/>
      <c r="K7" s="2159"/>
      <c r="L7" s="2159"/>
      <c r="M7" s="2159"/>
      <c r="N7" s="2159"/>
      <c r="O7" s="2159"/>
      <c r="P7" s="2159"/>
      <c r="Q7" s="2159"/>
      <c r="R7" s="2159"/>
      <c r="S7" s="2159"/>
      <c r="T7" s="2159"/>
      <c r="U7" s="2159"/>
      <c r="V7" s="2159"/>
      <c r="W7" s="2159"/>
      <c r="X7" s="2159"/>
      <c r="Y7" s="2160"/>
    </row>
    <row r="8" spans="1:26" ht="22.5" customHeight="1">
      <c r="A8" s="1455"/>
      <c r="B8" s="2161" t="s">
        <v>292</v>
      </c>
      <c r="C8" s="2161"/>
      <c r="D8" s="2161"/>
      <c r="E8" s="2161"/>
      <c r="F8" s="2161"/>
      <c r="G8" s="2162" t="s">
        <v>2356</v>
      </c>
      <c r="H8" s="2163"/>
      <c r="I8" s="2163"/>
      <c r="J8" s="2163"/>
      <c r="K8" s="2163"/>
      <c r="L8" s="2163"/>
      <c r="M8" s="2163"/>
      <c r="N8" s="2163"/>
      <c r="O8" s="2163"/>
      <c r="P8" s="2163"/>
      <c r="Q8" s="2163"/>
      <c r="R8" s="2163"/>
      <c r="S8" s="2163"/>
      <c r="T8" s="2163"/>
      <c r="U8" s="2163"/>
      <c r="V8" s="2163"/>
      <c r="W8" s="2163"/>
      <c r="X8" s="2163"/>
      <c r="Y8" s="2164"/>
    </row>
    <row r="9" spans="1:26" ht="15" customHeight="1">
      <c r="A9" s="1455"/>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row>
    <row r="10" spans="1:26" ht="15" customHeight="1">
      <c r="A10" s="1455"/>
      <c r="B10" s="1500"/>
      <c r="C10" s="1501"/>
      <c r="D10" s="1501"/>
      <c r="E10" s="1501"/>
      <c r="F10" s="1501"/>
      <c r="G10" s="1501"/>
      <c r="H10" s="1501"/>
      <c r="I10" s="1501"/>
      <c r="J10" s="1501"/>
      <c r="K10" s="1501"/>
      <c r="L10" s="1501"/>
      <c r="M10" s="1501"/>
      <c r="N10" s="1501"/>
      <c r="O10" s="1501"/>
      <c r="P10" s="1501"/>
      <c r="Q10" s="1501"/>
      <c r="R10" s="1501"/>
      <c r="S10" s="1501"/>
      <c r="T10" s="1501"/>
      <c r="U10" s="1500"/>
      <c r="V10" s="1501"/>
      <c r="W10" s="1501"/>
      <c r="X10" s="1501"/>
      <c r="Y10" s="1502"/>
      <c r="Z10" s="1455"/>
    </row>
    <row r="11" spans="1:26" ht="15" customHeight="1">
      <c r="A11" s="1455"/>
      <c r="B11" s="1503" t="s">
        <v>294</v>
      </c>
      <c r="C11" s="1455"/>
      <c r="D11" s="1455"/>
      <c r="E11" s="1455"/>
      <c r="F11" s="1455"/>
      <c r="G11" s="1455"/>
      <c r="H11" s="1455"/>
      <c r="I11" s="1455"/>
      <c r="J11" s="1455"/>
      <c r="K11" s="1455"/>
      <c r="L11" s="1455"/>
      <c r="M11" s="1455"/>
      <c r="N11" s="1455"/>
      <c r="O11" s="1455"/>
      <c r="P11" s="1455"/>
      <c r="Q11" s="1455"/>
      <c r="R11" s="1455"/>
      <c r="S11" s="1455"/>
      <c r="T11" s="1455"/>
      <c r="U11" s="2226" t="s">
        <v>2428</v>
      </c>
      <c r="V11" s="2227"/>
      <c r="W11" s="2227"/>
      <c r="X11" s="2227"/>
      <c r="Y11" s="2228"/>
      <c r="Z11" s="1455"/>
    </row>
    <row r="12" spans="1:26" ht="15" customHeight="1">
      <c r="A12" s="1455"/>
      <c r="B12" s="1503"/>
      <c r="C12" s="1455"/>
      <c r="D12" s="1455"/>
      <c r="E12" s="1455"/>
      <c r="F12" s="1455"/>
      <c r="G12" s="1455"/>
      <c r="H12" s="1455"/>
      <c r="I12" s="1455"/>
      <c r="J12" s="1455"/>
      <c r="K12" s="1455"/>
      <c r="L12" s="1455"/>
      <c r="M12" s="1455"/>
      <c r="N12" s="1455"/>
      <c r="O12" s="1455"/>
      <c r="P12" s="1455"/>
      <c r="Q12" s="1455"/>
      <c r="R12" s="1455"/>
      <c r="S12" s="1455"/>
      <c r="T12" s="1455"/>
      <c r="U12" s="1504"/>
      <c r="V12" s="1505"/>
      <c r="W12" s="1505"/>
      <c r="X12" s="1505"/>
      <c r="Y12" s="1506"/>
      <c r="Z12" s="1455"/>
    </row>
    <row r="13" spans="1:26" ht="15" customHeight="1">
      <c r="A13" s="1455"/>
      <c r="B13" s="1503"/>
      <c r="C13" s="1507" t="s">
        <v>295</v>
      </c>
      <c r="D13" s="2229" t="s">
        <v>2429</v>
      </c>
      <c r="E13" s="2229"/>
      <c r="F13" s="2229"/>
      <c r="G13" s="2229"/>
      <c r="H13" s="2229"/>
      <c r="I13" s="2229"/>
      <c r="J13" s="2229"/>
      <c r="K13" s="2229"/>
      <c r="L13" s="2229"/>
      <c r="M13" s="2229"/>
      <c r="N13" s="2229"/>
      <c r="O13" s="2229"/>
      <c r="P13" s="2229"/>
      <c r="Q13" s="2229"/>
      <c r="R13" s="2229"/>
      <c r="S13" s="2229"/>
      <c r="T13" s="2230"/>
      <c r="U13" s="1504"/>
      <c r="V13" s="1505" t="s">
        <v>2359</v>
      </c>
      <c r="W13" s="1505" t="s">
        <v>2360</v>
      </c>
      <c r="X13" s="1505" t="s">
        <v>2359</v>
      </c>
      <c r="Y13" s="1506"/>
      <c r="Z13" s="1455"/>
    </row>
    <row r="14" spans="1:26" ht="15" customHeight="1">
      <c r="A14" s="1455"/>
      <c r="B14" s="1503"/>
      <c r="C14" s="1507"/>
      <c r="D14" s="2229"/>
      <c r="E14" s="2229"/>
      <c r="F14" s="2229"/>
      <c r="G14" s="2229"/>
      <c r="H14" s="2229"/>
      <c r="I14" s="2229"/>
      <c r="J14" s="2229"/>
      <c r="K14" s="2229"/>
      <c r="L14" s="2229"/>
      <c r="M14" s="2229"/>
      <c r="N14" s="2229"/>
      <c r="O14" s="2229"/>
      <c r="P14" s="2229"/>
      <c r="Q14" s="2229"/>
      <c r="R14" s="2229"/>
      <c r="S14" s="2229"/>
      <c r="T14" s="2230"/>
      <c r="U14" s="1504"/>
      <c r="V14" s="1505"/>
      <c r="W14" s="1505"/>
      <c r="X14" s="1505"/>
      <c r="Y14" s="1506"/>
      <c r="Z14" s="1455"/>
    </row>
    <row r="15" spans="1:26" ht="7.5" customHeight="1">
      <c r="A15" s="1455"/>
      <c r="B15" s="1503"/>
      <c r="C15" s="1455"/>
      <c r="D15" s="1455"/>
      <c r="E15" s="1455"/>
      <c r="F15" s="1455"/>
      <c r="G15" s="1455"/>
      <c r="H15" s="1455"/>
      <c r="I15" s="1455"/>
      <c r="J15" s="1455"/>
      <c r="K15" s="1455"/>
      <c r="L15" s="1455"/>
      <c r="M15" s="1455"/>
      <c r="N15" s="1455"/>
      <c r="O15" s="1455"/>
      <c r="P15" s="1455"/>
      <c r="Q15" s="1455"/>
      <c r="R15" s="1455"/>
      <c r="S15" s="1455"/>
      <c r="T15" s="1455"/>
      <c r="U15" s="1504"/>
      <c r="V15" s="1505"/>
      <c r="W15" s="1505"/>
      <c r="X15" s="1505"/>
      <c r="Y15" s="1506"/>
      <c r="Z15" s="1455"/>
    </row>
    <row r="16" spans="1:26" ht="15" customHeight="1">
      <c r="A16" s="1455"/>
      <c r="B16" s="1503"/>
      <c r="C16" s="2231" t="s">
        <v>297</v>
      </c>
      <c r="D16" s="2229" t="s">
        <v>2361</v>
      </c>
      <c r="E16" s="2229"/>
      <c r="F16" s="2229"/>
      <c r="G16" s="2229"/>
      <c r="H16" s="2229"/>
      <c r="I16" s="2229"/>
      <c r="J16" s="2229"/>
      <c r="K16" s="2229"/>
      <c r="L16" s="2229"/>
      <c r="M16" s="2229"/>
      <c r="N16" s="2229"/>
      <c r="O16" s="2229"/>
      <c r="P16" s="2229"/>
      <c r="Q16" s="2229"/>
      <c r="R16" s="2229"/>
      <c r="S16" s="2229"/>
      <c r="T16" s="2230"/>
      <c r="U16" s="1504"/>
      <c r="V16" s="1505" t="s">
        <v>2359</v>
      </c>
      <c r="W16" s="1505" t="s">
        <v>2430</v>
      </c>
      <c r="X16" s="1505" t="s">
        <v>2359</v>
      </c>
      <c r="Y16" s="1506"/>
      <c r="Z16" s="1455"/>
    </row>
    <row r="17" spans="1:26" ht="15" customHeight="1">
      <c r="A17" s="1455"/>
      <c r="B17" s="1503"/>
      <c r="C17" s="2231"/>
      <c r="D17" s="2229"/>
      <c r="E17" s="2229"/>
      <c r="F17" s="2229"/>
      <c r="G17" s="2229"/>
      <c r="H17" s="2229"/>
      <c r="I17" s="2229"/>
      <c r="J17" s="2229"/>
      <c r="K17" s="2229"/>
      <c r="L17" s="2229"/>
      <c r="M17" s="2229"/>
      <c r="N17" s="2229"/>
      <c r="O17" s="2229"/>
      <c r="P17" s="2229"/>
      <c r="Q17" s="2229"/>
      <c r="R17" s="2229"/>
      <c r="S17" s="2229"/>
      <c r="T17" s="2230"/>
      <c r="U17" s="1504"/>
      <c r="V17" s="1505"/>
      <c r="W17" s="1505"/>
      <c r="X17" s="1505"/>
      <c r="Y17" s="1506"/>
      <c r="Z17" s="1455"/>
    </row>
    <row r="18" spans="1:26" ht="7.5" customHeight="1">
      <c r="A18" s="1455"/>
      <c r="B18" s="1503"/>
      <c r="C18" s="1455"/>
      <c r="D18" s="1455"/>
      <c r="E18" s="1455"/>
      <c r="F18" s="1455"/>
      <c r="G18" s="1455"/>
      <c r="H18" s="1455"/>
      <c r="I18" s="1455"/>
      <c r="J18" s="1455"/>
      <c r="K18" s="1455"/>
      <c r="L18" s="1455"/>
      <c r="M18" s="1455"/>
      <c r="N18" s="1455"/>
      <c r="O18" s="1455"/>
      <c r="P18" s="1455"/>
      <c r="Q18" s="1455"/>
      <c r="R18" s="1455"/>
      <c r="S18" s="1455"/>
      <c r="T18" s="1455"/>
      <c r="U18" s="1504"/>
      <c r="V18" s="1505"/>
      <c r="W18" s="1505"/>
      <c r="X18" s="1505"/>
      <c r="Y18" s="1506"/>
      <c r="Z18" s="1455"/>
    </row>
    <row r="19" spans="1:26" ht="15" customHeight="1">
      <c r="A19" s="1455"/>
      <c r="B19" s="1503"/>
      <c r="C19" s="1455" t="s">
        <v>335</v>
      </c>
      <c r="D19" s="2232" t="s">
        <v>2431</v>
      </c>
      <c r="E19" s="2232"/>
      <c r="F19" s="2232"/>
      <c r="G19" s="2232"/>
      <c r="H19" s="2232"/>
      <c r="I19" s="2232"/>
      <c r="J19" s="2232"/>
      <c r="K19" s="2232"/>
      <c r="L19" s="2232"/>
      <c r="M19" s="2232"/>
      <c r="N19" s="2232"/>
      <c r="O19" s="2232"/>
      <c r="P19" s="2232"/>
      <c r="Q19" s="2232"/>
      <c r="R19" s="2232"/>
      <c r="S19" s="2232"/>
      <c r="T19" s="2233"/>
      <c r="U19" s="1504"/>
      <c r="V19" s="1505" t="s">
        <v>2359</v>
      </c>
      <c r="W19" s="1505" t="s">
        <v>2360</v>
      </c>
      <c r="X19" s="1505" t="s">
        <v>2359</v>
      </c>
      <c r="Y19" s="1506"/>
      <c r="Z19" s="1455"/>
    </row>
    <row r="20" spans="1:26" ht="7.5" customHeight="1">
      <c r="A20" s="1455"/>
      <c r="B20" s="1503"/>
      <c r="C20" s="1455"/>
      <c r="D20" s="1455"/>
      <c r="E20" s="1455"/>
      <c r="F20" s="1455"/>
      <c r="G20" s="1455"/>
      <c r="H20" s="1455"/>
      <c r="I20" s="1455"/>
      <c r="J20" s="1455"/>
      <c r="K20" s="1455"/>
      <c r="L20" s="1455"/>
      <c r="M20" s="1455"/>
      <c r="N20" s="1455"/>
      <c r="O20" s="1455"/>
      <c r="P20" s="1455"/>
      <c r="Q20" s="1455"/>
      <c r="R20" s="1455"/>
      <c r="S20" s="1455"/>
      <c r="T20" s="1455"/>
      <c r="U20" s="1504"/>
      <c r="V20" s="1505"/>
      <c r="W20" s="1505"/>
      <c r="X20" s="1505"/>
      <c r="Y20" s="1506"/>
      <c r="Z20" s="1455"/>
    </row>
    <row r="21" spans="1:26" ht="15" customHeight="1">
      <c r="A21" s="1455"/>
      <c r="B21" s="1503"/>
      <c r="C21" s="1499" t="s">
        <v>299</v>
      </c>
      <c r="D21" s="2234" t="s">
        <v>2432</v>
      </c>
      <c r="E21" s="2234"/>
      <c r="F21" s="2234"/>
      <c r="G21" s="2234"/>
      <c r="H21" s="2234"/>
      <c r="I21" s="2234"/>
      <c r="J21" s="2234"/>
      <c r="K21" s="2234"/>
      <c r="L21" s="2234"/>
      <c r="M21" s="2234"/>
      <c r="N21" s="2234"/>
      <c r="O21" s="2234"/>
      <c r="P21" s="2234"/>
      <c r="Q21" s="2234"/>
      <c r="R21" s="2234"/>
      <c r="S21" s="2234"/>
      <c r="T21" s="2235"/>
      <c r="U21" s="1504"/>
      <c r="V21" s="1505" t="s">
        <v>2359</v>
      </c>
      <c r="W21" s="1505" t="s">
        <v>2360</v>
      </c>
      <c r="X21" s="1505" t="s">
        <v>2359</v>
      </c>
      <c r="Y21" s="1506"/>
      <c r="Z21" s="1455"/>
    </row>
    <row r="22" spans="1:26" ht="7.5" customHeight="1">
      <c r="A22" s="1455"/>
      <c r="B22" s="1503"/>
      <c r="C22" s="1455"/>
      <c r="D22" s="1455"/>
      <c r="E22" s="1455"/>
      <c r="F22" s="1455"/>
      <c r="G22" s="1455"/>
      <c r="H22" s="1455"/>
      <c r="I22" s="1455"/>
      <c r="J22" s="1455"/>
      <c r="K22" s="1455"/>
      <c r="L22" s="1455"/>
      <c r="M22" s="1455"/>
      <c r="N22" s="1455"/>
      <c r="O22" s="1455"/>
      <c r="P22" s="1455"/>
      <c r="Q22" s="1455"/>
      <c r="R22" s="1455"/>
      <c r="S22" s="1455"/>
      <c r="T22" s="1455"/>
      <c r="U22" s="1504"/>
      <c r="V22" s="1505"/>
      <c r="W22" s="1505"/>
      <c r="X22" s="1505"/>
      <c r="Y22" s="1506"/>
      <c r="Z22" s="1455"/>
    </row>
    <row r="23" spans="1:26" ht="15" customHeight="1">
      <c r="A23" s="1455"/>
      <c r="B23" s="1503"/>
      <c r="C23" s="1455" t="s">
        <v>301</v>
      </c>
      <c r="D23" s="1455" t="s">
        <v>2433</v>
      </c>
      <c r="E23" s="1455"/>
      <c r="F23" s="1455"/>
      <c r="G23" s="1455"/>
      <c r="H23" s="1455"/>
      <c r="I23" s="1455"/>
      <c r="J23" s="1455"/>
      <c r="K23" s="1455"/>
      <c r="L23" s="1455"/>
      <c r="M23" s="1455"/>
      <c r="N23" s="1455"/>
      <c r="O23" s="1455"/>
      <c r="P23" s="1455"/>
      <c r="Q23" s="1455"/>
      <c r="R23" s="1455"/>
      <c r="S23" s="1455"/>
      <c r="T23" s="1455"/>
      <c r="U23" s="1504"/>
      <c r="V23" s="1505" t="s">
        <v>2359</v>
      </c>
      <c r="W23" s="1505" t="s">
        <v>2360</v>
      </c>
      <c r="X23" s="1505" t="s">
        <v>2359</v>
      </c>
      <c r="Y23" s="1506"/>
      <c r="Z23" s="1455"/>
    </row>
    <row r="24" spans="1:26" ht="7.5" customHeight="1">
      <c r="A24" s="1455"/>
      <c r="B24" s="1503"/>
      <c r="C24" s="1455"/>
      <c r="D24" s="1455"/>
      <c r="E24" s="1455"/>
      <c r="F24" s="1455"/>
      <c r="G24" s="1455"/>
      <c r="H24" s="1455"/>
      <c r="I24" s="1455"/>
      <c r="J24" s="1455"/>
      <c r="K24" s="1455"/>
      <c r="L24" s="1455"/>
      <c r="M24" s="1455"/>
      <c r="N24" s="1455"/>
      <c r="O24" s="1455"/>
      <c r="P24" s="1455"/>
      <c r="Q24" s="1455"/>
      <c r="R24" s="1455"/>
      <c r="S24" s="1455"/>
      <c r="T24" s="1455"/>
      <c r="U24" s="1504"/>
      <c r="V24" s="1505"/>
      <c r="W24" s="1505"/>
      <c r="X24" s="1505"/>
      <c r="Y24" s="1506"/>
      <c r="Z24" s="1455"/>
    </row>
    <row r="25" spans="1:26" ht="15" customHeight="1">
      <c r="A25" s="1455"/>
      <c r="B25" s="1503"/>
      <c r="C25" s="1455" t="s">
        <v>303</v>
      </c>
      <c r="D25" s="1455" t="s">
        <v>2404</v>
      </c>
      <c r="E25" s="1455"/>
      <c r="F25" s="1455"/>
      <c r="G25" s="1455"/>
      <c r="H25" s="1455"/>
      <c r="I25" s="1455"/>
      <c r="J25" s="1455"/>
      <c r="K25" s="1455"/>
      <c r="L25" s="1455"/>
      <c r="M25" s="1455"/>
      <c r="N25" s="1455"/>
      <c r="O25" s="1455"/>
      <c r="P25" s="1455"/>
      <c r="Q25" s="1455"/>
      <c r="R25" s="1455"/>
      <c r="S25" s="1455"/>
      <c r="T25" s="1455"/>
      <c r="U25" s="1504"/>
      <c r="V25" s="1505" t="s">
        <v>2359</v>
      </c>
      <c r="W25" s="1505" t="s">
        <v>2360</v>
      </c>
      <c r="X25" s="1505" t="s">
        <v>2359</v>
      </c>
      <c r="Y25" s="1506"/>
      <c r="Z25" s="1455"/>
    </row>
    <row r="26" spans="1:26" ht="7.5" customHeight="1">
      <c r="A26" s="1455"/>
      <c r="B26" s="1503"/>
      <c r="C26" s="1455"/>
      <c r="D26" s="1455"/>
      <c r="E26" s="1455"/>
      <c r="F26" s="1455"/>
      <c r="G26" s="1455"/>
      <c r="H26" s="1455"/>
      <c r="I26" s="1455"/>
      <c r="J26" s="1455"/>
      <c r="K26" s="1455"/>
      <c r="L26" s="1455"/>
      <c r="M26" s="1455"/>
      <c r="N26" s="1455"/>
      <c r="O26" s="1455"/>
      <c r="P26" s="1455"/>
      <c r="Q26" s="1455"/>
      <c r="R26" s="1455"/>
      <c r="S26" s="1455"/>
      <c r="T26" s="1455"/>
      <c r="U26" s="1504"/>
      <c r="V26" s="1505"/>
      <c r="W26" s="1505"/>
      <c r="X26" s="1505"/>
      <c r="Y26" s="1506"/>
      <c r="Z26" s="1455"/>
    </row>
    <row r="27" spans="1:26" ht="15" customHeight="1">
      <c r="A27" s="1455"/>
      <c r="B27" s="1503"/>
      <c r="C27" s="1455" t="s">
        <v>305</v>
      </c>
      <c r="D27" s="2234" t="s">
        <v>2434</v>
      </c>
      <c r="E27" s="2234"/>
      <c r="F27" s="2234"/>
      <c r="G27" s="2234"/>
      <c r="H27" s="2234"/>
      <c r="I27" s="2234"/>
      <c r="J27" s="2234"/>
      <c r="K27" s="2234"/>
      <c r="L27" s="2234"/>
      <c r="M27" s="2234"/>
      <c r="N27" s="2234"/>
      <c r="O27" s="2234"/>
      <c r="P27" s="2234"/>
      <c r="Q27" s="2234"/>
      <c r="R27" s="2234"/>
      <c r="S27" s="2234"/>
      <c r="T27" s="2235"/>
      <c r="U27" s="1504"/>
      <c r="V27" s="1505" t="s">
        <v>2359</v>
      </c>
      <c r="W27" s="1505" t="s">
        <v>2360</v>
      </c>
      <c r="X27" s="1505" t="s">
        <v>2359</v>
      </c>
      <c r="Y27" s="1506"/>
      <c r="Z27" s="1455"/>
    </row>
    <row r="28" spans="1:26" ht="15" customHeight="1">
      <c r="A28" s="1455"/>
      <c r="B28" s="1503"/>
      <c r="C28" s="1455" t="s">
        <v>307</v>
      </c>
      <c r="D28" s="2234"/>
      <c r="E28" s="2234"/>
      <c r="F28" s="2234"/>
      <c r="G28" s="2234"/>
      <c r="H28" s="2234"/>
      <c r="I28" s="2234"/>
      <c r="J28" s="2234"/>
      <c r="K28" s="2234"/>
      <c r="L28" s="2234"/>
      <c r="M28" s="2234"/>
      <c r="N28" s="2234"/>
      <c r="O28" s="2234"/>
      <c r="P28" s="2234"/>
      <c r="Q28" s="2234"/>
      <c r="R28" s="2234"/>
      <c r="S28" s="2234"/>
      <c r="T28" s="2235"/>
      <c r="U28" s="1504"/>
      <c r="V28" s="1505"/>
      <c r="W28" s="1505"/>
      <c r="X28" s="1505"/>
      <c r="Y28" s="1506"/>
      <c r="Z28" s="1455"/>
    </row>
    <row r="29" spans="1:26" ht="15" customHeight="1">
      <c r="A29" s="1455"/>
      <c r="B29" s="1503"/>
      <c r="C29" s="1455"/>
      <c r="D29" s="1455"/>
      <c r="E29" s="1455"/>
      <c r="F29" s="1455"/>
      <c r="G29" s="1455"/>
      <c r="H29" s="1455"/>
      <c r="I29" s="1455"/>
      <c r="J29" s="1455"/>
      <c r="K29" s="1455"/>
      <c r="L29" s="1455"/>
      <c r="M29" s="1455"/>
      <c r="N29" s="1455"/>
      <c r="O29" s="1455"/>
      <c r="P29" s="1455"/>
      <c r="Q29" s="1455"/>
      <c r="R29" s="1455"/>
      <c r="S29" s="1455"/>
      <c r="T29" s="1455"/>
      <c r="U29" s="1504"/>
      <c r="V29" s="1505"/>
      <c r="W29" s="1505"/>
      <c r="X29" s="1505"/>
      <c r="Y29" s="1506"/>
      <c r="Z29" s="1455"/>
    </row>
    <row r="30" spans="1:26" ht="15" customHeight="1">
      <c r="A30" s="1455"/>
      <c r="B30" s="1503" t="s">
        <v>308</v>
      </c>
      <c r="C30" s="1455"/>
      <c r="D30" s="1455"/>
      <c r="E30" s="1455"/>
      <c r="F30" s="1455"/>
      <c r="G30" s="1455"/>
      <c r="H30" s="1455"/>
      <c r="I30" s="1455"/>
      <c r="J30" s="1455"/>
      <c r="K30" s="1455"/>
      <c r="L30" s="1455"/>
      <c r="M30" s="1455"/>
      <c r="N30" s="1455"/>
      <c r="O30" s="1455"/>
      <c r="P30" s="1455"/>
      <c r="Q30" s="1455"/>
      <c r="R30" s="1455"/>
      <c r="S30" s="1455"/>
      <c r="T30" s="1455"/>
      <c r="U30" s="2226"/>
      <c r="V30" s="2227"/>
      <c r="W30" s="2227"/>
      <c r="X30" s="2227"/>
      <c r="Y30" s="2228"/>
      <c r="Z30" s="1455"/>
    </row>
    <row r="31" spans="1:26" ht="15" customHeight="1">
      <c r="A31" s="1455"/>
      <c r="B31" s="1503"/>
      <c r="C31" s="1455"/>
      <c r="D31" s="1455"/>
      <c r="E31" s="1455"/>
      <c r="F31" s="1455"/>
      <c r="G31" s="1455"/>
      <c r="H31" s="1455"/>
      <c r="I31" s="1455"/>
      <c r="J31" s="1455"/>
      <c r="K31" s="1455"/>
      <c r="L31" s="1455"/>
      <c r="M31" s="1455"/>
      <c r="N31" s="1455"/>
      <c r="O31" s="1455"/>
      <c r="P31" s="1455"/>
      <c r="Q31" s="1455"/>
      <c r="R31" s="1455"/>
      <c r="S31" s="1455"/>
      <c r="T31" s="1455"/>
      <c r="U31" s="1504"/>
      <c r="V31" s="1505"/>
      <c r="W31" s="1505"/>
      <c r="X31" s="1505"/>
      <c r="Y31" s="1506"/>
      <c r="Z31" s="1455"/>
    </row>
    <row r="32" spans="1:26" ht="15" customHeight="1">
      <c r="A32" s="1455"/>
      <c r="B32" s="1503"/>
      <c r="C32" s="1455" t="s">
        <v>2435</v>
      </c>
      <c r="D32" s="1455"/>
      <c r="E32" s="1455"/>
      <c r="F32" s="1455"/>
      <c r="G32" s="1455"/>
      <c r="H32" s="1455"/>
      <c r="I32" s="1455"/>
      <c r="J32" s="1455"/>
      <c r="K32" s="1455"/>
      <c r="L32" s="1455"/>
      <c r="M32" s="1455"/>
      <c r="N32" s="1455"/>
      <c r="O32" s="1455"/>
      <c r="P32" s="1455"/>
      <c r="Q32" s="1455"/>
      <c r="R32" s="1455"/>
      <c r="S32" s="1455"/>
      <c r="T32" s="1455"/>
      <c r="U32" s="1504"/>
      <c r="V32" s="1505"/>
      <c r="W32" s="1505"/>
      <c r="X32" s="1505"/>
      <c r="Y32" s="1506"/>
      <c r="Z32" s="1455"/>
    </row>
    <row r="33" spans="1:26" ht="15" customHeight="1">
      <c r="A33" s="1455"/>
      <c r="B33" s="1503"/>
      <c r="C33" s="2234" t="s">
        <v>2436</v>
      </c>
      <c r="D33" s="2234"/>
      <c r="E33" s="2234"/>
      <c r="F33" s="2234"/>
      <c r="G33" s="2234"/>
      <c r="H33" s="2234"/>
      <c r="I33" s="2234"/>
      <c r="J33" s="2234"/>
      <c r="K33" s="2234"/>
      <c r="L33" s="2234"/>
      <c r="M33" s="2234"/>
      <c r="N33" s="2234"/>
      <c r="O33" s="2234"/>
      <c r="P33" s="2234"/>
      <c r="Q33" s="2234"/>
      <c r="R33" s="2234"/>
      <c r="S33" s="2234"/>
      <c r="T33" s="2235"/>
      <c r="U33" s="1504"/>
      <c r="V33" s="1505"/>
      <c r="W33" s="1505"/>
      <c r="X33" s="1505"/>
      <c r="Y33" s="1506"/>
      <c r="Z33" s="1455"/>
    </row>
    <row r="34" spans="1:26" ht="15" customHeight="1">
      <c r="A34" s="1455"/>
      <c r="B34" s="1503"/>
      <c r="C34" s="2234"/>
      <c r="D34" s="2234"/>
      <c r="E34" s="2234"/>
      <c r="F34" s="2234"/>
      <c r="G34" s="2234"/>
      <c r="H34" s="2234"/>
      <c r="I34" s="2234"/>
      <c r="J34" s="2234"/>
      <c r="K34" s="2234"/>
      <c r="L34" s="2234"/>
      <c r="M34" s="2234"/>
      <c r="N34" s="2234"/>
      <c r="O34" s="2234"/>
      <c r="P34" s="2234"/>
      <c r="Q34" s="2234"/>
      <c r="R34" s="2234"/>
      <c r="S34" s="2234"/>
      <c r="T34" s="2235"/>
      <c r="U34" s="1504"/>
      <c r="V34" s="1505"/>
      <c r="W34" s="1505"/>
      <c r="X34" s="1505"/>
      <c r="Y34" s="1506"/>
      <c r="Z34" s="1455"/>
    </row>
    <row r="35" spans="1:26" ht="7.5" customHeight="1">
      <c r="A35" s="1455"/>
      <c r="B35" s="1503"/>
      <c r="C35" s="1455"/>
      <c r="D35" s="984"/>
      <c r="E35" s="984"/>
      <c r="F35" s="984"/>
      <c r="G35" s="984"/>
      <c r="H35" s="984"/>
      <c r="I35" s="984"/>
      <c r="J35" s="984"/>
      <c r="K35" s="984"/>
      <c r="L35" s="984"/>
      <c r="M35" s="984"/>
      <c r="N35" s="984"/>
      <c r="O35" s="984"/>
      <c r="P35" s="984"/>
      <c r="Q35" s="984"/>
      <c r="R35" s="984"/>
      <c r="S35" s="984"/>
      <c r="T35" s="984"/>
      <c r="U35" s="1504"/>
      <c r="V35" s="1505"/>
      <c r="W35" s="1505"/>
      <c r="X35" s="1505"/>
      <c r="Y35" s="1506"/>
      <c r="Z35" s="1455"/>
    </row>
    <row r="36" spans="1:26" ht="30" customHeight="1">
      <c r="A36" s="1455"/>
      <c r="B36" s="1503"/>
      <c r="C36" s="1508"/>
      <c r="D36" s="2218"/>
      <c r="E36" s="2219"/>
      <c r="F36" s="2219"/>
      <c r="G36" s="2219"/>
      <c r="H36" s="2219"/>
      <c r="I36" s="2219"/>
      <c r="J36" s="2219"/>
      <c r="K36" s="2220"/>
      <c r="L36" s="2221" t="s">
        <v>309</v>
      </c>
      <c r="M36" s="2222"/>
      <c r="N36" s="2223"/>
      <c r="O36" s="2221" t="s">
        <v>2369</v>
      </c>
      <c r="P36" s="2224"/>
      <c r="Q36" s="2225"/>
      <c r="R36" s="1509"/>
      <c r="S36" s="1509"/>
      <c r="T36" s="1509"/>
      <c r="U36" s="1504"/>
      <c r="V36" s="1505"/>
      <c r="W36" s="1505"/>
      <c r="X36" s="1505"/>
      <c r="Y36" s="1506"/>
      <c r="Z36" s="1455"/>
    </row>
    <row r="37" spans="1:26" ht="54" customHeight="1">
      <c r="A37" s="1455"/>
      <c r="B37" s="1503"/>
      <c r="C37" s="1510" t="s">
        <v>2370</v>
      </c>
      <c r="D37" s="2236" t="s">
        <v>2437</v>
      </c>
      <c r="E37" s="2236"/>
      <c r="F37" s="2236"/>
      <c r="G37" s="2236"/>
      <c r="H37" s="2236"/>
      <c r="I37" s="2236"/>
      <c r="J37" s="2236"/>
      <c r="K37" s="2236"/>
      <c r="L37" s="2237" t="s">
        <v>310</v>
      </c>
      <c r="M37" s="2238"/>
      <c r="N37" s="2239"/>
      <c r="O37" s="2240" t="s">
        <v>800</v>
      </c>
      <c r="P37" s="2240"/>
      <c r="Q37" s="2240"/>
      <c r="R37" s="1487"/>
      <c r="S37" s="1487"/>
      <c r="T37" s="1487"/>
      <c r="U37" s="2226" t="s">
        <v>2428</v>
      </c>
      <c r="V37" s="2227"/>
      <c r="W37" s="2227"/>
      <c r="X37" s="2227"/>
      <c r="Y37" s="2228"/>
      <c r="Z37" s="1455"/>
    </row>
    <row r="38" spans="1:26" ht="54" customHeight="1">
      <c r="A38" s="1455"/>
      <c r="B38" s="1503"/>
      <c r="C38" s="1510" t="s">
        <v>2410</v>
      </c>
      <c r="D38" s="2236" t="s">
        <v>2373</v>
      </c>
      <c r="E38" s="2236"/>
      <c r="F38" s="2236"/>
      <c r="G38" s="2236"/>
      <c r="H38" s="2236"/>
      <c r="I38" s="2236"/>
      <c r="J38" s="2236"/>
      <c r="K38" s="2236"/>
      <c r="L38" s="2237" t="s">
        <v>310</v>
      </c>
      <c r="M38" s="2238"/>
      <c r="N38" s="2239"/>
      <c r="O38" s="2241"/>
      <c r="P38" s="2241"/>
      <c r="Q38" s="2241"/>
      <c r="R38" s="1511"/>
      <c r="S38" s="2242" t="s">
        <v>2374</v>
      </c>
      <c r="T38" s="2243"/>
      <c r="U38" s="1504"/>
      <c r="V38" s="1505" t="s">
        <v>2359</v>
      </c>
      <c r="W38" s="1505" t="s">
        <v>2360</v>
      </c>
      <c r="X38" s="1505" t="s">
        <v>2359</v>
      </c>
      <c r="Y38" s="1506"/>
      <c r="Z38" s="1455"/>
    </row>
    <row r="39" spans="1:26" ht="54" customHeight="1">
      <c r="A39" s="1455"/>
      <c r="B39" s="1503"/>
      <c r="C39" s="1510" t="s">
        <v>2412</v>
      </c>
      <c r="D39" s="2236" t="s">
        <v>2413</v>
      </c>
      <c r="E39" s="2236"/>
      <c r="F39" s="2236"/>
      <c r="G39" s="2236"/>
      <c r="H39" s="2236"/>
      <c r="I39" s="2236"/>
      <c r="J39" s="2236"/>
      <c r="K39" s="2236"/>
      <c r="L39" s="2240" t="s">
        <v>310</v>
      </c>
      <c r="M39" s="2240"/>
      <c r="N39" s="2240"/>
      <c r="O39" s="2241"/>
      <c r="P39" s="2241"/>
      <c r="Q39" s="2241"/>
      <c r="R39" s="1511"/>
      <c r="S39" s="2242" t="s">
        <v>2377</v>
      </c>
      <c r="T39" s="2243"/>
      <c r="U39" s="1504"/>
      <c r="V39" s="1505" t="s">
        <v>2359</v>
      </c>
      <c r="W39" s="1505" t="s">
        <v>2360</v>
      </c>
      <c r="X39" s="1505" t="s">
        <v>2359</v>
      </c>
      <c r="Y39" s="1506"/>
      <c r="Z39" s="1455"/>
    </row>
    <row r="40" spans="1:26" ht="54" customHeight="1">
      <c r="A40" s="1455"/>
      <c r="B40" s="1503"/>
      <c r="C40" s="1510" t="s">
        <v>2438</v>
      </c>
      <c r="D40" s="2236" t="s">
        <v>2439</v>
      </c>
      <c r="E40" s="2236"/>
      <c r="F40" s="2236"/>
      <c r="G40" s="2236"/>
      <c r="H40" s="2236"/>
      <c r="I40" s="2236"/>
      <c r="J40" s="2236"/>
      <c r="K40" s="2236"/>
      <c r="L40" s="2244"/>
      <c r="M40" s="2244"/>
      <c r="N40" s="2244"/>
      <c r="O40" s="2240" t="s">
        <v>800</v>
      </c>
      <c r="P40" s="2240"/>
      <c r="Q40" s="2240"/>
      <c r="R40" s="1512"/>
      <c r="S40" s="2242" t="s">
        <v>2379</v>
      </c>
      <c r="T40" s="2243"/>
      <c r="U40" s="1504"/>
      <c r="V40" s="1505" t="s">
        <v>2359</v>
      </c>
      <c r="W40" s="1505" t="s">
        <v>2360</v>
      </c>
      <c r="X40" s="1505" t="s">
        <v>2359</v>
      </c>
      <c r="Y40" s="1506"/>
      <c r="Z40" s="1455"/>
    </row>
    <row r="41" spans="1:26" ht="54" customHeight="1">
      <c r="A41" s="1455"/>
      <c r="B41" s="1503"/>
      <c r="C41" s="1510" t="s">
        <v>2440</v>
      </c>
      <c r="D41" s="2236" t="s">
        <v>2441</v>
      </c>
      <c r="E41" s="2236"/>
      <c r="F41" s="2236"/>
      <c r="G41" s="2236"/>
      <c r="H41" s="2236"/>
      <c r="I41" s="2236"/>
      <c r="J41" s="2236"/>
      <c r="K41" s="2236"/>
      <c r="L41" s="2240" t="s">
        <v>310</v>
      </c>
      <c r="M41" s="2240"/>
      <c r="N41" s="2240"/>
      <c r="O41" s="2240" t="s">
        <v>800</v>
      </c>
      <c r="P41" s="2240"/>
      <c r="Q41" s="2240"/>
      <c r="R41" s="1512"/>
      <c r="S41" s="2242" t="s">
        <v>2442</v>
      </c>
      <c r="T41" s="2243"/>
      <c r="U41" s="1504"/>
      <c r="V41" s="1505" t="s">
        <v>2359</v>
      </c>
      <c r="W41" s="1505" t="s">
        <v>2360</v>
      </c>
      <c r="X41" s="1505" t="s">
        <v>2359</v>
      </c>
      <c r="Y41" s="1506"/>
      <c r="Z41" s="1455"/>
    </row>
    <row r="42" spans="1:26" ht="54" customHeight="1">
      <c r="A42" s="1455"/>
      <c r="B42" s="1503"/>
      <c r="C42" s="1513" t="s">
        <v>2443</v>
      </c>
      <c r="D42" s="2178" t="s">
        <v>2444</v>
      </c>
      <c r="E42" s="2178"/>
      <c r="F42" s="2178"/>
      <c r="G42" s="2178"/>
      <c r="H42" s="2178"/>
      <c r="I42" s="2178"/>
      <c r="J42" s="2178"/>
      <c r="K42" s="2178"/>
      <c r="L42" s="2187" t="s">
        <v>310</v>
      </c>
      <c r="M42" s="2188"/>
      <c r="N42" s="2189"/>
      <c r="O42" s="2182" t="s">
        <v>800</v>
      </c>
      <c r="P42" s="2182"/>
      <c r="Q42" s="2182"/>
      <c r="R42" s="1479"/>
      <c r="S42" s="2184" t="s">
        <v>2445</v>
      </c>
      <c r="T42" s="2185"/>
      <c r="U42" s="1504"/>
      <c r="V42" s="1505" t="s">
        <v>2359</v>
      </c>
      <c r="W42" s="1505" t="s">
        <v>2360</v>
      </c>
      <c r="X42" s="1505" t="s">
        <v>2359</v>
      </c>
      <c r="Y42" s="1506"/>
      <c r="Z42" s="1455"/>
    </row>
    <row r="43" spans="1:26" ht="15" customHeight="1">
      <c r="A43" s="1455"/>
      <c r="B43" s="1503"/>
      <c r="C43" s="1455"/>
      <c r="D43" s="1455"/>
      <c r="E43" s="1455"/>
      <c r="F43" s="1455"/>
      <c r="G43" s="1455"/>
      <c r="H43" s="1455"/>
      <c r="I43" s="1455"/>
      <c r="J43" s="1455"/>
      <c r="K43" s="1455"/>
      <c r="L43" s="1455"/>
      <c r="M43" s="1455"/>
      <c r="N43" s="1455"/>
      <c r="O43" s="1455"/>
      <c r="P43" s="1455"/>
      <c r="Q43" s="1455"/>
      <c r="R43" s="1455"/>
      <c r="S43" s="1455"/>
      <c r="T43" s="1455"/>
      <c r="U43" s="1504"/>
      <c r="V43" s="1505"/>
      <c r="W43" s="1505"/>
      <c r="X43" s="1505"/>
      <c r="Y43" s="1506"/>
      <c r="Z43" s="1455"/>
    </row>
    <row r="44" spans="1:26" ht="15" customHeight="1">
      <c r="A44" s="1455"/>
      <c r="B44" s="1503"/>
      <c r="C44" s="1455" t="s">
        <v>2380</v>
      </c>
      <c r="D44" s="1455"/>
      <c r="E44" s="1455"/>
      <c r="F44" s="1455"/>
      <c r="G44" s="1455"/>
      <c r="H44" s="1455"/>
      <c r="I44" s="1455"/>
      <c r="J44" s="1455"/>
      <c r="K44" s="1455"/>
      <c r="L44" s="1455"/>
      <c r="M44" s="1455"/>
      <c r="N44" s="1455"/>
      <c r="O44" s="1455"/>
      <c r="P44" s="1455"/>
      <c r="Q44" s="1455"/>
      <c r="R44" s="1455"/>
      <c r="S44" s="1455"/>
      <c r="T44" s="1455"/>
      <c r="U44" s="2226" t="s">
        <v>2428</v>
      </c>
      <c r="V44" s="2227"/>
      <c r="W44" s="2227"/>
      <c r="X44" s="2227"/>
      <c r="Y44" s="2228"/>
      <c r="Z44" s="1455"/>
    </row>
    <row r="45" spans="1:26" ht="15" customHeight="1">
      <c r="A45" s="1455"/>
      <c r="B45" s="1503"/>
      <c r="C45" s="1455"/>
      <c r="D45" s="1455"/>
      <c r="E45" s="1455"/>
      <c r="F45" s="1455"/>
      <c r="G45" s="1455"/>
      <c r="H45" s="1455"/>
      <c r="I45" s="1455"/>
      <c r="J45" s="1455"/>
      <c r="K45" s="1455"/>
      <c r="L45" s="1455"/>
      <c r="M45" s="1455"/>
      <c r="N45" s="1455"/>
      <c r="O45" s="1455"/>
      <c r="P45" s="1455"/>
      <c r="Q45" s="1455"/>
      <c r="R45" s="1455"/>
      <c r="S45" s="1455"/>
      <c r="T45" s="1455"/>
      <c r="U45" s="1504"/>
      <c r="V45" s="1505"/>
      <c r="W45" s="1505"/>
      <c r="X45" s="1505"/>
      <c r="Y45" s="1506"/>
      <c r="Z45" s="1455"/>
    </row>
    <row r="46" spans="1:26" ht="45" customHeight="1">
      <c r="A46" s="1455"/>
      <c r="B46" s="1503"/>
      <c r="C46" s="1487" t="s">
        <v>2446</v>
      </c>
      <c r="D46" s="2229" t="s">
        <v>2447</v>
      </c>
      <c r="E46" s="2229"/>
      <c r="F46" s="2229"/>
      <c r="G46" s="2229"/>
      <c r="H46" s="2229"/>
      <c r="I46" s="2229"/>
      <c r="J46" s="2229"/>
      <c r="K46" s="2229"/>
      <c r="L46" s="2229"/>
      <c r="M46" s="2229"/>
      <c r="N46" s="2229"/>
      <c r="O46" s="2229"/>
      <c r="P46" s="2229"/>
      <c r="Q46" s="2229"/>
      <c r="R46" s="2229"/>
      <c r="S46" s="2229"/>
      <c r="T46" s="2230"/>
      <c r="U46" s="1504"/>
      <c r="V46" s="1505" t="s">
        <v>2359</v>
      </c>
      <c r="W46" s="1505" t="s">
        <v>2360</v>
      </c>
      <c r="X46" s="1505" t="s">
        <v>2359</v>
      </c>
      <c r="Y46" s="1506"/>
      <c r="Z46" s="1455"/>
    </row>
    <row r="47" spans="1:26" ht="30" customHeight="1">
      <c r="A47" s="1455"/>
      <c r="B47" s="1503"/>
      <c r="C47" s="1487" t="s">
        <v>2383</v>
      </c>
      <c r="D47" s="2229" t="s">
        <v>2384</v>
      </c>
      <c r="E47" s="2229"/>
      <c r="F47" s="2229"/>
      <c r="G47" s="2229"/>
      <c r="H47" s="2229"/>
      <c r="I47" s="2229"/>
      <c r="J47" s="2229"/>
      <c r="K47" s="2229"/>
      <c r="L47" s="2229"/>
      <c r="M47" s="2229"/>
      <c r="N47" s="2229"/>
      <c r="O47" s="2229"/>
      <c r="P47" s="2229"/>
      <c r="Q47" s="2229"/>
      <c r="R47" s="2229"/>
      <c r="S47" s="2229"/>
      <c r="T47" s="2230"/>
      <c r="U47" s="1504"/>
      <c r="V47" s="1505" t="s">
        <v>2359</v>
      </c>
      <c r="W47" s="1505" t="s">
        <v>2360</v>
      </c>
      <c r="X47" s="1505" t="s">
        <v>2359</v>
      </c>
      <c r="Y47" s="1506"/>
      <c r="Z47" s="1455"/>
    </row>
    <row r="48" spans="1:26" ht="45" customHeight="1">
      <c r="A48" s="1455"/>
      <c r="B48" s="1503"/>
      <c r="C48" s="1487" t="s">
        <v>2385</v>
      </c>
      <c r="D48" s="2229" t="s">
        <v>2448</v>
      </c>
      <c r="E48" s="2229"/>
      <c r="F48" s="2229"/>
      <c r="G48" s="2229"/>
      <c r="H48" s="2229"/>
      <c r="I48" s="2229"/>
      <c r="J48" s="2229"/>
      <c r="K48" s="2229"/>
      <c r="L48" s="2229"/>
      <c r="M48" s="2229"/>
      <c r="N48" s="2229"/>
      <c r="O48" s="2229"/>
      <c r="P48" s="2229"/>
      <c r="Q48" s="2229"/>
      <c r="R48" s="2229"/>
      <c r="S48" s="2229"/>
      <c r="T48" s="2230"/>
      <c r="U48" s="1504"/>
      <c r="V48" s="1505" t="s">
        <v>2359</v>
      </c>
      <c r="W48" s="1505" t="s">
        <v>2360</v>
      </c>
      <c r="X48" s="1505" t="s">
        <v>2359</v>
      </c>
      <c r="Y48" s="1506"/>
      <c r="Z48" s="1455"/>
    </row>
    <row r="49" spans="1:26" ht="7.5" customHeight="1">
      <c r="A49" s="1455"/>
      <c r="B49" s="1503"/>
      <c r="C49" s="984"/>
      <c r="D49" s="984"/>
      <c r="E49" s="984"/>
      <c r="F49" s="984"/>
      <c r="G49" s="984"/>
      <c r="H49" s="984"/>
      <c r="I49" s="984"/>
      <c r="J49" s="984"/>
      <c r="K49" s="984"/>
      <c r="L49" s="984"/>
      <c r="M49" s="984"/>
      <c r="N49" s="984"/>
      <c r="O49" s="984"/>
      <c r="P49" s="984"/>
      <c r="Q49" s="984"/>
      <c r="R49" s="984"/>
      <c r="S49" s="984"/>
      <c r="T49" s="984"/>
      <c r="U49" s="1504"/>
      <c r="V49" s="1505"/>
      <c r="W49" s="1505"/>
      <c r="X49" s="1505"/>
      <c r="Y49" s="1506"/>
      <c r="Z49" s="1455"/>
    </row>
    <row r="50" spans="1:26" ht="26.25" customHeight="1">
      <c r="A50" s="1455"/>
      <c r="B50" s="1503"/>
      <c r="C50" s="2245" t="s">
        <v>2387</v>
      </c>
      <c r="D50" s="2222"/>
      <c r="E50" s="2222"/>
      <c r="F50" s="2222"/>
      <c r="G50" s="2222"/>
      <c r="H50" s="2223"/>
      <c r="I50" s="2246" t="s">
        <v>800</v>
      </c>
      <c r="J50" s="2247"/>
      <c r="K50" s="1504"/>
      <c r="L50" s="2245" t="s">
        <v>2449</v>
      </c>
      <c r="M50" s="2222"/>
      <c r="N50" s="2222"/>
      <c r="O50" s="2222"/>
      <c r="P50" s="2222"/>
      <c r="Q50" s="2223"/>
      <c r="R50" s="2246" t="s">
        <v>310</v>
      </c>
      <c r="S50" s="2247"/>
      <c r="T50" s="1455"/>
      <c r="U50" s="1504"/>
      <c r="V50" s="1505"/>
      <c r="W50" s="1505"/>
      <c r="X50" s="1505"/>
      <c r="Y50" s="1506"/>
      <c r="Z50" s="1455"/>
    </row>
    <row r="51" spans="1:26" ht="7.5" customHeight="1">
      <c r="A51" s="1455"/>
      <c r="B51" s="1503"/>
      <c r="C51" s="1455"/>
      <c r="D51" s="1455"/>
      <c r="E51" s="1455"/>
      <c r="F51" s="1455"/>
      <c r="G51" s="1455"/>
      <c r="H51" s="1455"/>
      <c r="I51" s="1455"/>
      <c r="J51" s="1455"/>
      <c r="K51" s="1455"/>
      <c r="L51" s="1455"/>
      <c r="M51" s="1455"/>
      <c r="N51" s="1455"/>
      <c r="O51" s="1455"/>
      <c r="P51" s="1455"/>
      <c r="Q51" s="1455"/>
      <c r="R51" s="1455"/>
      <c r="S51" s="1455"/>
      <c r="T51" s="1455"/>
      <c r="U51" s="1504"/>
      <c r="V51" s="1505"/>
      <c r="W51" s="1505"/>
      <c r="X51" s="1505"/>
      <c r="Y51" s="1506"/>
      <c r="Z51" s="1455"/>
    </row>
    <row r="52" spans="1:26" ht="22.5" customHeight="1">
      <c r="A52" s="1455"/>
      <c r="B52" s="1503"/>
      <c r="C52" s="2248"/>
      <c r="D52" s="2249"/>
      <c r="E52" s="2249"/>
      <c r="F52" s="2249"/>
      <c r="G52" s="2249"/>
      <c r="H52" s="2249"/>
      <c r="I52" s="2250"/>
      <c r="J52" s="2251" t="s">
        <v>2389</v>
      </c>
      <c r="K52" s="2251"/>
      <c r="L52" s="2251"/>
      <c r="M52" s="2251"/>
      <c r="N52" s="2251"/>
      <c r="O52" s="2251" t="s">
        <v>2390</v>
      </c>
      <c r="P52" s="2251"/>
      <c r="Q52" s="2251"/>
      <c r="R52" s="2251"/>
      <c r="S52" s="2251"/>
      <c r="T52" s="1455"/>
      <c r="U52" s="1504"/>
      <c r="V52" s="1505"/>
      <c r="W52" s="1505"/>
      <c r="X52" s="1505"/>
      <c r="Y52" s="1506"/>
      <c r="Z52" s="1455"/>
    </row>
    <row r="53" spans="1:26" ht="22.5" customHeight="1">
      <c r="A53" s="1455"/>
      <c r="B53" s="1503"/>
      <c r="C53" s="2252" t="s">
        <v>312</v>
      </c>
      <c r="D53" s="2253"/>
      <c r="E53" s="2253"/>
      <c r="F53" s="2253"/>
      <c r="G53" s="2253"/>
      <c r="H53" s="2254"/>
      <c r="I53" s="1514" t="s">
        <v>313</v>
      </c>
      <c r="J53" s="2240" t="s">
        <v>310</v>
      </c>
      <c r="K53" s="2240"/>
      <c r="L53" s="2240"/>
      <c r="M53" s="2240"/>
      <c r="N53" s="2240"/>
      <c r="O53" s="2244"/>
      <c r="P53" s="2244"/>
      <c r="Q53" s="2244"/>
      <c r="R53" s="2244"/>
      <c r="S53" s="2244"/>
      <c r="T53" s="1455"/>
      <c r="U53" s="1504"/>
      <c r="V53" s="1505"/>
      <c r="W53" s="1505"/>
      <c r="X53" s="1505"/>
      <c r="Y53" s="1506"/>
      <c r="Z53" s="1455"/>
    </row>
    <row r="54" spans="1:26" ht="22.5" customHeight="1">
      <c r="A54" s="1455"/>
      <c r="B54" s="1503"/>
      <c r="C54" s="2255"/>
      <c r="D54" s="2256"/>
      <c r="E54" s="2256"/>
      <c r="F54" s="2256"/>
      <c r="G54" s="2256"/>
      <c r="H54" s="2257"/>
      <c r="I54" s="1514" t="s">
        <v>314</v>
      </c>
      <c r="J54" s="2240" t="s">
        <v>310</v>
      </c>
      <c r="K54" s="2240"/>
      <c r="L54" s="2240"/>
      <c r="M54" s="2240"/>
      <c r="N54" s="2240"/>
      <c r="O54" s="2240" t="s">
        <v>310</v>
      </c>
      <c r="P54" s="2240"/>
      <c r="Q54" s="2240"/>
      <c r="R54" s="2240"/>
      <c r="S54" s="2240"/>
      <c r="T54" s="1455"/>
      <c r="U54" s="1504"/>
      <c r="V54" s="1505"/>
      <c r="W54" s="1505"/>
      <c r="X54" s="1505"/>
      <c r="Y54" s="1506"/>
      <c r="Z54" s="1455"/>
    </row>
    <row r="55" spans="1:26" ht="15" customHeight="1">
      <c r="A55" s="1455"/>
      <c r="B55" s="1503"/>
      <c r="C55" s="1455"/>
      <c r="D55" s="1455"/>
      <c r="E55" s="1455"/>
      <c r="F55" s="1455"/>
      <c r="G55" s="1455"/>
      <c r="H55" s="1455"/>
      <c r="I55" s="1455"/>
      <c r="J55" s="1455"/>
      <c r="K55" s="1455"/>
      <c r="L55" s="1455"/>
      <c r="M55" s="1455"/>
      <c r="N55" s="1455"/>
      <c r="O55" s="1455"/>
      <c r="P55" s="1455"/>
      <c r="Q55" s="1455"/>
      <c r="R55" s="1455"/>
      <c r="S55" s="1455"/>
      <c r="T55" s="1455"/>
      <c r="U55" s="1504"/>
      <c r="V55" s="1505"/>
      <c r="W55" s="1505"/>
      <c r="X55" s="1505"/>
      <c r="Y55" s="1506"/>
      <c r="Z55" s="1455"/>
    </row>
    <row r="56" spans="1:26" ht="15" customHeight="1">
      <c r="A56" s="1455"/>
      <c r="B56" s="1503" t="s">
        <v>315</v>
      </c>
      <c r="C56" s="1455"/>
      <c r="D56" s="1455"/>
      <c r="E56" s="1455"/>
      <c r="F56" s="1455"/>
      <c r="G56" s="1455"/>
      <c r="H56" s="1455"/>
      <c r="I56" s="1455"/>
      <c r="J56" s="1455"/>
      <c r="K56" s="1455"/>
      <c r="L56" s="1455"/>
      <c r="M56" s="1455"/>
      <c r="N56" s="1455"/>
      <c r="O56" s="1455"/>
      <c r="P56" s="1455"/>
      <c r="Q56" s="1455"/>
      <c r="R56" s="1455"/>
      <c r="S56" s="1455"/>
      <c r="T56" s="1455"/>
      <c r="U56" s="2226" t="s">
        <v>2428</v>
      </c>
      <c r="V56" s="2227"/>
      <c r="W56" s="2227"/>
      <c r="X56" s="2227"/>
      <c r="Y56" s="2228"/>
      <c r="Z56" s="1455"/>
    </row>
    <row r="57" spans="1:26" ht="15" customHeight="1">
      <c r="A57" s="1455"/>
      <c r="B57" s="1503"/>
      <c r="C57" s="1455"/>
      <c r="D57" s="1455"/>
      <c r="E57" s="1455"/>
      <c r="F57" s="1455"/>
      <c r="G57" s="1455"/>
      <c r="H57" s="1455"/>
      <c r="I57" s="1455"/>
      <c r="J57" s="1455"/>
      <c r="K57" s="1455"/>
      <c r="L57" s="1455"/>
      <c r="M57" s="1455"/>
      <c r="N57" s="1455"/>
      <c r="O57" s="1455"/>
      <c r="P57" s="1455"/>
      <c r="Q57" s="1455"/>
      <c r="R57" s="1455"/>
      <c r="S57" s="1455"/>
      <c r="T57" s="1455"/>
      <c r="U57" s="1504"/>
      <c r="V57" s="1505"/>
      <c r="W57" s="1505"/>
      <c r="X57" s="1505"/>
      <c r="Y57" s="1506"/>
      <c r="Z57" s="1455"/>
    </row>
    <row r="58" spans="1:26" ht="15" customHeight="1">
      <c r="A58" s="1455"/>
      <c r="B58" s="1503"/>
      <c r="C58" s="1515" t="s">
        <v>2392</v>
      </c>
      <c r="D58" s="2229" t="s">
        <v>2450</v>
      </c>
      <c r="E58" s="2229"/>
      <c r="F58" s="2229"/>
      <c r="G58" s="2229"/>
      <c r="H58" s="2229"/>
      <c r="I58" s="2229"/>
      <c r="J58" s="2229"/>
      <c r="K58" s="2229"/>
      <c r="L58" s="2229"/>
      <c r="M58" s="2229"/>
      <c r="N58" s="2229"/>
      <c r="O58" s="2229"/>
      <c r="P58" s="2229"/>
      <c r="Q58" s="2229"/>
      <c r="R58" s="2229"/>
      <c r="S58" s="2229"/>
      <c r="T58" s="2230"/>
      <c r="U58" s="1504"/>
      <c r="V58" s="1505" t="s">
        <v>2359</v>
      </c>
      <c r="W58" s="1505" t="s">
        <v>2360</v>
      </c>
      <c r="X58" s="1505" t="s">
        <v>2359</v>
      </c>
      <c r="Y58" s="1506"/>
      <c r="Z58" s="1455"/>
    </row>
    <row r="59" spans="1:26" ht="15" customHeight="1">
      <c r="A59" s="1455"/>
      <c r="B59" s="1503"/>
      <c r="C59" s="1516"/>
      <c r="D59" s="2229"/>
      <c r="E59" s="2229"/>
      <c r="F59" s="2229"/>
      <c r="G59" s="2229"/>
      <c r="H59" s="2229"/>
      <c r="I59" s="2229"/>
      <c r="J59" s="2229"/>
      <c r="K59" s="2229"/>
      <c r="L59" s="2229"/>
      <c r="M59" s="2229"/>
      <c r="N59" s="2229"/>
      <c r="O59" s="2229"/>
      <c r="P59" s="2229"/>
      <c r="Q59" s="2229"/>
      <c r="R59" s="2229"/>
      <c r="S59" s="2229"/>
      <c r="T59" s="2230"/>
      <c r="U59" s="1504"/>
      <c r="V59" s="1505"/>
      <c r="W59" s="1505"/>
      <c r="X59" s="1505"/>
      <c r="Y59" s="1506"/>
      <c r="Z59" s="1455"/>
    </row>
    <row r="60" spans="1:26" ht="15" customHeight="1">
      <c r="A60" s="1455"/>
      <c r="B60" s="1503"/>
      <c r="C60" s="1515" t="s">
        <v>335</v>
      </c>
      <c r="D60" s="2229" t="s">
        <v>2451</v>
      </c>
      <c r="E60" s="2229"/>
      <c r="F60" s="2229"/>
      <c r="G60" s="2229"/>
      <c r="H60" s="2229"/>
      <c r="I60" s="2229"/>
      <c r="J60" s="2229"/>
      <c r="K60" s="2229"/>
      <c r="L60" s="2229"/>
      <c r="M60" s="2229"/>
      <c r="N60" s="2229"/>
      <c r="O60" s="2229"/>
      <c r="P60" s="2229"/>
      <c r="Q60" s="2229"/>
      <c r="R60" s="2229"/>
      <c r="S60" s="2229"/>
      <c r="T60" s="2230"/>
      <c r="U60" s="1504"/>
      <c r="V60" s="1505" t="s">
        <v>2359</v>
      </c>
      <c r="W60" s="1505" t="s">
        <v>2360</v>
      </c>
      <c r="X60" s="1505" t="s">
        <v>2359</v>
      </c>
      <c r="Y60" s="1506"/>
      <c r="Z60" s="1455"/>
    </row>
    <row r="61" spans="1:26" ht="15" customHeight="1">
      <c r="A61" s="1455"/>
      <c r="B61" s="1517"/>
      <c r="C61" s="1518"/>
      <c r="D61" s="2258"/>
      <c r="E61" s="2258"/>
      <c r="F61" s="2258"/>
      <c r="G61" s="2258"/>
      <c r="H61" s="2258"/>
      <c r="I61" s="2258"/>
      <c r="J61" s="2258"/>
      <c r="K61" s="2258"/>
      <c r="L61" s="2258"/>
      <c r="M61" s="2258"/>
      <c r="N61" s="2258"/>
      <c r="O61" s="2258"/>
      <c r="P61" s="2258"/>
      <c r="Q61" s="2258"/>
      <c r="R61" s="2258"/>
      <c r="S61" s="2258"/>
      <c r="T61" s="2259"/>
      <c r="U61" s="1519"/>
      <c r="V61" s="1520"/>
      <c r="W61" s="1520"/>
      <c r="X61" s="1520"/>
      <c r="Y61" s="1521"/>
      <c r="Z61" s="1455"/>
    </row>
    <row r="62" spans="1:26" ht="15" customHeight="1">
      <c r="A62" s="1455"/>
      <c r="B62" s="1455"/>
      <c r="C62" s="1516"/>
      <c r="D62" s="1522"/>
      <c r="E62" s="1522"/>
      <c r="F62" s="1522"/>
      <c r="G62" s="1522"/>
      <c r="H62" s="1522"/>
      <c r="I62" s="1522"/>
      <c r="J62" s="1522"/>
      <c r="K62" s="1522"/>
      <c r="L62" s="1522"/>
      <c r="M62" s="1522"/>
      <c r="N62" s="1522"/>
      <c r="O62" s="1522"/>
      <c r="P62" s="1522"/>
      <c r="Q62" s="1522"/>
      <c r="R62" s="1522"/>
      <c r="S62" s="1522"/>
      <c r="T62" s="1522"/>
      <c r="U62" s="980"/>
      <c r="V62" s="1505"/>
      <c r="W62" s="1505"/>
      <c r="X62" s="1505"/>
      <c r="Y62" s="980"/>
      <c r="Z62" s="1455"/>
    </row>
    <row r="63" spans="1:26" ht="15" customHeight="1">
      <c r="A63" s="1455"/>
      <c r="B63" s="1455" t="s">
        <v>2395</v>
      </c>
      <c r="C63" s="1455"/>
      <c r="D63" s="1455"/>
      <c r="E63" s="1455"/>
      <c r="F63" s="1455"/>
      <c r="G63" s="1455"/>
      <c r="H63" s="1455"/>
      <c r="I63" s="1455"/>
      <c r="J63" s="1455"/>
      <c r="K63" s="1455"/>
      <c r="L63" s="1455"/>
      <c r="M63" s="1455"/>
      <c r="N63" s="1455"/>
      <c r="O63" s="1455"/>
      <c r="P63" s="1455"/>
      <c r="Q63" s="1455"/>
      <c r="R63" s="1455"/>
      <c r="S63" s="1455"/>
      <c r="T63" s="1455"/>
      <c r="U63" s="1455"/>
      <c r="V63" s="1455"/>
      <c r="W63" s="1455"/>
      <c r="X63" s="1455"/>
      <c r="Y63" s="1455"/>
      <c r="Z63" s="1455"/>
    </row>
    <row r="64" spans="1:26" ht="15" customHeight="1">
      <c r="A64" s="1455"/>
      <c r="B64" s="985">
        <v>1</v>
      </c>
      <c r="C64" s="2232" t="s">
        <v>909</v>
      </c>
      <c r="D64" s="2232"/>
      <c r="E64" s="2232"/>
      <c r="F64" s="2232"/>
      <c r="G64" s="2232"/>
      <c r="H64" s="2232"/>
      <c r="I64" s="2232"/>
      <c r="J64" s="2232"/>
      <c r="K64" s="2232"/>
      <c r="L64" s="2232"/>
      <c r="M64" s="2232"/>
      <c r="N64" s="2232"/>
      <c r="O64" s="2232"/>
      <c r="P64" s="2232"/>
      <c r="Q64" s="2232"/>
      <c r="R64" s="2232"/>
      <c r="S64" s="2232"/>
      <c r="T64" s="2232"/>
      <c r="U64" s="2232"/>
      <c r="V64" s="2232"/>
      <c r="W64" s="2232"/>
      <c r="X64" s="2232"/>
      <c r="Y64" s="2232"/>
      <c r="Z64" s="1455"/>
    </row>
    <row r="65" spans="1:26" ht="15" customHeight="1">
      <c r="A65" s="1455"/>
      <c r="B65" s="985">
        <v>2</v>
      </c>
      <c r="C65" s="2229" t="s">
        <v>2452</v>
      </c>
      <c r="D65" s="2229"/>
      <c r="E65" s="2229"/>
      <c r="F65" s="2229"/>
      <c r="G65" s="2229"/>
      <c r="H65" s="2229"/>
      <c r="I65" s="2229"/>
      <c r="J65" s="2229"/>
      <c r="K65" s="2229"/>
      <c r="L65" s="2229"/>
      <c r="M65" s="2229"/>
      <c r="N65" s="2229"/>
      <c r="O65" s="2229"/>
      <c r="P65" s="2229"/>
      <c r="Q65" s="2229"/>
      <c r="R65" s="2229"/>
      <c r="S65" s="2229"/>
      <c r="T65" s="2229"/>
      <c r="U65" s="2229"/>
      <c r="V65" s="2229"/>
      <c r="W65" s="2229"/>
      <c r="X65" s="2229"/>
      <c r="Y65" s="2229"/>
      <c r="Z65" s="1455"/>
    </row>
    <row r="66" spans="1:26" ht="15" customHeight="1">
      <c r="A66" s="1455"/>
      <c r="B66" s="985"/>
      <c r="C66" s="1507" t="s">
        <v>2453</v>
      </c>
      <c r="D66" s="1487"/>
      <c r="E66" s="1487"/>
      <c r="F66" s="1487"/>
      <c r="G66" s="1487"/>
      <c r="H66" s="1487"/>
      <c r="I66" s="1487"/>
      <c r="J66" s="1487"/>
      <c r="K66" s="1487"/>
      <c r="L66" s="1487"/>
      <c r="M66" s="1487"/>
      <c r="N66" s="1487"/>
      <c r="O66" s="1487"/>
      <c r="P66" s="1487"/>
      <c r="Q66" s="1487"/>
      <c r="R66" s="1487"/>
      <c r="S66" s="1487"/>
      <c r="T66" s="1487"/>
      <c r="U66" s="1487"/>
      <c r="V66" s="1487"/>
      <c r="W66" s="1487"/>
      <c r="X66" s="1487"/>
      <c r="Y66" s="1487"/>
      <c r="Z66" s="1455"/>
    </row>
    <row r="67" spans="1:26" ht="15" customHeight="1">
      <c r="A67" s="1455"/>
      <c r="B67" s="985"/>
      <c r="C67" s="1507" t="s">
        <v>2454</v>
      </c>
      <c r="D67" s="1522"/>
      <c r="E67" s="1522"/>
      <c r="F67" s="1522"/>
      <c r="G67" s="1522"/>
      <c r="H67" s="1522"/>
      <c r="I67" s="1522"/>
      <c r="J67" s="1522"/>
      <c r="K67" s="1522"/>
      <c r="L67" s="1522"/>
      <c r="M67" s="1522"/>
      <c r="N67" s="1522"/>
      <c r="O67" s="1522"/>
      <c r="P67" s="1522"/>
      <c r="Q67" s="1522"/>
      <c r="R67" s="1522"/>
      <c r="S67" s="1522"/>
      <c r="T67" s="1522"/>
      <c r="U67" s="1522"/>
      <c r="V67" s="1522"/>
      <c r="W67" s="1522"/>
      <c r="X67" s="1522"/>
      <c r="Y67" s="1522"/>
      <c r="Z67" s="1455"/>
    </row>
    <row r="68" spans="1:26" ht="15" customHeight="1">
      <c r="A68" s="1455"/>
      <c r="B68" s="985">
        <v>3</v>
      </c>
      <c r="C68" s="2232" t="s">
        <v>2396</v>
      </c>
      <c r="D68" s="2232"/>
      <c r="E68" s="2232"/>
      <c r="F68" s="2232"/>
      <c r="G68" s="2232"/>
      <c r="H68" s="2232"/>
      <c r="I68" s="2232"/>
      <c r="J68" s="2232"/>
      <c r="K68" s="2232"/>
      <c r="L68" s="2232"/>
      <c r="M68" s="2232"/>
      <c r="N68" s="2232"/>
      <c r="O68" s="2232"/>
      <c r="P68" s="2232"/>
      <c r="Q68" s="2232"/>
      <c r="R68" s="2232"/>
      <c r="S68" s="2232"/>
      <c r="T68" s="2232"/>
      <c r="U68" s="2232"/>
      <c r="V68" s="2232"/>
      <c r="W68" s="2232"/>
      <c r="X68" s="2232"/>
      <c r="Y68" s="2232"/>
      <c r="Z68" s="1455"/>
    </row>
    <row r="69" spans="1:26">
      <c r="A69" s="1455"/>
      <c r="B69" s="2231"/>
      <c r="C69" s="2231"/>
      <c r="D69" s="2231"/>
      <c r="E69" s="2231"/>
      <c r="F69" s="2231"/>
      <c r="G69" s="2231"/>
      <c r="H69" s="2231"/>
      <c r="I69" s="2231"/>
      <c r="J69" s="2231"/>
      <c r="K69" s="2231"/>
      <c r="L69" s="2231"/>
      <c r="M69" s="2231"/>
      <c r="N69" s="2231"/>
      <c r="O69" s="2231"/>
      <c r="P69" s="2231"/>
      <c r="Q69" s="2231"/>
      <c r="R69" s="2231"/>
      <c r="S69" s="2231"/>
      <c r="T69" s="2231"/>
      <c r="U69" s="2231"/>
      <c r="V69" s="2231"/>
      <c r="W69" s="2231"/>
      <c r="X69" s="2231"/>
      <c r="Y69" s="2231"/>
      <c r="Z69" s="2231"/>
    </row>
    <row r="70" spans="1:26" ht="81" customHeight="1">
      <c r="A70" s="1455"/>
      <c r="B70" s="1487"/>
      <c r="C70" s="2153" t="s">
        <v>751</v>
      </c>
      <c r="D70" s="2153"/>
      <c r="E70" s="2150" t="s">
        <v>3099</v>
      </c>
      <c r="F70" s="2151"/>
      <c r="G70" s="2151"/>
      <c r="H70" s="2151"/>
      <c r="I70" s="2151"/>
      <c r="J70" s="2151"/>
      <c r="K70" s="2151"/>
      <c r="L70" s="2151"/>
      <c r="M70" s="2151"/>
      <c r="N70" s="2151"/>
      <c r="O70" s="2151"/>
      <c r="P70" s="2151"/>
      <c r="Q70" s="2151"/>
      <c r="R70" s="2151"/>
      <c r="S70" s="2151"/>
      <c r="T70" s="2151"/>
      <c r="U70" s="2151"/>
      <c r="V70" s="2151"/>
      <c r="W70" s="2151"/>
      <c r="X70" s="2151"/>
      <c r="Y70" s="2152"/>
    </row>
  </sheetData>
  <mergeCells count="69">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D46:T46"/>
    <mergeCell ref="D47:T47"/>
    <mergeCell ref="D48:T48"/>
    <mergeCell ref="C50:H50"/>
    <mergeCell ref="I50:J50"/>
    <mergeCell ref="L50:Q50"/>
    <mergeCell ref="R50:S50"/>
    <mergeCell ref="D42:K42"/>
    <mergeCell ref="L42:N42"/>
    <mergeCell ref="O42:Q42"/>
    <mergeCell ref="S42:T42"/>
    <mergeCell ref="U44:Y44"/>
    <mergeCell ref="D40:K40"/>
    <mergeCell ref="L40:N40"/>
    <mergeCell ref="O40:Q40"/>
    <mergeCell ref="S40:T40"/>
    <mergeCell ref="D41:K41"/>
    <mergeCell ref="L41:N41"/>
    <mergeCell ref="O41:Q41"/>
    <mergeCell ref="S41:T41"/>
    <mergeCell ref="D38:K38"/>
    <mergeCell ref="L38:N38"/>
    <mergeCell ref="O38:Q38"/>
    <mergeCell ref="S38:T38"/>
    <mergeCell ref="D39:K39"/>
    <mergeCell ref="L39:N39"/>
    <mergeCell ref="O39:Q39"/>
    <mergeCell ref="S39:T39"/>
    <mergeCell ref="C33:T34"/>
    <mergeCell ref="D37:K37"/>
    <mergeCell ref="L37:N37"/>
    <mergeCell ref="O37:Q37"/>
    <mergeCell ref="U37:Y37"/>
    <mergeCell ref="D16:T17"/>
    <mergeCell ref="D19:T19"/>
    <mergeCell ref="D21:T21"/>
    <mergeCell ref="D27:T28"/>
    <mergeCell ref="U30:Y30"/>
    <mergeCell ref="C70:D70"/>
    <mergeCell ref="E70:Y70"/>
    <mergeCell ref="Q2:Y2"/>
    <mergeCell ref="B4:Y4"/>
    <mergeCell ref="B6:F6"/>
    <mergeCell ref="G6:Y6"/>
    <mergeCell ref="B7:F7"/>
    <mergeCell ref="G7:Y7"/>
    <mergeCell ref="D36:K36"/>
    <mergeCell ref="L36:N36"/>
    <mergeCell ref="O36:Q36"/>
    <mergeCell ref="B8:F8"/>
    <mergeCell ref="G8:Y8"/>
    <mergeCell ref="U11:Y11"/>
    <mergeCell ref="D13:T14"/>
    <mergeCell ref="C16:C17"/>
  </mergeCells>
  <phoneticPr fontId="54"/>
  <dataValidations count="1">
    <dataValidation type="list" allowBlank="1" showInputMessage="1" showErrorMessage="1" sqref="V13:V14 X13:X14 V19 X19 V21 X21 V23 X23 V25 X25 V27 X27 V38:V42 X38:X42 V46:V48 X46:X48 V58 X58 V60 X60" xr:uid="{430FF07F-049E-4E9B-8488-B0D6EB9EC0A0}">
      <formula1>"□,■"</formula1>
    </dataValidation>
  </dataValidations>
  <pageMargins left="0.7" right="0.7" top="0.75" bottom="0.75" header="0.3" footer="0.3"/>
  <pageSetup paperSize="9" scale="54"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5" tint="0.59999389629810485"/>
    <pageSetUpPr fitToPage="1"/>
  </sheetPr>
  <dimension ref="A1:F44"/>
  <sheetViews>
    <sheetView view="pageBreakPreview" topLeftCell="C4" zoomScale="115" zoomScaleNormal="85" zoomScaleSheetLayoutView="115" workbookViewId="0">
      <selection activeCell="B2" sqref="B2"/>
    </sheetView>
  </sheetViews>
  <sheetFormatPr defaultColWidth="9" defaultRowHeight="13.2"/>
  <cols>
    <col min="1" max="1" width="23.21875" style="54" customWidth="1"/>
    <col min="2" max="2" width="17.77734375" style="54" customWidth="1"/>
    <col min="3" max="3" width="17.88671875" style="54" customWidth="1"/>
    <col min="4" max="4" width="19.109375" style="54" customWidth="1"/>
    <col min="5" max="5" width="20.6640625" style="54" customWidth="1"/>
    <col min="6" max="6" width="17" style="54" customWidth="1"/>
    <col min="7" max="18" width="20.6640625" style="54" customWidth="1"/>
    <col min="19" max="16384" width="9" style="54"/>
  </cols>
  <sheetData>
    <row r="1" spans="1:6" ht="26.25" customHeight="1">
      <c r="A1" s="54" t="s">
        <v>1058</v>
      </c>
    </row>
    <row r="2" spans="1:6" ht="46.5" customHeight="1">
      <c r="A2" s="3680" t="s">
        <v>15</v>
      </c>
      <c r="B2" s="3680"/>
      <c r="C2" s="3680"/>
      <c r="D2" s="3680"/>
      <c r="E2" s="3680"/>
      <c r="F2" s="3680"/>
    </row>
    <row r="3" spans="1:6" ht="30" customHeight="1"/>
    <row r="4" spans="1:6" ht="30" customHeight="1">
      <c r="A4" s="3681"/>
      <c r="B4" s="3681"/>
      <c r="E4" s="54" t="s">
        <v>772</v>
      </c>
    </row>
    <row r="5" spans="1:6" ht="30" customHeight="1"/>
    <row r="6" spans="1:6" ht="30" customHeight="1">
      <c r="C6" s="54" t="s">
        <v>16</v>
      </c>
    </row>
    <row r="7" spans="1:6" ht="30" customHeight="1">
      <c r="C7" s="3681"/>
      <c r="D7" s="3681"/>
      <c r="E7" s="3681"/>
      <c r="F7" s="3681"/>
    </row>
    <row r="8" spans="1:6" ht="30" customHeight="1">
      <c r="C8" s="54" t="s">
        <v>17</v>
      </c>
      <c r="D8" s="3681"/>
      <c r="E8" s="3681"/>
      <c r="F8" s="54" t="s">
        <v>18</v>
      </c>
    </row>
    <row r="9" spans="1:6" ht="30" customHeight="1">
      <c r="C9" s="54" t="s">
        <v>103</v>
      </c>
      <c r="D9" s="3681"/>
      <c r="E9" s="3681"/>
      <c r="F9" s="3681"/>
    </row>
    <row r="10" spans="1:6" ht="30" customHeight="1" thickBot="1">
      <c r="A10" s="54" t="s">
        <v>19</v>
      </c>
    </row>
    <row r="11" spans="1:6" ht="34.5" customHeight="1" thickTop="1">
      <c r="A11" s="118" t="s">
        <v>20</v>
      </c>
      <c r="B11" s="3678" t="s">
        <v>21</v>
      </c>
      <c r="C11" s="3678"/>
      <c r="D11" s="3678"/>
      <c r="E11" s="3678"/>
      <c r="F11" s="3679"/>
    </row>
    <row r="12" spans="1:6" ht="42" customHeight="1">
      <c r="A12" s="119" t="s">
        <v>22</v>
      </c>
      <c r="B12" s="3659"/>
      <c r="C12" s="3659"/>
      <c r="D12" s="3659"/>
      <c r="E12" s="3659"/>
      <c r="F12" s="3660"/>
    </row>
    <row r="13" spans="1:6" ht="42" customHeight="1">
      <c r="A13" s="3661" t="s">
        <v>23</v>
      </c>
      <c r="B13" s="3651"/>
      <c r="C13" s="3652"/>
      <c r="D13" s="3652"/>
      <c r="E13" s="3652"/>
      <c r="F13" s="3653"/>
    </row>
    <row r="14" spans="1:6" ht="42" customHeight="1">
      <c r="A14" s="3662"/>
      <c r="B14" s="3663" t="s">
        <v>24</v>
      </c>
      <c r="C14" s="3664"/>
      <c r="D14" s="3664"/>
      <c r="E14" s="3664"/>
      <c r="F14" s="3665"/>
    </row>
    <row r="15" spans="1:6" ht="42" customHeight="1">
      <c r="A15" s="120" t="s">
        <v>25</v>
      </c>
      <c r="B15" s="121" t="s">
        <v>26</v>
      </c>
      <c r="C15" s="122"/>
      <c r="D15" s="122"/>
      <c r="E15" s="122"/>
      <c r="F15" s="123"/>
    </row>
    <row r="16" spans="1:6" ht="42" customHeight="1">
      <c r="A16" s="3666" t="s">
        <v>27</v>
      </c>
      <c r="B16" s="90" t="s">
        <v>28</v>
      </c>
      <c r="C16" s="69"/>
      <c r="D16" s="2913"/>
      <c r="E16" s="2913"/>
      <c r="F16" s="124"/>
    </row>
    <row r="17" spans="1:6" ht="42" customHeight="1">
      <c r="A17" s="3666"/>
      <c r="B17" s="3668"/>
      <c r="C17" s="3669"/>
      <c r="D17" s="3669"/>
      <c r="E17" s="3669"/>
      <c r="F17" s="3670"/>
    </row>
    <row r="18" spans="1:6" ht="42" customHeight="1">
      <c r="A18" s="3667"/>
      <c r="B18" s="3671"/>
      <c r="C18" s="3672"/>
      <c r="D18" s="3672"/>
      <c r="E18" s="3672"/>
      <c r="F18" s="3673"/>
    </row>
    <row r="19" spans="1:6" ht="45" customHeight="1">
      <c r="A19" s="125" t="s">
        <v>29</v>
      </c>
      <c r="B19" s="3674" t="s">
        <v>30</v>
      </c>
      <c r="C19" s="3675"/>
      <c r="D19" s="3675"/>
      <c r="E19" s="3675"/>
      <c r="F19" s="3676"/>
    </row>
    <row r="20" spans="1:6" ht="30" customHeight="1">
      <c r="A20" s="3666" t="s">
        <v>31</v>
      </c>
      <c r="B20" s="3651" t="s">
        <v>32</v>
      </c>
      <c r="C20" s="3652"/>
      <c r="D20" s="3652"/>
      <c r="E20" s="3652"/>
      <c r="F20" s="3653"/>
    </row>
    <row r="21" spans="1:6" ht="30" customHeight="1" thickBot="1">
      <c r="A21" s="3677"/>
      <c r="B21" s="3654"/>
      <c r="C21" s="3655"/>
      <c r="D21" s="3655"/>
      <c r="E21" s="3655"/>
      <c r="F21" s="3656"/>
    </row>
    <row r="22" spans="1:6" ht="9.75" customHeight="1" thickTop="1"/>
    <row r="23" spans="1:6" ht="39.75" customHeight="1">
      <c r="A23" s="606" t="s">
        <v>1088</v>
      </c>
      <c r="B23" s="2918" t="s">
        <v>3053</v>
      </c>
      <c r="C23" s="2919"/>
      <c r="D23" s="2919"/>
      <c r="E23" s="2919"/>
      <c r="F23" s="2920"/>
    </row>
    <row r="24" spans="1:6" ht="9" customHeight="1"/>
    <row r="25" spans="1:6" ht="30" customHeight="1">
      <c r="A25" s="54" t="s">
        <v>33</v>
      </c>
    </row>
    <row r="26" spans="1:6" ht="30" customHeight="1">
      <c r="A26" s="3657" t="s">
        <v>34</v>
      </c>
      <c r="B26" s="3657"/>
      <c r="C26" s="3657"/>
      <c r="D26" s="3657"/>
      <c r="E26" s="3657"/>
      <c r="F26" s="3657"/>
    </row>
    <row r="27" spans="1:6" ht="30" customHeight="1">
      <c r="A27" s="54" t="s">
        <v>35</v>
      </c>
    </row>
    <row r="28" spans="1:6" ht="30" customHeight="1">
      <c r="A28" s="54" t="s">
        <v>1084</v>
      </c>
    </row>
    <row r="29" spans="1:6" ht="30" customHeight="1">
      <c r="A29" s="54" t="s">
        <v>36</v>
      </c>
    </row>
    <row r="30" spans="1:6" ht="30" customHeight="1">
      <c r="A30" s="54" t="s">
        <v>995</v>
      </c>
    </row>
    <row r="31" spans="1:6" ht="30" customHeight="1">
      <c r="A31" s="3658"/>
      <c r="B31" s="3658"/>
      <c r="C31" s="3658"/>
      <c r="D31" s="3658"/>
      <c r="E31" s="3658"/>
    </row>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19">
    <mergeCell ref="B11:F11"/>
    <mergeCell ref="A2:F2"/>
    <mergeCell ref="A4:B4"/>
    <mergeCell ref="C7:F7"/>
    <mergeCell ref="D8:E8"/>
    <mergeCell ref="D9:F9"/>
    <mergeCell ref="B20:F21"/>
    <mergeCell ref="A26:F26"/>
    <mergeCell ref="A31:E31"/>
    <mergeCell ref="B12:F12"/>
    <mergeCell ref="A13:A14"/>
    <mergeCell ref="B13:F13"/>
    <mergeCell ref="B14:F14"/>
    <mergeCell ref="A16:A18"/>
    <mergeCell ref="D16:E16"/>
    <mergeCell ref="B17:F18"/>
    <mergeCell ref="B19:F19"/>
    <mergeCell ref="A20:A21"/>
    <mergeCell ref="B23:F23"/>
  </mergeCells>
  <phoneticPr fontId="5"/>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5" tint="0.59999389629810485"/>
    <pageSetUpPr fitToPage="1"/>
  </sheetPr>
  <dimension ref="A1:F44"/>
  <sheetViews>
    <sheetView view="pageBreakPreview" topLeftCell="C4" zoomScale="115" zoomScaleNormal="85" zoomScaleSheetLayoutView="115" workbookViewId="0">
      <selection activeCell="B2" sqref="B2"/>
    </sheetView>
  </sheetViews>
  <sheetFormatPr defaultColWidth="9" defaultRowHeight="13.2"/>
  <cols>
    <col min="1" max="1" width="23.21875" style="54" customWidth="1"/>
    <col min="2" max="2" width="17.77734375" style="54" customWidth="1"/>
    <col min="3" max="3" width="17.88671875" style="54" customWidth="1"/>
    <col min="4" max="4" width="19.109375" style="54" customWidth="1"/>
    <col min="5" max="5" width="20.6640625" style="54" customWidth="1"/>
    <col min="6" max="6" width="17" style="54" customWidth="1"/>
    <col min="7" max="18" width="20.6640625" style="54" customWidth="1"/>
    <col min="19" max="16384" width="9" style="54"/>
  </cols>
  <sheetData>
    <row r="1" spans="1:6" ht="26.25" customHeight="1">
      <c r="A1" s="54" t="s">
        <v>1059</v>
      </c>
      <c r="E1" s="3681" t="s">
        <v>767</v>
      </c>
      <c r="F1" s="3681"/>
    </row>
    <row r="2" spans="1:6" ht="46.5" customHeight="1">
      <c r="A2" s="2912" t="s">
        <v>1007</v>
      </c>
      <c r="B2" s="2912"/>
      <c r="C2" s="2912"/>
      <c r="D2" s="2912"/>
      <c r="E2" s="2912"/>
      <c r="F2" s="2912"/>
    </row>
    <row r="3" spans="1:6" ht="30" customHeight="1"/>
    <row r="4" spans="1:6" ht="30" customHeight="1" thickBot="1"/>
    <row r="5" spans="1:6" ht="30" customHeight="1" thickTop="1">
      <c r="A5" s="118" t="s">
        <v>1008</v>
      </c>
      <c r="B5" s="3678" t="s">
        <v>1009</v>
      </c>
      <c r="C5" s="3678"/>
      <c r="D5" s="3678"/>
      <c r="E5" s="3678"/>
      <c r="F5" s="3679"/>
    </row>
    <row r="6" spans="1:6" ht="30" customHeight="1">
      <c r="A6" s="3661" t="s">
        <v>1010</v>
      </c>
      <c r="B6" s="3651"/>
      <c r="C6" s="3652"/>
      <c r="D6" s="3652"/>
      <c r="E6" s="3652"/>
      <c r="F6" s="3653"/>
    </row>
    <row r="7" spans="1:6" ht="30" customHeight="1">
      <c r="A7" s="3662"/>
      <c r="B7" s="3663" t="s">
        <v>1011</v>
      </c>
      <c r="C7" s="3664"/>
      <c r="D7" s="3664"/>
      <c r="E7" s="3664"/>
      <c r="F7" s="3665"/>
    </row>
    <row r="8" spans="1:6" ht="30" customHeight="1">
      <c r="A8" s="3666" t="s">
        <v>1012</v>
      </c>
      <c r="B8" s="90" t="s">
        <v>1013</v>
      </c>
      <c r="C8" s="69"/>
      <c r="D8" s="2913"/>
      <c r="E8" s="2913"/>
      <c r="F8" s="124"/>
    </row>
    <row r="9" spans="1:6" ht="30" customHeight="1">
      <c r="A9" s="3666"/>
      <c r="B9" s="3668"/>
      <c r="C9" s="3669"/>
      <c r="D9" s="3669"/>
      <c r="E9" s="3669"/>
      <c r="F9" s="3670"/>
    </row>
    <row r="10" spans="1:6" ht="30" customHeight="1">
      <c r="A10" s="3667"/>
      <c r="B10" s="3671"/>
      <c r="C10" s="3672"/>
      <c r="D10" s="3672"/>
      <c r="E10" s="3672"/>
      <c r="F10" s="3673"/>
    </row>
    <row r="11" spans="1:6" ht="34.5" customHeight="1">
      <c r="A11" s="125" t="s">
        <v>1014</v>
      </c>
      <c r="B11" s="3674" t="s">
        <v>1015</v>
      </c>
      <c r="C11" s="3675"/>
      <c r="D11" s="3675"/>
      <c r="E11" s="3675"/>
      <c r="F11" s="3676"/>
    </row>
    <row r="12" spans="1:6" ht="42" customHeight="1">
      <c r="A12" s="3666" t="s">
        <v>1016</v>
      </c>
      <c r="B12" s="3651" t="s">
        <v>1017</v>
      </c>
      <c r="C12" s="3652"/>
      <c r="D12" s="3652"/>
      <c r="E12" s="3652"/>
      <c r="F12" s="3653"/>
    </row>
    <row r="13" spans="1:6" ht="42" customHeight="1" thickBot="1">
      <c r="A13" s="3677"/>
      <c r="B13" s="3654"/>
      <c r="C13" s="3655"/>
      <c r="D13" s="3655"/>
      <c r="E13" s="3655"/>
      <c r="F13" s="3656"/>
    </row>
    <row r="14" spans="1:6" ht="11.25" customHeight="1" thickTop="1"/>
    <row r="15" spans="1:6" ht="42" customHeight="1">
      <c r="A15" s="606" t="s">
        <v>1091</v>
      </c>
      <c r="B15" s="2918" t="s">
        <v>3054</v>
      </c>
      <c r="C15" s="2919"/>
      <c r="D15" s="2919"/>
      <c r="E15" s="2919"/>
      <c r="F15" s="2920"/>
    </row>
    <row r="16" spans="1:6" ht="12" customHeight="1"/>
    <row r="17" spans="1:5" ht="24" customHeight="1">
      <c r="A17" s="54" t="s">
        <v>1018</v>
      </c>
    </row>
    <row r="18" spans="1:5" ht="26.25" customHeight="1">
      <c r="A18" s="54" t="s">
        <v>1019</v>
      </c>
    </row>
    <row r="19" spans="1:5" ht="21" customHeight="1">
      <c r="A19" s="54" t="s">
        <v>1020</v>
      </c>
    </row>
    <row r="20" spans="1:5" ht="42" customHeight="1">
      <c r="A20" s="3682"/>
      <c r="B20" s="3682"/>
      <c r="C20" s="3682"/>
      <c r="D20" s="3682"/>
      <c r="E20" s="3682"/>
    </row>
    <row r="21" spans="1:5" ht="45" customHeight="1"/>
    <row r="22" spans="1:5" ht="30" customHeight="1"/>
    <row r="23" spans="1:5" ht="30" customHeight="1"/>
    <row r="24" spans="1:5" ht="18.75" customHeight="1"/>
    <row r="25" spans="1:5" ht="30" customHeight="1"/>
    <row r="26" spans="1:5" ht="30" customHeight="1"/>
    <row r="27" spans="1:5" ht="30" customHeight="1"/>
    <row r="28" spans="1:5" ht="30" customHeight="1"/>
    <row r="29" spans="1:5" ht="30" customHeight="1"/>
    <row r="30" spans="1:5" ht="30" customHeight="1"/>
    <row r="31" spans="1:5" ht="30" customHeight="1"/>
    <row r="32" spans="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14">
    <mergeCell ref="A8:A10"/>
    <mergeCell ref="A12:A13"/>
    <mergeCell ref="B12:F13"/>
    <mergeCell ref="A20:E20"/>
    <mergeCell ref="A2:F2"/>
    <mergeCell ref="D8:E8"/>
    <mergeCell ref="B11:F11"/>
    <mergeCell ref="B9:F10"/>
    <mergeCell ref="B15:F15"/>
    <mergeCell ref="E1:F1"/>
    <mergeCell ref="B5:F5"/>
    <mergeCell ref="A6:A7"/>
    <mergeCell ref="B6:F6"/>
    <mergeCell ref="B7:F7"/>
  </mergeCells>
  <phoneticPr fontId="54"/>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2CF1-E032-46A9-8AA7-77442C98960F}">
  <sheetPr>
    <pageSetUpPr fitToPage="1"/>
  </sheetPr>
  <dimension ref="A1:J35"/>
  <sheetViews>
    <sheetView view="pageBreakPreview" zoomScale="115" zoomScaleNormal="100" zoomScaleSheetLayoutView="115" workbookViewId="0">
      <selection activeCell="C1" sqref="C1"/>
    </sheetView>
  </sheetViews>
  <sheetFormatPr defaultRowHeight="13.2"/>
  <cols>
    <col min="1" max="1" width="5.109375" style="2108" customWidth="1"/>
    <col min="2" max="3" width="9" style="2108" customWidth="1"/>
    <col min="4" max="5" width="8.44140625" style="2108" customWidth="1"/>
    <col min="6" max="6" width="8.33203125" style="2108" customWidth="1"/>
    <col min="7" max="7" width="7.33203125" style="2108" customWidth="1"/>
    <col min="8" max="9" width="8.44140625" style="2108" customWidth="1"/>
    <col min="10" max="10" width="22.6640625" style="2108" customWidth="1"/>
    <col min="11" max="256" width="9" style="2108"/>
    <col min="257" max="257" width="5.109375" style="2108" customWidth="1"/>
    <col min="258" max="259" width="9" style="2108" customWidth="1"/>
    <col min="260" max="261" width="8.44140625" style="2108" customWidth="1"/>
    <col min="262" max="262" width="8.33203125" style="2108" customWidth="1"/>
    <col min="263" max="263" width="7.33203125" style="2108" customWidth="1"/>
    <col min="264" max="265" width="8.44140625" style="2108" customWidth="1"/>
    <col min="266" max="266" width="22.6640625" style="2108" customWidth="1"/>
    <col min="267" max="512" width="9" style="2108"/>
    <col min="513" max="513" width="5.109375" style="2108" customWidth="1"/>
    <col min="514" max="515" width="9" style="2108" customWidth="1"/>
    <col min="516" max="517" width="8.44140625" style="2108" customWidth="1"/>
    <col min="518" max="518" width="8.33203125" style="2108" customWidth="1"/>
    <col min="519" max="519" width="7.33203125" style="2108" customWidth="1"/>
    <col min="520" max="521" width="8.44140625" style="2108" customWidth="1"/>
    <col min="522" max="522" width="22.6640625" style="2108" customWidth="1"/>
    <col min="523" max="768" width="9" style="2108"/>
    <col min="769" max="769" width="5.109375" style="2108" customWidth="1"/>
    <col min="770" max="771" width="9" style="2108" customWidth="1"/>
    <col min="772" max="773" width="8.44140625" style="2108" customWidth="1"/>
    <col min="774" max="774" width="8.33203125" style="2108" customWidth="1"/>
    <col min="775" max="775" width="7.33203125" style="2108" customWidth="1"/>
    <col min="776" max="777" width="8.44140625" style="2108" customWidth="1"/>
    <col min="778" max="778" width="22.6640625" style="2108" customWidth="1"/>
    <col min="779" max="1024" width="9" style="2108"/>
    <col min="1025" max="1025" width="5.109375" style="2108" customWidth="1"/>
    <col min="1026" max="1027" width="9" style="2108" customWidth="1"/>
    <col min="1028" max="1029" width="8.44140625" style="2108" customWidth="1"/>
    <col min="1030" max="1030" width="8.33203125" style="2108" customWidth="1"/>
    <col min="1031" max="1031" width="7.33203125" style="2108" customWidth="1"/>
    <col min="1032" max="1033" width="8.44140625" style="2108" customWidth="1"/>
    <col min="1034" max="1034" width="22.6640625" style="2108" customWidth="1"/>
    <col min="1035" max="1280" width="9" style="2108"/>
    <col min="1281" max="1281" width="5.109375" style="2108" customWidth="1"/>
    <col min="1282" max="1283" width="9" style="2108" customWidth="1"/>
    <col min="1284" max="1285" width="8.44140625" style="2108" customWidth="1"/>
    <col min="1286" max="1286" width="8.33203125" style="2108" customWidth="1"/>
    <col min="1287" max="1287" width="7.33203125" style="2108" customWidth="1"/>
    <col min="1288" max="1289" width="8.44140625" style="2108" customWidth="1"/>
    <col min="1290" max="1290" width="22.6640625" style="2108" customWidth="1"/>
    <col min="1291" max="1536" width="9" style="2108"/>
    <col min="1537" max="1537" width="5.109375" style="2108" customWidth="1"/>
    <col min="1538" max="1539" width="9" style="2108" customWidth="1"/>
    <col min="1540" max="1541" width="8.44140625" style="2108" customWidth="1"/>
    <col min="1542" max="1542" width="8.33203125" style="2108" customWidth="1"/>
    <col min="1543" max="1543" width="7.33203125" style="2108" customWidth="1"/>
    <col min="1544" max="1545" width="8.44140625" style="2108" customWidth="1"/>
    <col min="1546" max="1546" width="22.6640625" style="2108" customWidth="1"/>
    <col min="1547" max="1792" width="9" style="2108"/>
    <col min="1793" max="1793" width="5.109375" style="2108" customWidth="1"/>
    <col min="1794" max="1795" width="9" style="2108" customWidth="1"/>
    <col min="1796" max="1797" width="8.44140625" style="2108" customWidth="1"/>
    <col min="1798" max="1798" width="8.33203125" style="2108" customWidth="1"/>
    <col min="1799" max="1799" width="7.33203125" style="2108" customWidth="1"/>
    <col min="1800" max="1801" width="8.44140625" style="2108" customWidth="1"/>
    <col min="1802" max="1802" width="22.6640625" style="2108" customWidth="1"/>
    <col min="1803" max="2048" width="9" style="2108"/>
    <col min="2049" max="2049" width="5.109375" style="2108" customWidth="1"/>
    <col min="2050" max="2051" width="9" style="2108" customWidth="1"/>
    <col min="2052" max="2053" width="8.44140625" style="2108" customWidth="1"/>
    <col min="2054" max="2054" width="8.33203125" style="2108" customWidth="1"/>
    <col min="2055" max="2055" width="7.33203125" style="2108" customWidth="1"/>
    <col min="2056" max="2057" width="8.44140625" style="2108" customWidth="1"/>
    <col min="2058" max="2058" width="22.6640625" style="2108" customWidth="1"/>
    <col min="2059" max="2304" width="9" style="2108"/>
    <col min="2305" max="2305" width="5.109375" style="2108" customWidth="1"/>
    <col min="2306" max="2307" width="9" style="2108" customWidth="1"/>
    <col min="2308" max="2309" width="8.44140625" style="2108" customWidth="1"/>
    <col min="2310" max="2310" width="8.33203125" style="2108" customWidth="1"/>
    <col min="2311" max="2311" width="7.33203125" style="2108" customWidth="1"/>
    <col min="2312" max="2313" width="8.44140625" style="2108" customWidth="1"/>
    <col min="2314" max="2314" width="22.6640625" style="2108" customWidth="1"/>
    <col min="2315" max="2560" width="9" style="2108"/>
    <col min="2561" max="2561" width="5.109375" style="2108" customWidth="1"/>
    <col min="2562" max="2563" width="9" style="2108" customWidth="1"/>
    <col min="2564" max="2565" width="8.44140625" style="2108" customWidth="1"/>
    <col min="2566" max="2566" width="8.33203125" style="2108" customWidth="1"/>
    <col min="2567" max="2567" width="7.33203125" style="2108" customWidth="1"/>
    <col min="2568" max="2569" width="8.44140625" style="2108" customWidth="1"/>
    <col min="2570" max="2570" width="22.6640625" style="2108" customWidth="1"/>
    <col min="2571" max="2816" width="9" style="2108"/>
    <col min="2817" max="2817" width="5.109375" style="2108" customWidth="1"/>
    <col min="2818" max="2819" width="9" style="2108" customWidth="1"/>
    <col min="2820" max="2821" width="8.44140625" style="2108" customWidth="1"/>
    <col min="2822" max="2822" width="8.33203125" style="2108" customWidth="1"/>
    <col min="2823" max="2823" width="7.33203125" style="2108" customWidth="1"/>
    <col min="2824" max="2825" width="8.44140625" style="2108" customWidth="1"/>
    <col min="2826" max="2826" width="22.6640625" style="2108" customWidth="1"/>
    <col min="2827" max="3072" width="9" style="2108"/>
    <col min="3073" max="3073" width="5.109375" style="2108" customWidth="1"/>
    <col min="3074" max="3075" width="9" style="2108" customWidth="1"/>
    <col min="3076" max="3077" width="8.44140625" style="2108" customWidth="1"/>
    <col min="3078" max="3078" width="8.33203125" style="2108" customWidth="1"/>
    <col min="3079" max="3079" width="7.33203125" style="2108" customWidth="1"/>
    <col min="3080" max="3081" width="8.44140625" style="2108" customWidth="1"/>
    <col min="3082" max="3082" width="22.6640625" style="2108" customWidth="1"/>
    <col min="3083" max="3328" width="9" style="2108"/>
    <col min="3329" max="3329" width="5.109375" style="2108" customWidth="1"/>
    <col min="3330" max="3331" width="9" style="2108" customWidth="1"/>
    <col min="3332" max="3333" width="8.44140625" style="2108" customWidth="1"/>
    <col min="3334" max="3334" width="8.33203125" style="2108" customWidth="1"/>
    <col min="3335" max="3335" width="7.33203125" style="2108" customWidth="1"/>
    <col min="3336" max="3337" width="8.44140625" style="2108" customWidth="1"/>
    <col min="3338" max="3338" width="22.6640625" style="2108" customWidth="1"/>
    <col min="3339" max="3584" width="9" style="2108"/>
    <col min="3585" max="3585" width="5.109375" style="2108" customWidth="1"/>
    <col min="3586" max="3587" width="9" style="2108" customWidth="1"/>
    <col min="3588" max="3589" width="8.44140625" style="2108" customWidth="1"/>
    <col min="3590" max="3590" width="8.33203125" style="2108" customWidth="1"/>
    <col min="3591" max="3591" width="7.33203125" style="2108" customWidth="1"/>
    <col min="3592" max="3593" width="8.44140625" style="2108" customWidth="1"/>
    <col min="3594" max="3594" width="22.6640625" style="2108" customWidth="1"/>
    <col min="3595" max="3840" width="9" style="2108"/>
    <col min="3841" max="3841" width="5.109375" style="2108" customWidth="1"/>
    <col min="3842" max="3843" width="9" style="2108" customWidth="1"/>
    <col min="3844" max="3845" width="8.44140625" style="2108" customWidth="1"/>
    <col min="3846" max="3846" width="8.33203125" style="2108" customWidth="1"/>
    <col min="3847" max="3847" width="7.33203125" style="2108" customWidth="1"/>
    <col min="3848" max="3849" width="8.44140625" style="2108" customWidth="1"/>
    <col min="3850" max="3850" width="22.6640625" style="2108" customWidth="1"/>
    <col min="3851" max="4096" width="9" style="2108"/>
    <col min="4097" max="4097" width="5.109375" style="2108" customWidth="1"/>
    <col min="4098" max="4099" width="9" style="2108" customWidth="1"/>
    <col min="4100" max="4101" width="8.44140625" style="2108" customWidth="1"/>
    <col min="4102" max="4102" width="8.33203125" style="2108" customWidth="1"/>
    <col min="4103" max="4103" width="7.33203125" style="2108" customWidth="1"/>
    <col min="4104" max="4105" width="8.44140625" style="2108" customWidth="1"/>
    <col min="4106" max="4106" width="22.6640625" style="2108" customWidth="1"/>
    <col min="4107" max="4352" width="9" style="2108"/>
    <col min="4353" max="4353" width="5.109375" style="2108" customWidth="1"/>
    <col min="4354" max="4355" width="9" style="2108" customWidth="1"/>
    <col min="4356" max="4357" width="8.44140625" style="2108" customWidth="1"/>
    <col min="4358" max="4358" width="8.33203125" style="2108" customWidth="1"/>
    <col min="4359" max="4359" width="7.33203125" style="2108" customWidth="1"/>
    <col min="4360" max="4361" width="8.44140625" style="2108" customWidth="1"/>
    <col min="4362" max="4362" width="22.6640625" style="2108" customWidth="1"/>
    <col min="4363" max="4608" width="9" style="2108"/>
    <col min="4609" max="4609" width="5.109375" style="2108" customWidth="1"/>
    <col min="4610" max="4611" width="9" style="2108" customWidth="1"/>
    <col min="4612" max="4613" width="8.44140625" style="2108" customWidth="1"/>
    <col min="4614" max="4614" width="8.33203125" style="2108" customWidth="1"/>
    <col min="4615" max="4615" width="7.33203125" style="2108" customWidth="1"/>
    <col min="4616" max="4617" width="8.44140625" style="2108" customWidth="1"/>
    <col min="4618" max="4618" width="22.6640625" style="2108" customWidth="1"/>
    <col min="4619" max="4864" width="9" style="2108"/>
    <col min="4865" max="4865" width="5.109375" style="2108" customWidth="1"/>
    <col min="4866" max="4867" width="9" style="2108" customWidth="1"/>
    <col min="4868" max="4869" width="8.44140625" style="2108" customWidth="1"/>
    <col min="4870" max="4870" width="8.33203125" style="2108" customWidth="1"/>
    <col min="4871" max="4871" width="7.33203125" style="2108" customWidth="1"/>
    <col min="4872" max="4873" width="8.44140625" style="2108" customWidth="1"/>
    <col min="4874" max="4874" width="22.6640625" style="2108" customWidth="1"/>
    <col min="4875" max="5120" width="9" style="2108"/>
    <col min="5121" max="5121" width="5.109375" style="2108" customWidth="1"/>
    <col min="5122" max="5123" width="9" style="2108" customWidth="1"/>
    <col min="5124" max="5125" width="8.44140625" style="2108" customWidth="1"/>
    <col min="5126" max="5126" width="8.33203125" style="2108" customWidth="1"/>
    <col min="5127" max="5127" width="7.33203125" style="2108" customWidth="1"/>
    <col min="5128" max="5129" width="8.44140625" style="2108" customWidth="1"/>
    <col min="5130" max="5130" width="22.6640625" style="2108" customWidth="1"/>
    <col min="5131" max="5376" width="9" style="2108"/>
    <col min="5377" max="5377" width="5.109375" style="2108" customWidth="1"/>
    <col min="5378" max="5379" width="9" style="2108" customWidth="1"/>
    <col min="5380" max="5381" width="8.44140625" style="2108" customWidth="1"/>
    <col min="5382" max="5382" width="8.33203125" style="2108" customWidth="1"/>
    <col min="5383" max="5383" width="7.33203125" style="2108" customWidth="1"/>
    <col min="5384" max="5385" width="8.44140625" style="2108" customWidth="1"/>
    <col min="5386" max="5386" width="22.6640625" style="2108" customWidth="1"/>
    <col min="5387" max="5632" width="9" style="2108"/>
    <col min="5633" max="5633" width="5.109375" style="2108" customWidth="1"/>
    <col min="5634" max="5635" width="9" style="2108" customWidth="1"/>
    <col min="5636" max="5637" width="8.44140625" style="2108" customWidth="1"/>
    <col min="5638" max="5638" width="8.33203125" style="2108" customWidth="1"/>
    <col min="5639" max="5639" width="7.33203125" style="2108" customWidth="1"/>
    <col min="5640" max="5641" width="8.44140625" style="2108" customWidth="1"/>
    <col min="5642" max="5642" width="22.6640625" style="2108" customWidth="1"/>
    <col min="5643" max="5888" width="9" style="2108"/>
    <col min="5889" max="5889" width="5.109375" style="2108" customWidth="1"/>
    <col min="5890" max="5891" width="9" style="2108" customWidth="1"/>
    <col min="5892" max="5893" width="8.44140625" style="2108" customWidth="1"/>
    <col min="5894" max="5894" width="8.33203125" style="2108" customWidth="1"/>
    <col min="5895" max="5895" width="7.33203125" style="2108" customWidth="1"/>
    <col min="5896" max="5897" width="8.44140625" style="2108" customWidth="1"/>
    <col min="5898" max="5898" width="22.6640625" style="2108" customWidth="1"/>
    <col min="5899" max="6144" width="9" style="2108"/>
    <col min="6145" max="6145" width="5.109375" style="2108" customWidth="1"/>
    <col min="6146" max="6147" width="9" style="2108" customWidth="1"/>
    <col min="6148" max="6149" width="8.44140625" style="2108" customWidth="1"/>
    <col min="6150" max="6150" width="8.33203125" style="2108" customWidth="1"/>
    <col min="6151" max="6151" width="7.33203125" style="2108" customWidth="1"/>
    <col min="6152" max="6153" width="8.44140625" style="2108" customWidth="1"/>
    <col min="6154" max="6154" width="22.6640625" style="2108" customWidth="1"/>
    <col min="6155" max="6400" width="9" style="2108"/>
    <col min="6401" max="6401" width="5.109375" style="2108" customWidth="1"/>
    <col min="6402" max="6403" width="9" style="2108" customWidth="1"/>
    <col min="6404" max="6405" width="8.44140625" style="2108" customWidth="1"/>
    <col min="6406" max="6406" width="8.33203125" style="2108" customWidth="1"/>
    <col min="6407" max="6407" width="7.33203125" style="2108" customWidth="1"/>
    <col min="6408" max="6409" width="8.44140625" style="2108" customWidth="1"/>
    <col min="6410" max="6410" width="22.6640625" style="2108" customWidth="1"/>
    <col min="6411" max="6656" width="9" style="2108"/>
    <col min="6657" max="6657" width="5.109375" style="2108" customWidth="1"/>
    <col min="6658" max="6659" width="9" style="2108" customWidth="1"/>
    <col min="6660" max="6661" width="8.44140625" style="2108" customWidth="1"/>
    <col min="6662" max="6662" width="8.33203125" style="2108" customWidth="1"/>
    <col min="6663" max="6663" width="7.33203125" style="2108" customWidth="1"/>
    <col min="6664" max="6665" width="8.44140625" style="2108" customWidth="1"/>
    <col min="6666" max="6666" width="22.6640625" style="2108" customWidth="1"/>
    <col min="6667" max="6912" width="9" style="2108"/>
    <col min="6913" max="6913" width="5.109375" style="2108" customWidth="1"/>
    <col min="6914" max="6915" width="9" style="2108" customWidth="1"/>
    <col min="6916" max="6917" width="8.44140625" style="2108" customWidth="1"/>
    <col min="6918" max="6918" width="8.33203125" style="2108" customWidth="1"/>
    <col min="6919" max="6919" width="7.33203125" style="2108" customWidth="1"/>
    <col min="6920" max="6921" width="8.44140625" style="2108" customWidth="1"/>
    <col min="6922" max="6922" width="22.6640625" style="2108" customWidth="1"/>
    <col min="6923" max="7168" width="9" style="2108"/>
    <col min="7169" max="7169" width="5.109375" style="2108" customWidth="1"/>
    <col min="7170" max="7171" width="9" style="2108" customWidth="1"/>
    <col min="7172" max="7173" width="8.44140625" style="2108" customWidth="1"/>
    <col min="7174" max="7174" width="8.33203125" style="2108" customWidth="1"/>
    <col min="7175" max="7175" width="7.33203125" style="2108" customWidth="1"/>
    <col min="7176" max="7177" width="8.44140625" style="2108" customWidth="1"/>
    <col min="7178" max="7178" width="22.6640625" style="2108" customWidth="1"/>
    <col min="7179" max="7424" width="9" style="2108"/>
    <col min="7425" max="7425" width="5.109375" style="2108" customWidth="1"/>
    <col min="7426" max="7427" width="9" style="2108" customWidth="1"/>
    <col min="7428" max="7429" width="8.44140625" style="2108" customWidth="1"/>
    <col min="7430" max="7430" width="8.33203125" style="2108" customWidth="1"/>
    <col min="7431" max="7431" width="7.33203125" style="2108" customWidth="1"/>
    <col min="7432" max="7433" width="8.44140625" style="2108" customWidth="1"/>
    <col min="7434" max="7434" width="22.6640625" style="2108" customWidth="1"/>
    <col min="7435" max="7680" width="9" style="2108"/>
    <col min="7681" max="7681" width="5.109375" style="2108" customWidth="1"/>
    <col min="7682" max="7683" width="9" style="2108" customWidth="1"/>
    <col min="7684" max="7685" width="8.44140625" style="2108" customWidth="1"/>
    <col min="7686" max="7686" width="8.33203125" style="2108" customWidth="1"/>
    <col min="7687" max="7687" width="7.33203125" style="2108" customWidth="1"/>
    <col min="7688" max="7689" width="8.44140625" style="2108" customWidth="1"/>
    <col min="7690" max="7690" width="22.6640625" style="2108" customWidth="1"/>
    <col min="7691" max="7936" width="9" style="2108"/>
    <col min="7937" max="7937" width="5.109375" style="2108" customWidth="1"/>
    <col min="7938" max="7939" width="9" style="2108" customWidth="1"/>
    <col min="7940" max="7941" width="8.44140625" style="2108" customWidth="1"/>
    <col min="7942" max="7942" width="8.33203125" style="2108" customWidth="1"/>
    <col min="7943" max="7943" width="7.33203125" style="2108" customWidth="1"/>
    <col min="7944" max="7945" width="8.44140625" style="2108" customWidth="1"/>
    <col min="7946" max="7946" width="22.6640625" style="2108" customWidth="1"/>
    <col min="7947" max="8192" width="9" style="2108"/>
    <col min="8193" max="8193" width="5.109375" style="2108" customWidth="1"/>
    <col min="8194" max="8195" width="9" style="2108" customWidth="1"/>
    <col min="8196" max="8197" width="8.44140625" style="2108" customWidth="1"/>
    <col min="8198" max="8198" width="8.33203125" style="2108" customWidth="1"/>
    <col min="8199" max="8199" width="7.33203125" style="2108" customWidth="1"/>
    <col min="8200" max="8201" width="8.44140625" style="2108" customWidth="1"/>
    <col min="8202" max="8202" width="22.6640625" style="2108" customWidth="1"/>
    <col min="8203" max="8448" width="9" style="2108"/>
    <col min="8449" max="8449" width="5.109375" style="2108" customWidth="1"/>
    <col min="8450" max="8451" width="9" style="2108" customWidth="1"/>
    <col min="8452" max="8453" width="8.44140625" style="2108" customWidth="1"/>
    <col min="8454" max="8454" width="8.33203125" style="2108" customWidth="1"/>
    <col min="8455" max="8455" width="7.33203125" style="2108" customWidth="1"/>
    <col min="8456" max="8457" width="8.44140625" style="2108" customWidth="1"/>
    <col min="8458" max="8458" width="22.6640625" style="2108" customWidth="1"/>
    <col min="8459" max="8704" width="9" style="2108"/>
    <col min="8705" max="8705" width="5.109375" style="2108" customWidth="1"/>
    <col min="8706" max="8707" width="9" style="2108" customWidth="1"/>
    <col min="8708" max="8709" width="8.44140625" style="2108" customWidth="1"/>
    <col min="8710" max="8710" width="8.33203125" style="2108" customWidth="1"/>
    <col min="8711" max="8711" width="7.33203125" style="2108" customWidth="1"/>
    <col min="8712" max="8713" width="8.44140625" style="2108" customWidth="1"/>
    <col min="8714" max="8714" width="22.6640625" style="2108" customWidth="1"/>
    <col min="8715" max="8960" width="9" style="2108"/>
    <col min="8961" max="8961" width="5.109375" style="2108" customWidth="1"/>
    <col min="8962" max="8963" width="9" style="2108" customWidth="1"/>
    <col min="8964" max="8965" width="8.44140625" style="2108" customWidth="1"/>
    <col min="8966" max="8966" width="8.33203125" style="2108" customWidth="1"/>
    <col min="8967" max="8967" width="7.33203125" style="2108" customWidth="1"/>
    <col min="8968" max="8969" width="8.44140625" style="2108" customWidth="1"/>
    <col min="8970" max="8970" width="22.6640625" style="2108" customWidth="1"/>
    <col min="8971" max="9216" width="9" style="2108"/>
    <col min="9217" max="9217" width="5.109375" style="2108" customWidth="1"/>
    <col min="9218" max="9219" width="9" style="2108" customWidth="1"/>
    <col min="9220" max="9221" width="8.44140625" style="2108" customWidth="1"/>
    <col min="9222" max="9222" width="8.33203125" style="2108" customWidth="1"/>
    <col min="9223" max="9223" width="7.33203125" style="2108" customWidth="1"/>
    <col min="9224" max="9225" width="8.44140625" style="2108" customWidth="1"/>
    <col min="9226" max="9226" width="22.6640625" style="2108" customWidth="1"/>
    <col min="9227" max="9472" width="9" style="2108"/>
    <col min="9473" max="9473" width="5.109375" style="2108" customWidth="1"/>
    <col min="9474" max="9475" width="9" style="2108" customWidth="1"/>
    <col min="9476" max="9477" width="8.44140625" style="2108" customWidth="1"/>
    <col min="9478" max="9478" width="8.33203125" style="2108" customWidth="1"/>
    <col min="9479" max="9479" width="7.33203125" style="2108" customWidth="1"/>
    <col min="9480" max="9481" width="8.44140625" style="2108" customWidth="1"/>
    <col min="9482" max="9482" width="22.6640625" style="2108" customWidth="1"/>
    <col min="9483" max="9728" width="9" style="2108"/>
    <col min="9729" max="9729" width="5.109375" style="2108" customWidth="1"/>
    <col min="9730" max="9731" width="9" style="2108" customWidth="1"/>
    <col min="9732" max="9733" width="8.44140625" style="2108" customWidth="1"/>
    <col min="9734" max="9734" width="8.33203125" style="2108" customWidth="1"/>
    <col min="9735" max="9735" width="7.33203125" style="2108" customWidth="1"/>
    <col min="9736" max="9737" width="8.44140625" style="2108" customWidth="1"/>
    <col min="9738" max="9738" width="22.6640625" style="2108" customWidth="1"/>
    <col min="9739" max="9984" width="9" style="2108"/>
    <col min="9985" max="9985" width="5.109375" style="2108" customWidth="1"/>
    <col min="9986" max="9987" width="9" style="2108" customWidth="1"/>
    <col min="9988" max="9989" width="8.44140625" style="2108" customWidth="1"/>
    <col min="9990" max="9990" width="8.33203125" style="2108" customWidth="1"/>
    <col min="9991" max="9991" width="7.33203125" style="2108" customWidth="1"/>
    <col min="9992" max="9993" width="8.44140625" style="2108" customWidth="1"/>
    <col min="9994" max="9994" width="22.6640625" style="2108" customWidth="1"/>
    <col min="9995" max="10240" width="9" style="2108"/>
    <col min="10241" max="10241" width="5.109375" style="2108" customWidth="1"/>
    <col min="10242" max="10243" width="9" style="2108" customWidth="1"/>
    <col min="10244" max="10245" width="8.44140625" style="2108" customWidth="1"/>
    <col min="10246" max="10246" width="8.33203125" style="2108" customWidth="1"/>
    <col min="10247" max="10247" width="7.33203125" style="2108" customWidth="1"/>
    <col min="10248" max="10249" width="8.44140625" style="2108" customWidth="1"/>
    <col min="10250" max="10250" width="22.6640625" style="2108" customWidth="1"/>
    <col min="10251" max="10496" width="9" style="2108"/>
    <col min="10497" max="10497" width="5.109375" style="2108" customWidth="1"/>
    <col min="10498" max="10499" width="9" style="2108" customWidth="1"/>
    <col min="10500" max="10501" width="8.44140625" style="2108" customWidth="1"/>
    <col min="10502" max="10502" width="8.33203125" style="2108" customWidth="1"/>
    <col min="10503" max="10503" width="7.33203125" style="2108" customWidth="1"/>
    <col min="10504" max="10505" width="8.44140625" style="2108" customWidth="1"/>
    <col min="10506" max="10506" width="22.6640625" style="2108" customWidth="1"/>
    <col min="10507" max="10752" width="9" style="2108"/>
    <col min="10753" max="10753" width="5.109375" style="2108" customWidth="1"/>
    <col min="10754" max="10755" width="9" style="2108" customWidth="1"/>
    <col min="10756" max="10757" width="8.44140625" style="2108" customWidth="1"/>
    <col min="10758" max="10758" width="8.33203125" style="2108" customWidth="1"/>
    <col min="10759" max="10759" width="7.33203125" style="2108" customWidth="1"/>
    <col min="10760" max="10761" width="8.44140625" style="2108" customWidth="1"/>
    <col min="10762" max="10762" width="22.6640625" style="2108" customWidth="1"/>
    <col min="10763" max="11008" width="9" style="2108"/>
    <col min="11009" max="11009" width="5.109375" style="2108" customWidth="1"/>
    <col min="11010" max="11011" width="9" style="2108" customWidth="1"/>
    <col min="11012" max="11013" width="8.44140625" style="2108" customWidth="1"/>
    <col min="11014" max="11014" width="8.33203125" style="2108" customWidth="1"/>
    <col min="11015" max="11015" width="7.33203125" style="2108" customWidth="1"/>
    <col min="11016" max="11017" width="8.44140625" style="2108" customWidth="1"/>
    <col min="11018" max="11018" width="22.6640625" style="2108" customWidth="1"/>
    <col min="11019" max="11264" width="9" style="2108"/>
    <col min="11265" max="11265" width="5.109375" style="2108" customWidth="1"/>
    <col min="11266" max="11267" width="9" style="2108" customWidth="1"/>
    <col min="11268" max="11269" width="8.44140625" style="2108" customWidth="1"/>
    <col min="11270" max="11270" width="8.33203125" style="2108" customWidth="1"/>
    <col min="11271" max="11271" width="7.33203125" style="2108" customWidth="1"/>
    <col min="11272" max="11273" width="8.44140625" style="2108" customWidth="1"/>
    <col min="11274" max="11274" width="22.6640625" style="2108" customWidth="1"/>
    <col min="11275" max="11520" width="9" style="2108"/>
    <col min="11521" max="11521" width="5.109375" style="2108" customWidth="1"/>
    <col min="11522" max="11523" width="9" style="2108" customWidth="1"/>
    <col min="11524" max="11525" width="8.44140625" style="2108" customWidth="1"/>
    <col min="11526" max="11526" width="8.33203125" style="2108" customWidth="1"/>
    <col min="11527" max="11527" width="7.33203125" style="2108" customWidth="1"/>
    <col min="11528" max="11529" width="8.44140625" style="2108" customWidth="1"/>
    <col min="11530" max="11530" width="22.6640625" style="2108" customWidth="1"/>
    <col min="11531" max="11776" width="9" style="2108"/>
    <col min="11777" max="11777" width="5.109375" style="2108" customWidth="1"/>
    <col min="11778" max="11779" width="9" style="2108" customWidth="1"/>
    <col min="11780" max="11781" width="8.44140625" style="2108" customWidth="1"/>
    <col min="11782" max="11782" width="8.33203125" style="2108" customWidth="1"/>
    <col min="11783" max="11783" width="7.33203125" style="2108" customWidth="1"/>
    <col min="11784" max="11785" width="8.44140625" style="2108" customWidth="1"/>
    <col min="11786" max="11786" width="22.6640625" style="2108" customWidth="1"/>
    <col min="11787" max="12032" width="9" style="2108"/>
    <col min="12033" max="12033" width="5.109375" style="2108" customWidth="1"/>
    <col min="12034" max="12035" width="9" style="2108" customWidth="1"/>
    <col min="12036" max="12037" width="8.44140625" style="2108" customWidth="1"/>
    <col min="12038" max="12038" width="8.33203125" style="2108" customWidth="1"/>
    <col min="12039" max="12039" width="7.33203125" style="2108" customWidth="1"/>
    <col min="12040" max="12041" width="8.44140625" style="2108" customWidth="1"/>
    <col min="12042" max="12042" width="22.6640625" style="2108" customWidth="1"/>
    <col min="12043" max="12288" width="9" style="2108"/>
    <col min="12289" max="12289" width="5.109375" style="2108" customWidth="1"/>
    <col min="12290" max="12291" width="9" style="2108" customWidth="1"/>
    <col min="12292" max="12293" width="8.44140625" style="2108" customWidth="1"/>
    <col min="12294" max="12294" width="8.33203125" style="2108" customWidth="1"/>
    <col min="12295" max="12295" width="7.33203125" style="2108" customWidth="1"/>
    <col min="12296" max="12297" width="8.44140625" style="2108" customWidth="1"/>
    <col min="12298" max="12298" width="22.6640625" style="2108" customWidth="1"/>
    <col min="12299" max="12544" width="9" style="2108"/>
    <col min="12545" max="12545" width="5.109375" style="2108" customWidth="1"/>
    <col min="12546" max="12547" width="9" style="2108" customWidth="1"/>
    <col min="12548" max="12549" width="8.44140625" style="2108" customWidth="1"/>
    <col min="12550" max="12550" width="8.33203125" style="2108" customWidth="1"/>
    <col min="12551" max="12551" width="7.33203125" style="2108" customWidth="1"/>
    <col min="12552" max="12553" width="8.44140625" style="2108" customWidth="1"/>
    <col min="12554" max="12554" width="22.6640625" style="2108" customWidth="1"/>
    <col min="12555" max="12800" width="9" style="2108"/>
    <col min="12801" max="12801" width="5.109375" style="2108" customWidth="1"/>
    <col min="12802" max="12803" width="9" style="2108" customWidth="1"/>
    <col min="12804" max="12805" width="8.44140625" style="2108" customWidth="1"/>
    <col min="12806" max="12806" width="8.33203125" style="2108" customWidth="1"/>
    <col min="12807" max="12807" width="7.33203125" style="2108" customWidth="1"/>
    <col min="12808" max="12809" width="8.44140625" style="2108" customWidth="1"/>
    <col min="12810" max="12810" width="22.6640625" style="2108" customWidth="1"/>
    <col min="12811" max="13056" width="9" style="2108"/>
    <col min="13057" max="13057" width="5.109375" style="2108" customWidth="1"/>
    <col min="13058" max="13059" width="9" style="2108" customWidth="1"/>
    <col min="13060" max="13061" width="8.44140625" style="2108" customWidth="1"/>
    <col min="13062" max="13062" width="8.33203125" style="2108" customWidth="1"/>
    <col min="13063" max="13063" width="7.33203125" style="2108" customWidth="1"/>
    <col min="13064" max="13065" width="8.44140625" style="2108" customWidth="1"/>
    <col min="13066" max="13066" width="22.6640625" style="2108" customWidth="1"/>
    <col min="13067" max="13312" width="9" style="2108"/>
    <col min="13313" max="13313" width="5.109375" style="2108" customWidth="1"/>
    <col min="13314" max="13315" width="9" style="2108" customWidth="1"/>
    <col min="13316" max="13317" width="8.44140625" style="2108" customWidth="1"/>
    <col min="13318" max="13318" width="8.33203125" style="2108" customWidth="1"/>
    <col min="13319" max="13319" width="7.33203125" style="2108" customWidth="1"/>
    <col min="13320" max="13321" width="8.44140625" style="2108" customWidth="1"/>
    <col min="13322" max="13322" width="22.6640625" style="2108" customWidth="1"/>
    <col min="13323" max="13568" width="9" style="2108"/>
    <col min="13569" max="13569" width="5.109375" style="2108" customWidth="1"/>
    <col min="13570" max="13571" width="9" style="2108" customWidth="1"/>
    <col min="13572" max="13573" width="8.44140625" style="2108" customWidth="1"/>
    <col min="13574" max="13574" width="8.33203125" style="2108" customWidth="1"/>
    <col min="13575" max="13575" width="7.33203125" style="2108" customWidth="1"/>
    <col min="13576" max="13577" width="8.44140625" style="2108" customWidth="1"/>
    <col min="13578" max="13578" width="22.6640625" style="2108" customWidth="1"/>
    <col min="13579" max="13824" width="9" style="2108"/>
    <col min="13825" max="13825" width="5.109375" style="2108" customWidth="1"/>
    <col min="13826" max="13827" width="9" style="2108" customWidth="1"/>
    <col min="13828" max="13829" width="8.44140625" style="2108" customWidth="1"/>
    <col min="13830" max="13830" width="8.33203125" style="2108" customWidth="1"/>
    <col min="13831" max="13831" width="7.33203125" style="2108" customWidth="1"/>
    <col min="13832" max="13833" width="8.44140625" style="2108" customWidth="1"/>
    <col min="13834" max="13834" width="22.6640625" style="2108" customWidth="1"/>
    <col min="13835" max="14080" width="9" style="2108"/>
    <col min="14081" max="14081" width="5.109375" style="2108" customWidth="1"/>
    <col min="14082" max="14083" width="9" style="2108" customWidth="1"/>
    <col min="14084" max="14085" width="8.44140625" style="2108" customWidth="1"/>
    <col min="14086" max="14086" width="8.33203125" style="2108" customWidth="1"/>
    <col min="14087" max="14087" width="7.33203125" style="2108" customWidth="1"/>
    <col min="14088" max="14089" width="8.44140625" style="2108" customWidth="1"/>
    <col min="14090" max="14090" width="22.6640625" style="2108" customWidth="1"/>
    <col min="14091" max="14336" width="9" style="2108"/>
    <col min="14337" max="14337" width="5.109375" style="2108" customWidth="1"/>
    <col min="14338" max="14339" width="9" style="2108" customWidth="1"/>
    <col min="14340" max="14341" width="8.44140625" style="2108" customWidth="1"/>
    <col min="14342" max="14342" width="8.33203125" style="2108" customWidth="1"/>
    <col min="14343" max="14343" width="7.33203125" style="2108" customWidth="1"/>
    <col min="14344" max="14345" width="8.44140625" style="2108" customWidth="1"/>
    <col min="14346" max="14346" width="22.6640625" style="2108" customWidth="1"/>
    <col min="14347" max="14592" width="9" style="2108"/>
    <col min="14593" max="14593" width="5.109375" style="2108" customWidth="1"/>
    <col min="14594" max="14595" width="9" style="2108" customWidth="1"/>
    <col min="14596" max="14597" width="8.44140625" style="2108" customWidth="1"/>
    <col min="14598" max="14598" width="8.33203125" style="2108" customWidth="1"/>
    <col min="14599" max="14599" width="7.33203125" style="2108" customWidth="1"/>
    <col min="14600" max="14601" width="8.44140625" style="2108" customWidth="1"/>
    <col min="14602" max="14602" width="22.6640625" style="2108" customWidth="1"/>
    <col min="14603" max="14848" width="9" style="2108"/>
    <col min="14849" max="14849" width="5.109375" style="2108" customWidth="1"/>
    <col min="14850" max="14851" width="9" style="2108" customWidth="1"/>
    <col min="14852" max="14853" width="8.44140625" style="2108" customWidth="1"/>
    <col min="14854" max="14854" width="8.33203125" style="2108" customWidth="1"/>
    <col min="14855" max="14855" width="7.33203125" style="2108" customWidth="1"/>
    <col min="14856" max="14857" width="8.44140625" style="2108" customWidth="1"/>
    <col min="14858" max="14858" width="22.6640625" style="2108" customWidth="1"/>
    <col min="14859" max="15104" width="9" style="2108"/>
    <col min="15105" max="15105" width="5.109375" style="2108" customWidth="1"/>
    <col min="15106" max="15107" width="9" style="2108" customWidth="1"/>
    <col min="15108" max="15109" width="8.44140625" style="2108" customWidth="1"/>
    <col min="15110" max="15110" width="8.33203125" style="2108" customWidth="1"/>
    <col min="15111" max="15111" width="7.33203125" style="2108" customWidth="1"/>
    <col min="15112" max="15113" width="8.44140625" style="2108" customWidth="1"/>
    <col min="15114" max="15114" width="22.6640625" style="2108" customWidth="1"/>
    <col min="15115" max="15360" width="9" style="2108"/>
    <col min="15361" max="15361" width="5.109375" style="2108" customWidth="1"/>
    <col min="15362" max="15363" width="9" style="2108" customWidth="1"/>
    <col min="15364" max="15365" width="8.44140625" style="2108" customWidth="1"/>
    <col min="15366" max="15366" width="8.33203125" style="2108" customWidth="1"/>
    <col min="15367" max="15367" width="7.33203125" style="2108" customWidth="1"/>
    <col min="15368" max="15369" width="8.44140625" style="2108" customWidth="1"/>
    <col min="15370" max="15370" width="22.6640625" style="2108" customWidth="1"/>
    <col min="15371" max="15616" width="9" style="2108"/>
    <col min="15617" max="15617" width="5.109375" style="2108" customWidth="1"/>
    <col min="15618" max="15619" width="9" style="2108" customWidth="1"/>
    <col min="15620" max="15621" width="8.44140625" style="2108" customWidth="1"/>
    <col min="15622" max="15622" width="8.33203125" style="2108" customWidth="1"/>
    <col min="15623" max="15623" width="7.33203125" style="2108" customWidth="1"/>
    <col min="15624" max="15625" width="8.44140625" style="2108" customWidth="1"/>
    <col min="15626" max="15626" width="22.6640625" style="2108" customWidth="1"/>
    <col min="15627" max="15872" width="9" style="2108"/>
    <col min="15873" max="15873" width="5.109375" style="2108" customWidth="1"/>
    <col min="15874" max="15875" width="9" style="2108" customWidth="1"/>
    <col min="15876" max="15877" width="8.44140625" style="2108" customWidth="1"/>
    <col min="15878" max="15878" width="8.33203125" style="2108" customWidth="1"/>
    <col min="15879" max="15879" width="7.33203125" style="2108" customWidth="1"/>
    <col min="15880" max="15881" width="8.44140625" style="2108" customWidth="1"/>
    <col min="15882" max="15882" width="22.6640625" style="2108" customWidth="1"/>
    <col min="15883" max="16128" width="9" style="2108"/>
    <col min="16129" max="16129" width="5.109375" style="2108" customWidth="1"/>
    <col min="16130" max="16131" width="9" style="2108" customWidth="1"/>
    <col min="16132" max="16133" width="8.44140625" style="2108" customWidth="1"/>
    <col min="16134" max="16134" width="8.33203125" style="2108" customWidth="1"/>
    <col min="16135" max="16135" width="7.33203125" style="2108" customWidth="1"/>
    <col min="16136" max="16137" width="8.44140625" style="2108" customWidth="1"/>
    <col min="16138" max="16138" width="22.6640625" style="2108" customWidth="1"/>
    <col min="16139" max="16384" width="9" style="2108"/>
  </cols>
  <sheetData>
    <row r="1" spans="1:10" ht="27.75" customHeight="1">
      <c r="A1" s="2121" t="s">
        <v>3218</v>
      </c>
      <c r="B1" s="2120"/>
      <c r="C1" s="2115"/>
      <c r="D1" s="2115"/>
      <c r="E1" s="2115"/>
      <c r="F1" s="2115"/>
      <c r="G1" s="3708" t="s">
        <v>3217</v>
      </c>
      <c r="H1" s="3708"/>
      <c r="I1" s="3708"/>
      <c r="J1" s="3708"/>
    </row>
    <row r="2" spans="1:10" ht="84.75" customHeight="1">
      <c r="A2" s="3709" t="s">
        <v>3216</v>
      </c>
      <c r="B2" s="3710"/>
      <c r="C2" s="3710"/>
      <c r="D2" s="3710"/>
      <c r="E2" s="3710"/>
      <c r="F2" s="3710"/>
      <c r="G2" s="3710"/>
      <c r="H2" s="3710"/>
      <c r="I2" s="3710"/>
      <c r="J2" s="3710"/>
    </row>
    <row r="3" spans="1:10" ht="17.25" customHeight="1">
      <c r="A3" s="2119"/>
      <c r="B3" s="2118"/>
      <c r="C3" s="2118"/>
      <c r="D3" s="2118"/>
      <c r="E3" s="2118"/>
      <c r="F3" s="2118"/>
      <c r="G3" s="2118"/>
      <c r="H3" s="2118"/>
      <c r="I3" s="2118"/>
      <c r="J3" s="2118"/>
    </row>
    <row r="4" spans="1:10" ht="17.25" customHeight="1">
      <c r="A4" s="2119"/>
      <c r="B4" s="2118"/>
      <c r="C4" s="2118"/>
      <c r="D4" s="2118"/>
      <c r="E4" s="2118"/>
      <c r="F4" s="2118"/>
      <c r="G4" s="2118"/>
      <c r="H4" s="2118"/>
      <c r="I4" s="2118"/>
      <c r="J4" s="2118"/>
    </row>
    <row r="5" spans="1:10" ht="17.25" customHeight="1">
      <c r="A5" s="3689"/>
      <c r="B5" s="3689"/>
      <c r="C5" s="3689"/>
      <c r="D5" s="3711"/>
      <c r="E5" s="3712"/>
      <c r="F5" s="2117"/>
      <c r="G5" s="3713" t="s">
        <v>617</v>
      </c>
      <c r="H5" s="3713"/>
      <c r="I5" s="3714" t="s">
        <v>310</v>
      </c>
      <c r="J5" s="3715"/>
    </row>
    <row r="6" spans="1:10" ht="17.25" customHeight="1">
      <c r="A6" s="3689"/>
      <c r="B6" s="3689"/>
      <c r="C6" s="3689"/>
      <c r="D6" s="3711"/>
      <c r="E6" s="3712"/>
      <c r="F6" s="2116"/>
      <c r="G6" s="3713"/>
      <c r="H6" s="3713"/>
      <c r="I6" s="3716"/>
      <c r="J6" s="3717"/>
    </row>
    <row r="7" spans="1:10" ht="17.25" customHeight="1">
      <c r="A7" s="3689"/>
      <c r="B7" s="3689"/>
      <c r="C7" s="3689"/>
      <c r="D7" s="3711"/>
      <c r="E7" s="3711"/>
      <c r="F7" s="2116"/>
      <c r="G7" s="3713"/>
      <c r="H7" s="3713"/>
      <c r="I7" s="3718"/>
      <c r="J7" s="3719"/>
    </row>
    <row r="8" spans="1:10" ht="15.75" customHeight="1">
      <c r="A8" s="2115"/>
      <c r="B8" s="2115"/>
      <c r="C8" s="2115"/>
      <c r="D8" s="2115"/>
      <c r="E8" s="2115"/>
      <c r="F8" s="2115"/>
      <c r="G8" s="2115"/>
      <c r="H8" s="2115"/>
      <c r="I8" s="2115"/>
      <c r="J8" s="2115"/>
    </row>
    <row r="9" spans="1:10" ht="15.75" customHeight="1" thickBot="1">
      <c r="A9" s="2114"/>
      <c r="B9" s="2114"/>
      <c r="C9" s="2114"/>
      <c r="D9" s="2114"/>
      <c r="E9" s="2114"/>
      <c r="F9" s="2114"/>
      <c r="G9" s="2114"/>
      <c r="H9" s="2114"/>
      <c r="I9" s="2114"/>
      <c r="J9" s="2114"/>
    </row>
    <row r="10" spans="1:10" s="2109" customFormat="1" ht="24.75" customHeight="1">
      <c r="A10" s="2111"/>
      <c r="B10" s="3685" t="s">
        <v>430</v>
      </c>
      <c r="C10" s="3685"/>
      <c r="D10" s="3685" t="s">
        <v>431</v>
      </c>
      <c r="E10" s="3685"/>
      <c r="F10" s="3685" t="s">
        <v>432</v>
      </c>
      <c r="G10" s="3686"/>
      <c r="H10" s="3706" t="s">
        <v>3215</v>
      </c>
      <c r="I10" s="3707"/>
      <c r="J10" s="2113" t="s">
        <v>3214</v>
      </c>
    </row>
    <row r="11" spans="1:10" s="2109" customFormat="1" ht="17.25" customHeight="1">
      <c r="A11" s="2111">
        <v>1</v>
      </c>
      <c r="B11" s="3685"/>
      <c r="C11" s="3685"/>
      <c r="D11" s="3699"/>
      <c r="E11" s="3700"/>
      <c r="F11" s="3685"/>
      <c r="G11" s="3686"/>
      <c r="H11" s="3687"/>
      <c r="I11" s="3688"/>
      <c r="J11" s="2112"/>
    </row>
    <row r="12" spans="1:10" s="2109" customFormat="1" ht="17.25" customHeight="1">
      <c r="A12" s="2111">
        <v>2</v>
      </c>
      <c r="B12" s="3685"/>
      <c r="C12" s="3685"/>
      <c r="D12" s="3699"/>
      <c r="E12" s="3700"/>
      <c r="F12" s="3685"/>
      <c r="G12" s="3686"/>
      <c r="H12" s="3687"/>
      <c r="I12" s="3688"/>
      <c r="J12" s="2112"/>
    </row>
    <row r="13" spans="1:10" s="2109" customFormat="1" ht="17.25" customHeight="1">
      <c r="A13" s="2111">
        <v>3</v>
      </c>
      <c r="B13" s="3686"/>
      <c r="C13" s="3694"/>
      <c r="D13" s="3693"/>
      <c r="E13" s="3696"/>
      <c r="F13" s="3686"/>
      <c r="G13" s="3697"/>
      <c r="H13" s="3687"/>
      <c r="I13" s="3698"/>
      <c r="J13" s="2112"/>
    </row>
    <row r="14" spans="1:10" s="2109" customFormat="1" ht="17.25" customHeight="1">
      <c r="A14" s="2111">
        <v>4</v>
      </c>
      <c r="B14" s="3686"/>
      <c r="C14" s="3694"/>
      <c r="D14" s="3693"/>
      <c r="E14" s="3696"/>
      <c r="F14" s="3686"/>
      <c r="G14" s="3697"/>
      <c r="H14" s="3687"/>
      <c r="I14" s="3698"/>
      <c r="J14" s="2112"/>
    </row>
    <row r="15" spans="1:10" s="2109" customFormat="1" ht="17.25" customHeight="1">
      <c r="A15" s="2111">
        <v>5</v>
      </c>
      <c r="B15" s="3686"/>
      <c r="C15" s="3694"/>
      <c r="D15" s="3693"/>
      <c r="E15" s="3696"/>
      <c r="F15" s="3686"/>
      <c r="G15" s="3697"/>
      <c r="H15" s="3687"/>
      <c r="I15" s="3698"/>
      <c r="J15" s="2112"/>
    </row>
    <row r="16" spans="1:10" s="2109" customFormat="1" ht="17.25" customHeight="1">
      <c r="A16" s="2111">
        <v>6</v>
      </c>
      <c r="B16" s="3686"/>
      <c r="C16" s="3694"/>
      <c r="D16" s="3693"/>
      <c r="E16" s="3696"/>
      <c r="F16" s="3686"/>
      <c r="G16" s="3697"/>
      <c r="H16" s="3687"/>
      <c r="I16" s="3698"/>
      <c r="J16" s="2110"/>
    </row>
    <row r="17" spans="1:10" s="2109" customFormat="1" ht="17.25" customHeight="1">
      <c r="A17" s="2111">
        <v>7</v>
      </c>
      <c r="B17" s="3685"/>
      <c r="C17" s="3685"/>
      <c r="D17" s="3685"/>
      <c r="E17" s="3685"/>
      <c r="F17" s="3685"/>
      <c r="G17" s="3686"/>
      <c r="H17" s="3704"/>
      <c r="I17" s="3705"/>
      <c r="J17" s="2110"/>
    </row>
    <row r="18" spans="1:10" s="2109" customFormat="1" ht="17.25" customHeight="1">
      <c r="A18" s="2111">
        <v>8</v>
      </c>
      <c r="B18" s="3685"/>
      <c r="C18" s="3685"/>
      <c r="D18" s="3685"/>
      <c r="E18" s="3685"/>
      <c r="F18" s="3685"/>
      <c r="G18" s="3686"/>
      <c r="H18" s="3701"/>
      <c r="I18" s="3688"/>
      <c r="J18" s="2110"/>
    </row>
    <row r="19" spans="1:10" s="2109" customFormat="1" ht="17.25" customHeight="1">
      <c r="A19" s="2111">
        <v>9</v>
      </c>
      <c r="B19" s="3685"/>
      <c r="C19" s="3685"/>
      <c r="D19" s="3685"/>
      <c r="E19" s="3685"/>
      <c r="F19" s="3685"/>
      <c r="G19" s="3686"/>
      <c r="H19" s="3701"/>
      <c r="I19" s="3688"/>
      <c r="J19" s="2110"/>
    </row>
    <row r="20" spans="1:10" s="2109" customFormat="1" ht="17.25" customHeight="1">
      <c r="A20" s="2111">
        <v>10</v>
      </c>
      <c r="B20" s="3685"/>
      <c r="C20" s="3685"/>
      <c r="D20" s="3685"/>
      <c r="E20" s="3685"/>
      <c r="F20" s="3685"/>
      <c r="G20" s="3686"/>
      <c r="H20" s="3702"/>
      <c r="I20" s="3703"/>
      <c r="J20" s="2110"/>
    </row>
    <row r="21" spans="1:10" s="2109" customFormat="1" ht="17.25" customHeight="1">
      <c r="A21" s="2111">
        <v>11</v>
      </c>
      <c r="B21" s="3686"/>
      <c r="C21" s="3694"/>
      <c r="D21" s="3693"/>
      <c r="E21" s="3696"/>
      <c r="F21" s="3685"/>
      <c r="G21" s="3686"/>
      <c r="H21" s="3687"/>
      <c r="I21" s="3698"/>
      <c r="J21" s="2112"/>
    </row>
    <row r="22" spans="1:10" s="2109" customFormat="1" ht="17.25" customHeight="1">
      <c r="A22" s="2111">
        <v>12</v>
      </c>
      <c r="B22" s="3685"/>
      <c r="C22" s="3685"/>
      <c r="D22" s="3699"/>
      <c r="E22" s="3700"/>
      <c r="F22" s="3685"/>
      <c r="G22" s="3686"/>
      <c r="H22" s="3687"/>
      <c r="I22" s="3688"/>
      <c r="J22" s="2112"/>
    </row>
    <row r="23" spans="1:10" s="2109" customFormat="1" ht="17.25" customHeight="1">
      <c r="A23" s="2111">
        <v>13</v>
      </c>
      <c r="B23" s="3686"/>
      <c r="C23" s="3694"/>
      <c r="D23" s="3693"/>
      <c r="E23" s="3696"/>
      <c r="F23" s="3686"/>
      <c r="G23" s="3697"/>
      <c r="H23" s="3687"/>
      <c r="I23" s="3698"/>
      <c r="J23" s="2112"/>
    </row>
    <row r="24" spans="1:10" s="2109" customFormat="1" ht="17.25" customHeight="1">
      <c r="A24" s="2111">
        <v>14</v>
      </c>
      <c r="B24" s="3685"/>
      <c r="C24" s="3685"/>
      <c r="D24" s="3699"/>
      <c r="E24" s="3700"/>
      <c r="F24" s="3685"/>
      <c r="G24" s="3686"/>
      <c r="H24" s="3687"/>
      <c r="I24" s="3688"/>
      <c r="J24" s="2112"/>
    </row>
    <row r="25" spans="1:10" s="2109" customFormat="1" ht="17.25" customHeight="1">
      <c r="A25" s="2111">
        <v>15</v>
      </c>
      <c r="B25" s="3685"/>
      <c r="C25" s="3685"/>
      <c r="D25" s="3693"/>
      <c r="E25" s="3694"/>
      <c r="F25" s="3685"/>
      <c r="G25" s="3686"/>
      <c r="H25" s="3687"/>
      <c r="I25" s="3688"/>
      <c r="J25" s="2110"/>
    </row>
    <row r="26" spans="1:10" s="2109" customFormat="1" ht="17.25" customHeight="1">
      <c r="A26" s="2111">
        <v>16</v>
      </c>
      <c r="B26" s="3685"/>
      <c r="C26" s="3685"/>
      <c r="D26" s="3695"/>
      <c r="E26" s="3685"/>
      <c r="F26" s="3685"/>
      <c r="G26" s="3686"/>
      <c r="H26" s="3687"/>
      <c r="I26" s="3688"/>
      <c r="J26" s="2110"/>
    </row>
    <row r="27" spans="1:10" s="2109" customFormat="1" ht="17.25" customHeight="1">
      <c r="A27" s="2111">
        <v>17</v>
      </c>
      <c r="B27" s="3685"/>
      <c r="C27" s="3685"/>
      <c r="D27" s="3685"/>
      <c r="E27" s="3685"/>
      <c r="F27" s="3685"/>
      <c r="G27" s="3686"/>
      <c r="H27" s="3687"/>
      <c r="I27" s="3688"/>
      <c r="J27" s="2110"/>
    </row>
    <row r="28" spans="1:10" s="2109" customFormat="1" ht="17.25" customHeight="1">
      <c r="A28" s="2111">
        <v>18</v>
      </c>
      <c r="B28" s="3685"/>
      <c r="C28" s="3685"/>
      <c r="D28" s="3685"/>
      <c r="E28" s="3685"/>
      <c r="F28" s="3685"/>
      <c r="G28" s="3686"/>
      <c r="H28" s="3687"/>
      <c r="I28" s="3688"/>
      <c r="J28" s="2110"/>
    </row>
    <row r="29" spans="1:10" s="2109" customFormat="1" ht="17.25" customHeight="1">
      <c r="A29" s="2111">
        <v>19</v>
      </c>
      <c r="B29" s="3685"/>
      <c r="C29" s="3685"/>
      <c r="D29" s="3685"/>
      <c r="E29" s="3685"/>
      <c r="F29" s="3685"/>
      <c r="G29" s="3686"/>
      <c r="H29" s="3687"/>
      <c r="I29" s="3688"/>
      <c r="J29" s="2110"/>
    </row>
    <row r="30" spans="1:10" s="2109" customFormat="1" ht="17.25" customHeight="1" thickBot="1">
      <c r="A30" s="2111">
        <v>20</v>
      </c>
      <c r="B30" s="3685"/>
      <c r="C30" s="3685"/>
      <c r="D30" s="3685"/>
      <c r="E30" s="3685"/>
      <c r="F30" s="3685"/>
      <c r="G30" s="3686"/>
      <c r="H30" s="3691"/>
      <c r="I30" s="3692"/>
      <c r="J30" s="2110"/>
    </row>
    <row r="31" spans="1:10" ht="30" customHeight="1">
      <c r="A31" s="3689" t="s">
        <v>3219</v>
      </c>
      <c r="B31" s="3690"/>
      <c r="C31" s="3690"/>
      <c r="D31" s="3690"/>
      <c r="E31" s="3690"/>
      <c r="F31" s="3690"/>
      <c r="G31" s="3690"/>
      <c r="H31" s="3690"/>
      <c r="I31" s="3690"/>
      <c r="J31" s="3690"/>
    </row>
    <row r="32" spans="1:10" ht="167.25" customHeight="1">
      <c r="A32" s="3690"/>
      <c r="B32" s="3690"/>
      <c r="C32" s="3690"/>
      <c r="D32" s="3690"/>
      <c r="E32" s="3690"/>
      <c r="F32" s="3690"/>
      <c r="G32" s="3690"/>
      <c r="H32" s="3690"/>
      <c r="I32" s="3690"/>
      <c r="J32" s="3690"/>
    </row>
    <row r="34" spans="1:10">
      <c r="A34" s="3683" t="s">
        <v>3265</v>
      </c>
      <c r="B34" s="3683"/>
      <c r="C34" s="3683"/>
      <c r="D34" s="3683"/>
      <c r="E34" s="3684" t="s">
        <v>3266</v>
      </c>
      <c r="F34" s="3684"/>
      <c r="G34" s="3684"/>
      <c r="H34" s="3684"/>
      <c r="I34" s="3684"/>
      <c r="J34" s="3684"/>
    </row>
    <row r="35" spans="1:10">
      <c r="A35" s="3683"/>
      <c r="B35" s="3683"/>
      <c r="C35" s="3683"/>
      <c r="D35" s="3683"/>
      <c r="E35" s="3684"/>
      <c r="F35" s="3684"/>
      <c r="G35" s="3684"/>
      <c r="H35" s="3684"/>
      <c r="I35" s="3684"/>
      <c r="J35" s="3684"/>
    </row>
  </sheetData>
  <mergeCells count="97">
    <mergeCell ref="B10:C10"/>
    <mergeCell ref="D10:E10"/>
    <mergeCell ref="F10:G10"/>
    <mergeCell ref="H10:I10"/>
    <mergeCell ref="G1:J1"/>
    <mergeCell ref="A2:J2"/>
    <mergeCell ref="A5:C5"/>
    <mergeCell ref="D5:E5"/>
    <mergeCell ref="G5:H7"/>
    <mergeCell ref="I5:J7"/>
    <mergeCell ref="A6:C6"/>
    <mergeCell ref="D6:E6"/>
    <mergeCell ref="A7:C7"/>
    <mergeCell ref="D7:E7"/>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D29:E29"/>
    <mergeCell ref="F29:G29"/>
    <mergeCell ref="H29:I29"/>
    <mergeCell ref="B26:C26"/>
    <mergeCell ref="D26:E26"/>
    <mergeCell ref="F26:G26"/>
    <mergeCell ref="H26:I26"/>
    <mergeCell ref="B27:C27"/>
    <mergeCell ref="D27:E27"/>
    <mergeCell ref="F27:G27"/>
    <mergeCell ref="B28:C28"/>
    <mergeCell ref="D28:E28"/>
    <mergeCell ref="H27:I27"/>
    <mergeCell ref="B30:C30"/>
    <mergeCell ref="D30:E30"/>
    <mergeCell ref="F30:G30"/>
    <mergeCell ref="H30:I30"/>
    <mergeCell ref="A34:D35"/>
    <mergeCell ref="E34:J35"/>
    <mergeCell ref="F28:G28"/>
    <mergeCell ref="H28:I28"/>
    <mergeCell ref="A31:J32"/>
    <mergeCell ref="B29:C29"/>
  </mergeCells>
  <phoneticPr fontId="54"/>
  <pageMargins left="0.7" right="0.7" top="0.75" bottom="0.75" header="0.3" footer="0.3"/>
  <pageSetup paperSize="9" scale="9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5" tint="0.59999389629810485"/>
    <pageSetUpPr fitToPage="1"/>
  </sheetPr>
  <dimension ref="A1:J44"/>
  <sheetViews>
    <sheetView view="pageBreakPreview" topLeftCell="A29" zoomScale="115" zoomScaleNormal="100" zoomScaleSheetLayoutView="115" workbookViewId="0">
      <selection activeCell="D44" sqref="D44:H44"/>
    </sheetView>
  </sheetViews>
  <sheetFormatPr defaultRowHeight="13.2"/>
  <cols>
    <col min="1" max="1" width="3.109375" style="618" customWidth="1"/>
    <col min="2" max="2" width="15.33203125" style="618" customWidth="1"/>
    <col min="3" max="4" width="8.44140625" style="618" customWidth="1"/>
    <col min="5" max="6" width="8.6640625" style="618" customWidth="1"/>
    <col min="7" max="7" width="16.33203125" style="618" customWidth="1"/>
    <col min="8" max="8" width="16.77734375" style="618" bestFit="1" customWidth="1"/>
    <col min="9" max="256" width="9" style="618"/>
    <col min="257" max="257" width="3.109375" style="618" customWidth="1"/>
    <col min="258" max="258" width="15.33203125" style="618" customWidth="1"/>
    <col min="259" max="260" width="8.44140625" style="618" customWidth="1"/>
    <col min="261" max="262" width="8.6640625" style="618" customWidth="1"/>
    <col min="263" max="263" width="16.33203125" style="618" customWidth="1"/>
    <col min="264" max="264" width="16.77734375" style="618" bestFit="1" customWidth="1"/>
    <col min="265" max="512" width="9" style="618"/>
    <col min="513" max="513" width="3.109375" style="618" customWidth="1"/>
    <col min="514" max="514" width="15.33203125" style="618" customWidth="1"/>
    <col min="515" max="516" width="8.44140625" style="618" customWidth="1"/>
    <col min="517" max="518" width="8.6640625" style="618" customWidth="1"/>
    <col min="519" max="519" width="16.33203125" style="618" customWidth="1"/>
    <col min="520" max="520" width="16.77734375" style="618" bestFit="1" customWidth="1"/>
    <col min="521" max="768" width="9" style="618"/>
    <col min="769" max="769" width="3.109375" style="618" customWidth="1"/>
    <col min="770" max="770" width="15.33203125" style="618" customWidth="1"/>
    <col min="771" max="772" width="8.44140625" style="618" customWidth="1"/>
    <col min="773" max="774" width="8.6640625" style="618" customWidth="1"/>
    <col min="775" max="775" width="16.33203125" style="618" customWidth="1"/>
    <col min="776" max="776" width="16.77734375" style="618" bestFit="1" customWidth="1"/>
    <col min="777" max="1024" width="9" style="618"/>
    <col min="1025" max="1025" width="3.109375" style="618" customWidth="1"/>
    <col min="1026" max="1026" width="15.33203125" style="618" customWidth="1"/>
    <col min="1027" max="1028" width="8.44140625" style="618" customWidth="1"/>
    <col min="1029" max="1030" width="8.6640625" style="618" customWidth="1"/>
    <col min="1031" max="1031" width="16.33203125" style="618" customWidth="1"/>
    <col min="1032" max="1032" width="16.77734375" style="618" bestFit="1" customWidth="1"/>
    <col min="1033" max="1280" width="9" style="618"/>
    <col min="1281" max="1281" width="3.109375" style="618" customWidth="1"/>
    <col min="1282" max="1282" width="15.33203125" style="618" customWidth="1"/>
    <col min="1283" max="1284" width="8.44140625" style="618" customWidth="1"/>
    <col min="1285" max="1286" width="8.6640625" style="618" customWidth="1"/>
    <col min="1287" max="1287" width="16.33203125" style="618" customWidth="1"/>
    <col min="1288" max="1288" width="16.77734375" style="618" bestFit="1" customWidth="1"/>
    <col min="1289" max="1536" width="9" style="618"/>
    <col min="1537" max="1537" width="3.109375" style="618" customWidth="1"/>
    <col min="1538" max="1538" width="15.33203125" style="618" customWidth="1"/>
    <col min="1539" max="1540" width="8.44140625" style="618" customWidth="1"/>
    <col min="1541" max="1542" width="8.6640625" style="618" customWidth="1"/>
    <col min="1543" max="1543" width="16.33203125" style="618" customWidth="1"/>
    <col min="1544" max="1544" width="16.77734375" style="618" bestFit="1" customWidth="1"/>
    <col min="1545" max="1792" width="9" style="618"/>
    <col min="1793" max="1793" width="3.109375" style="618" customWidth="1"/>
    <col min="1794" max="1794" width="15.33203125" style="618" customWidth="1"/>
    <col min="1795" max="1796" width="8.44140625" style="618" customWidth="1"/>
    <col min="1797" max="1798" width="8.6640625" style="618" customWidth="1"/>
    <col min="1799" max="1799" width="16.33203125" style="618" customWidth="1"/>
    <col min="1800" max="1800" width="16.77734375" style="618" bestFit="1" customWidth="1"/>
    <col min="1801" max="2048" width="9" style="618"/>
    <col min="2049" max="2049" width="3.109375" style="618" customWidth="1"/>
    <col min="2050" max="2050" width="15.33203125" style="618" customWidth="1"/>
    <col min="2051" max="2052" width="8.44140625" style="618" customWidth="1"/>
    <col min="2053" max="2054" width="8.6640625" style="618" customWidth="1"/>
    <col min="2055" max="2055" width="16.33203125" style="618" customWidth="1"/>
    <col min="2056" max="2056" width="16.77734375" style="618" bestFit="1" customWidth="1"/>
    <col min="2057" max="2304" width="9" style="618"/>
    <col min="2305" max="2305" width="3.109375" style="618" customWidth="1"/>
    <col min="2306" max="2306" width="15.33203125" style="618" customWidth="1"/>
    <col min="2307" max="2308" width="8.44140625" style="618" customWidth="1"/>
    <col min="2309" max="2310" width="8.6640625" style="618" customWidth="1"/>
    <col min="2311" max="2311" width="16.33203125" style="618" customWidth="1"/>
    <col min="2312" max="2312" width="16.77734375" style="618" bestFit="1" customWidth="1"/>
    <col min="2313" max="2560" width="9" style="618"/>
    <col min="2561" max="2561" width="3.109375" style="618" customWidth="1"/>
    <col min="2562" max="2562" width="15.33203125" style="618" customWidth="1"/>
    <col min="2563" max="2564" width="8.44140625" style="618" customWidth="1"/>
    <col min="2565" max="2566" width="8.6640625" style="618" customWidth="1"/>
    <col min="2567" max="2567" width="16.33203125" style="618" customWidth="1"/>
    <col min="2568" max="2568" width="16.77734375" style="618" bestFit="1" customWidth="1"/>
    <col min="2569" max="2816" width="9" style="618"/>
    <col min="2817" max="2817" width="3.109375" style="618" customWidth="1"/>
    <col min="2818" max="2818" width="15.33203125" style="618" customWidth="1"/>
    <col min="2819" max="2820" width="8.44140625" style="618" customWidth="1"/>
    <col min="2821" max="2822" width="8.6640625" style="618" customWidth="1"/>
    <col min="2823" max="2823" width="16.33203125" style="618" customWidth="1"/>
    <col min="2824" max="2824" width="16.77734375" style="618" bestFit="1" customWidth="1"/>
    <col min="2825" max="3072" width="9" style="618"/>
    <col min="3073" max="3073" width="3.109375" style="618" customWidth="1"/>
    <col min="3074" max="3074" width="15.33203125" style="618" customWidth="1"/>
    <col min="3075" max="3076" width="8.44140625" style="618" customWidth="1"/>
    <col min="3077" max="3078" width="8.6640625" style="618" customWidth="1"/>
    <col min="3079" max="3079" width="16.33203125" style="618" customWidth="1"/>
    <col min="3080" max="3080" width="16.77734375" style="618" bestFit="1" customWidth="1"/>
    <col min="3081" max="3328" width="9" style="618"/>
    <col min="3329" max="3329" width="3.109375" style="618" customWidth="1"/>
    <col min="3330" max="3330" width="15.33203125" style="618" customWidth="1"/>
    <col min="3331" max="3332" width="8.44140625" style="618" customWidth="1"/>
    <col min="3333" max="3334" width="8.6640625" style="618" customWidth="1"/>
    <col min="3335" max="3335" width="16.33203125" style="618" customWidth="1"/>
    <col min="3336" max="3336" width="16.77734375" style="618" bestFit="1" customWidth="1"/>
    <col min="3337" max="3584" width="9" style="618"/>
    <col min="3585" max="3585" width="3.109375" style="618" customWidth="1"/>
    <col min="3586" max="3586" width="15.33203125" style="618" customWidth="1"/>
    <col min="3587" max="3588" width="8.44140625" style="618" customWidth="1"/>
    <col min="3589" max="3590" width="8.6640625" style="618" customWidth="1"/>
    <col min="3591" max="3591" width="16.33203125" style="618" customWidth="1"/>
    <col min="3592" max="3592" width="16.77734375" style="618" bestFit="1" customWidth="1"/>
    <col min="3593" max="3840" width="9" style="618"/>
    <col min="3841" max="3841" width="3.109375" style="618" customWidth="1"/>
    <col min="3842" max="3842" width="15.33203125" style="618" customWidth="1"/>
    <col min="3843" max="3844" width="8.44140625" style="618" customWidth="1"/>
    <col min="3845" max="3846" width="8.6640625" style="618" customWidth="1"/>
    <col min="3847" max="3847" width="16.33203125" style="618" customWidth="1"/>
    <col min="3848" max="3848" width="16.77734375" style="618" bestFit="1" customWidth="1"/>
    <col min="3849" max="4096" width="9" style="618"/>
    <col min="4097" max="4097" width="3.109375" style="618" customWidth="1"/>
    <col min="4098" max="4098" width="15.33203125" style="618" customWidth="1"/>
    <col min="4099" max="4100" width="8.44140625" style="618" customWidth="1"/>
    <col min="4101" max="4102" width="8.6640625" style="618" customWidth="1"/>
    <col min="4103" max="4103" width="16.33203125" style="618" customWidth="1"/>
    <col min="4104" max="4104" width="16.77734375" style="618" bestFit="1" customWidth="1"/>
    <col min="4105" max="4352" width="9" style="618"/>
    <col min="4353" max="4353" width="3.109375" style="618" customWidth="1"/>
    <col min="4354" max="4354" width="15.33203125" style="618" customWidth="1"/>
    <col min="4355" max="4356" width="8.44140625" style="618" customWidth="1"/>
    <col min="4357" max="4358" width="8.6640625" style="618" customWidth="1"/>
    <col min="4359" max="4359" width="16.33203125" style="618" customWidth="1"/>
    <col min="4360" max="4360" width="16.77734375" style="618" bestFit="1" customWidth="1"/>
    <col min="4361" max="4608" width="9" style="618"/>
    <col min="4609" max="4609" width="3.109375" style="618" customWidth="1"/>
    <col min="4610" max="4610" width="15.33203125" style="618" customWidth="1"/>
    <col min="4611" max="4612" width="8.44140625" style="618" customWidth="1"/>
    <col min="4613" max="4614" width="8.6640625" style="618" customWidth="1"/>
    <col min="4615" max="4615" width="16.33203125" style="618" customWidth="1"/>
    <col min="4616" max="4616" width="16.77734375" style="618" bestFit="1" customWidth="1"/>
    <col min="4617" max="4864" width="9" style="618"/>
    <col min="4865" max="4865" width="3.109375" style="618" customWidth="1"/>
    <col min="4866" max="4866" width="15.33203125" style="618" customWidth="1"/>
    <col min="4867" max="4868" width="8.44140625" style="618" customWidth="1"/>
    <col min="4869" max="4870" width="8.6640625" style="618" customWidth="1"/>
    <col min="4871" max="4871" width="16.33203125" style="618" customWidth="1"/>
    <col min="4872" max="4872" width="16.77734375" style="618" bestFit="1" customWidth="1"/>
    <col min="4873" max="5120" width="9" style="618"/>
    <col min="5121" max="5121" width="3.109375" style="618" customWidth="1"/>
    <col min="5122" max="5122" width="15.33203125" style="618" customWidth="1"/>
    <col min="5123" max="5124" width="8.44140625" style="618" customWidth="1"/>
    <col min="5125" max="5126" width="8.6640625" style="618" customWidth="1"/>
    <col min="5127" max="5127" width="16.33203125" style="618" customWidth="1"/>
    <col min="5128" max="5128" width="16.77734375" style="618" bestFit="1" customWidth="1"/>
    <col min="5129" max="5376" width="9" style="618"/>
    <col min="5377" max="5377" width="3.109375" style="618" customWidth="1"/>
    <col min="5378" max="5378" width="15.33203125" style="618" customWidth="1"/>
    <col min="5379" max="5380" width="8.44140625" style="618" customWidth="1"/>
    <col min="5381" max="5382" width="8.6640625" style="618" customWidth="1"/>
    <col min="5383" max="5383" width="16.33203125" style="618" customWidth="1"/>
    <col min="5384" max="5384" width="16.77734375" style="618" bestFit="1" customWidth="1"/>
    <col min="5385" max="5632" width="9" style="618"/>
    <col min="5633" max="5633" width="3.109375" style="618" customWidth="1"/>
    <col min="5634" max="5634" width="15.33203125" style="618" customWidth="1"/>
    <col min="5635" max="5636" width="8.44140625" style="618" customWidth="1"/>
    <col min="5637" max="5638" width="8.6640625" style="618" customWidth="1"/>
    <col min="5639" max="5639" width="16.33203125" style="618" customWidth="1"/>
    <col min="5640" max="5640" width="16.77734375" style="618" bestFit="1" customWidth="1"/>
    <col min="5641" max="5888" width="9" style="618"/>
    <col min="5889" max="5889" width="3.109375" style="618" customWidth="1"/>
    <col min="5890" max="5890" width="15.33203125" style="618" customWidth="1"/>
    <col min="5891" max="5892" width="8.44140625" style="618" customWidth="1"/>
    <col min="5893" max="5894" width="8.6640625" style="618" customWidth="1"/>
    <col min="5895" max="5895" width="16.33203125" style="618" customWidth="1"/>
    <col min="5896" max="5896" width="16.77734375" style="618" bestFit="1" customWidth="1"/>
    <col min="5897" max="6144" width="9" style="618"/>
    <col min="6145" max="6145" width="3.109375" style="618" customWidth="1"/>
    <col min="6146" max="6146" width="15.33203125" style="618" customWidth="1"/>
    <col min="6147" max="6148" width="8.44140625" style="618" customWidth="1"/>
    <col min="6149" max="6150" width="8.6640625" style="618" customWidth="1"/>
    <col min="6151" max="6151" width="16.33203125" style="618" customWidth="1"/>
    <col min="6152" max="6152" width="16.77734375" style="618" bestFit="1" customWidth="1"/>
    <col min="6153" max="6400" width="9" style="618"/>
    <col min="6401" max="6401" width="3.109375" style="618" customWidth="1"/>
    <col min="6402" max="6402" width="15.33203125" style="618" customWidth="1"/>
    <col min="6403" max="6404" width="8.44140625" style="618" customWidth="1"/>
    <col min="6405" max="6406" width="8.6640625" style="618" customWidth="1"/>
    <col min="6407" max="6407" width="16.33203125" style="618" customWidth="1"/>
    <col min="6408" max="6408" width="16.77734375" style="618" bestFit="1" customWidth="1"/>
    <col min="6409" max="6656" width="9" style="618"/>
    <col min="6657" max="6657" width="3.109375" style="618" customWidth="1"/>
    <col min="6658" max="6658" width="15.33203125" style="618" customWidth="1"/>
    <col min="6659" max="6660" width="8.44140625" style="618" customWidth="1"/>
    <col min="6661" max="6662" width="8.6640625" style="618" customWidth="1"/>
    <col min="6663" max="6663" width="16.33203125" style="618" customWidth="1"/>
    <col min="6664" max="6664" width="16.77734375" style="618" bestFit="1" customWidth="1"/>
    <col min="6665" max="6912" width="9" style="618"/>
    <col min="6913" max="6913" width="3.109375" style="618" customWidth="1"/>
    <col min="6914" max="6914" width="15.33203125" style="618" customWidth="1"/>
    <col min="6915" max="6916" width="8.44140625" style="618" customWidth="1"/>
    <col min="6917" max="6918" width="8.6640625" style="618" customWidth="1"/>
    <col min="6919" max="6919" width="16.33203125" style="618" customWidth="1"/>
    <col min="6920" max="6920" width="16.77734375" style="618" bestFit="1" customWidth="1"/>
    <col min="6921" max="7168" width="9" style="618"/>
    <col min="7169" max="7169" width="3.109375" style="618" customWidth="1"/>
    <col min="7170" max="7170" width="15.33203125" style="618" customWidth="1"/>
    <col min="7171" max="7172" width="8.44140625" style="618" customWidth="1"/>
    <col min="7173" max="7174" width="8.6640625" style="618" customWidth="1"/>
    <col min="7175" max="7175" width="16.33203125" style="618" customWidth="1"/>
    <col min="7176" max="7176" width="16.77734375" style="618" bestFit="1" customWidth="1"/>
    <col min="7177" max="7424" width="9" style="618"/>
    <col min="7425" max="7425" width="3.109375" style="618" customWidth="1"/>
    <col min="7426" max="7426" width="15.33203125" style="618" customWidth="1"/>
    <col min="7427" max="7428" width="8.44140625" style="618" customWidth="1"/>
    <col min="7429" max="7430" width="8.6640625" style="618" customWidth="1"/>
    <col min="7431" max="7431" width="16.33203125" style="618" customWidth="1"/>
    <col min="7432" max="7432" width="16.77734375" style="618" bestFit="1" customWidth="1"/>
    <col min="7433" max="7680" width="9" style="618"/>
    <col min="7681" max="7681" width="3.109375" style="618" customWidth="1"/>
    <col min="7682" max="7682" width="15.33203125" style="618" customWidth="1"/>
    <col min="7683" max="7684" width="8.44140625" style="618" customWidth="1"/>
    <col min="7685" max="7686" width="8.6640625" style="618" customWidth="1"/>
    <col min="7687" max="7687" width="16.33203125" style="618" customWidth="1"/>
    <col min="7688" max="7688" width="16.77734375" style="618" bestFit="1" customWidth="1"/>
    <col min="7689" max="7936" width="9" style="618"/>
    <col min="7937" max="7937" width="3.109375" style="618" customWidth="1"/>
    <col min="7938" max="7938" width="15.33203125" style="618" customWidth="1"/>
    <col min="7939" max="7940" width="8.44140625" style="618" customWidth="1"/>
    <col min="7941" max="7942" width="8.6640625" style="618" customWidth="1"/>
    <col min="7943" max="7943" width="16.33203125" style="618" customWidth="1"/>
    <col min="7944" max="7944" width="16.77734375" style="618" bestFit="1" customWidth="1"/>
    <col min="7945" max="8192" width="9" style="618"/>
    <col min="8193" max="8193" width="3.109375" style="618" customWidth="1"/>
    <col min="8194" max="8194" width="15.33203125" style="618" customWidth="1"/>
    <col min="8195" max="8196" width="8.44140625" style="618" customWidth="1"/>
    <col min="8197" max="8198" width="8.6640625" style="618" customWidth="1"/>
    <col min="8199" max="8199" width="16.33203125" style="618" customWidth="1"/>
    <col min="8200" max="8200" width="16.77734375" style="618" bestFit="1" customWidth="1"/>
    <col min="8201" max="8448" width="9" style="618"/>
    <col min="8449" max="8449" width="3.109375" style="618" customWidth="1"/>
    <col min="8450" max="8450" width="15.33203125" style="618" customWidth="1"/>
    <col min="8451" max="8452" width="8.44140625" style="618" customWidth="1"/>
    <col min="8453" max="8454" width="8.6640625" style="618" customWidth="1"/>
    <col min="8455" max="8455" width="16.33203125" style="618" customWidth="1"/>
    <col min="8456" max="8456" width="16.77734375" style="618" bestFit="1" customWidth="1"/>
    <col min="8457" max="8704" width="9" style="618"/>
    <col min="8705" max="8705" width="3.109375" style="618" customWidth="1"/>
    <col min="8706" max="8706" width="15.33203125" style="618" customWidth="1"/>
    <col min="8707" max="8708" width="8.44140625" style="618" customWidth="1"/>
    <col min="8709" max="8710" width="8.6640625" style="618" customWidth="1"/>
    <col min="8711" max="8711" width="16.33203125" style="618" customWidth="1"/>
    <col min="8712" max="8712" width="16.77734375" style="618" bestFit="1" customWidth="1"/>
    <col min="8713" max="8960" width="9" style="618"/>
    <col min="8961" max="8961" width="3.109375" style="618" customWidth="1"/>
    <col min="8962" max="8962" width="15.33203125" style="618" customWidth="1"/>
    <col min="8963" max="8964" width="8.44140625" style="618" customWidth="1"/>
    <col min="8965" max="8966" width="8.6640625" style="618" customWidth="1"/>
    <col min="8967" max="8967" width="16.33203125" style="618" customWidth="1"/>
    <col min="8968" max="8968" width="16.77734375" style="618" bestFit="1" customWidth="1"/>
    <col min="8969" max="9216" width="9" style="618"/>
    <col min="9217" max="9217" width="3.109375" style="618" customWidth="1"/>
    <col min="9218" max="9218" width="15.33203125" style="618" customWidth="1"/>
    <col min="9219" max="9220" width="8.44140625" style="618" customWidth="1"/>
    <col min="9221" max="9222" width="8.6640625" style="618" customWidth="1"/>
    <col min="9223" max="9223" width="16.33203125" style="618" customWidth="1"/>
    <col min="9224" max="9224" width="16.77734375" style="618" bestFit="1" customWidth="1"/>
    <col min="9225" max="9472" width="9" style="618"/>
    <col min="9473" max="9473" width="3.109375" style="618" customWidth="1"/>
    <col min="9474" max="9474" width="15.33203125" style="618" customWidth="1"/>
    <col min="9475" max="9476" width="8.44140625" style="618" customWidth="1"/>
    <col min="9477" max="9478" width="8.6640625" style="618" customWidth="1"/>
    <col min="9479" max="9479" width="16.33203125" style="618" customWidth="1"/>
    <col min="9480" max="9480" width="16.77734375" style="618" bestFit="1" customWidth="1"/>
    <col min="9481" max="9728" width="9" style="618"/>
    <col min="9729" max="9729" width="3.109375" style="618" customWidth="1"/>
    <col min="9730" max="9730" width="15.33203125" style="618" customWidth="1"/>
    <col min="9731" max="9732" width="8.44140625" style="618" customWidth="1"/>
    <col min="9733" max="9734" width="8.6640625" style="618" customWidth="1"/>
    <col min="9735" max="9735" width="16.33203125" style="618" customWidth="1"/>
    <col min="9736" max="9736" width="16.77734375" style="618" bestFit="1" customWidth="1"/>
    <col min="9737" max="9984" width="9" style="618"/>
    <col min="9985" max="9985" width="3.109375" style="618" customWidth="1"/>
    <col min="9986" max="9986" width="15.33203125" style="618" customWidth="1"/>
    <col min="9987" max="9988" width="8.44140625" style="618" customWidth="1"/>
    <col min="9989" max="9990" width="8.6640625" style="618" customWidth="1"/>
    <col min="9991" max="9991" width="16.33203125" style="618" customWidth="1"/>
    <col min="9992" max="9992" width="16.77734375" style="618" bestFit="1" customWidth="1"/>
    <col min="9993" max="10240" width="9" style="618"/>
    <col min="10241" max="10241" width="3.109375" style="618" customWidth="1"/>
    <col min="10242" max="10242" width="15.33203125" style="618" customWidth="1"/>
    <col min="10243" max="10244" width="8.44140625" style="618" customWidth="1"/>
    <col min="10245" max="10246" width="8.6640625" style="618" customWidth="1"/>
    <col min="10247" max="10247" width="16.33203125" style="618" customWidth="1"/>
    <col min="10248" max="10248" width="16.77734375" style="618" bestFit="1" customWidth="1"/>
    <col min="10249" max="10496" width="9" style="618"/>
    <col min="10497" max="10497" width="3.109375" style="618" customWidth="1"/>
    <col min="10498" max="10498" width="15.33203125" style="618" customWidth="1"/>
    <col min="10499" max="10500" width="8.44140625" style="618" customWidth="1"/>
    <col min="10501" max="10502" width="8.6640625" style="618" customWidth="1"/>
    <col min="10503" max="10503" width="16.33203125" style="618" customWidth="1"/>
    <col min="10504" max="10504" width="16.77734375" style="618" bestFit="1" customWidth="1"/>
    <col min="10505" max="10752" width="9" style="618"/>
    <col min="10753" max="10753" width="3.109375" style="618" customWidth="1"/>
    <col min="10754" max="10754" width="15.33203125" style="618" customWidth="1"/>
    <col min="10755" max="10756" width="8.44140625" style="618" customWidth="1"/>
    <col min="10757" max="10758" width="8.6640625" style="618" customWidth="1"/>
    <col min="10759" max="10759" width="16.33203125" style="618" customWidth="1"/>
    <col min="10760" max="10760" width="16.77734375" style="618" bestFit="1" customWidth="1"/>
    <col min="10761" max="11008" width="9" style="618"/>
    <col min="11009" max="11009" width="3.109375" style="618" customWidth="1"/>
    <col min="11010" max="11010" width="15.33203125" style="618" customWidth="1"/>
    <col min="11011" max="11012" width="8.44140625" style="618" customWidth="1"/>
    <col min="11013" max="11014" width="8.6640625" style="618" customWidth="1"/>
    <col min="11015" max="11015" width="16.33203125" style="618" customWidth="1"/>
    <col min="11016" max="11016" width="16.77734375" style="618" bestFit="1" customWidth="1"/>
    <col min="11017" max="11264" width="9" style="618"/>
    <col min="11265" max="11265" width="3.109375" style="618" customWidth="1"/>
    <col min="11266" max="11266" width="15.33203125" style="618" customWidth="1"/>
    <col min="11267" max="11268" width="8.44140625" style="618" customWidth="1"/>
    <col min="11269" max="11270" width="8.6640625" style="618" customWidth="1"/>
    <col min="11271" max="11271" width="16.33203125" style="618" customWidth="1"/>
    <col min="11272" max="11272" width="16.77734375" style="618" bestFit="1" customWidth="1"/>
    <col min="11273" max="11520" width="9" style="618"/>
    <col min="11521" max="11521" width="3.109375" style="618" customWidth="1"/>
    <col min="11522" max="11522" width="15.33203125" style="618" customWidth="1"/>
    <col min="11523" max="11524" width="8.44140625" style="618" customWidth="1"/>
    <col min="11525" max="11526" width="8.6640625" style="618" customWidth="1"/>
    <col min="11527" max="11527" width="16.33203125" style="618" customWidth="1"/>
    <col min="11528" max="11528" width="16.77734375" style="618" bestFit="1" customWidth="1"/>
    <col min="11529" max="11776" width="9" style="618"/>
    <col min="11777" max="11777" width="3.109375" style="618" customWidth="1"/>
    <col min="11778" max="11778" width="15.33203125" style="618" customWidth="1"/>
    <col min="11779" max="11780" width="8.44140625" style="618" customWidth="1"/>
    <col min="11781" max="11782" width="8.6640625" style="618" customWidth="1"/>
    <col min="11783" max="11783" width="16.33203125" style="618" customWidth="1"/>
    <col min="11784" max="11784" width="16.77734375" style="618" bestFit="1" customWidth="1"/>
    <col min="11785" max="12032" width="9" style="618"/>
    <col min="12033" max="12033" width="3.109375" style="618" customWidth="1"/>
    <col min="12034" max="12034" width="15.33203125" style="618" customWidth="1"/>
    <col min="12035" max="12036" width="8.44140625" style="618" customWidth="1"/>
    <col min="12037" max="12038" width="8.6640625" style="618" customWidth="1"/>
    <col min="12039" max="12039" width="16.33203125" style="618" customWidth="1"/>
    <col min="12040" max="12040" width="16.77734375" style="618" bestFit="1" customWidth="1"/>
    <col min="12041" max="12288" width="9" style="618"/>
    <col min="12289" max="12289" width="3.109375" style="618" customWidth="1"/>
    <col min="12290" max="12290" width="15.33203125" style="618" customWidth="1"/>
    <col min="12291" max="12292" width="8.44140625" style="618" customWidth="1"/>
    <col min="12293" max="12294" width="8.6640625" style="618" customWidth="1"/>
    <col min="12295" max="12295" width="16.33203125" style="618" customWidth="1"/>
    <col min="12296" max="12296" width="16.77734375" style="618" bestFit="1" customWidth="1"/>
    <col min="12297" max="12544" width="9" style="618"/>
    <col min="12545" max="12545" width="3.109375" style="618" customWidth="1"/>
    <col min="12546" max="12546" width="15.33203125" style="618" customWidth="1"/>
    <col min="12547" max="12548" width="8.44140625" style="618" customWidth="1"/>
    <col min="12549" max="12550" width="8.6640625" style="618" customWidth="1"/>
    <col min="12551" max="12551" width="16.33203125" style="618" customWidth="1"/>
    <col min="12552" max="12552" width="16.77734375" style="618" bestFit="1" customWidth="1"/>
    <col min="12553" max="12800" width="9" style="618"/>
    <col min="12801" max="12801" width="3.109375" style="618" customWidth="1"/>
    <col min="12802" max="12802" width="15.33203125" style="618" customWidth="1"/>
    <col min="12803" max="12804" width="8.44140625" style="618" customWidth="1"/>
    <col min="12805" max="12806" width="8.6640625" style="618" customWidth="1"/>
    <col min="12807" max="12807" width="16.33203125" style="618" customWidth="1"/>
    <col min="12808" max="12808" width="16.77734375" style="618" bestFit="1" customWidth="1"/>
    <col min="12809" max="13056" width="9" style="618"/>
    <col min="13057" max="13057" width="3.109375" style="618" customWidth="1"/>
    <col min="13058" max="13058" width="15.33203125" style="618" customWidth="1"/>
    <col min="13059" max="13060" width="8.44140625" style="618" customWidth="1"/>
    <col min="13061" max="13062" width="8.6640625" style="618" customWidth="1"/>
    <col min="13063" max="13063" width="16.33203125" style="618" customWidth="1"/>
    <col min="13064" max="13064" width="16.77734375" style="618" bestFit="1" customWidth="1"/>
    <col min="13065" max="13312" width="9" style="618"/>
    <col min="13313" max="13313" width="3.109375" style="618" customWidth="1"/>
    <col min="13314" max="13314" width="15.33203125" style="618" customWidth="1"/>
    <col min="13315" max="13316" width="8.44140625" style="618" customWidth="1"/>
    <col min="13317" max="13318" width="8.6640625" style="618" customWidth="1"/>
    <col min="13319" max="13319" width="16.33203125" style="618" customWidth="1"/>
    <col min="13320" max="13320" width="16.77734375" style="618" bestFit="1" customWidth="1"/>
    <col min="13321" max="13568" width="9" style="618"/>
    <col min="13569" max="13569" width="3.109375" style="618" customWidth="1"/>
    <col min="13570" max="13570" width="15.33203125" style="618" customWidth="1"/>
    <col min="13571" max="13572" width="8.44140625" style="618" customWidth="1"/>
    <col min="13573" max="13574" width="8.6640625" style="618" customWidth="1"/>
    <col min="13575" max="13575" width="16.33203125" style="618" customWidth="1"/>
    <col min="13576" max="13576" width="16.77734375" style="618" bestFit="1" customWidth="1"/>
    <col min="13577" max="13824" width="9" style="618"/>
    <col min="13825" max="13825" width="3.109375" style="618" customWidth="1"/>
    <col min="13826" max="13826" width="15.33203125" style="618" customWidth="1"/>
    <col min="13827" max="13828" width="8.44140625" style="618" customWidth="1"/>
    <col min="13829" max="13830" width="8.6640625" style="618" customWidth="1"/>
    <col min="13831" max="13831" width="16.33203125" style="618" customWidth="1"/>
    <col min="13832" max="13832" width="16.77734375" style="618" bestFit="1" customWidth="1"/>
    <col min="13833" max="14080" width="9" style="618"/>
    <col min="14081" max="14081" width="3.109375" style="618" customWidth="1"/>
    <col min="14082" max="14082" width="15.33203125" style="618" customWidth="1"/>
    <col min="14083" max="14084" width="8.44140625" style="618" customWidth="1"/>
    <col min="14085" max="14086" width="8.6640625" style="618" customWidth="1"/>
    <col min="14087" max="14087" width="16.33203125" style="618" customWidth="1"/>
    <col min="14088" max="14088" width="16.77734375" style="618" bestFit="1" customWidth="1"/>
    <col min="14089" max="14336" width="9" style="618"/>
    <col min="14337" max="14337" width="3.109375" style="618" customWidth="1"/>
    <col min="14338" max="14338" width="15.33203125" style="618" customWidth="1"/>
    <col min="14339" max="14340" width="8.44140625" style="618" customWidth="1"/>
    <col min="14341" max="14342" width="8.6640625" style="618" customWidth="1"/>
    <col min="14343" max="14343" width="16.33203125" style="618" customWidth="1"/>
    <col min="14344" max="14344" width="16.77734375" style="618" bestFit="1" customWidth="1"/>
    <col min="14345" max="14592" width="9" style="618"/>
    <col min="14593" max="14593" width="3.109375" style="618" customWidth="1"/>
    <col min="14594" max="14594" width="15.33203125" style="618" customWidth="1"/>
    <col min="14595" max="14596" width="8.44140625" style="618" customWidth="1"/>
    <col min="14597" max="14598" width="8.6640625" style="618" customWidth="1"/>
    <col min="14599" max="14599" width="16.33203125" style="618" customWidth="1"/>
    <col min="14600" max="14600" width="16.77734375" style="618" bestFit="1" customWidth="1"/>
    <col min="14601" max="14848" width="9" style="618"/>
    <col min="14849" max="14849" width="3.109375" style="618" customWidth="1"/>
    <col min="14850" max="14850" width="15.33203125" style="618" customWidth="1"/>
    <col min="14851" max="14852" width="8.44140625" style="618" customWidth="1"/>
    <col min="14853" max="14854" width="8.6640625" style="618" customWidth="1"/>
    <col min="14855" max="14855" width="16.33203125" style="618" customWidth="1"/>
    <col min="14856" max="14856" width="16.77734375" style="618" bestFit="1" customWidth="1"/>
    <col min="14857" max="15104" width="9" style="618"/>
    <col min="15105" max="15105" width="3.109375" style="618" customWidth="1"/>
    <col min="15106" max="15106" width="15.33203125" style="618" customWidth="1"/>
    <col min="15107" max="15108" width="8.44140625" style="618" customWidth="1"/>
    <col min="15109" max="15110" width="8.6640625" style="618" customWidth="1"/>
    <col min="15111" max="15111" width="16.33203125" style="618" customWidth="1"/>
    <col min="15112" max="15112" width="16.77734375" style="618" bestFit="1" customWidth="1"/>
    <col min="15113" max="15360" width="9" style="618"/>
    <col min="15361" max="15361" width="3.109375" style="618" customWidth="1"/>
    <col min="15362" max="15362" width="15.33203125" style="618" customWidth="1"/>
    <col min="15363" max="15364" width="8.44140625" style="618" customWidth="1"/>
    <col min="15365" max="15366" width="8.6640625" style="618" customWidth="1"/>
    <col min="15367" max="15367" width="16.33203125" style="618" customWidth="1"/>
    <col min="15368" max="15368" width="16.77734375" style="618" bestFit="1" customWidth="1"/>
    <col min="15369" max="15616" width="9" style="618"/>
    <col min="15617" max="15617" width="3.109375" style="618" customWidth="1"/>
    <col min="15618" max="15618" width="15.33203125" style="618" customWidth="1"/>
    <col min="15619" max="15620" width="8.44140625" style="618" customWidth="1"/>
    <col min="15621" max="15622" width="8.6640625" style="618" customWidth="1"/>
    <col min="15623" max="15623" width="16.33203125" style="618" customWidth="1"/>
    <col min="15624" max="15624" width="16.77734375" style="618" bestFit="1" customWidth="1"/>
    <col min="15625" max="15872" width="9" style="618"/>
    <col min="15873" max="15873" width="3.109375" style="618" customWidth="1"/>
    <col min="15874" max="15874" width="15.33203125" style="618" customWidth="1"/>
    <col min="15875" max="15876" width="8.44140625" style="618" customWidth="1"/>
    <col min="15877" max="15878" width="8.6640625" style="618" customWidth="1"/>
    <col min="15879" max="15879" width="16.33203125" style="618" customWidth="1"/>
    <col min="15880" max="15880" width="16.77734375" style="618" bestFit="1" customWidth="1"/>
    <col min="15881" max="16128" width="9" style="618"/>
    <col min="16129" max="16129" width="3.109375" style="618" customWidth="1"/>
    <col min="16130" max="16130" width="15.33203125" style="618" customWidth="1"/>
    <col min="16131" max="16132" width="8.44140625" style="618" customWidth="1"/>
    <col min="16133" max="16134" width="8.6640625" style="618" customWidth="1"/>
    <col min="16135" max="16135" width="16.33203125" style="618" customWidth="1"/>
    <col min="16136" max="16136" width="16.77734375" style="618" bestFit="1" customWidth="1"/>
    <col min="16137" max="16384" width="9" style="618"/>
  </cols>
  <sheetData>
    <row r="1" spans="1:8" ht="27.75" customHeight="1">
      <c r="A1" s="684" t="s">
        <v>3212</v>
      </c>
      <c r="B1" s="684"/>
      <c r="H1" s="641" t="s">
        <v>1124</v>
      </c>
    </row>
    <row r="2" spans="1:8" ht="56.25" customHeight="1">
      <c r="A2" s="3743" t="s">
        <v>1236</v>
      </c>
      <c r="B2" s="3743"/>
      <c r="C2" s="3743"/>
      <c r="D2" s="3743"/>
      <c r="E2" s="3743"/>
      <c r="F2" s="3743"/>
      <c r="G2" s="3743"/>
      <c r="H2" s="3743"/>
    </row>
    <row r="3" spans="1:8" ht="15.75" customHeight="1">
      <c r="A3" s="3744"/>
      <c r="B3" s="3744"/>
      <c r="C3" s="3744"/>
      <c r="D3" s="3744"/>
    </row>
    <row r="4" spans="1:8" ht="15.75" customHeight="1">
      <c r="A4" s="3745"/>
      <c r="B4" s="3745"/>
      <c r="C4" s="3746"/>
      <c r="D4" s="3744"/>
      <c r="E4" s="617"/>
    </row>
    <row r="5" spans="1:8" ht="17.25" customHeight="1">
      <c r="A5" s="3745"/>
      <c r="B5" s="3745"/>
      <c r="C5" s="3747" t="s">
        <v>617</v>
      </c>
      <c r="D5" s="3747"/>
      <c r="E5" s="3748" t="s">
        <v>310</v>
      </c>
      <c r="F5" s="3749"/>
      <c r="G5" s="3749"/>
      <c r="H5" s="3750"/>
    </row>
    <row r="6" spans="1:8" ht="17.25" customHeight="1">
      <c r="A6" s="3745"/>
      <c r="B6" s="3745"/>
      <c r="C6" s="3747"/>
      <c r="D6" s="3747"/>
      <c r="E6" s="3751"/>
      <c r="F6" s="3752"/>
      <c r="G6" s="3752"/>
      <c r="H6" s="3753"/>
    </row>
    <row r="7" spans="1:8" ht="17.25" customHeight="1">
      <c r="A7" s="3745"/>
      <c r="B7" s="3745"/>
      <c r="C7" s="3747"/>
      <c r="D7" s="3747"/>
      <c r="E7" s="3754"/>
      <c r="F7" s="3755"/>
      <c r="G7" s="3755"/>
      <c r="H7" s="3756"/>
    </row>
    <row r="8" spans="1:8" ht="17.25" customHeight="1">
      <c r="A8" s="645"/>
      <c r="B8" s="645"/>
      <c r="C8" s="685"/>
      <c r="D8" s="685"/>
      <c r="E8" s="686"/>
      <c r="F8" s="686"/>
      <c r="G8" s="686"/>
    </row>
    <row r="9" spans="1:8" ht="15" customHeight="1">
      <c r="A9" s="645"/>
      <c r="B9" s="645"/>
      <c r="C9" s="3737" t="s">
        <v>1237</v>
      </c>
      <c r="D9" s="3738"/>
      <c r="E9" s="687"/>
      <c r="F9" s="688"/>
      <c r="G9" s="688"/>
      <c r="H9" s="621"/>
    </row>
    <row r="10" spans="1:8" ht="15" customHeight="1">
      <c r="A10" s="645"/>
      <c r="B10" s="645"/>
      <c r="C10" s="3739"/>
      <c r="D10" s="3740"/>
      <c r="E10" s="622">
        <v>1</v>
      </c>
      <c r="F10" s="618" t="s">
        <v>1134</v>
      </c>
      <c r="H10" s="625"/>
    </row>
    <row r="11" spans="1:8" ht="15" customHeight="1">
      <c r="A11" s="645"/>
      <c r="B11" s="645"/>
      <c r="C11" s="3739"/>
      <c r="D11" s="3740"/>
      <c r="E11" s="622">
        <v>2</v>
      </c>
      <c r="F11" s="618" t="s">
        <v>1135</v>
      </c>
      <c r="H11" s="625"/>
    </row>
    <row r="12" spans="1:8" ht="15" customHeight="1">
      <c r="A12" s="645"/>
      <c r="B12" s="645"/>
      <c r="C12" s="3739"/>
      <c r="D12" s="3740"/>
      <c r="E12" s="622">
        <v>3</v>
      </c>
      <c r="F12" s="618" t="s">
        <v>1136</v>
      </c>
      <c r="H12" s="625"/>
    </row>
    <row r="13" spans="1:8" ht="15" customHeight="1">
      <c r="A13" s="645"/>
      <c r="B13" s="645"/>
      <c r="C13" s="3739"/>
      <c r="D13" s="3740"/>
      <c r="E13" s="622">
        <v>4</v>
      </c>
      <c r="F13" s="618" t="s">
        <v>1137</v>
      </c>
      <c r="H13" s="625"/>
    </row>
    <row r="14" spans="1:8" ht="15" customHeight="1">
      <c r="A14" s="645"/>
      <c r="B14" s="645"/>
      <c r="C14" s="3739"/>
      <c r="D14" s="3740"/>
      <c r="E14" s="622">
        <v>5</v>
      </c>
      <c r="F14" s="618" t="s">
        <v>1138</v>
      </c>
      <c r="H14" s="625"/>
    </row>
    <row r="15" spans="1:8" ht="15" customHeight="1">
      <c r="A15" s="645"/>
      <c r="B15" s="645"/>
      <c r="C15" s="3739"/>
      <c r="D15" s="3740"/>
      <c r="E15" s="622">
        <v>6</v>
      </c>
      <c r="F15" s="618" t="s">
        <v>1139</v>
      </c>
      <c r="H15" s="625"/>
    </row>
    <row r="16" spans="1:8" ht="15" customHeight="1">
      <c r="A16" s="645"/>
      <c r="B16" s="645"/>
      <c r="C16" s="3739"/>
      <c r="D16" s="3740"/>
      <c r="E16" s="622">
        <v>7</v>
      </c>
      <c r="F16" s="618" t="s">
        <v>1140</v>
      </c>
      <c r="H16" s="625"/>
    </row>
    <row r="17" spans="1:8" ht="15" customHeight="1">
      <c r="A17" s="645"/>
      <c r="B17" s="645"/>
      <c r="C17" s="3741"/>
      <c r="D17" s="3742"/>
      <c r="E17" s="689"/>
      <c r="F17" s="690"/>
      <c r="G17" s="690"/>
      <c r="H17" s="634"/>
    </row>
    <row r="18" spans="1:8" ht="15.75" customHeight="1"/>
    <row r="19" spans="1:8" ht="15.75" customHeight="1" thickBot="1">
      <c r="A19" s="637"/>
      <c r="B19" s="637"/>
      <c r="C19" s="637"/>
      <c r="D19" s="637"/>
      <c r="E19" s="637"/>
      <c r="F19" s="637"/>
      <c r="G19" s="637"/>
      <c r="H19" s="637"/>
    </row>
    <row r="20" spans="1:8" s="637" customFormat="1" ht="37.200000000000003" customHeight="1">
      <c r="A20" s="631"/>
      <c r="B20" s="643" t="s">
        <v>430</v>
      </c>
      <c r="C20" s="3726" t="s">
        <v>1126</v>
      </c>
      <c r="D20" s="3726"/>
      <c r="E20" s="3726" t="s">
        <v>432</v>
      </c>
      <c r="F20" s="3727"/>
      <c r="G20" s="691" t="s">
        <v>1238</v>
      </c>
      <c r="H20" s="638" t="s">
        <v>433</v>
      </c>
    </row>
    <row r="21" spans="1:8" s="637" customFormat="1" ht="17.25" customHeight="1">
      <c r="A21" s="631">
        <v>1</v>
      </c>
      <c r="B21" s="643"/>
      <c r="C21" s="3734"/>
      <c r="D21" s="3735"/>
      <c r="E21" s="3726"/>
      <c r="F21" s="3727"/>
      <c r="G21" s="692"/>
      <c r="H21" s="639"/>
    </row>
    <row r="22" spans="1:8" s="637" customFormat="1" ht="17.25" customHeight="1">
      <c r="A22" s="631">
        <v>2</v>
      </c>
      <c r="B22" s="643"/>
      <c r="C22" s="3734"/>
      <c r="D22" s="3735"/>
      <c r="E22" s="3726"/>
      <c r="F22" s="3727"/>
      <c r="G22" s="692"/>
      <c r="H22" s="639"/>
    </row>
    <row r="23" spans="1:8" s="637" customFormat="1" ht="17.25" customHeight="1">
      <c r="A23" s="631">
        <v>3</v>
      </c>
      <c r="B23" s="646"/>
      <c r="C23" s="3731"/>
      <c r="D23" s="3732"/>
      <c r="E23" s="3727"/>
      <c r="F23" s="3733"/>
      <c r="G23" s="692"/>
      <c r="H23" s="639"/>
    </row>
    <row r="24" spans="1:8" s="637" customFormat="1" ht="17.25" customHeight="1">
      <c r="A24" s="631">
        <v>4</v>
      </c>
      <c r="B24" s="646"/>
      <c r="C24" s="3731"/>
      <c r="D24" s="3732"/>
      <c r="E24" s="3727"/>
      <c r="F24" s="3733"/>
      <c r="G24" s="692"/>
      <c r="H24" s="639"/>
    </row>
    <row r="25" spans="1:8" s="637" customFormat="1" ht="17.25" customHeight="1">
      <c r="A25" s="631">
        <v>5</v>
      </c>
      <c r="B25" s="646"/>
      <c r="C25" s="3731"/>
      <c r="D25" s="3732"/>
      <c r="E25" s="3727"/>
      <c r="F25" s="3733"/>
      <c r="G25" s="692"/>
      <c r="H25" s="639"/>
    </row>
    <row r="26" spans="1:8" s="637" customFormat="1" ht="17.25" customHeight="1">
      <c r="A26" s="631">
        <v>6</v>
      </c>
      <c r="B26" s="646"/>
      <c r="C26" s="3731"/>
      <c r="D26" s="3732"/>
      <c r="E26" s="3727"/>
      <c r="F26" s="3733"/>
      <c r="G26" s="692"/>
      <c r="H26" s="640"/>
    </row>
    <row r="27" spans="1:8" s="637" customFormat="1" ht="17.25" customHeight="1">
      <c r="A27" s="631">
        <v>7</v>
      </c>
      <c r="B27" s="643"/>
      <c r="C27" s="3726"/>
      <c r="D27" s="3726"/>
      <c r="E27" s="3726"/>
      <c r="F27" s="3727"/>
      <c r="G27" s="693"/>
      <c r="H27" s="640"/>
    </row>
    <row r="28" spans="1:8" s="637" customFormat="1" ht="17.25" customHeight="1">
      <c r="A28" s="631">
        <v>8</v>
      </c>
      <c r="B28" s="643"/>
      <c r="C28" s="3726"/>
      <c r="D28" s="3726"/>
      <c r="E28" s="3726"/>
      <c r="F28" s="3727"/>
      <c r="G28" s="693"/>
      <c r="H28" s="640"/>
    </row>
    <row r="29" spans="1:8" s="637" customFormat="1" ht="17.25" customHeight="1">
      <c r="A29" s="631">
        <v>9</v>
      </c>
      <c r="B29" s="643"/>
      <c r="C29" s="3726"/>
      <c r="D29" s="3726"/>
      <c r="E29" s="3726"/>
      <c r="F29" s="3727"/>
      <c r="G29" s="693"/>
      <c r="H29" s="640"/>
    </row>
    <row r="30" spans="1:8" s="637" customFormat="1" ht="17.25" customHeight="1">
      <c r="A30" s="631">
        <v>10</v>
      </c>
      <c r="B30" s="643"/>
      <c r="C30" s="3726"/>
      <c r="D30" s="3726"/>
      <c r="E30" s="3726"/>
      <c r="F30" s="3727"/>
      <c r="G30" s="693"/>
      <c r="H30" s="640"/>
    </row>
    <row r="31" spans="1:8" s="637" customFormat="1" ht="17.25" customHeight="1">
      <c r="A31" s="631">
        <v>11</v>
      </c>
      <c r="B31" s="646"/>
      <c r="C31" s="3731"/>
      <c r="D31" s="3732"/>
      <c r="E31" s="3726"/>
      <c r="F31" s="3727"/>
      <c r="G31" s="692"/>
      <c r="H31" s="639"/>
    </row>
    <row r="32" spans="1:8" s="637" customFormat="1" ht="17.25" customHeight="1">
      <c r="A32" s="631">
        <v>12</v>
      </c>
      <c r="B32" s="643"/>
      <c r="C32" s="3734"/>
      <c r="D32" s="3735"/>
      <c r="E32" s="3726"/>
      <c r="F32" s="3727"/>
      <c r="G32" s="692"/>
      <c r="H32" s="639"/>
    </row>
    <row r="33" spans="1:10" s="637" customFormat="1" ht="17.25" customHeight="1">
      <c r="A33" s="631">
        <v>13</v>
      </c>
      <c r="B33" s="646"/>
      <c r="C33" s="3731"/>
      <c r="D33" s="3732"/>
      <c r="E33" s="3727"/>
      <c r="F33" s="3733"/>
      <c r="G33" s="692"/>
      <c r="H33" s="639"/>
    </row>
    <row r="34" spans="1:10" s="637" customFormat="1" ht="17.25" customHeight="1">
      <c r="A34" s="631">
        <v>14</v>
      </c>
      <c r="B34" s="643"/>
      <c r="C34" s="3734"/>
      <c r="D34" s="3735"/>
      <c r="E34" s="3726"/>
      <c r="F34" s="3727"/>
      <c r="G34" s="692"/>
      <c r="H34" s="639"/>
    </row>
    <row r="35" spans="1:10" s="637" customFormat="1" ht="17.25" customHeight="1">
      <c r="A35" s="631">
        <v>15</v>
      </c>
      <c r="B35" s="643"/>
      <c r="C35" s="3731"/>
      <c r="D35" s="3736"/>
      <c r="E35" s="3726"/>
      <c r="F35" s="3727"/>
      <c r="G35" s="692"/>
      <c r="H35" s="640"/>
    </row>
    <row r="36" spans="1:10" s="637" customFormat="1" ht="17.25" customHeight="1">
      <c r="A36" s="631">
        <v>16</v>
      </c>
      <c r="B36" s="643"/>
      <c r="C36" s="3728"/>
      <c r="D36" s="3726"/>
      <c r="E36" s="3726"/>
      <c r="F36" s="3727"/>
      <c r="G36" s="692"/>
      <c r="H36" s="640"/>
    </row>
    <row r="37" spans="1:10" s="637" customFormat="1" ht="17.25" customHeight="1">
      <c r="A37" s="631">
        <v>17</v>
      </c>
      <c r="B37" s="643"/>
      <c r="C37" s="3726"/>
      <c r="D37" s="3726"/>
      <c r="E37" s="3726"/>
      <c r="F37" s="3727"/>
      <c r="G37" s="692"/>
      <c r="H37" s="640"/>
    </row>
    <row r="38" spans="1:10" s="637" customFormat="1" ht="17.25" customHeight="1">
      <c r="A38" s="631">
        <v>18</v>
      </c>
      <c r="B38" s="643"/>
      <c r="C38" s="3726"/>
      <c r="D38" s="3726"/>
      <c r="E38" s="3726"/>
      <c r="F38" s="3727"/>
      <c r="G38" s="692"/>
      <c r="H38" s="640"/>
    </row>
    <row r="39" spans="1:10" s="637" customFormat="1" ht="17.25" customHeight="1">
      <c r="A39" s="631">
        <v>19</v>
      </c>
      <c r="B39" s="643"/>
      <c r="C39" s="3726"/>
      <c r="D39" s="3726"/>
      <c r="E39" s="3726"/>
      <c r="F39" s="3727"/>
      <c r="G39" s="692"/>
      <c r="H39" s="640"/>
    </row>
    <row r="40" spans="1:10" s="637" customFormat="1" ht="17.25" customHeight="1" thickBot="1">
      <c r="A40" s="631">
        <v>20</v>
      </c>
      <c r="B40" s="643"/>
      <c r="C40" s="3726"/>
      <c r="D40" s="3726"/>
      <c r="E40" s="3726"/>
      <c r="F40" s="3727"/>
      <c r="G40" s="694"/>
      <c r="H40" s="640"/>
    </row>
    <row r="41" spans="1:10" ht="76.2" customHeight="1">
      <c r="A41" s="3729" t="s">
        <v>3208</v>
      </c>
      <c r="B41" s="3730"/>
      <c r="C41" s="3730"/>
      <c r="D41" s="3730"/>
      <c r="E41" s="3730"/>
      <c r="F41" s="3730"/>
      <c r="G41" s="3730"/>
      <c r="H41" s="3730"/>
    </row>
    <row r="42" spans="1:10" ht="117.6" customHeight="1">
      <c r="A42" s="3730"/>
      <c r="B42" s="3730"/>
      <c r="C42" s="3730"/>
      <c r="D42" s="3730"/>
      <c r="E42" s="3730"/>
      <c r="F42" s="3730"/>
      <c r="G42" s="3730"/>
      <c r="H42" s="3730"/>
    </row>
    <row r="44" spans="1:10" ht="21" customHeight="1">
      <c r="A44" s="3720" t="s">
        <v>1091</v>
      </c>
      <c r="B44" s="3721"/>
      <c r="C44" s="3722"/>
      <c r="D44" s="3723" t="s">
        <v>1101</v>
      </c>
      <c r="E44" s="3724"/>
      <c r="F44" s="3724"/>
      <c r="G44" s="3724"/>
      <c r="H44" s="3725"/>
      <c r="I44" s="319"/>
      <c r="J44" s="319"/>
    </row>
  </sheetData>
  <mergeCells count="56">
    <mergeCell ref="A2:H2"/>
    <mergeCell ref="A3:B3"/>
    <mergeCell ref="C3:D3"/>
    <mergeCell ref="A4:B4"/>
    <mergeCell ref="C20:D20"/>
    <mergeCell ref="E20:F20"/>
    <mergeCell ref="C4:D4"/>
    <mergeCell ref="A5:B5"/>
    <mergeCell ref="C5:D7"/>
    <mergeCell ref="E5:H7"/>
    <mergeCell ref="A6:B6"/>
    <mergeCell ref="A7:B7"/>
    <mergeCell ref="C21:D21"/>
    <mergeCell ref="E21:F21"/>
    <mergeCell ref="C9:D17"/>
    <mergeCell ref="C24:D24"/>
    <mergeCell ref="E24:F24"/>
    <mergeCell ref="C25:D25"/>
    <mergeCell ref="E25:F25"/>
    <mergeCell ref="C22:D22"/>
    <mergeCell ref="E22:F22"/>
    <mergeCell ref="C23:D23"/>
    <mergeCell ref="E23:F23"/>
    <mergeCell ref="C31:D31"/>
    <mergeCell ref="E31:F31"/>
    <mergeCell ref="C32:D32"/>
    <mergeCell ref="C26:D26"/>
    <mergeCell ref="E26:F26"/>
    <mergeCell ref="C27:D27"/>
    <mergeCell ref="E27:F27"/>
    <mergeCell ref="C28:D28"/>
    <mergeCell ref="E28:F28"/>
    <mergeCell ref="C29:D29"/>
    <mergeCell ref="E29:F29"/>
    <mergeCell ref="C30:D30"/>
    <mergeCell ref="E30:F30"/>
    <mergeCell ref="E32:F32"/>
    <mergeCell ref="C33:D33"/>
    <mergeCell ref="E33:F33"/>
    <mergeCell ref="C34:D34"/>
    <mergeCell ref="E34:F34"/>
    <mergeCell ref="C35:D35"/>
    <mergeCell ref="E35:F35"/>
    <mergeCell ref="C36:D36"/>
    <mergeCell ref="E36:F36"/>
    <mergeCell ref="C37:D37"/>
    <mergeCell ref="E37:F37"/>
    <mergeCell ref="A41:H42"/>
    <mergeCell ref="A44:C44"/>
    <mergeCell ref="D44:H44"/>
    <mergeCell ref="C38:D38"/>
    <mergeCell ref="E38:F38"/>
    <mergeCell ref="C39:D39"/>
    <mergeCell ref="E39:F39"/>
    <mergeCell ref="C40:D40"/>
    <mergeCell ref="E40:F40"/>
  </mergeCells>
  <phoneticPr fontId="54"/>
  <pageMargins left="0.7" right="0.7" top="0.75" bottom="0.75" header="0.3" footer="0.3"/>
  <pageSetup paperSize="9" scale="8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theme="5" tint="0.59999389629810485"/>
    <pageSetUpPr fitToPage="1"/>
  </sheetPr>
  <dimension ref="A1:H44"/>
  <sheetViews>
    <sheetView view="pageBreakPreview" topLeftCell="A29" zoomScale="115" zoomScaleNormal="100" zoomScaleSheetLayoutView="115" workbookViewId="0">
      <selection activeCell="A2" sqref="A2:H2"/>
    </sheetView>
  </sheetViews>
  <sheetFormatPr defaultRowHeight="13.2"/>
  <cols>
    <col min="1" max="1" width="3.109375" style="618" customWidth="1"/>
    <col min="2" max="2" width="15.33203125" style="618" customWidth="1"/>
    <col min="3" max="4" width="8.44140625" style="618" customWidth="1"/>
    <col min="5" max="6" width="8.6640625" style="618" customWidth="1"/>
    <col min="7" max="7" width="16.33203125" style="618" customWidth="1"/>
    <col min="8" max="8" width="26" style="618" customWidth="1"/>
    <col min="9" max="256" width="9" style="618"/>
    <col min="257" max="257" width="3.109375" style="618" customWidth="1"/>
    <col min="258" max="258" width="15.33203125" style="618" customWidth="1"/>
    <col min="259" max="260" width="8.44140625" style="618" customWidth="1"/>
    <col min="261" max="262" width="8.6640625" style="618" customWidth="1"/>
    <col min="263" max="263" width="16.33203125" style="618" customWidth="1"/>
    <col min="264" max="264" width="16.77734375" style="618" bestFit="1" customWidth="1"/>
    <col min="265" max="512" width="9" style="618"/>
    <col min="513" max="513" width="3.109375" style="618" customWidth="1"/>
    <col min="514" max="514" width="15.33203125" style="618" customWidth="1"/>
    <col min="515" max="516" width="8.44140625" style="618" customWidth="1"/>
    <col min="517" max="518" width="8.6640625" style="618" customWidth="1"/>
    <col min="519" max="519" width="16.33203125" style="618" customWidth="1"/>
    <col min="520" max="520" width="16.77734375" style="618" bestFit="1" customWidth="1"/>
    <col min="521" max="768" width="9" style="618"/>
    <col min="769" max="769" width="3.109375" style="618" customWidth="1"/>
    <col min="770" max="770" width="15.33203125" style="618" customWidth="1"/>
    <col min="771" max="772" width="8.44140625" style="618" customWidth="1"/>
    <col min="773" max="774" width="8.6640625" style="618" customWidth="1"/>
    <col min="775" max="775" width="16.33203125" style="618" customWidth="1"/>
    <col min="776" max="776" width="16.77734375" style="618" bestFit="1" customWidth="1"/>
    <col min="777" max="1024" width="9" style="618"/>
    <col min="1025" max="1025" width="3.109375" style="618" customWidth="1"/>
    <col min="1026" max="1026" width="15.33203125" style="618" customWidth="1"/>
    <col min="1027" max="1028" width="8.44140625" style="618" customWidth="1"/>
    <col min="1029" max="1030" width="8.6640625" style="618" customWidth="1"/>
    <col min="1031" max="1031" width="16.33203125" style="618" customWidth="1"/>
    <col min="1032" max="1032" width="16.77734375" style="618" bestFit="1" customWidth="1"/>
    <col min="1033" max="1280" width="9" style="618"/>
    <col min="1281" max="1281" width="3.109375" style="618" customWidth="1"/>
    <col min="1282" max="1282" width="15.33203125" style="618" customWidth="1"/>
    <col min="1283" max="1284" width="8.44140625" style="618" customWidth="1"/>
    <col min="1285" max="1286" width="8.6640625" style="618" customWidth="1"/>
    <col min="1287" max="1287" width="16.33203125" style="618" customWidth="1"/>
    <col min="1288" max="1288" width="16.77734375" style="618" bestFit="1" customWidth="1"/>
    <col min="1289" max="1536" width="9" style="618"/>
    <col min="1537" max="1537" width="3.109375" style="618" customWidth="1"/>
    <col min="1538" max="1538" width="15.33203125" style="618" customWidth="1"/>
    <col min="1539" max="1540" width="8.44140625" style="618" customWidth="1"/>
    <col min="1541" max="1542" width="8.6640625" style="618" customWidth="1"/>
    <col min="1543" max="1543" width="16.33203125" style="618" customWidth="1"/>
    <col min="1544" max="1544" width="16.77734375" style="618" bestFit="1" customWidth="1"/>
    <col min="1545" max="1792" width="9" style="618"/>
    <col min="1793" max="1793" width="3.109375" style="618" customWidth="1"/>
    <col min="1794" max="1794" width="15.33203125" style="618" customWidth="1"/>
    <col min="1795" max="1796" width="8.44140625" style="618" customWidth="1"/>
    <col min="1797" max="1798" width="8.6640625" style="618" customWidth="1"/>
    <col min="1799" max="1799" width="16.33203125" style="618" customWidth="1"/>
    <col min="1800" max="1800" width="16.77734375" style="618" bestFit="1" customWidth="1"/>
    <col min="1801" max="2048" width="9" style="618"/>
    <col min="2049" max="2049" width="3.109375" style="618" customWidth="1"/>
    <col min="2050" max="2050" width="15.33203125" style="618" customWidth="1"/>
    <col min="2051" max="2052" width="8.44140625" style="618" customWidth="1"/>
    <col min="2053" max="2054" width="8.6640625" style="618" customWidth="1"/>
    <col min="2055" max="2055" width="16.33203125" style="618" customWidth="1"/>
    <col min="2056" max="2056" width="16.77734375" style="618" bestFit="1" customWidth="1"/>
    <col min="2057" max="2304" width="9" style="618"/>
    <col min="2305" max="2305" width="3.109375" style="618" customWidth="1"/>
    <col min="2306" max="2306" width="15.33203125" style="618" customWidth="1"/>
    <col min="2307" max="2308" width="8.44140625" style="618" customWidth="1"/>
    <col min="2309" max="2310" width="8.6640625" style="618" customWidth="1"/>
    <col min="2311" max="2311" width="16.33203125" style="618" customWidth="1"/>
    <col min="2312" max="2312" width="16.77734375" style="618" bestFit="1" customWidth="1"/>
    <col min="2313" max="2560" width="9" style="618"/>
    <col min="2561" max="2561" width="3.109375" style="618" customWidth="1"/>
    <col min="2562" max="2562" width="15.33203125" style="618" customWidth="1"/>
    <col min="2563" max="2564" width="8.44140625" style="618" customWidth="1"/>
    <col min="2565" max="2566" width="8.6640625" style="618" customWidth="1"/>
    <col min="2567" max="2567" width="16.33203125" style="618" customWidth="1"/>
    <col min="2568" max="2568" width="16.77734375" style="618" bestFit="1" customWidth="1"/>
    <col min="2569" max="2816" width="9" style="618"/>
    <col min="2817" max="2817" width="3.109375" style="618" customWidth="1"/>
    <col min="2818" max="2818" width="15.33203125" style="618" customWidth="1"/>
    <col min="2819" max="2820" width="8.44140625" style="618" customWidth="1"/>
    <col min="2821" max="2822" width="8.6640625" style="618" customWidth="1"/>
    <col min="2823" max="2823" width="16.33203125" style="618" customWidth="1"/>
    <col min="2824" max="2824" width="16.77734375" style="618" bestFit="1" customWidth="1"/>
    <col min="2825" max="3072" width="9" style="618"/>
    <col min="3073" max="3073" width="3.109375" style="618" customWidth="1"/>
    <col min="3074" max="3074" width="15.33203125" style="618" customWidth="1"/>
    <col min="3075" max="3076" width="8.44140625" style="618" customWidth="1"/>
    <col min="3077" max="3078" width="8.6640625" style="618" customWidth="1"/>
    <col min="3079" max="3079" width="16.33203125" style="618" customWidth="1"/>
    <col min="3080" max="3080" width="16.77734375" style="618" bestFit="1" customWidth="1"/>
    <col min="3081" max="3328" width="9" style="618"/>
    <col min="3329" max="3329" width="3.109375" style="618" customWidth="1"/>
    <col min="3330" max="3330" width="15.33203125" style="618" customWidth="1"/>
    <col min="3331" max="3332" width="8.44140625" style="618" customWidth="1"/>
    <col min="3333" max="3334" width="8.6640625" style="618" customWidth="1"/>
    <col min="3335" max="3335" width="16.33203125" style="618" customWidth="1"/>
    <col min="3336" max="3336" width="16.77734375" style="618" bestFit="1" customWidth="1"/>
    <col min="3337" max="3584" width="9" style="618"/>
    <col min="3585" max="3585" width="3.109375" style="618" customWidth="1"/>
    <col min="3586" max="3586" width="15.33203125" style="618" customWidth="1"/>
    <col min="3587" max="3588" width="8.44140625" style="618" customWidth="1"/>
    <col min="3589" max="3590" width="8.6640625" style="618" customWidth="1"/>
    <col min="3591" max="3591" width="16.33203125" style="618" customWidth="1"/>
    <col min="3592" max="3592" width="16.77734375" style="618" bestFit="1" customWidth="1"/>
    <col min="3593" max="3840" width="9" style="618"/>
    <col min="3841" max="3841" width="3.109375" style="618" customWidth="1"/>
    <col min="3842" max="3842" width="15.33203125" style="618" customWidth="1"/>
    <col min="3843" max="3844" width="8.44140625" style="618" customWidth="1"/>
    <col min="3845" max="3846" width="8.6640625" style="618" customWidth="1"/>
    <col min="3847" max="3847" width="16.33203125" style="618" customWidth="1"/>
    <col min="3848" max="3848" width="16.77734375" style="618" bestFit="1" customWidth="1"/>
    <col min="3849" max="4096" width="9" style="618"/>
    <col min="4097" max="4097" width="3.109375" style="618" customWidth="1"/>
    <col min="4098" max="4098" width="15.33203125" style="618" customWidth="1"/>
    <col min="4099" max="4100" width="8.44140625" style="618" customWidth="1"/>
    <col min="4101" max="4102" width="8.6640625" style="618" customWidth="1"/>
    <col min="4103" max="4103" width="16.33203125" style="618" customWidth="1"/>
    <col min="4104" max="4104" width="16.77734375" style="618" bestFit="1" customWidth="1"/>
    <col min="4105" max="4352" width="9" style="618"/>
    <col min="4353" max="4353" width="3.109375" style="618" customWidth="1"/>
    <col min="4354" max="4354" width="15.33203125" style="618" customWidth="1"/>
    <col min="4355" max="4356" width="8.44140625" style="618" customWidth="1"/>
    <col min="4357" max="4358" width="8.6640625" style="618" customWidth="1"/>
    <col min="4359" max="4359" width="16.33203125" style="618" customWidth="1"/>
    <col min="4360" max="4360" width="16.77734375" style="618" bestFit="1" customWidth="1"/>
    <col min="4361" max="4608" width="9" style="618"/>
    <col min="4609" max="4609" width="3.109375" style="618" customWidth="1"/>
    <col min="4610" max="4610" width="15.33203125" style="618" customWidth="1"/>
    <col min="4611" max="4612" width="8.44140625" style="618" customWidth="1"/>
    <col min="4613" max="4614" width="8.6640625" style="618" customWidth="1"/>
    <col min="4615" max="4615" width="16.33203125" style="618" customWidth="1"/>
    <col min="4616" max="4616" width="16.77734375" style="618" bestFit="1" customWidth="1"/>
    <col min="4617" max="4864" width="9" style="618"/>
    <col min="4865" max="4865" width="3.109375" style="618" customWidth="1"/>
    <col min="4866" max="4866" width="15.33203125" style="618" customWidth="1"/>
    <col min="4867" max="4868" width="8.44140625" style="618" customWidth="1"/>
    <col min="4869" max="4870" width="8.6640625" style="618" customWidth="1"/>
    <col min="4871" max="4871" width="16.33203125" style="618" customWidth="1"/>
    <col min="4872" max="4872" width="16.77734375" style="618" bestFit="1" customWidth="1"/>
    <col min="4873" max="5120" width="9" style="618"/>
    <col min="5121" max="5121" width="3.109375" style="618" customWidth="1"/>
    <col min="5122" max="5122" width="15.33203125" style="618" customWidth="1"/>
    <col min="5123" max="5124" width="8.44140625" style="618" customWidth="1"/>
    <col min="5125" max="5126" width="8.6640625" style="618" customWidth="1"/>
    <col min="5127" max="5127" width="16.33203125" style="618" customWidth="1"/>
    <col min="5128" max="5128" width="16.77734375" style="618" bestFit="1" customWidth="1"/>
    <col min="5129" max="5376" width="9" style="618"/>
    <col min="5377" max="5377" width="3.109375" style="618" customWidth="1"/>
    <col min="5378" max="5378" width="15.33203125" style="618" customWidth="1"/>
    <col min="5379" max="5380" width="8.44140625" style="618" customWidth="1"/>
    <col min="5381" max="5382" width="8.6640625" style="618" customWidth="1"/>
    <col min="5383" max="5383" width="16.33203125" style="618" customWidth="1"/>
    <col min="5384" max="5384" width="16.77734375" style="618" bestFit="1" customWidth="1"/>
    <col min="5385" max="5632" width="9" style="618"/>
    <col min="5633" max="5633" width="3.109375" style="618" customWidth="1"/>
    <col min="5634" max="5634" width="15.33203125" style="618" customWidth="1"/>
    <col min="5635" max="5636" width="8.44140625" style="618" customWidth="1"/>
    <col min="5637" max="5638" width="8.6640625" style="618" customWidth="1"/>
    <col min="5639" max="5639" width="16.33203125" style="618" customWidth="1"/>
    <col min="5640" max="5640" width="16.77734375" style="618" bestFit="1" customWidth="1"/>
    <col min="5641" max="5888" width="9" style="618"/>
    <col min="5889" max="5889" width="3.109375" style="618" customWidth="1"/>
    <col min="5890" max="5890" width="15.33203125" style="618" customWidth="1"/>
    <col min="5891" max="5892" width="8.44140625" style="618" customWidth="1"/>
    <col min="5893" max="5894" width="8.6640625" style="618" customWidth="1"/>
    <col min="5895" max="5895" width="16.33203125" style="618" customWidth="1"/>
    <col min="5896" max="5896" width="16.77734375" style="618" bestFit="1" customWidth="1"/>
    <col min="5897" max="6144" width="9" style="618"/>
    <col min="6145" max="6145" width="3.109375" style="618" customWidth="1"/>
    <col min="6146" max="6146" width="15.33203125" style="618" customWidth="1"/>
    <col min="6147" max="6148" width="8.44140625" style="618" customWidth="1"/>
    <col min="6149" max="6150" width="8.6640625" style="618" customWidth="1"/>
    <col min="6151" max="6151" width="16.33203125" style="618" customWidth="1"/>
    <col min="6152" max="6152" width="16.77734375" style="618" bestFit="1" customWidth="1"/>
    <col min="6153" max="6400" width="9" style="618"/>
    <col min="6401" max="6401" width="3.109375" style="618" customWidth="1"/>
    <col min="6402" max="6402" width="15.33203125" style="618" customWidth="1"/>
    <col min="6403" max="6404" width="8.44140625" style="618" customWidth="1"/>
    <col min="6405" max="6406" width="8.6640625" style="618" customWidth="1"/>
    <col min="6407" max="6407" width="16.33203125" style="618" customWidth="1"/>
    <col min="6408" max="6408" width="16.77734375" style="618" bestFit="1" customWidth="1"/>
    <col min="6409" max="6656" width="9" style="618"/>
    <col min="6657" max="6657" width="3.109375" style="618" customWidth="1"/>
    <col min="6658" max="6658" width="15.33203125" style="618" customWidth="1"/>
    <col min="6659" max="6660" width="8.44140625" style="618" customWidth="1"/>
    <col min="6661" max="6662" width="8.6640625" style="618" customWidth="1"/>
    <col min="6663" max="6663" width="16.33203125" style="618" customWidth="1"/>
    <col min="6664" max="6664" width="16.77734375" style="618" bestFit="1" customWidth="1"/>
    <col min="6665" max="6912" width="9" style="618"/>
    <col min="6913" max="6913" width="3.109375" style="618" customWidth="1"/>
    <col min="6914" max="6914" width="15.33203125" style="618" customWidth="1"/>
    <col min="6915" max="6916" width="8.44140625" style="618" customWidth="1"/>
    <col min="6917" max="6918" width="8.6640625" style="618" customWidth="1"/>
    <col min="6919" max="6919" width="16.33203125" style="618" customWidth="1"/>
    <col min="6920" max="6920" width="16.77734375" style="618" bestFit="1" customWidth="1"/>
    <col min="6921" max="7168" width="9" style="618"/>
    <col min="7169" max="7169" width="3.109375" style="618" customWidth="1"/>
    <col min="7170" max="7170" width="15.33203125" style="618" customWidth="1"/>
    <col min="7171" max="7172" width="8.44140625" style="618" customWidth="1"/>
    <col min="7173" max="7174" width="8.6640625" style="618" customWidth="1"/>
    <col min="7175" max="7175" width="16.33203125" style="618" customWidth="1"/>
    <col min="7176" max="7176" width="16.77734375" style="618" bestFit="1" customWidth="1"/>
    <col min="7177" max="7424" width="9" style="618"/>
    <col min="7425" max="7425" width="3.109375" style="618" customWidth="1"/>
    <col min="7426" max="7426" width="15.33203125" style="618" customWidth="1"/>
    <col min="7427" max="7428" width="8.44140625" style="618" customWidth="1"/>
    <col min="7429" max="7430" width="8.6640625" style="618" customWidth="1"/>
    <col min="7431" max="7431" width="16.33203125" style="618" customWidth="1"/>
    <col min="7432" max="7432" width="16.77734375" style="618" bestFit="1" customWidth="1"/>
    <col min="7433" max="7680" width="9" style="618"/>
    <col min="7681" max="7681" width="3.109375" style="618" customWidth="1"/>
    <col min="7682" max="7682" width="15.33203125" style="618" customWidth="1"/>
    <col min="7683" max="7684" width="8.44140625" style="618" customWidth="1"/>
    <col min="7685" max="7686" width="8.6640625" style="618" customWidth="1"/>
    <col min="7687" max="7687" width="16.33203125" style="618" customWidth="1"/>
    <col min="7688" max="7688" width="16.77734375" style="618" bestFit="1" customWidth="1"/>
    <col min="7689" max="7936" width="9" style="618"/>
    <col min="7937" max="7937" width="3.109375" style="618" customWidth="1"/>
    <col min="7938" max="7938" width="15.33203125" style="618" customWidth="1"/>
    <col min="7939" max="7940" width="8.44140625" style="618" customWidth="1"/>
    <col min="7941" max="7942" width="8.6640625" style="618" customWidth="1"/>
    <col min="7943" max="7943" width="16.33203125" style="618" customWidth="1"/>
    <col min="7944" max="7944" width="16.77734375" style="618" bestFit="1" customWidth="1"/>
    <col min="7945" max="8192" width="9" style="618"/>
    <col min="8193" max="8193" width="3.109375" style="618" customWidth="1"/>
    <col min="8194" max="8194" width="15.33203125" style="618" customWidth="1"/>
    <col min="8195" max="8196" width="8.44140625" style="618" customWidth="1"/>
    <col min="8197" max="8198" width="8.6640625" style="618" customWidth="1"/>
    <col min="8199" max="8199" width="16.33203125" style="618" customWidth="1"/>
    <col min="8200" max="8200" width="16.77734375" style="618" bestFit="1" customWidth="1"/>
    <col min="8201" max="8448" width="9" style="618"/>
    <col min="8449" max="8449" width="3.109375" style="618" customWidth="1"/>
    <col min="8450" max="8450" width="15.33203125" style="618" customWidth="1"/>
    <col min="8451" max="8452" width="8.44140625" style="618" customWidth="1"/>
    <col min="8453" max="8454" width="8.6640625" style="618" customWidth="1"/>
    <col min="8455" max="8455" width="16.33203125" style="618" customWidth="1"/>
    <col min="8456" max="8456" width="16.77734375" style="618" bestFit="1" customWidth="1"/>
    <col min="8457" max="8704" width="9" style="618"/>
    <col min="8705" max="8705" width="3.109375" style="618" customWidth="1"/>
    <col min="8706" max="8706" width="15.33203125" style="618" customWidth="1"/>
    <col min="8707" max="8708" width="8.44140625" style="618" customWidth="1"/>
    <col min="8709" max="8710" width="8.6640625" style="618" customWidth="1"/>
    <col min="8711" max="8711" width="16.33203125" style="618" customWidth="1"/>
    <col min="8712" max="8712" width="16.77734375" style="618" bestFit="1" customWidth="1"/>
    <col min="8713" max="8960" width="9" style="618"/>
    <col min="8961" max="8961" width="3.109375" style="618" customWidth="1"/>
    <col min="8962" max="8962" width="15.33203125" style="618" customWidth="1"/>
    <col min="8963" max="8964" width="8.44140625" style="618" customWidth="1"/>
    <col min="8965" max="8966" width="8.6640625" style="618" customWidth="1"/>
    <col min="8967" max="8967" width="16.33203125" style="618" customWidth="1"/>
    <col min="8968" max="8968" width="16.77734375" style="618" bestFit="1" customWidth="1"/>
    <col min="8969" max="9216" width="9" style="618"/>
    <col min="9217" max="9217" width="3.109375" style="618" customWidth="1"/>
    <col min="9218" max="9218" width="15.33203125" style="618" customWidth="1"/>
    <col min="9219" max="9220" width="8.44140625" style="618" customWidth="1"/>
    <col min="9221" max="9222" width="8.6640625" style="618" customWidth="1"/>
    <col min="9223" max="9223" width="16.33203125" style="618" customWidth="1"/>
    <col min="9224" max="9224" width="16.77734375" style="618" bestFit="1" customWidth="1"/>
    <col min="9225" max="9472" width="9" style="618"/>
    <col min="9473" max="9473" width="3.109375" style="618" customWidth="1"/>
    <col min="9474" max="9474" width="15.33203125" style="618" customWidth="1"/>
    <col min="9475" max="9476" width="8.44140625" style="618" customWidth="1"/>
    <col min="9477" max="9478" width="8.6640625" style="618" customWidth="1"/>
    <col min="9479" max="9479" width="16.33203125" style="618" customWidth="1"/>
    <col min="9480" max="9480" width="16.77734375" style="618" bestFit="1" customWidth="1"/>
    <col min="9481" max="9728" width="9" style="618"/>
    <col min="9729" max="9729" width="3.109375" style="618" customWidth="1"/>
    <col min="9730" max="9730" width="15.33203125" style="618" customWidth="1"/>
    <col min="9731" max="9732" width="8.44140625" style="618" customWidth="1"/>
    <col min="9733" max="9734" width="8.6640625" style="618" customWidth="1"/>
    <col min="9735" max="9735" width="16.33203125" style="618" customWidth="1"/>
    <col min="9736" max="9736" width="16.77734375" style="618" bestFit="1" customWidth="1"/>
    <col min="9737" max="9984" width="9" style="618"/>
    <col min="9985" max="9985" width="3.109375" style="618" customWidth="1"/>
    <col min="9986" max="9986" width="15.33203125" style="618" customWidth="1"/>
    <col min="9987" max="9988" width="8.44140625" style="618" customWidth="1"/>
    <col min="9989" max="9990" width="8.6640625" style="618" customWidth="1"/>
    <col min="9991" max="9991" width="16.33203125" style="618" customWidth="1"/>
    <col min="9992" max="9992" width="16.77734375" style="618" bestFit="1" customWidth="1"/>
    <col min="9993" max="10240" width="9" style="618"/>
    <col min="10241" max="10241" width="3.109375" style="618" customWidth="1"/>
    <col min="10242" max="10242" width="15.33203125" style="618" customWidth="1"/>
    <col min="10243" max="10244" width="8.44140625" style="618" customWidth="1"/>
    <col min="10245" max="10246" width="8.6640625" style="618" customWidth="1"/>
    <col min="10247" max="10247" width="16.33203125" style="618" customWidth="1"/>
    <col min="10248" max="10248" width="16.77734375" style="618" bestFit="1" customWidth="1"/>
    <col min="10249" max="10496" width="9" style="618"/>
    <col min="10497" max="10497" width="3.109375" style="618" customWidth="1"/>
    <col min="10498" max="10498" width="15.33203125" style="618" customWidth="1"/>
    <col min="10499" max="10500" width="8.44140625" style="618" customWidth="1"/>
    <col min="10501" max="10502" width="8.6640625" style="618" customWidth="1"/>
    <col min="10503" max="10503" width="16.33203125" style="618" customWidth="1"/>
    <col min="10504" max="10504" width="16.77734375" style="618" bestFit="1" customWidth="1"/>
    <col min="10505" max="10752" width="9" style="618"/>
    <col min="10753" max="10753" width="3.109375" style="618" customWidth="1"/>
    <col min="10754" max="10754" width="15.33203125" style="618" customWidth="1"/>
    <col min="10755" max="10756" width="8.44140625" style="618" customWidth="1"/>
    <col min="10757" max="10758" width="8.6640625" style="618" customWidth="1"/>
    <col min="10759" max="10759" width="16.33203125" style="618" customWidth="1"/>
    <col min="10760" max="10760" width="16.77734375" style="618" bestFit="1" customWidth="1"/>
    <col min="10761" max="11008" width="9" style="618"/>
    <col min="11009" max="11009" width="3.109375" style="618" customWidth="1"/>
    <col min="11010" max="11010" width="15.33203125" style="618" customWidth="1"/>
    <col min="11011" max="11012" width="8.44140625" style="618" customWidth="1"/>
    <col min="11013" max="11014" width="8.6640625" style="618" customWidth="1"/>
    <col min="11015" max="11015" width="16.33203125" style="618" customWidth="1"/>
    <col min="11016" max="11016" width="16.77734375" style="618" bestFit="1" customWidth="1"/>
    <col min="11017" max="11264" width="9" style="618"/>
    <col min="11265" max="11265" width="3.109375" style="618" customWidth="1"/>
    <col min="11266" max="11266" width="15.33203125" style="618" customWidth="1"/>
    <col min="11267" max="11268" width="8.44140625" style="618" customWidth="1"/>
    <col min="11269" max="11270" width="8.6640625" style="618" customWidth="1"/>
    <col min="11271" max="11271" width="16.33203125" style="618" customWidth="1"/>
    <col min="11272" max="11272" width="16.77734375" style="618" bestFit="1" customWidth="1"/>
    <col min="11273" max="11520" width="9" style="618"/>
    <col min="11521" max="11521" width="3.109375" style="618" customWidth="1"/>
    <col min="11522" max="11522" width="15.33203125" style="618" customWidth="1"/>
    <col min="11523" max="11524" width="8.44140625" style="618" customWidth="1"/>
    <col min="11525" max="11526" width="8.6640625" style="618" customWidth="1"/>
    <col min="11527" max="11527" width="16.33203125" style="618" customWidth="1"/>
    <col min="11528" max="11528" width="16.77734375" style="618" bestFit="1" customWidth="1"/>
    <col min="11529" max="11776" width="9" style="618"/>
    <col min="11777" max="11777" width="3.109375" style="618" customWidth="1"/>
    <col min="11778" max="11778" width="15.33203125" style="618" customWidth="1"/>
    <col min="11779" max="11780" width="8.44140625" style="618" customWidth="1"/>
    <col min="11781" max="11782" width="8.6640625" style="618" customWidth="1"/>
    <col min="11783" max="11783" width="16.33203125" style="618" customWidth="1"/>
    <col min="11784" max="11784" width="16.77734375" style="618" bestFit="1" customWidth="1"/>
    <col min="11785" max="12032" width="9" style="618"/>
    <col min="12033" max="12033" width="3.109375" style="618" customWidth="1"/>
    <col min="12034" max="12034" width="15.33203125" style="618" customWidth="1"/>
    <col min="12035" max="12036" width="8.44140625" style="618" customWidth="1"/>
    <col min="12037" max="12038" width="8.6640625" style="618" customWidth="1"/>
    <col min="12039" max="12039" width="16.33203125" style="618" customWidth="1"/>
    <col min="12040" max="12040" width="16.77734375" style="618" bestFit="1" customWidth="1"/>
    <col min="12041" max="12288" width="9" style="618"/>
    <col min="12289" max="12289" width="3.109375" style="618" customWidth="1"/>
    <col min="12290" max="12290" width="15.33203125" style="618" customWidth="1"/>
    <col min="12291" max="12292" width="8.44140625" style="618" customWidth="1"/>
    <col min="12293" max="12294" width="8.6640625" style="618" customWidth="1"/>
    <col min="12295" max="12295" width="16.33203125" style="618" customWidth="1"/>
    <col min="12296" max="12296" width="16.77734375" style="618" bestFit="1" customWidth="1"/>
    <col min="12297" max="12544" width="9" style="618"/>
    <col min="12545" max="12545" width="3.109375" style="618" customWidth="1"/>
    <col min="12546" max="12546" width="15.33203125" style="618" customWidth="1"/>
    <col min="12547" max="12548" width="8.44140625" style="618" customWidth="1"/>
    <col min="12549" max="12550" width="8.6640625" style="618" customWidth="1"/>
    <col min="12551" max="12551" width="16.33203125" style="618" customWidth="1"/>
    <col min="12552" max="12552" width="16.77734375" style="618" bestFit="1" customWidth="1"/>
    <col min="12553" max="12800" width="9" style="618"/>
    <col min="12801" max="12801" width="3.109375" style="618" customWidth="1"/>
    <col min="12802" max="12802" width="15.33203125" style="618" customWidth="1"/>
    <col min="12803" max="12804" width="8.44140625" style="618" customWidth="1"/>
    <col min="12805" max="12806" width="8.6640625" style="618" customWidth="1"/>
    <col min="12807" max="12807" width="16.33203125" style="618" customWidth="1"/>
    <col min="12808" max="12808" width="16.77734375" style="618" bestFit="1" customWidth="1"/>
    <col min="12809" max="13056" width="9" style="618"/>
    <col min="13057" max="13057" width="3.109375" style="618" customWidth="1"/>
    <col min="13058" max="13058" width="15.33203125" style="618" customWidth="1"/>
    <col min="13059" max="13060" width="8.44140625" style="618" customWidth="1"/>
    <col min="13061" max="13062" width="8.6640625" style="618" customWidth="1"/>
    <col min="13063" max="13063" width="16.33203125" style="618" customWidth="1"/>
    <col min="13064" max="13064" width="16.77734375" style="618" bestFit="1" customWidth="1"/>
    <col min="13065" max="13312" width="9" style="618"/>
    <col min="13313" max="13313" width="3.109375" style="618" customWidth="1"/>
    <col min="13314" max="13314" width="15.33203125" style="618" customWidth="1"/>
    <col min="13315" max="13316" width="8.44140625" style="618" customWidth="1"/>
    <col min="13317" max="13318" width="8.6640625" style="618" customWidth="1"/>
    <col min="13319" max="13319" width="16.33203125" style="618" customWidth="1"/>
    <col min="13320" max="13320" width="16.77734375" style="618" bestFit="1" customWidth="1"/>
    <col min="13321" max="13568" width="9" style="618"/>
    <col min="13569" max="13569" width="3.109375" style="618" customWidth="1"/>
    <col min="13570" max="13570" width="15.33203125" style="618" customWidth="1"/>
    <col min="13571" max="13572" width="8.44140625" style="618" customWidth="1"/>
    <col min="13573" max="13574" width="8.6640625" style="618" customWidth="1"/>
    <col min="13575" max="13575" width="16.33203125" style="618" customWidth="1"/>
    <col min="13576" max="13576" width="16.77734375" style="618" bestFit="1" customWidth="1"/>
    <col min="13577" max="13824" width="9" style="618"/>
    <col min="13825" max="13825" width="3.109375" style="618" customWidth="1"/>
    <col min="13826" max="13826" width="15.33203125" style="618" customWidth="1"/>
    <col min="13827" max="13828" width="8.44140625" style="618" customWidth="1"/>
    <col min="13829" max="13830" width="8.6640625" style="618" customWidth="1"/>
    <col min="13831" max="13831" width="16.33203125" style="618" customWidth="1"/>
    <col min="13832" max="13832" width="16.77734375" style="618" bestFit="1" customWidth="1"/>
    <col min="13833" max="14080" width="9" style="618"/>
    <col min="14081" max="14081" width="3.109375" style="618" customWidth="1"/>
    <col min="14082" max="14082" width="15.33203125" style="618" customWidth="1"/>
    <col min="14083" max="14084" width="8.44140625" style="618" customWidth="1"/>
    <col min="14085" max="14086" width="8.6640625" style="618" customWidth="1"/>
    <col min="14087" max="14087" width="16.33203125" style="618" customWidth="1"/>
    <col min="14088" max="14088" width="16.77734375" style="618" bestFit="1" customWidth="1"/>
    <col min="14089" max="14336" width="9" style="618"/>
    <col min="14337" max="14337" width="3.109375" style="618" customWidth="1"/>
    <col min="14338" max="14338" width="15.33203125" style="618" customWidth="1"/>
    <col min="14339" max="14340" width="8.44140625" style="618" customWidth="1"/>
    <col min="14341" max="14342" width="8.6640625" style="618" customWidth="1"/>
    <col min="14343" max="14343" width="16.33203125" style="618" customWidth="1"/>
    <col min="14344" max="14344" width="16.77734375" style="618" bestFit="1" customWidth="1"/>
    <col min="14345" max="14592" width="9" style="618"/>
    <col min="14593" max="14593" width="3.109375" style="618" customWidth="1"/>
    <col min="14594" max="14594" width="15.33203125" style="618" customWidth="1"/>
    <col min="14595" max="14596" width="8.44140625" style="618" customWidth="1"/>
    <col min="14597" max="14598" width="8.6640625" style="618" customWidth="1"/>
    <col min="14599" max="14599" width="16.33203125" style="618" customWidth="1"/>
    <col min="14600" max="14600" width="16.77734375" style="618" bestFit="1" customWidth="1"/>
    <col min="14601" max="14848" width="9" style="618"/>
    <col min="14849" max="14849" width="3.109375" style="618" customWidth="1"/>
    <col min="14850" max="14850" width="15.33203125" style="618" customWidth="1"/>
    <col min="14851" max="14852" width="8.44140625" style="618" customWidth="1"/>
    <col min="14853" max="14854" width="8.6640625" style="618" customWidth="1"/>
    <col min="14855" max="14855" width="16.33203125" style="618" customWidth="1"/>
    <col min="14856" max="14856" width="16.77734375" style="618" bestFit="1" customWidth="1"/>
    <col min="14857" max="15104" width="9" style="618"/>
    <col min="15105" max="15105" width="3.109375" style="618" customWidth="1"/>
    <col min="15106" max="15106" width="15.33203125" style="618" customWidth="1"/>
    <col min="15107" max="15108" width="8.44140625" style="618" customWidth="1"/>
    <col min="15109" max="15110" width="8.6640625" style="618" customWidth="1"/>
    <col min="15111" max="15111" width="16.33203125" style="618" customWidth="1"/>
    <col min="15112" max="15112" width="16.77734375" style="618" bestFit="1" customWidth="1"/>
    <col min="15113" max="15360" width="9" style="618"/>
    <col min="15361" max="15361" width="3.109375" style="618" customWidth="1"/>
    <col min="15362" max="15362" width="15.33203125" style="618" customWidth="1"/>
    <col min="15363" max="15364" width="8.44140625" style="618" customWidth="1"/>
    <col min="15365" max="15366" width="8.6640625" style="618" customWidth="1"/>
    <col min="15367" max="15367" width="16.33203125" style="618" customWidth="1"/>
    <col min="15368" max="15368" width="16.77734375" style="618" bestFit="1" customWidth="1"/>
    <col min="15369" max="15616" width="9" style="618"/>
    <col min="15617" max="15617" width="3.109375" style="618" customWidth="1"/>
    <col min="15618" max="15618" width="15.33203125" style="618" customWidth="1"/>
    <col min="15619" max="15620" width="8.44140625" style="618" customWidth="1"/>
    <col min="15621" max="15622" width="8.6640625" style="618" customWidth="1"/>
    <col min="15623" max="15623" width="16.33203125" style="618" customWidth="1"/>
    <col min="15624" max="15624" width="16.77734375" style="618" bestFit="1" customWidth="1"/>
    <col min="15625" max="15872" width="9" style="618"/>
    <col min="15873" max="15873" width="3.109375" style="618" customWidth="1"/>
    <col min="15874" max="15874" width="15.33203125" style="618" customWidth="1"/>
    <col min="15875" max="15876" width="8.44140625" style="618" customWidth="1"/>
    <col min="15877" max="15878" width="8.6640625" style="618" customWidth="1"/>
    <col min="15879" max="15879" width="16.33203125" style="618" customWidth="1"/>
    <col min="15880" max="15880" width="16.77734375" style="618" bestFit="1" customWidth="1"/>
    <col min="15881" max="16128" width="9" style="618"/>
    <col min="16129" max="16129" width="3.109375" style="618" customWidth="1"/>
    <col min="16130" max="16130" width="15.33203125" style="618" customWidth="1"/>
    <col min="16131" max="16132" width="8.44140625" style="618" customWidth="1"/>
    <col min="16133" max="16134" width="8.6640625" style="618" customWidth="1"/>
    <col min="16135" max="16135" width="16.33203125" style="618" customWidth="1"/>
    <col min="16136" max="16136" width="16.77734375" style="618" bestFit="1" customWidth="1"/>
    <col min="16137" max="16384" width="9" style="618"/>
  </cols>
  <sheetData>
    <row r="1" spans="1:8" ht="21.75" customHeight="1">
      <c r="A1" s="684" t="s">
        <v>3213</v>
      </c>
      <c r="B1" s="684"/>
      <c r="H1" s="641" t="s">
        <v>1124</v>
      </c>
    </row>
    <row r="2" spans="1:8" ht="56.25" customHeight="1">
      <c r="A2" s="3743" t="s">
        <v>1283</v>
      </c>
      <c r="B2" s="3743"/>
      <c r="C2" s="3743"/>
      <c r="D2" s="3743"/>
      <c r="E2" s="3743"/>
      <c r="F2" s="3743"/>
      <c r="G2" s="3743"/>
      <c r="H2" s="3743"/>
    </row>
    <row r="3" spans="1:8" ht="15.75" customHeight="1">
      <c r="A3" s="3745"/>
      <c r="B3" s="3745"/>
      <c r="C3" s="3746"/>
      <c r="D3" s="3744"/>
      <c r="E3" s="617"/>
    </row>
    <row r="4" spans="1:8" ht="17.25" customHeight="1">
      <c r="A4" s="3745"/>
      <c r="B4" s="3745"/>
      <c r="C4" s="3747" t="s">
        <v>617</v>
      </c>
      <c r="D4" s="3747"/>
      <c r="E4" s="3748" t="s">
        <v>310</v>
      </c>
      <c r="F4" s="3749"/>
      <c r="G4" s="3749"/>
      <c r="H4" s="3750"/>
    </row>
    <row r="5" spans="1:8" ht="17.25" customHeight="1">
      <c r="A5" s="3745"/>
      <c r="B5" s="3745"/>
      <c r="C5" s="3747"/>
      <c r="D5" s="3747"/>
      <c r="E5" s="3751"/>
      <c r="F5" s="3752"/>
      <c r="G5" s="3752"/>
      <c r="H5" s="3753"/>
    </row>
    <row r="6" spans="1:8" ht="17.25" customHeight="1">
      <c r="A6" s="3745"/>
      <c r="B6" s="3745"/>
      <c r="C6" s="3747"/>
      <c r="D6" s="3747"/>
      <c r="E6" s="3754"/>
      <c r="F6" s="3755"/>
      <c r="G6" s="3755"/>
      <c r="H6" s="3756"/>
    </row>
    <row r="7" spans="1:8" ht="17.25" customHeight="1">
      <c r="A7" s="645"/>
      <c r="B7" s="645"/>
      <c r="C7" s="685"/>
      <c r="D7" s="685"/>
      <c r="E7" s="686"/>
      <c r="F7" s="686"/>
      <c r="G7" s="686"/>
    </row>
    <row r="8" spans="1:8" ht="12.75" customHeight="1">
      <c r="A8" s="645"/>
      <c r="B8" s="3757" t="s">
        <v>1237</v>
      </c>
      <c r="C8" s="3737" t="s">
        <v>3209</v>
      </c>
      <c r="D8" s="3760"/>
      <c r="E8" s="3738"/>
      <c r="F8" s="688"/>
      <c r="G8" s="688"/>
      <c r="H8" s="707"/>
    </row>
    <row r="9" spans="1:8" ht="12.75" customHeight="1">
      <c r="A9" s="645"/>
      <c r="B9" s="3758"/>
      <c r="C9" s="3739"/>
      <c r="D9" s="3761"/>
      <c r="E9" s="3740"/>
      <c r="F9" s="708">
        <v>1</v>
      </c>
      <c r="G9" s="637" t="s">
        <v>1242</v>
      </c>
      <c r="H9" s="709"/>
    </row>
    <row r="10" spans="1:8" ht="12.75" customHeight="1">
      <c r="A10" s="645"/>
      <c r="B10" s="3758"/>
      <c r="C10" s="3739"/>
      <c r="D10" s="3761"/>
      <c r="E10" s="3740"/>
      <c r="F10" s="708">
        <v>2</v>
      </c>
      <c r="G10" s="637" t="s">
        <v>1244</v>
      </c>
      <c r="H10" s="709"/>
    </row>
    <row r="11" spans="1:8" ht="12.75" customHeight="1">
      <c r="A11" s="645"/>
      <c r="B11" s="3758"/>
      <c r="C11" s="3739"/>
      <c r="D11" s="3761"/>
      <c r="E11" s="3740"/>
      <c r="F11" s="708">
        <v>3</v>
      </c>
      <c r="G11" s="637" t="s">
        <v>1246</v>
      </c>
      <c r="H11" s="709"/>
    </row>
    <row r="12" spans="1:8" ht="12.75" customHeight="1">
      <c r="A12" s="645"/>
      <c r="B12" s="3758"/>
      <c r="C12" s="3739"/>
      <c r="D12" s="3761"/>
      <c r="E12" s="3740"/>
      <c r="F12" s="708">
        <v>4</v>
      </c>
      <c r="G12" s="637" t="s">
        <v>1248</v>
      </c>
      <c r="H12" s="709"/>
    </row>
    <row r="13" spans="1:8" ht="12.75" customHeight="1">
      <c r="A13" s="645"/>
      <c r="B13" s="3758"/>
      <c r="C13" s="3739"/>
      <c r="D13" s="3761"/>
      <c r="E13" s="3740"/>
      <c r="F13" s="708">
        <v>5</v>
      </c>
      <c r="G13" s="637" t="s">
        <v>1249</v>
      </c>
      <c r="H13" s="709"/>
    </row>
    <row r="14" spans="1:8" ht="12.75" customHeight="1">
      <c r="A14" s="645"/>
      <c r="B14" s="3758"/>
      <c r="C14" s="3739"/>
      <c r="D14" s="3761"/>
      <c r="E14" s="3740"/>
      <c r="F14" s="708">
        <v>6</v>
      </c>
      <c r="G14" s="637" t="s">
        <v>1243</v>
      </c>
      <c r="H14" s="709"/>
    </row>
    <row r="15" spans="1:8" ht="12.75" customHeight="1">
      <c r="A15" s="645"/>
      <c r="B15" s="3758"/>
      <c r="C15" s="3739"/>
      <c r="D15" s="3761"/>
      <c r="E15" s="3740"/>
      <c r="F15" s="708">
        <v>7</v>
      </c>
      <c r="G15" s="637" t="s">
        <v>1245</v>
      </c>
      <c r="H15" s="709"/>
    </row>
    <row r="16" spans="1:8" ht="12.75" customHeight="1">
      <c r="A16" s="645"/>
      <c r="B16" s="3758"/>
      <c r="C16" s="3739"/>
      <c r="D16" s="3761"/>
      <c r="E16" s="3740"/>
      <c r="F16" s="708">
        <v>8</v>
      </c>
      <c r="G16" s="637" t="s">
        <v>1247</v>
      </c>
      <c r="H16" s="709"/>
    </row>
    <row r="17" spans="1:8" ht="12.75" customHeight="1">
      <c r="A17" s="645"/>
      <c r="B17" s="3758"/>
      <c r="C17" s="3741"/>
      <c r="D17" s="3762"/>
      <c r="E17" s="3742"/>
      <c r="F17" s="690"/>
      <c r="G17" s="690"/>
      <c r="H17" s="710"/>
    </row>
    <row r="18" spans="1:8" ht="47.25" customHeight="1">
      <c r="B18" s="3759"/>
      <c r="C18" s="3763" t="s">
        <v>3210</v>
      </c>
      <c r="D18" s="3764"/>
      <c r="E18" s="3764"/>
      <c r="F18" s="3764"/>
      <c r="G18" s="3764"/>
      <c r="H18" s="3765"/>
    </row>
    <row r="19" spans="1:8" ht="15.75" customHeight="1" thickBot="1">
      <c r="A19" s="637"/>
      <c r="B19" s="637"/>
      <c r="C19" s="637"/>
      <c r="D19" s="637"/>
      <c r="E19" s="637"/>
      <c r="F19" s="637"/>
      <c r="G19" s="637"/>
      <c r="H19" s="637"/>
    </row>
    <row r="20" spans="1:8" s="637" customFormat="1" ht="41.4" customHeight="1">
      <c r="A20" s="631"/>
      <c r="B20" s="643" t="s">
        <v>430</v>
      </c>
      <c r="C20" s="3726" t="s">
        <v>1126</v>
      </c>
      <c r="D20" s="3726"/>
      <c r="E20" s="3726" t="s">
        <v>432</v>
      </c>
      <c r="F20" s="3727"/>
      <c r="G20" s="691" t="s">
        <v>1238</v>
      </c>
      <c r="H20" s="638" t="s">
        <v>433</v>
      </c>
    </row>
    <row r="21" spans="1:8" s="637" customFormat="1" ht="17.25" customHeight="1">
      <c r="A21" s="631">
        <v>1</v>
      </c>
      <c r="B21" s="643"/>
      <c r="C21" s="3734"/>
      <c r="D21" s="3735"/>
      <c r="E21" s="3726"/>
      <c r="F21" s="3727"/>
      <c r="G21" s="692"/>
      <c r="H21" s="639"/>
    </row>
    <row r="22" spans="1:8" s="637" customFormat="1" ht="17.25" customHeight="1">
      <c r="A22" s="631">
        <v>2</v>
      </c>
      <c r="B22" s="643"/>
      <c r="C22" s="3734"/>
      <c r="D22" s="3735"/>
      <c r="E22" s="3726"/>
      <c r="F22" s="3727"/>
      <c r="G22" s="692"/>
      <c r="H22" s="639"/>
    </row>
    <row r="23" spans="1:8" s="637" customFormat="1" ht="17.25" customHeight="1">
      <c r="A23" s="631">
        <v>3</v>
      </c>
      <c r="B23" s="646"/>
      <c r="C23" s="3731"/>
      <c r="D23" s="3732"/>
      <c r="E23" s="3727"/>
      <c r="F23" s="3733"/>
      <c r="G23" s="692"/>
      <c r="H23" s="639"/>
    </row>
    <row r="24" spans="1:8" s="637" customFormat="1" ht="17.25" customHeight="1">
      <c r="A24" s="631">
        <v>4</v>
      </c>
      <c r="B24" s="646"/>
      <c r="C24" s="3731"/>
      <c r="D24" s="3732"/>
      <c r="E24" s="3727"/>
      <c r="F24" s="3733"/>
      <c r="G24" s="692"/>
      <c r="H24" s="639"/>
    </row>
    <row r="25" spans="1:8" s="637" customFormat="1" ht="17.25" customHeight="1">
      <c r="A25" s="631">
        <v>5</v>
      </c>
      <c r="B25" s="646"/>
      <c r="C25" s="3731"/>
      <c r="D25" s="3732"/>
      <c r="E25" s="3727"/>
      <c r="F25" s="3733"/>
      <c r="G25" s="692"/>
      <c r="H25" s="639"/>
    </row>
    <row r="26" spans="1:8" s="637" customFormat="1" ht="17.25" customHeight="1">
      <c r="A26" s="631">
        <v>6</v>
      </c>
      <c r="B26" s="646"/>
      <c r="C26" s="3731"/>
      <c r="D26" s="3732"/>
      <c r="E26" s="3727"/>
      <c r="F26" s="3733"/>
      <c r="G26" s="692"/>
      <c r="H26" s="640"/>
    </row>
    <row r="27" spans="1:8" s="637" customFormat="1" ht="17.25" customHeight="1">
      <c r="A27" s="631">
        <v>7</v>
      </c>
      <c r="B27" s="643"/>
      <c r="C27" s="3726"/>
      <c r="D27" s="3726"/>
      <c r="E27" s="3726"/>
      <c r="F27" s="3727"/>
      <c r="G27" s="693"/>
      <c r="H27" s="640"/>
    </row>
    <row r="28" spans="1:8" s="637" customFormat="1" ht="17.25" customHeight="1">
      <c r="A28" s="631">
        <v>8</v>
      </c>
      <c r="B28" s="643"/>
      <c r="C28" s="3726"/>
      <c r="D28" s="3726"/>
      <c r="E28" s="3726"/>
      <c r="F28" s="3727"/>
      <c r="G28" s="693"/>
      <c r="H28" s="640"/>
    </row>
    <row r="29" spans="1:8" s="637" customFormat="1" ht="17.25" customHeight="1">
      <c r="A29" s="631">
        <v>9</v>
      </c>
      <c r="B29" s="643"/>
      <c r="C29" s="3726"/>
      <c r="D29" s="3726"/>
      <c r="E29" s="3726"/>
      <c r="F29" s="3727"/>
      <c r="G29" s="693"/>
      <c r="H29" s="640"/>
    </row>
    <row r="30" spans="1:8" s="637" customFormat="1" ht="17.25" customHeight="1">
      <c r="A30" s="631">
        <v>10</v>
      </c>
      <c r="B30" s="643"/>
      <c r="C30" s="3726"/>
      <c r="D30" s="3726"/>
      <c r="E30" s="3726"/>
      <c r="F30" s="3727"/>
      <c r="G30" s="693"/>
      <c r="H30" s="640"/>
    </row>
    <row r="31" spans="1:8" s="637" customFormat="1" ht="17.25" customHeight="1">
      <c r="A31" s="631">
        <v>11</v>
      </c>
      <c r="B31" s="646"/>
      <c r="C31" s="3731"/>
      <c r="D31" s="3732"/>
      <c r="E31" s="3726"/>
      <c r="F31" s="3727"/>
      <c r="G31" s="692"/>
      <c r="H31" s="639"/>
    </row>
    <row r="32" spans="1:8" s="637" customFormat="1" ht="17.25" customHeight="1">
      <c r="A32" s="631">
        <v>12</v>
      </c>
      <c r="B32" s="643"/>
      <c r="C32" s="3734"/>
      <c r="D32" s="3735"/>
      <c r="E32" s="3726"/>
      <c r="F32" s="3727"/>
      <c r="G32" s="692"/>
      <c r="H32" s="639"/>
    </row>
    <row r="33" spans="1:8" s="637" customFormat="1" ht="17.25" customHeight="1">
      <c r="A33" s="631">
        <v>13</v>
      </c>
      <c r="B33" s="646"/>
      <c r="C33" s="3731"/>
      <c r="D33" s="3732"/>
      <c r="E33" s="3727"/>
      <c r="F33" s="3733"/>
      <c r="G33" s="692"/>
      <c r="H33" s="639"/>
    </row>
    <row r="34" spans="1:8" s="637" customFormat="1" ht="17.25" customHeight="1">
      <c r="A34" s="631">
        <v>14</v>
      </c>
      <c r="B34" s="643"/>
      <c r="C34" s="3734"/>
      <c r="D34" s="3735"/>
      <c r="E34" s="3726"/>
      <c r="F34" s="3727"/>
      <c r="G34" s="692"/>
      <c r="H34" s="639"/>
    </row>
    <row r="35" spans="1:8" s="637" customFormat="1" ht="17.25" customHeight="1">
      <c r="A35" s="631">
        <v>15</v>
      </c>
      <c r="B35" s="643"/>
      <c r="C35" s="3731"/>
      <c r="D35" s="3736"/>
      <c r="E35" s="3726"/>
      <c r="F35" s="3727"/>
      <c r="G35" s="692"/>
      <c r="H35" s="640"/>
    </row>
    <row r="36" spans="1:8" s="637" customFormat="1" ht="17.25" customHeight="1">
      <c r="A36" s="631">
        <v>16</v>
      </c>
      <c r="B36" s="643"/>
      <c r="C36" s="3728"/>
      <c r="D36" s="3726"/>
      <c r="E36" s="3726"/>
      <c r="F36" s="3727"/>
      <c r="G36" s="692"/>
      <c r="H36" s="640"/>
    </row>
    <row r="37" spans="1:8" s="637" customFormat="1" ht="17.25" customHeight="1">
      <c r="A37" s="631">
        <v>17</v>
      </c>
      <c r="B37" s="643"/>
      <c r="C37" s="3726"/>
      <c r="D37" s="3726"/>
      <c r="E37" s="3726"/>
      <c r="F37" s="3727"/>
      <c r="G37" s="692"/>
      <c r="H37" s="640"/>
    </row>
    <row r="38" spans="1:8" s="637" customFormat="1" ht="17.25" customHeight="1">
      <c r="A38" s="631">
        <v>18</v>
      </c>
      <c r="B38" s="643"/>
      <c r="C38" s="3726"/>
      <c r="D38" s="3726"/>
      <c r="E38" s="3726"/>
      <c r="F38" s="3727"/>
      <c r="G38" s="692"/>
      <c r="H38" s="640"/>
    </row>
    <row r="39" spans="1:8" s="637" customFormat="1" ht="17.25" customHeight="1">
      <c r="A39" s="631">
        <v>19</v>
      </c>
      <c r="B39" s="643"/>
      <c r="C39" s="3726"/>
      <c r="D39" s="3726"/>
      <c r="E39" s="3726"/>
      <c r="F39" s="3727"/>
      <c r="G39" s="692"/>
      <c r="H39" s="640"/>
    </row>
    <row r="40" spans="1:8" s="637" customFormat="1" ht="17.25" customHeight="1" thickBot="1">
      <c r="A40" s="631">
        <v>20</v>
      </c>
      <c r="B40" s="643"/>
      <c r="C40" s="3726"/>
      <c r="D40" s="3726"/>
      <c r="E40" s="3726"/>
      <c r="F40" s="3727"/>
      <c r="G40" s="694"/>
      <c r="H40" s="640"/>
    </row>
    <row r="41" spans="1:8" ht="39.75" customHeight="1">
      <c r="A41" s="3729" t="s">
        <v>3211</v>
      </c>
      <c r="B41" s="3730"/>
      <c r="C41" s="3730"/>
      <c r="D41" s="3730"/>
      <c r="E41" s="3730"/>
      <c r="F41" s="3730"/>
      <c r="G41" s="3730"/>
      <c r="H41" s="3730"/>
    </row>
    <row r="42" spans="1:8" ht="186.6" customHeight="1">
      <c r="A42" s="3730"/>
      <c r="B42" s="3730"/>
      <c r="C42" s="3730"/>
      <c r="D42" s="3730"/>
      <c r="E42" s="3730"/>
      <c r="F42" s="3730"/>
      <c r="G42" s="3730"/>
      <c r="H42" s="3730"/>
    </row>
    <row r="44" spans="1:8">
      <c r="A44" s="3720" t="s">
        <v>1091</v>
      </c>
      <c r="B44" s="3721"/>
      <c r="C44" s="3722"/>
      <c r="D44" s="3720" t="s">
        <v>1101</v>
      </c>
      <c r="E44" s="3721"/>
      <c r="F44" s="3721"/>
      <c r="G44" s="3721"/>
      <c r="H44" s="3722"/>
    </row>
  </sheetData>
  <mergeCells count="56">
    <mergeCell ref="A6:B6"/>
    <mergeCell ref="A2:H2"/>
    <mergeCell ref="A3:B3"/>
    <mergeCell ref="C3:D3"/>
    <mergeCell ref="A4:B4"/>
    <mergeCell ref="A5:B5"/>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6:D36"/>
    <mergeCell ref="E36:F36"/>
    <mergeCell ref="C37:D37"/>
    <mergeCell ref="E37:F37"/>
    <mergeCell ref="C32:D32"/>
    <mergeCell ref="E32:F32"/>
    <mergeCell ref="C33:D33"/>
    <mergeCell ref="E33:F33"/>
    <mergeCell ref="C34:D34"/>
    <mergeCell ref="E34:F34"/>
    <mergeCell ref="A41:H42"/>
    <mergeCell ref="A44:C44"/>
    <mergeCell ref="D44:H44"/>
    <mergeCell ref="C4:D6"/>
    <mergeCell ref="E4:H6"/>
    <mergeCell ref="B8:B18"/>
    <mergeCell ref="C8:E17"/>
    <mergeCell ref="C18:H18"/>
    <mergeCell ref="C38:D38"/>
    <mergeCell ref="E38:F38"/>
    <mergeCell ref="C39:D39"/>
    <mergeCell ref="E39:F39"/>
    <mergeCell ref="C40:D40"/>
    <mergeCell ref="E40:F40"/>
    <mergeCell ref="C35:D35"/>
    <mergeCell ref="E35:F35"/>
  </mergeCells>
  <phoneticPr fontId="54"/>
  <pageMargins left="0.7" right="0.7" top="0.75" bottom="0.75" header="0.3" footer="0.3"/>
  <pageSetup paperSize="9" scale="7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theme="5" tint="0.59999389629810485"/>
    <pageSetUpPr fitToPage="1"/>
  </sheetPr>
  <dimension ref="B1:H47"/>
  <sheetViews>
    <sheetView view="pageBreakPreview" topLeftCell="E5" zoomScale="115" zoomScaleNormal="70" zoomScaleSheetLayoutView="115" workbookViewId="0">
      <selection activeCell="B2" sqref="B2"/>
    </sheetView>
  </sheetViews>
  <sheetFormatPr defaultColWidth="9" defaultRowHeight="13.2"/>
  <cols>
    <col min="1" max="1" width="9" style="126"/>
    <col min="2" max="2" width="5" style="126" customWidth="1"/>
    <col min="3" max="3" width="20.6640625" style="126" customWidth="1"/>
    <col min="4" max="4" width="15.33203125" style="126" customWidth="1"/>
    <col min="5" max="5" width="2.44140625" style="126" customWidth="1"/>
    <col min="6" max="6" width="9.21875" style="126" customWidth="1"/>
    <col min="7" max="8" width="25" style="126" customWidth="1"/>
    <col min="9" max="9" width="9.109375" style="126" customWidth="1"/>
    <col min="10" max="20" width="20.6640625" style="126" customWidth="1"/>
    <col min="21" max="16384" width="9" style="126"/>
  </cols>
  <sheetData>
    <row r="1" spans="2:8" ht="23.25" customHeight="1">
      <c r="B1" s="126" t="s">
        <v>1060</v>
      </c>
    </row>
    <row r="2" spans="2:8" ht="20.25" customHeight="1">
      <c r="H2" s="575" t="s">
        <v>765</v>
      </c>
    </row>
    <row r="3" spans="2:8" ht="20.25" customHeight="1"/>
    <row r="4" spans="2:8" ht="52.5" customHeight="1" thickBot="1">
      <c r="B4" s="3779" t="s">
        <v>37</v>
      </c>
      <c r="C4" s="3779"/>
      <c r="D4" s="3779"/>
      <c r="E4" s="3779"/>
      <c r="F4" s="3779"/>
      <c r="G4" s="3779"/>
      <c r="H4" s="3779"/>
    </row>
    <row r="5" spans="2:8" ht="30.75" customHeight="1">
      <c r="B5" s="3780"/>
      <c r="C5" s="3783" t="s">
        <v>38</v>
      </c>
      <c r="D5" s="3784"/>
      <c r="E5" s="3785"/>
      <c r="F5" s="127" t="s">
        <v>39</v>
      </c>
      <c r="G5" s="3786"/>
      <c r="H5" s="3787"/>
    </row>
    <row r="6" spans="2:8" ht="30" customHeight="1">
      <c r="B6" s="3781"/>
      <c r="C6" s="3788" t="s">
        <v>40</v>
      </c>
      <c r="D6" s="3788"/>
      <c r="E6" s="3766"/>
      <c r="F6" s="128" t="s">
        <v>41</v>
      </c>
      <c r="G6" s="3789"/>
      <c r="H6" s="3790"/>
    </row>
    <row r="7" spans="2:8" ht="30" customHeight="1">
      <c r="B7" s="3782"/>
      <c r="C7" s="3766" t="s">
        <v>3222</v>
      </c>
      <c r="D7" s="3767"/>
      <c r="E7" s="3767"/>
      <c r="F7" s="128" t="s">
        <v>42</v>
      </c>
      <c r="G7" s="3791"/>
      <c r="H7" s="3792"/>
    </row>
    <row r="8" spans="2:8" ht="30" customHeight="1" thickBot="1">
      <c r="B8" s="3770" t="s">
        <v>172</v>
      </c>
      <c r="C8" s="3771"/>
      <c r="D8" s="3771"/>
      <c r="E8" s="3771"/>
      <c r="F8" s="3771"/>
      <c r="G8" s="129" t="s">
        <v>43</v>
      </c>
      <c r="H8" s="130" t="s">
        <v>44</v>
      </c>
    </row>
    <row r="9" spans="2:8" ht="30" customHeight="1" thickTop="1">
      <c r="B9" s="131">
        <v>1</v>
      </c>
      <c r="C9" s="3772"/>
      <c r="D9" s="3773"/>
      <c r="E9" s="3773"/>
      <c r="F9" s="3773"/>
      <c r="G9" s="132"/>
      <c r="H9" s="133"/>
    </row>
    <row r="10" spans="2:8" ht="30" customHeight="1">
      <c r="B10" s="134">
        <v>2</v>
      </c>
      <c r="C10" s="3768"/>
      <c r="D10" s="3769"/>
      <c r="E10" s="3769"/>
      <c r="F10" s="3769"/>
      <c r="G10" s="135"/>
      <c r="H10" s="130"/>
    </row>
    <row r="11" spans="2:8" ht="30" customHeight="1">
      <c r="B11" s="134">
        <v>3</v>
      </c>
      <c r="C11" s="3768"/>
      <c r="D11" s="3769"/>
      <c r="E11" s="3769"/>
      <c r="F11" s="3769"/>
      <c r="G11" s="135"/>
      <c r="H11" s="136"/>
    </row>
    <row r="12" spans="2:8" ht="30" customHeight="1">
      <c r="B12" s="134">
        <v>4</v>
      </c>
      <c r="C12" s="3768"/>
      <c r="D12" s="3769"/>
      <c r="E12" s="3769"/>
      <c r="F12" s="3769"/>
      <c r="G12" s="135"/>
      <c r="H12" s="136"/>
    </row>
    <row r="13" spans="2:8" ht="30" customHeight="1">
      <c r="B13" s="134">
        <v>5</v>
      </c>
      <c r="C13" s="3768"/>
      <c r="D13" s="3769"/>
      <c r="E13" s="3769"/>
      <c r="F13" s="3769"/>
      <c r="G13" s="135"/>
      <c r="H13" s="136"/>
    </row>
    <row r="14" spans="2:8" ht="30" customHeight="1">
      <c r="B14" s="134">
        <v>6</v>
      </c>
      <c r="C14" s="3766"/>
      <c r="D14" s="3767"/>
      <c r="E14" s="3767"/>
      <c r="F14" s="3767"/>
      <c r="G14" s="137"/>
      <c r="H14" s="138"/>
    </row>
    <row r="15" spans="2:8" ht="30" customHeight="1">
      <c r="B15" s="134">
        <v>7</v>
      </c>
      <c r="C15" s="3766"/>
      <c r="D15" s="3767"/>
      <c r="E15" s="3767"/>
      <c r="F15" s="3767"/>
      <c r="G15" s="137"/>
      <c r="H15" s="138"/>
    </row>
    <row r="16" spans="2:8" ht="30" customHeight="1">
      <c r="B16" s="134">
        <v>8</v>
      </c>
      <c r="C16" s="3766"/>
      <c r="D16" s="3767"/>
      <c r="E16" s="3767"/>
      <c r="F16" s="3767"/>
      <c r="G16" s="137"/>
      <c r="H16" s="138"/>
    </row>
    <row r="17" spans="2:8" ht="30" customHeight="1">
      <c r="B17" s="134">
        <v>9</v>
      </c>
      <c r="C17" s="3766"/>
      <c r="D17" s="3767"/>
      <c r="E17" s="3767"/>
      <c r="F17" s="3767"/>
      <c r="G17" s="137"/>
      <c r="H17" s="138"/>
    </row>
    <row r="18" spans="2:8" ht="30" customHeight="1" thickBot="1">
      <c r="B18" s="139">
        <v>10</v>
      </c>
      <c r="C18" s="3793"/>
      <c r="D18" s="3794"/>
      <c r="E18" s="3794"/>
      <c r="F18" s="3794"/>
      <c r="G18" s="140"/>
      <c r="H18" s="141"/>
    </row>
    <row r="19" spans="2:8" ht="17.25" customHeight="1">
      <c r="C19" s="602"/>
      <c r="D19" s="602"/>
      <c r="E19" s="602"/>
      <c r="F19" s="602"/>
    </row>
    <row r="20" spans="2:8" ht="30" customHeight="1">
      <c r="B20" s="3774" t="s">
        <v>1088</v>
      </c>
      <c r="C20" s="3775"/>
      <c r="D20" s="3776" t="s">
        <v>1095</v>
      </c>
      <c r="E20" s="3777"/>
      <c r="F20" s="3777"/>
      <c r="G20" s="3777"/>
      <c r="H20" s="3778"/>
    </row>
    <row r="21" spans="2:8" ht="30" customHeight="1">
      <c r="C21" s="602"/>
      <c r="D21" s="602"/>
      <c r="E21" s="602"/>
      <c r="F21" s="602"/>
    </row>
    <row r="22" spans="2:8" ht="30" customHeight="1">
      <c r="B22" s="126" t="s">
        <v>45</v>
      </c>
    </row>
    <row r="23" spans="2:8" ht="30" customHeight="1"/>
    <row r="24" spans="2:8" ht="30" customHeight="1"/>
    <row r="25" spans="2:8" ht="30" customHeight="1">
      <c r="C25" s="142"/>
    </row>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1">
    <mergeCell ref="B20:C20"/>
    <mergeCell ref="D20:H20"/>
    <mergeCell ref="B4:H4"/>
    <mergeCell ref="B5:B7"/>
    <mergeCell ref="C5:E5"/>
    <mergeCell ref="G5:H5"/>
    <mergeCell ref="C6:E6"/>
    <mergeCell ref="G6:H6"/>
    <mergeCell ref="C7:E7"/>
    <mergeCell ref="G7:H7"/>
    <mergeCell ref="C18:F18"/>
    <mergeCell ref="C12:F12"/>
    <mergeCell ref="C13:F13"/>
    <mergeCell ref="C14:F14"/>
    <mergeCell ref="C15:F15"/>
    <mergeCell ref="C16:F16"/>
    <mergeCell ref="C17:F17"/>
    <mergeCell ref="C11:F11"/>
    <mergeCell ref="B8:F8"/>
    <mergeCell ref="C9:F9"/>
    <mergeCell ref="C10:F10"/>
  </mergeCells>
  <phoneticPr fontId="5"/>
  <pageMargins left="0.7" right="0.7" top="0.75" bottom="0.75" header="0.3" footer="0.3"/>
  <pageSetup paperSize="9" scale="8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B3C1D-DF12-4E61-ACB6-4F3DDBA03DD8}">
  <sheetPr>
    <pageSetUpPr fitToPage="1"/>
  </sheetPr>
  <dimension ref="B1:H44"/>
  <sheetViews>
    <sheetView view="pageBreakPreview" topLeftCell="E6" zoomScale="115" zoomScaleNormal="70" zoomScaleSheetLayoutView="115" workbookViewId="0">
      <selection activeCell="B2" sqref="B2"/>
    </sheetView>
  </sheetViews>
  <sheetFormatPr defaultColWidth="9" defaultRowHeight="13.2"/>
  <cols>
    <col min="1" max="1" width="7.21875" style="2122" customWidth="1"/>
    <col min="2" max="2" width="5" style="2122" customWidth="1"/>
    <col min="3" max="3" width="20.6640625" style="2122" customWidth="1"/>
    <col min="4" max="4" width="15.33203125" style="2122" customWidth="1"/>
    <col min="5" max="5" width="2.44140625" style="2122" customWidth="1"/>
    <col min="6" max="6" width="9.21875" style="2122" customWidth="1"/>
    <col min="7" max="7" width="25" style="2122" customWidth="1"/>
    <col min="8" max="8" width="28" style="2122" customWidth="1"/>
    <col min="9" max="9" width="9.109375" style="2122" customWidth="1"/>
    <col min="10" max="20" width="20.6640625" style="2122" customWidth="1"/>
    <col min="21" max="16384" width="9" style="2122"/>
  </cols>
  <sheetData>
    <row r="1" spans="2:8" ht="20.25" customHeight="1">
      <c r="H1" s="2122" t="s">
        <v>3223</v>
      </c>
    </row>
    <row r="2" spans="2:8" ht="20.25" customHeight="1"/>
    <row r="3" spans="2:8" ht="52.5" customHeight="1">
      <c r="B3" s="3801" t="s">
        <v>3224</v>
      </c>
      <c r="C3" s="3801"/>
      <c r="D3" s="3801"/>
      <c r="E3" s="3801"/>
      <c r="F3" s="3801"/>
      <c r="G3" s="3801"/>
      <c r="H3" s="3801"/>
    </row>
    <row r="4" spans="2:8" ht="30.75" customHeight="1" thickBot="1">
      <c r="B4" s="2139"/>
      <c r="C4" s="2139"/>
      <c r="D4" s="2139"/>
      <c r="E4" s="2139"/>
      <c r="F4" s="2139"/>
      <c r="G4" s="2139"/>
      <c r="H4" s="2139"/>
    </row>
    <row r="5" spans="2:8" ht="30.75" customHeight="1">
      <c r="B5" s="3802"/>
      <c r="C5" s="3804" t="s">
        <v>3225</v>
      </c>
      <c r="D5" s="3805"/>
      <c r="E5" s="3806"/>
      <c r="F5" s="2123" t="s">
        <v>3226</v>
      </c>
      <c r="G5" s="3807" t="s">
        <v>3227</v>
      </c>
      <c r="H5" s="3808"/>
    </row>
    <row r="6" spans="2:8" ht="30" customHeight="1">
      <c r="B6" s="3802"/>
      <c r="C6" s="3809" t="s">
        <v>3228</v>
      </c>
      <c r="D6" s="3809"/>
      <c r="E6" s="3799"/>
      <c r="F6" s="2124" t="s">
        <v>3229</v>
      </c>
      <c r="G6" s="3810" t="s">
        <v>3230</v>
      </c>
      <c r="H6" s="3811"/>
    </row>
    <row r="7" spans="2:8" ht="30" customHeight="1">
      <c r="B7" s="3803"/>
      <c r="C7" s="3799" t="s">
        <v>3231</v>
      </c>
      <c r="D7" s="3800"/>
      <c r="E7" s="3800"/>
      <c r="F7" s="2124" t="s">
        <v>3232</v>
      </c>
      <c r="G7" s="3812">
        <v>0.5</v>
      </c>
      <c r="H7" s="3813"/>
    </row>
    <row r="8" spans="2:8" ht="30" customHeight="1" thickBot="1">
      <c r="B8" s="3814" t="s">
        <v>3233</v>
      </c>
      <c r="C8" s="3815"/>
      <c r="D8" s="3815"/>
      <c r="E8" s="3815"/>
      <c r="F8" s="3815"/>
      <c r="G8" s="2127" t="s">
        <v>3234</v>
      </c>
      <c r="H8" s="2128" t="s">
        <v>3235</v>
      </c>
    </row>
    <row r="9" spans="2:8" ht="30" customHeight="1" thickTop="1">
      <c r="B9" s="2129">
        <v>1</v>
      </c>
      <c r="C9" s="3816" t="s">
        <v>3226</v>
      </c>
      <c r="D9" s="3817"/>
      <c r="E9" s="3817"/>
      <c r="F9" s="3817"/>
      <c r="G9" s="2130" t="s">
        <v>845</v>
      </c>
      <c r="H9" s="2131"/>
    </row>
    <row r="10" spans="2:8" ht="30" customHeight="1">
      <c r="B10" s="2132">
        <v>2</v>
      </c>
      <c r="C10" s="3797" t="s">
        <v>3229</v>
      </c>
      <c r="D10" s="3798"/>
      <c r="E10" s="3798"/>
      <c r="F10" s="3798"/>
      <c r="G10" s="2125"/>
      <c r="H10" s="2126" t="s">
        <v>845</v>
      </c>
    </row>
    <row r="11" spans="2:8" ht="30" customHeight="1">
      <c r="B11" s="2132">
        <v>3</v>
      </c>
      <c r="C11" s="3797" t="s">
        <v>3232</v>
      </c>
      <c r="D11" s="3798"/>
      <c r="E11" s="3798"/>
      <c r="F11" s="3798"/>
      <c r="G11" s="2125" t="s">
        <v>845</v>
      </c>
      <c r="H11" s="2126" t="s">
        <v>845</v>
      </c>
    </row>
    <row r="12" spans="2:8" ht="30" customHeight="1">
      <c r="B12" s="2132">
        <v>4</v>
      </c>
      <c r="C12" s="3797" t="s">
        <v>3236</v>
      </c>
      <c r="D12" s="3798"/>
      <c r="E12" s="3798"/>
      <c r="F12" s="3798"/>
      <c r="G12" s="2125" t="s">
        <v>845</v>
      </c>
      <c r="H12" s="2126"/>
    </row>
    <row r="13" spans="2:8" ht="30" customHeight="1">
      <c r="B13" s="2132">
        <v>5</v>
      </c>
      <c r="C13" s="3797" t="s">
        <v>3237</v>
      </c>
      <c r="D13" s="3798"/>
      <c r="E13" s="3798"/>
      <c r="F13" s="3798"/>
      <c r="G13" s="2125"/>
      <c r="H13" s="2126" t="s">
        <v>845</v>
      </c>
    </row>
    <row r="14" spans="2:8" ht="30" customHeight="1">
      <c r="B14" s="2132">
        <v>6</v>
      </c>
      <c r="C14" s="3799"/>
      <c r="D14" s="3800"/>
      <c r="E14" s="3800"/>
      <c r="F14" s="3800"/>
      <c r="G14" s="2133"/>
      <c r="H14" s="2134"/>
    </row>
    <row r="15" spans="2:8" ht="30" customHeight="1">
      <c r="B15" s="2132">
        <v>7</v>
      </c>
      <c r="C15" s="3799"/>
      <c r="D15" s="3800"/>
      <c r="E15" s="3800"/>
      <c r="F15" s="3800"/>
      <c r="G15" s="2133"/>
      <c r="H15" s="2134"/>
    </row>
    <row r="16" spans="2:8" ht="30" customHeight="1">
      <c r="B16" s="2132">
        <v>8</v>
      </c>
      <c r="C16" s="3799"/>
      <c r="D16" s="3800"/>
      <c r="E16" s="3800"/>
      <c r="F16" s="3800"/>
      <c r="G16" s="2133"/>
      <c r="H16" s="2134"/>
    </row>
    <row r="17" spans="2:8" ht="30" customHeight="1">
      <c r="B17" s="2132">
        <v>9</v>
      </c>
      <c r="C17" s="3799"/>
      <c r="D17" s="3800"/>
      <c r="E17" s="3800"/>
      <c r="F17" s="3800"/>
      <c r="G17" s="2133"/>
      <c r="H17" s="2134"/>
    </row>
    <row r="18" spans="2:8" ht="30" customHeight="1" thickBot="1">
      <c r="B18" s="2135">
        <v>10</v>
      </c>
      <c r="C18" s="3795"/>
      <c r="D18" s="3796"/>
      <c r="E18" s="3796"/>
      <c r="F18" s="3796"/>
      <c r="G18" s="2136"/>
      <c r="H18" s="2137"/>
    </row>
    <row r="19" spans="2:8" ht="30" customHeight="1">
      <c r="B19" s="2122" t="s">
        <v>3238</v>
      </c>
    </row>
    <row r="20" spans="2:8" ht="30" customHeight="1">
      <c r="B20" s="2122" t="s">
        <v>3239</v>
      </c>
    </row>
    <row r="21" spans="2:8" ht="30" customHeight="1"/>
    <row r="22" spans="2:8" ht="30" customHeight="1">
      <c r="C22" s="2138"/>
    </row>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19">
    <mergeCell ref="C11:F11"/>
    <mergeCell ref="B3:H3"/>
    <mergeCell ref="B5:B7"/>
    <mergeCell ref="C5:E5"/>
    <mergeCell ref="G5:H5"/>
    <mergeCell ref="C6:E6"/>
    <mergeCell ref="G6:H6"/>
    <mergeCell ref="C7:E7"/>
    <mergeCell ref="G7:H7"/>
    <mergeCell ref="B8:F8"/>
    <mergeCell ref="C9:F9"/>
    <mergeCell ref="C10:F10"/>
    <mergeCell ref="C18:F18"/>
    <mergeCell ref="C12:F12"/>
    <mergeCell ref="C13:F13"/>
    <mergeCell ref="C14:F14"/>
    <mergeCell ref="C15:F15"/>
    <mergeCell ref="C16:F16"/>
    <mergeCell ref="C17:F17"/>
  </mergeCells>
  <phoneticPr fontId="54"/>
  <pageMargins left="0.7" right="0.7" top="0.75" bottom="0.75" header="0.3" footer="0.3"/>
  <pageSetup paperSize="9" scale="73"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5" tint="0.59999389629810485"/>
    <pageSetUpPr fitToPage="1"/>
  </sheetPr>
  <dimension ref="B1:AI51"/>
  <sheetViews>
    <sheetView view="pageBreakPreview" topLeftCell="A5" zoomScale="115" zoomScaleNormal="70" zoomScaleSheetLayoutView="115" workbookViewId="0">
      <selection activeCell="B2" sqref="B2"/>
    </sheetView>
  </sheetViews>
  <sheetFormatPr defaultColWidth="9" defaultRowHeight="13.2"/>
  <cols>
    <col min="1" max="1" width="4.109375" style="126" customWidth="1"/>
    <col min="2" max="35" width="2.44140625" style="613" customWidth="1"/>
    <col min="36" max="16384" width="9" style="126"/>
  </cols>
  <sheetData>
    <row r="1" spans="2:35" ht="26.25" customHeight="1">
      <c r="B1" s="269" t="s">
        <v>1061</v>
      </c>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row>
    <row r="2" spans="2:35" ht="20.25" customHeight="1">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row>
    <row r="3" spans="2:35" ht="20.25" customHeight="1">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t="s">
        <v>773</v>
      </c>
      <c r="AD3" s="269"/>
      <c r="AE3" s="269"/>
      <c r="AF3" s="269"/>
      <c r="AG3" s="269"/>
      <c r="AH3" s="269"/>
      <c r="AI3" s="269"/>
    </row>
    <row r="4" spans="2:35" ht="52.5" customHeight="1">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row>
    <row r="5" spans="2:35" ht="30.75" customHeight="1">
      <c r="B5" s="3302" t="s">
        <v>509</v>
      </c>
      <c r="C5" s="3818"/>
      <c r="D5" s="3818"/>
      <c r="E5" s="3818"/>
      <c r="F5" s="3818"/>
      <c r="G5" s="3818"/>
      <c r="H5" s="3818"/>
      <c r="I5" s="3818"/>
      <c r="J5" s="3818"/>
      <c r="K5" s="3818"/>
      <c r="L5" s="3818"/>
      <c r="M5" s="3818"/>
      <c r="N5" s="3818"/>
      <c r="O5" s="3818"/>
      <c r="P5" s="3818"/>
      <c r="Q5" s="3818"/>
      <c r="R5" s="3818"/>
      <c r="S5" s="3818"/>
      <c r="T5" s="3818"/>
      <c r="U5" s="3818"/>
      <c r="V5" s="3818"/>
      <c r="W5" s="3818"/>
      <c r="X5" s="3818"/>
      <c r="Y5" s="3818"/>
      <c r="Z5" s="3818"/>
      <c r="AA5" s="3818"/>
      <c r="AB5" s="3818"/>
      <c r="AC5" s="3818"/>
      <c r="AD5" s="3818"/>
      <c r="AE5" s="3818"/>
      <c r="AF5" s="3818"/>
      <c r="AG5" s="3818"/>
      <c r="AH5" s="3818"/>
      <c r="AI5" s="3818"/>
    </row>
    <row r="6" spans="2:35" ht="30" customHeight="1">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row>
    <row r="7" spans="2:35" ht="30" customHeight="1">
      <c r="B7" s="3819" t="s">
        <v>484</v>
      </c>
      <c r="C7" s="3820"/>
      <c r="D7" s="3820"/>
      <c r="E7" s="3820"/>
      <c r="F7" s="3820"/>
      <c r="G7" s="3820"/>
      <c r="H7" s="3820"/>
      <c r="I7" s="3820"/>
      <c r="J7" s="3820"/>
      <c r="K7" s="3820"/>
      <c r="L7" s="3820"/>
      <c r="M7" s="3820"/>
      <c r="N7" s="3820"/>
      <c r="O7" s="3820"/>
      <c r="P7" s="3820"/>
      <c r="Q7" s="3820"/>
      <c r="R7" s="3820"/>
      <c r="S7" s="3831" t="s">
        <v>510</v>
      </c>
      <c r="T7" s="3831"/>
      <c r="U7" s="3832"/>
      <c r="V7" s="3833"/>
      <c r="W7" s="3833"/>
      <c r="X7" s="3833"/>
      <c r="Y7" s="3833"/>
      <c r="Z7" s="3833"/>
      <c r="AA7" s="3833"/>
      <c r="AB7" s="3833"/>
      <c r="AC7" s="3833"/>
      <c r="AD7" s="3833"/>
      <c r="AE7" s="3833"/>
      <c r="AF7" s="3833"/>
      <c r="AG7" s="3833"/>
      <c r="AH7" s="3833"/>
      <c r="AI7" s="3833"/>
    </row>
    <row r="8" spans="2:35" ht="30" customHeight="1">
      <c r="B8" s="3819" t="s">
        <v>485</v>
      </c>
      <c r="C8" s="3820"/>
      <c r="D8" s="3820"/>
      <c r="E8" s="3820"/>
      <c r="F8" s="3820"/>
      <c r="G8" s="3820"/>
      <c r="H8" s="3820"/>
      <c r="I8" s="3820"/>
      <c r="J8" s="3820"/>
      <c r="K8" s="3820"/>
      <c r="L8" s="3820"/>
      <c r="M8" s="3820"/>
      <c r="N8" s="3820"/>
      <c r="O8" s="3820"/>
      <c r="P8" s="3820"/>
      <c r="Q8" s="3820"/>
      <c r="R8" s="3820"/>
      <c r="S8" s="3831" t="s">
        <v>511</v>
      </c>
      <c r="T8" s="3831"/>
      <c r="U8" s="3832"/>
      <c r="V8" s="3833"/>
      <c r="W8" s="3833"/>
      <c r="X8" s="3833"/>
      <c r="Y8" s="3833"/>
      <c r="Z8" s="3833"/>
      <c r="AA8" s="3833"/>
      <c r="AB8" s="3833"/>
      <c r="AC8" s="3833"/>
      <c r="AD8" s="3833"/>
      <c r="AE8" s="3833"/>
      <c r="AF8" s="3833"/>
      <c r="AG8" s="3833"/>
      <c r="AH8" s="3833"/>
      <c r="AI8" s="3833"/>
    </row>
    <row r="9" spans="2:35" ht="43.2" customHeight="1">
      <c r="B9" s="3821" t="s">
        <v>3055</v>
      </c>
      <c r="C9" s="3822"/>
      <c r="D9" s="3822"/>
      <c r="E9" s="3822"/>
      <c r="F9" s="3822"/>
      <c r="G9" s="3822"/>
      <c r="H9" s="3822"/>
      <c r="I9" s="3822"/>
      <c r="J9" s="3822"/>
      <c r="K9" s="3822"/>
      <c r="L9" s="3822"/>
      <c r="M9" s="3822"/>
      <c r="N9" s="3822"/>
      <c r="O9" s="3822"/>
      <c r="P9" s="3822"/>
      <c r="Q9" s="3822"/>
      <c r="R9" s="3822"/>
      <c r="S9" s="3831" t="s">
        <v>512</v>
      </c>
      <c r="T9" s="3831"/>
      <c r="U9" s="3832"/>
      <c r="V9" s="3833"/>
      <c r="W9" s="3833"/>
      <c r="X9" s="3833"/>
      <c r="Y9" s="3833"/>
      <c r="Z9" s="3833"/>
      <c r="AA9" s="3833"/>
      <c r="AB9" s="3833"/>
      <c r="AC9" s="3833"/>
      <c r="AD9" s="3833"/>
      <c r="AE9" s="3833"/>
      <c r="AF9" s="3833"/>
      <c r="AG9" s="3833"/>
      <c r="AH9" s="3833"/>
      <c r="AI9" s="3833"/>
    </row>
    <row r="10" spans="2:35" ht="30" customHeight="1">
      <c r="B10" s="3834" t="s">
        <v>486</v>
      </c>
      <c r="C10" s="3829"/>
      <c r="D10" s="3829"/>
      <c r="E10" s="3829"/>
      <c r="F10" s="3829"/>
      <c r="G10" s="3829"/>
      <c r="H10" s="3829"/>
      <c r="I10" s="3829"/>
      <c r="J10" s="3829"/>
      <c r="K10" s="3829"/>
      <c r="L10" s="3829"/>
      <c r="M10" s="3829"/>
      <c r="N10" s="3829"/>
      <c r="O10" s="3829"/>
      <c r="P10" s="3829"/>
      <c r="Q10" s="3829"/>
      <c r="R10" s="3829"/>
      <c r="S10" s="3829" t="s">
        <v>513</v>
      </c>
      <c r="T10" s="3829"/>
      <c r="U10" s="3830"/>
      <c r="V10" s="3835"/>
      <c r="W10" s="3831"/>
      <c r="X10" s="3831"/>
      <c r="Y10" s="3831"/>
      <c r="Z10" s="3831"/>
      <c r="AA10" s="3831"/>
      <c r="AB10" s="3831"/>
      <c r="AC10" s="3831"/>
      <c r="AD10" s="3820" t="s">
        <v>514</v>
      </c>
      <c r="AE10" s="3820"/>
      <c r="AF10" s="3820"/>
      <c r="AG10" s="3820"/>
      <c r="AH10" s="3820"/>
      <c r="AI10" s="3836"/>
    </row>
    <row r="11" spans="2:35" ht="30" customHeight="1">
      <c r="B11" s="3823" t="s">
        <v>487</v>
      </c>
      <c r="C11" s="3824"/>
      <c r="D11" s="3824"/>
      <c r="E11" s="3824"/>
      <c r="F11" s="3824"/>
      <c r="G11" s="3824"/>
      <c r="H11" s="3824"/>
      <c r="I11" s="3824"/>
      <c r="J11" s="3824"/>
      <c r="K11" s="3824"/>
      <c r="L11" s="3824"/>
      <c r="M11" s="3825"/>
      <c r="N11" s="3829" t="s">
        <v>515</v>
      </c>
      <c r="O11" s="3829"/>
      <c r="P11" s="3829"/>
      <c r="Q11" s="3829"/>
      <c r="R11" s="3829"/>
      <c r="S11" s="3829"/>
      <c r="T11" s="3829"/>
      <c r="U11" s="3830"/>
      <c r="V11" s="3835"/>
      <c r="W11" s="3831"/>
      <c r="X11" s="3831"/>
      <c r="Y11" s="3831"/>
      <c r="Z11" s="3831"/>
      <c r="AA11" s="3831"/>
      <c r="AB11" s="3831"/>
      <c r="AC11" s="3831"/>
      <c r="AD11" s="3831"/>
      <c r="AE11" s="3831"/>
      <c r="AF11" s="3831"/>
      <c r="AG11" s="3831"/>
      <c r="AH11" s="3831"/>
      <c r="AI11" s="3832"/>
    </row>
    <row r="12" spans="2:35" ht="30" customHeight="1">
      <c r="B12" s="3826"/>
      <c r="C12" s="3827"/>
      <c r="D12" s="3827"/>
      <c r="E12" s="3827"/>
      <c r="F12" s="3827"/>
      <c r="G12" s="3827"/>
      <c r="H12" s="3827"/>
      <c r="I12" s="3827"/>
      <c r="J12" s="3827"/>
      <c r="K12" s="3827"/>
      <c r="L12" s="3827"/>
      <c r="M12" s="3828"/>
      <c r="N12" s="3829" t="s">
        <v>516</v>
      </c>
      <c r="O12" s="3829"/>
      <c r="P12" s="3829"/>
      <c r="Q12" s="3829"/>
      <c r="R12" s="3829"/>
      <c r="S12" s="3829"/>
      <c r="T12" s="3829"/>
      <c r="U12" s="3830"/>
      <c r="V12" s="3835"/>
      <c r="W12" s="3831"/>
      <c r="X12" s="3831"/>
      <c r="Y12" s="3831"/>
      <c r="Z12" s="3831"/>
      <c r="AA12" s="3831"/>
      <c r="AB12" s="3831"/>
      <c r="AC12" s="3831"/>
      <c r="AD12" s="3831"/>
      <c r="AE12" s="3831"/>
      <c r="AF12" s="3831"/>
      <c r="AG12" s="3831"/>
      <c r="AH12" s="3831"/>
      <c r="AI12" s="3832"/>
    </row>
    <row r="13" spans="2:35" ht="30" customHeight="1">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row>
    <row r="14" spans="2:35" ht="49.2" customHeight="1">
      <c r="B14" s="3838" t="s">
        <v>1088</v>
      </c>
      <c r="C14" s="3839"/>
      <c r="D14" s="3839"/>
      <c r="E14" s="3839"/>
      <c r="F14" s="3840"/>
      <c r="G14" s="3307" t="s">
        <v>3244</v>
      </c>
      <c r="H14" s="3308"/>
      <c r="I14" s="3308"/>
      <c r="J14" s="3308"/>
      <c r="K14" s="3308"/>
      <c r="L14" s="3308"/>
      <c r="M14" s="3308"/>
      <c r="N14" s="3308"/>
      <c r="O14" s="3308"/>
      <c r="P14" s="3308"/>
      <c r="Q14" s="3308"/>
      <c r="R14" s="3308"/>
      <c r="S14" s="3308"/>
      <c r="T14" s="3308"/>
      <c r="U14" s="3308"/>
      <c r="V14" s="3308"/>
      <c r="W14" s="3308"/>
      <c r="X14" s="3308"/>
      <c r="Y14" s="3308"/>
      <c r="Z14" s="3308"/>
      <c r="AA14" s="3308"/>
      <c r="AB14" s="3308"/>
      <c r="AC14" s="3308"/>
      <c r="AD14" s="3308"/>
      <c r="AE14" s="3308"/>
      <c r="AF14" s="3308"/>
      <c r="AG14" s="3308"/>
      <c r="AH14" s="3308"/>
      <c r="AI14" s="3309"/>
    </row>
    <row r="15" spans="2:35" ht="30" customHeight="1">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row>
    <row r="16" spans="2:35" ht="33" customHeight="1">
      <c r="B16" s="612" t="s">
        <v>488</v>
      </c>
      <c r="C16" s="612">
        <v>1</v>
      </c>
      <c r="D16" s="3837" t="s">
        <v>1102</v>
      </c>
      <c r="E16" s="3837"/>
      <c r="F16" s="3837"/>
      <c r="G16" s="3837"/>
      <c r="H16" s="3837"/>
      <c r="I16" s="3837"/>
      <c r="J16" s="3837"/>
      <c r="K16" s="3837"/>
      <c r="L16" s="3837"/>
      <c r="M16" s="3837"/>
      <c r="N16" s="3837"/>
      <c r="O16" s="3837"/>
      <c r="P16" s="3837"/>
      <c r="Q16" s="3837"/>
      <c r="R16" s="3837"/>
      <c r="S16" s="3837"/>
      <c r="T16" s="3837"/>
      <c r="U16" s="3837"/>
      <c r="V16" s="3837"/>
      <c r="W16" s="3837"/>
      <c r="X16" s="3837"/>
      <c r="Y16" s="3837"/>
      <c r="Z16" s="3837"/>
      <c r="AA16" s="3837"/>
      <c r="AB16" s="3837"/>
      <c r="AC16" s="3837"/>
      <c r="AD16" s="3837"/>
      <c r="AE16" s="3837"/>
      <c r="AF16" s="3837"/>
      <c r="AG16" s="3837"/>
      <c r="AH16" s="3837"/>
      <c r="AI16" s="3837"/>
    </row>
    <row r="17" spans="2:35" ht="30" customHeight="1">
      <c r="B17" s="612"/>
      <c r="C17" s="612">
        <v>2</v>
      </c>
      <c r="D17" s="612" t="s">
        <v>489</v>
      </c>
      <c r="E17" s="612"/>
      <c r="F17" s="612"/>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c r="AD17" s="612"/>
      <c r="AE17" s="612"/>
      <c r="AF17" s="612"/>
      <c r="AG17" s="612"/>
      <c r="AH17" s="612"/>
      <c r="AI17" s="612"/>
    </row>
    <row r="18" spans="2:35" ht="30" customHeight="1">
      <c r="B18" s="612"/>
      <c r="C18" s="612">
        <v>3</v>
      </c>
      <c r="D18" s="3837" t="s">
        <v>1085</v>
      </c>
      <c r="E18" s="3837"/>
      <c r="F18" s="3837"/>
      <c r="G18" s="3837"/>
      <c r="H18" s="3837"/>
      <c r="I18" s="3837"/>
      <c r="J18" s="3837"/>
      <c r="K18" s="3837"/>
      <c r="L18" s="3837"/>
      <c r="M18" s="3837"/>
      <c r="N18" s="3837"/>
      <c r="O18" s="3837"/>
      <c r="P18" s="3837"/>
      <c r="Q18" s="3837"/>
      <c r="R18" s="3837"/>
      <c r="S18" s="3837"/>
      <c r="T18" s="3837"/>
      <c r="U18" s="3837"/>
      <c r="V18" s="3837"/>
      <c r="W18" s="3837"/>
      <c r="X18" s="3837"/>
      <c r="Y18" s="3837"/>
      <c r="Z18" s="3837"/>
      <c r="AA18" s="3837"/>
      <c r="AB18" s="3837"/>
      <c r="AC18" s="3837"/>
      <c r="AD18" s="3837"/>
      <c r="AE18" s="3837"/>
      <c r="AF18" s="3837"/>
      <c r="AG18" s="3837"/>
      <c r="AH18" s="3837"/>
      <c r="AI18" s="3837"/>
    </row>
    <row r="19" spans="2:35" ht="30" customHeight="1">
      <c r="B19" s="612"/>
      <c r="C19" s="612"/>
      <c r="D19" s="3837"/>
      <c r="E19" s="3837"/>
      <c r="F19" s="3837"/>
      <c r="G19" s="3837"/>
      <c r="H19" s="3837"/>
      <c r="I19" s="3837"/>
      <c r="J19" s="3837"/>
      <c r="K19" s="3837"/>
      <c r="L19" s="3837"/>
      <c r="M19" s="3837"/>
      <c r="N19" s="3837"/>
      <c r="O19" s="3837"/>
      <c r="P19" s="3837"/>
      <c r="Q19" s="3837"/>
      <c r="R19" s="3837"/>
      <c r="S19" s="3837"/>
      <c r="T19" s="3837"/>
      <c r="U19" s="3837"/>
      <c r="V19" s="3837"/>
      <c r="W19" s="3837"/>
      <c r="X19" s="3837"/>
      <c r="Y19" s="3837"/>
      <c r="Z19" s="3837"/>
      <c r="AA19" s="3837"/>
      <c r="AB19" s="3837"/>
      <c r="AC19" s="3837"/>
      <c r="AD19" s="3837"/>
      <c r="AE19" s="3837"/>
      <c r="AF19" s="3837"/>
      <c r="AG19" s="3837"/>
      <c r="AH19" s="3837"/>
      <c r="AI19" s="3837"/>
    </row>
    <row r="20" spans="2:35" ht="30" customHeight="1">
      <c r="B20" s="612"/>
      <c r="C20" s="612"/>
      <c r="D20" s="3837"/>
      <c r="E20" s="3837"/>
      <c r="F20" s="3837"/>
      <c r="G20" s="3837"/>
      <c r="H20" s="3837"/>
      <c r="I20" s="3837"/>
      <c r="J20" s="3837"/>
      <c r="K20" s="3837"/>
      <c r="L20" s="3837"/>
      <c r="M20" s="3837"/>
      <c r="N20" s="3837"/>
      <c r="O20" s="3837"/>
      <c r="P20" s="3837"/>
      <c r="Q20" s="3837"/>
      <c r="R20" s="3837"/>
      <c r="S20" s="3837"/>
      <c r="T20" s="3837"/>
      <c r="U20" s="3837"/>
      <c r="V20" s="3837"/>
      <c r="W20" s="3837"/>
      <c r="X20" s="3837"/>
      <c r="Y20" s="3837"/>
      <c r="Z20" s="3837"/>
      <c r="AA20" s="3837"/>
      <c r="AB20" s="3837"/>
      <c r="AC20" s="3837"/>
      <c r="AD20" s="3837"/>
      <c r="AE20" s="3837"/>
      <c r="AF20" s="3837"/>
      <c r="AG20" s="3837"/>
      <c r="AH20" s="3837"/>
      <c r="AI20" s="3837"/>
    </row>
    <row r="21" spans="2:35" ht="30" customHeight="1">
      <c r="B21" s="612"/>
      <c r="C21" s="612"/>
      <c r="D21" s="3837"/>
      <c r="E21" s="3837"/>
      <c r="F21" s="3837"/>
      <c r="G21" s="3837"/>
      <c r="H21" s="3837"/>
      <c r="I21" s="3837"/>
      <c r="J21" s="3837"/>
      <c r="K21" s="3837"/>
      <c r="L21" s="3837"/>
      <c r="M21" s="3837"/>
      <c r="N21" s="3837"/>
      <c r="O21" s="3837"/>
      <c r="P21" s="3837"/>
      <c r="Q21" s="3837"/>
      <c r="R21" s="3837"/>
      <c r="S21" s="3837"/>
      <c r="T21" s="3837"/>
      <c r="U21" s="3837"/>
      <c r="V21" s="3837"/>
      <c r="W21" s="3837"/>
      <c r="X21" s="3837"/>
      <c r="Y21" s="3837"/>
      <c r="Z21" s="3837"/>
      <c r="AA21" s="3837"/>
      <c r="AB21" s="3837"/>
      <c r="AC21" s="3837"/>
      <c r="AD21" s="3837"/>
      <c r="AE21" s="3837"/>
      <c r="AF21" s="3837"/>
      <c r="AG21" s="3837"/>
      <c r="AH21" s="3837"/>
      <c r="AI21" s="3837"/>
    </row>
    <row r="22" spans="2:35" ht="30" customHeight="1">
      <c r="B22" s="612"/>
      <c r="C22" s="612"/>
      <c r="D22" s="3837"/>
      <c r="E22" s="3837"/>
      <c r="F22" s="3837"/>
      <c r="G22" s="3837"/>
      <c r="H22" s="3837"/>
      <c r="I22" s="3837"/>
      <c r="J22" s="3837"/>
      <c r="K22" s="3837"/>
      <c r="L22" s="3837"/>
      <c r="M22" s="3837"/>
      <c r="N22" s="3837"/>
      <c r="O22" s="3837"/>
      <c r="P22" s="3837"/>
      <c r="Q22" s="3837"/>
      <c r="R22" s="3837"/>
      <c r="S22" s="3837"/>
      <c r="T22" s="3837"/>
      <c r="U22" s="3837"/>
      <c r="V22" s="3837"/>
      <c r="W22" s="3837"/>
      <c r="X22" s="3837"/>
      <c r="Y22" s="3837"/>
      <c r="Z22" s="3837"/>
      <c r="AA22" s="3837"/>
      <c r="AB22" s="3837"/>
      <c r="AC22" s="3837"/>
      <c r="AD22" s="3837"/>
      <c r="AE22" s="3837"/>
      <c r="AF22" s="3837"/>
      <c r="AG22" s="3837"/>
      <c r="AH22" s="3837"/>
      <c r="AI22" s="3837"/>
    </row>
    <row r="23" spans="2:35" ht="30" customHeight="1">
      <c r="B23" s="612"/>
      <c r="C23" s="612"/>
      <c r="D23" s="3837"/>
      <c r="E23" s="3837"/>
      <c r="F23" s="3837"/>
      <c r="G23" s="3837"/>
      <c r="H23" s="3837"/>
      <c r="I23" s="3837"/>
      <c r="J23" s="3837"/>
      <c r="K23" s="3837"/>
      <c r="L23" s="3837"/>
      <c r="M23" s="3837"/>
      <c r="N23" s="3837"/>
      <c r="O23" s="3837"/>
      <c r="P23" s="3837"/>
      <c r="Q23" s="3837"/>
      <c r="R23" s="3837"/>
      <c r="S23" s="3837"/>
      <c r="T23" s="3837"/>
      <c r="U23" s="3837"/>
      <c r="V23" s="3837"/>
      <c r="W23" s="3837"/>
      <c r="X23" s="3837"/>
      <c r="Y23" s="3837"/>
      <c r="Z23" s="3837"/>
      <c r="AA23" s="3837"/>
      <c r="AB23" s="3837"/>
      <c r="AC23" s="3837"/>
      <c r="AD23" s="3837"/>
      <c r="AE23" s="3837"/>
      <c r="AF23" s="3837"/>
      <c r="AG23" s="3837"/>
      <c r="AH23" s="3837"/>
      <c r="AI23" s="3837"/>
    </row>
    <row r="24" spans="2:35" ht="30" customHeight="1">
      <c r="B24" s="612"/>
    </row>
    <row r="25" spans="2:35" ht="30" customHeight="1">
      <c r="B25" s="612"/>
    </row>
    <row r="26" spans="2:35" ht="30" customHeight="1"/>
    <row r="27" spans="2:35" ht="30" customHeight="1"/>
    <row r="28" spans="2:35" ht="30" customHeight="1"/>
    <row r="29" spans="2:35" ht="30" customHeight="1"/>
    <row r="30" spans="2:35" ht="30" customHeight="1"/>
    <row r="31" spans="2:35" ht="30" customHeight="1"/>
    <row r="32" spans="2:3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sheetData>
  <mergeCells count="24">
    <mergeCell ref="V11:AI11"/>
    <mergeCell ref="N12:U12"/>
    <mergeCell ref="V12:AI12"/>
    <mergeCell ref="D18:AI20"/>
    <mergeCell ref="D21:AI23"/>
    <mergeCell ref="D16:AI16"/>
    <mergeCell ref="B14:F14"/>
    <mergeCell ref="G14:AI14"/>
    <mergeCell ref="B5:AI5"/>
    <mergeCell ref="B7:R7"/>
    <mergeCell ref="B9:R9"/>
    <mergeCell ref="B11:M12"/>
    <mergeCell ref="N11:U11"/>
    <mergeCell ref="S7:U7"/>
    <mergeCell ref="V7:AI7"/>
    <mergeCell ref="B8:R8"/>
    <mergeCell ref="S8:U8"/>
    <mergeCell ref="V8:AI8"/>
    <mergeCell ref="S9:U9"/>
    <mergeCell ref="V9:AI9"/>
    <mergeCell ref="B10:R10"/>
    <mergeCell ref="S10:U10"/>
    <mergeCell ref="V10:AC10"/>
    <mergeCell ref="AD10:AI10"/>
  </mergeCells>
  <phoneticPr fontId="5"/>
  <pageMargins left="0.7" right="0.7" top="0.75" bottom="0.75" header="0.3" footer="0.3"/>
  <pageSetup paperSize="9" scale="9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theme="5" tint="0.59999389629810485"/>
    <pageSetUpPr fitToPage="1"/>
  </sheetPr>
  <dimension ref="A1:N28"/>
  <sheetViews>
    <sheetView view="pageBreakPreview" zoomScale="115" zoomScaleNormal="100" zoomScaleSheetLayoutView="115" workbookViewId="0">
      <selection activeCell="B2" sqref="B2"/>
    </sheetView>
  </sheetViews>
  <sheetFormatPr defaultRowHeight="13.2"/>
  <cols>
    <col min="1" max="1" width="11.33203125" customWidth="1"/>
    <col min="14" max="14" width="9.6640625" customWidth="1"/>
  </cols>
  <sheetData>
    <row r="1" spans="1:14">
      <c r="A1" s="262" t="s">
        <v>1062</v>
      </c>
    </row>
    <row r="2" spans="1:14" ht="16.2">
      <c r="A2" s="3841" t="s">
        <v>774</v>
      </c>
      <c r="B2" s="3841"/>
      <c r="C2" s="3841"/>
      <c r="D2" s="3841"/>
      <c r="E2" s="3841"/>
      <c r="F2" s="3841"/>
      <c r="G2" s="3841"/>
      <c r="H2" s="3841"/>
      <c r="I2" s="3841"/>
      <c r="J2" s="3841"/>
      <c r="K2" s="3841"/>
      <c r="L2" s="3841"/>
      <c r="M2" s="3841"/>
      <c r="N2" s="3841"/>
    </row>
    <row r="3" spans="1:14">
      <c r="A3" s="3842" t="s">
        <v>775</v>
      </c>
      <c r="B3" s="3842"/>
      <c r="C3" s="3842"/>
      <c r="D3" s="3842"/>
      <c r="E3" s="3842"/>
      <c r="F3" s="3842"/>
      <c r="G3" s="3842"/>
      <c r="H3" s="3842"/>
      <c r="I3" s="3842"/>
      <c r="J3" s="3842"/>
      <c r="K3" s="3842"/>
      <c r="L3" s="3842"/>
      <c r="M3" s="3842"/>
      <c r="N3" s="3842"/>
    </row>
    <row r="4" spans="1:14">
      <c r="A4" s="262"/>
      <c r="B4" s="262"/>
      <c r="C4" s="262"/>
      <c r="D4" s="262"/>
      <c r="E4" s="262"/>
      <c r="F4" s="262"/>
      <c r="G4" s="262"/>
      <c r="H4" s="262"/>
      <c r="I4" s="262"/>
      <c r="J4" s="262"/>
      <c r="K4" s="262"/>
      <c r="L4" s="262"/>
      <c r="M4" s="273"/>
      <c r="N4" s="273"/>
    </row>
    <row r="5" spans="1:14" ht="37.5" customHeight="1">
      <c r="A5" s="274" t="s">
        <v>517</v>
      </c>
      <c r="B5" s="3843" t="s">
        <v>491</v>
      </c>
      <c r="C5" s="3843"/>
      <c r="D5" s="3843"/>
      <c r="E5" s="3843"/>
      <c r="F5" s="3843"/>
      <c r="G5" s="3843"/>
      <c r="H5" s="3843"/>
      <c r="I5" s="3843"/>
      <c r="J5" s="3843"/>
      <c r="K5" s="3843"/>
      <c r="L5" s="3843"/>
      <c r="M5" s="3843"/>
      <c r="N5" s="3843"/>
    </row>
    <row r="6" spans="1:14" ht="24.6" thickBot="1">
      <c r="A6" s="275" t="s">
        <v>490</v>
      </c>
      <c r="B6" s="263" t="s">
        <v>776</v>
      </c>
      <c r="C6" s="263" t="s">
        <v>777</v>
      </c>
      <c r="D6" s="263" t="s">
        <v>778</v>
      </c>
      <c r="E6" s="263" t="s">
        <v>779</v>
      </c>
      <c r="F6" s="263" t="s">
        <v>780</v>
      </c>
      <c r="G6" s="263" t="s">
        <v>781</v>
      </c>
      <c r="H6" s="263" t="s">
        <v>782</v>
      </c>
      <c r="I6" s="263" t="s">
        <v>783</v>
      </c>
      <c r="J6" s="263" t="s">
        <v>784</v>
      </c>
      <c r="K6" s="263" t="s">
        <v>785</v>
      </c>
      <c r="L6" s="263" t="s">
        <v>786</v>
      </c>
      <c r="M6" s="263" t="s">
        <v>787</v>
      </c>
      <c r="N6" s="271" t="s">
        <v>429</v>
      </c>
    </row>
    <row r="7" spans="1:14" ht="14.4" thickTop="1" thickBot="1">
      <c r="A7" s="276" t="s">
        <v>518</v>
      </c>
      <c r="B7" s="276"/>
      <c r="C7" s="276"/>
      <c r="D7" s="276"/>
      <c r="E7" s="276"/>
      <c r="F7" s="276"/>
      <c r="G7" s="276"/>
      <c r="H7" s="276"/>
      <c r="I7" s="276"/>
      <c r="J7" s="276"/>
      <c r="K7" s="276"/>
      <c r="L7" s="276"/>
      <c r="M7" s="276"/>
      <c r="N7" s="276">
        <f>SUM(B7:M7)</f>
        <v>0</v>
      </c>
    </row>
    <row r="8" spans="1:14" ht="13.8" thickTop="1">
      <c r="A8" s="264"/>
      <c r="B8" s="264"/>
      <c r="C8" s="264"/>
      <c r="D8" s="264"/>
      <c r="E8" s="264"/>
      <c r="F8" s="264"/>
      <c r="G8" s="264"/>
      <c r="H8" s="264"/>
      <c r="I8" s="264"/>
      <c r="J8" s="264"/>
      <c r="K8" s="264"/>
      <c r="L8" s="264"/>
      <c r="M8" s="264"/>
      <c r="N8" s="264">
        <f>SUM(B8:M8)</f>
        <v>0</v>
      </c>
    </row>
    <row r="9" spans="1:14">
      <c r="A9" s="265"/>
      <c r="B9" s="265"/>
      <c r="C9" s="265"/>
      <c r="D9" s="265"/>
      <c r="E9" s="265"/>
      <c r="F9" s="265"/>
      <c r="G9" s="265"/>
      <c r="H9" s="265"/>
      <c r="I9" s="265"/>
      <c r="J9" s="265"/>
      <c r="K9" s="265"/>
      <c r="L9" s="265"/>
      <c r="M9" s="265"/>
      <c r="N9" s="265">
        <f t="shared" ref="N9:N26" si="0">SUM(B9:M9)</f>
        <v>0</v>
      </c>
    </row>
    <row r="10" spans="1:14">
      <c r="A10" s="265"/>
      <c r="B10" s="265"/>
      <c r="C10" s="265"/>
      <c r="D10" s="265"/>
      <c r="E10" s="265"/>
      <c r="F10" s="265"/>
      <c r="G10" s="265"/>
      <c r="H10" s="265"/>
      <c r="I10" s="265"/>
      <c r="J10" s="265"/>
      <c r="K10" s="265"/>
      <c r="L10" s="265"/>
      <c r="M10" s="265"/>
      <c r="N10" s="265">
        <f t="shared" si="0"/>
        <v>0</v>
      </c>
    </row>
    <row r="11" spans="1:14">
      <c r="A11" s="265"/>
      <c r="B11" s="265"/>
      <c r="C11" s="265"/>
      <c r="D11" s="265"/>
      <c r="E11" s="265"/>
      <c r="F11" s="265"/>
      <c r="G11" s="265"/>
      <c r="H11" s="265"/>
      <c r="I11" s="265"/>
      <c r="J11" s="265"/>
      <c r="K11" s="265"/>
      <c r="L11" s="265"/>
      <c r="M11" s="265"/>
      <c r="N11" s="265">
        <f t="shared" si="0"/>
        <v>0</v>
      </c>
    </row>
    <row r="12" spans="1:14">
      <c r="A12" s="265"/>
      <c r="B12" s="265"/>
      <c r="C12" s="265"/>
      <c r="D12" s="265"/>
      <c r="E12" s="265"/>
      <c r="F12" s="265"/>
      <c r="G12" s="265"/>
      <c r="H12" s="265"/>
      <c r="I12" s="265"/>
      <c r="J12" s="265"/>
      <c r="K12" s="265"/>
      <c r="L12" s="265"/>
      <c r="M12" s="265"/>
      <c r="N12" s="265">
        <f t="shared" si="0"/>
        <v>0</v>
      </c>
    </row>
    <row r="13" spans="1:14">
      <c r="A13" s="265"/>
      <c r="B13" s="265"/>
      <c r="C13" s="265"/>
      <c r="D13" s="265"/>
      <c r="E13" s="265"/>
      <c r="F13" s="265"/>
      <c r="G13" s="265"/>
      <c r="H13" s="265"/>
      <c r="I13" s="265"/>
      <c r="J13" s="265"/>
      <c r="K13" s="265"/>
      <c r="L13" s="265"/>
      <c r="M13" s="265"/>
      <c r="N13" s="265">
        <f t="shared" si="0"/>
        <v>0</v>
      </c>
    </row>
    <row r="14" spans="1:14">
      <c r="A14" s="265"/>
      <c r="B14" s="265"/>
      <c r="C14" s="265"/>
      <c r="D14" s="265"/>
      <c r="E14" s="265"/>
      <c r="F14" s="265"/>
      <c r="G14" s="265"/>
      <c r="H14" s="265"/>
      <c r="I14" s="265"/>
      <c r="J14" s="265"/>
      <c r="K14" s="265"/>
      <c r="L14" s="265"/>
      <c r="M14" s="265"/>
      <c r="N14" s="265">
        <f t="shared" si="0"/>
        <v>0</v>
      </c>
    </row>
    <row r="15" spans="1:14">
      <c r="A15" s="265"/>
      <c r="B15" s="265"/>
      <c r="C15" s="265"/>
      <c r="D15" s="265"/>
      <c r="E15" s="265"/>
      <c r="F15" s="265"/>
      <c r="G15" s="265"/>
      <c r="H15" s="265"/>
      <c r="I15" s="265"/>
      <c r="J15" s="265"/>
      <c r="K15" s="265"/>
      <c r="L15" s="265"/>
      <c r="M15" s="265"/>
      <c r="N15" s="265">
        <f t="shared" si="0"/>
        <v>0</v>
      </c>
    </row>
    <row r="16" spans="1:14">
      <c r="A16" s="265"/>
      <c r="B16" s="265"/>
      <c r="C16" s="265"/>
      <c r="D16" s="265"/>
      <c r="E16" s="265"/>
      <c r="F16" s="265"/>
      <c r="G16" s="265"/>
      <c r="H16" s="265"/>
      <c r="I16" s="265"/>
      <c r="J16" s="265"/>
      <c r="K16" s="265"/>
      <c r="L16" s="265"/>
      <c r="M16" s="265"/>
      <c r="N16" s="265">
        <f t="shared" si="0"/>
        <v>0</v>
      </c>
    </row>
    <row r="17" spans="1:14">
      <c r="A17" s="265"/>
      <c r="B17" s="265"/>
      <c r="C17" s="265"/>
      <c r="D17" s="265"/>
      <c r="E17" s="265"/>
      <c r="F17" s="265"/>
      <c r="G17" s="265"/>
      <c r="H17" s="265"/>
      <c r="I17" s="265"/>
      <c r="J17" s="265"/>
      <c r="K17" s="265"/>
      <c r="L17" s="265"/>
      <c r="M17" s="265"/>
      <c r="N17" s="265">
        <f t="shared" si="0"/>
        <v>0</v>
      </c>
    </row>
    <row r="18" spans="1:14">
      <c r="A18" s="265"/>
      <c r="B18" s="265"/>
      <c r="C18" s="265"/>
      <c r="D18" s="265"/>
      <c r="E18" s="265"/>
      <c r="F18" s="265"/>
      <c r="G18" s="265"/>
      <c r="H18" s="265"/>
      <c r="I18" s="265"/>
      <c r="J18" s="265"/>
      <c r="K18" s="265"/>
      <c r="L18" s="265"/>
      <c r="M18" s="265"/>
      <c r="N18" s="265">
        <f t="shared" si="0"/>
        <v>0</v>
      </c>
    </row>
    <row r="19" spans="1:14">
      <c r="A19" s="265"/>
      <c r="B19" s="265"/>
      <c r="C19" s="265"/>
      <c r="D19" s="265"/>
      <c r="E19" s="265"/>
      <c r="F19" s="265"/>
      <c r="G19" s="265"/>
      <c r="H19" s="265"/>
      <c r="I19" s="265"/>
      <c r="J19" s="265"/>
      <c r="K19" s="265"/>
      <c r="L19" s="265"/>
      <c r="M19" s="265"/>
      <c r="N19" s="265">
        <f t="shared" si="0"/>
        <v>0</v>
      </c>
    </row>
    <row r="20" spans="1:14">
      <c r="A20" s="265"/>
      <c r="B20" s="265"/>
      <c r="C20" s="265"/>
      <c r="D20" s="265"/>
      <c r="E20" s="265"/>
      <c r="F20" s="265"/>
      <c r="G20" s="265"/>
      <c r="H20" s="265"/>
      <c r="I20" s="265"/>
      <c r="J20" s="265"/>
      <c r="K20" s="265"/>
      <c r="L20" s="265"/>
      <c r="M20" s="265"/>
      <c r="N20" s="265">
        <f t="shared" si="0"/>
        <v>0</v>
      </c>
    </row>
    <row r="21" spans="1:14">
      <c r="A21" s="265"/>
      <c r="B21" s="265"/>
      <c r="C21" s="265"/>
      <c r="D21" s="265"/>
      <c r="E21" s="265"/>
      <c r="F21" s="265"/>
      <c r="G21" s="265"/>
      <c r="H21" s="265"/>
      <c r="I21" s="265"/>
      <c r="J21" s="265"/>
      <c r="K21" s="265"/>
      <c r="L21" s="265"/>
      <c r="M21" s="265"/>
      <c r="N21" s="265">
        <f t="shared" si="0"/>
        <v>0</v>
      </c>
    </row>
    <row r="22" spans="1:14">
      <c r="A22" s="265"/>
      <c r="B22" s="265"/>
      <c r="C22" s="265"/>
      <c r="D22" s="265"/>
      <c r="E22" s="265"/>
      <c r="F22" s="265"/>
      <c r="G22" s="265"/>
      <c r="H22" s="265"/>
      <c r="I22" s="265"/>
      <c r="J22" s="265"/>
      <c r="K22" s="265"/>
      <c r="L22" s="265"/>
      <c r="M22" s="265"/>
      <c r="N22" s="265">
        <f t="shared" si="0"/>
        <v>0</v>
      </c>
    </row>
    <row r="23" spans="1:14">
      <c r="A23" s="265"/>
      <c r="B23" s="265"/>
      <c r="C23" s="265"/>
      <c r="D23" s="265"/>
      <c r="E23" s="265"/>
      <c r="F23" s="265"/>
      <c r="G23" s="265"/>
      <c r="H23" s="265"/>
      <c r="I23" s="265"/>
      <c r="J23" s="265"/>
      <c r="K23" s="265"/>
      <c r="L23" s="265"/>
      <c r="M23" s="265"/>
      <c r="N23" s="265">
        <f t="shared" si="0"/>
        <v>0</v>
      </c>
    </row>
    <row r="24" spans="1:14">
      <c r="A24" s="265"/>
      <c r="B24" s="265"/>
      <c r="C24" s="265"/>
      <c r="D24" s="265"/>
      <c r="E24" s="265"/>
      <c r="F24" s="265"/>
      <c r="G24" s="265"/>
      <c r="H24" s="265"/>
      <c r="I24" s="265"/>
      <c r="J24" s="265"/>
      <c r="K24" s="265"/>
      <c r="L24" s="265"/>
      <c r="M24" s="265"/>
      <c r="N24" s="265">
        <f t="shared" si="0"/>
        <v>0</v>
      </c>
    </row>
    <row r="25" spans="1:14">
      <c r="A25" s="265"/>
      <c r="B25" s="265"/>
      <c r="C25" s="265"/>
      <c r="D25" s="265"/>
      <c r="E25" s="265"/>
      <c r="F25" s="265"/>
      <c r="G25" s="265"/>
      <c r="H25" s="265"/>
      <c r="I25" s="265"/>
      <c r="J25" s="265"/>
      <c r="K25" s="265"/>
      <c r="L25" s="265"/>
      <c r="M25" s="265"/>
      <c r="N25" s="265">
        <f t="shared" si="0"/>
        <v>0</v>
      </c>
    </row>
    <row r="26" spans="1:14" ht="13.8" thickBot="1">
      <c r="A26" s="266"/>
      <c r="B26" s="267"/>
      <c r="C26" s="267"/>
      <c r="D26" s="267"/>
      <c r="E26" s="267"/>
      <c r="F26" s="267"/>
      <c r="G26" s="267"/>
      <c r="H26" s="267"/>
      <c r="I26" s="267"/>
      <c r="J26" s="267"/>
      <c r="K26" s="267"/>
      <c r="L26" s="267"/>
      <c r="M26" s="267"/>
      <c r="N26" s="267">
        <f t="shared" si="0"/>
        <v>0</v>
      </c>
    </row>
    <row r="27" spans="1:14" ht="13.8" thickTop="1">
      <c r="A27" s="270" t="s">
        <v>996</v>
      </c>
      <c r="B27" s="264">
        <f>SUM(B8:B26)</f>
        <v>0</v>
      </c>
      <c r="C27" s="264">
        <f t="shared" ref="C27:N27" si="1">SUM(C8:C26)</f>
        <v>0</v>
      </c>
      <c r="D27" s="264">
        <f t="shared" si="1"/>
        <v>0</v>
      </c>
      <c r="E27" s="264">
        <f t="shared" si="1"/>
        <v>0</v>
      </c>
      <c r="F27" s="264">
        <f t="shared" si="1"/>
        <v>0</v>
      </c>
      <c r="G27" s="264">
        <f t="shared" si="1"/>
        <v>0</v>
      </c>
      <c r="H27" s="264">
        <f t="shared" si="1"/>
        <v>0</v>
      </c>
      <c r="I27" s="264">
        <f t="shared" si="1"/>
        <v>0</v>
      </c>
      <c r="J27" s="264">
        <f t="shared" si="1"/>
        <v>0</v>
      </c>
      <c r="K27" s="264">
        <f t="shared" si="1"/>
        <v>0</v>
      </c>
      <c r="L27" s="264">
        <f t="shared" si="1"/>
        <v>0</v>
      </c>
      <c r="M27" s="264">
        <f t="shared" si="1"/>
        <v>0</v>
      </c>
      <c r="N27" s="264">
        <f t="shared" si="1"/>
        <v>0</v>
      </c>
    </row>
    <row r="28" spans="1:14">
      <c r="M28" s="277" t="s">
        <v>519</v>
      </c>
      <c r="N28" s="278" t="e">
        <f>ROUNDUP(N27/N7,2)</f>
        <v>#DIV/0!</v>
      </c>
    </row>
  </sheetData>
  <mergeCells count="3">
    <mergeCell ref="A2:N2"/>
    <mergeCell ref="A3:N3"/>
    <mergeCell ref="B5:N5"/>
  </mergeCells>
  <phoneticPr fontId="54"/>
  <pageMargins left="0.7" right="0.7" top="0.75" bottom="0.75" header="0.3" footer="0.3"/>
  <pageSetup paperSize="9" scale="7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theme="5" tint="0.59999389629810485"/>
    <pageSetUpPr fitToPage="1"/>
  </sheetPr>
  <dimension ref="A1:J59"/>
  <sheetViews>
    <sheetView view="pageBreakPreview" topLeftCell="C6" zoomScale="115" zoomScaleNormal="85" zoomScaleSheetLayoutView="115" workbookViewId="0">
      <selection activeCell="B2" sqref="B2"/>
    </sheetView>
  </sheetViews>
  <sheetFormatPr defaultColWidth="9" defaultRowHeight="13.2"/>
  <cols>
    <col min="1" max="1" width="6.77734375" customWidth="1"/>
    <col min="2" max="6" width="14.33203125" customWidth="1"/>
    <col min="7" max="7" width="19" customWidth="1"/>
    <col min="8" max="8" width="8" customWidth="1"/>
    <col min="9" max="17" width="20.6640625" style="54" customWidth="1"/>
    <col min="18" max="16384" width="9" style="54"/>
  </cols>
  <sheetData>
    <row r="1" spans="1:10" customFormat="1" ht="14.25" customHeight="1">
      <c r="A1" t="s">
        <v>1063</v>
      </c>
      <c r="G1" s="244"/>
      <c r="H1" s="244"/>
      <c r="I1" s="244"/>
      <c r="J1" s="244"/>
    </row>
    <row r="2" spans="1:10" customFormat="1" ht="39" customHeight="1">
      <c r="G2" s="2749" t="s">
        <v>788</v>
      </c>
      <c r="H2" s="2749"/>
    </row>
    <row r="3" spans="1:10" customFormat="1" ht="24" customHeight="1">
      <c r="A3" s="3855" t="s">
        <v>434</v>
      </c>
      <c r="B3" s="3855"/>
      <c r="C3" s="3855"/>
      <c r="D3" s="3855"/>
      <c r="E3" s="3855"/>
      <c r="F3" s="3855"/>
      <c r="G3" s="3855"/>
      <c r="H3" s="3855"/>
      <c r="I3" s="244"/>
    </row>
    <row r="4" spans="1:10" customFormat="1" ht="13.8" thickBot="1"/>
    <row r="5" spans="1:10" customFormat="1" ht="27" customHeight="1" thickTop="1">
      <c r="A5" s="3856" t="s">
        <v>435</v>
      </c>
      <c r="B5" s="3857"/>
      <c r="C5" s="3857"/>
      <c r="D5" s="3857"/>
      <c r="E5" s="3857"/>
      <c r="F5" s="3858"/>
      <c r="G5" s="3859"/>
      <c r="H5" s="3860"/>
    </row>
    <row r="6" spans="1:10" customFormat="1" ht="27" customHeight="1">
      <c r="A6" s="3861" t="s">
        <v>2620</v>
      </c>
      <c r="B6" s="3862"/>
      <c r="C6" s="3862"/>
      <c r="D6" s="3862"/>
      <c r="E6" s="3862"/>
      <c r="F6" s="3863"/>
      <c r="G6" s="3864"/>
      <c r="H6" s="3865"/>
    </row>
    <row r="7" spans="1:10" customFormat="1" ht="27" customHeight="1" thickBot="1">
      <c r="A7" s="3844" t="s">
        <v>2621</v>
      </c>
      <c r="B7" s="3845"/>
      <c r="C7" s="3845"/>
      <c r="D7" s="3845"/>
      <c r="E7" s="3845"/>
      <c r="F7" s="3846"/>
      <c r="G7" s="3847"/>
      <c r="H7" s="3848"/>
    </row>
    <row r="8" spans="1:10" customFormat="1" ht="19.5" customHeight="1" thickTop="1" thickBot="1">
      <c r="A8" s="3849"/>
      <c r="B8" s="3849"/>
      <c r="C8" s="3849"/>
      <c r="D8" s="3849"/>
      <c r="E8" s="3849"/>
      <c r="F8" s="3849"/>
      <c r="G8" s="3849"/>
      <c r="H8" s="3849"/>
    </row>
    <row r="9" spans="1:10" customFormat="1" ht="27.75" customHeight="1" thickTop="1" thickBot="1">
      <c r="A9" s="3850" t="s">
        <v>436</v>
      </c>
      <c r="B9" s="3851"/>
      <c r="C9" s="3851"/>
      <c r="D9" s="3851"/>
      <c r="E9" s="3851"/>
      <c r="F9" s="3852"/>
      <c r="G9" s="3853" t="s">
        <v>437</v>
      </c>
      <c r="H9" s="3854"/>
    </row>
    <row r="10" spans="1:10" customFormat="1" ht="27.75" customHeight="1" thickTop="1">
      <c r="A10" s="235">
        <v>1</v>
      </c>
      <c r="B10" s="3866"/>
      <c r="C10" s="3872"/>
      <c r="D10" s="3872"/>
      <c r="E10" s="3872"/>
      <c r="F10" s="3873"/>
      <c r="G10" s="3866"/>
      <c r="H10" s="3867"/>
    </row>
    <row r="11" spans="1:10" customFormat="1" ht="27.75" customHeight="1">
      <c r="A11" s="236">
        <v>2</v>
      </c>
      <c r="B11" s="3868"/>
      <c r="C11" s="3869"/>
      <c r="D11" s="3869"/>
      <c r="E11" s="3869"/>
      <c r="F11" s="3870"/>
      <c r="G11" s="3868"/>
      <c r="H11" s="3871"/>
    </row>
    <row r="12" spans="1:10" customFormat="1" ht="27.75" customHeight="1">
      <c r="A12" s="236">
        <v>3</v>
      </c>
      <c r="B12" s="3868"/>
      <c r="C12" s="3869"/>
      <c r="D12" s="3869"/>
      <c r="E12" s="3869"/>
      <c r="F12" s="3870"/>
      <c r="G12" s="3868"/>
      <c r="H12" s="3871"/>
    </row>
    <row r="13" spans="1:10" customFormat="1" ht="27.75" customHeight="1">
      <c r="A13" s="236">
        <v>4</v>
      </c>
      <c r="B13" s="3868"/>
      <c r="C13" s="3869"/>
      <c r="D13" s="3869"/>
      <c r="E13" s="3869"/>
      <c r="F13" s="3870"/>
      <c r="G13" s="3868"/>
      <c r="H13" s="3871"/>
    </row>
    <row r="14" spans="1:10" customFormat="1" ht="27.75" customHeight="1">
      <c r="A14" s="236">
        <v>5</v>
      </c>
      <c r="B14" s="3868"/>
      <c r="C14" s="3869"/>
      <c r="D14" s="3869"/>
      <c r="E14" s="3869"/>
      <c r="F14" s="3870"/>
      <c r="G14" s="3868"/>
      <c r="H14" s="3871"/>
    </row>
    <row r="15" spans="1:10" customFormat="1" ht="27.75" customHeight="1">
      <c r="A15" s="236">
        <v>6</v>
      </c>
      <c r="B15" s="3874"/>
      <c r="C15" s="3875"/>
      <c r="D15" s="3875"/>
      <c r="E15" s="3875"/>
      <c r="F15" s="3876"/>
      <c r="G15" s="3874"/>
      <c r="H15" s="3877"/>
    </row>
    <row r="16" spans="1:10" customFormat="1" ht="27.75" customHeight="1">
      <c r="A16" s="236">
        <v>7</v>
      </c>
      <c r="B16" s="3874"/>
      <c r="C16" s="3875"/>
      <c r="D16" s="3875"/>
      <c r="E16" s="3875"/>
      <c r="F16" s="3876"/>
      <c r="G16" s="3874"/>
      <c r="H16" s="3877"/>
    </row>
    <row r="17" spans="1:8" customFormat="1" ht="27.75" customHeight="1">
      <c r="A17" s="236">
        <v>8</v>
      </c>
      <c r="B17" s="3874"/>
      <c r="C17" s="3875"/>
      <c r="D17" s="3875"/>
      <c r="E17" s="3875"/>
      <c r="F17" s="3876"/>
      <c r="G17" s="3874"/>
      <c r="H17" s="3877"/>
    </row>
    <row r="18" spans="1:8" customFormat="1" ht="27.75" customHeight="1">
      <c r="A18" s="236">
        <v>9</v>
      </c>
      <c r="B18" s="3874"/>
      <c r="C18" s="3875"/>
      <c r="D18" s="3875"/>
      <c r="E18" s="3875"/>
      <c r="F18" s="3876"/>
      <c r="G18" s="3874"/>
      <c r="H18" s="3877"/>
    </row>
    <row r="19" spans="1:8" customFormat="1" ht="27.75" customHeight="1" thickBot="1">
      <c r="A19" s="237">
        <v>10</v>
      </c>
      <c r="B19" s="3878"/>
      <c r="C19" s="3879"/>
      <c r="D19" s="3879"/>
      <c r="E19" s="3879"/>
      <c r="F19" s="3880"/>
      <c r="G19" s="3878"/>
      <c r="H19" s="3881"/>
    </row>
    <row r="20" spans="1:8" customFormat="1" ht="27.75" customHeight="1" thickTop="1" thickBot="1">
      <c r="A20" s="238" t="s">
        <v>429</v>
      </c>
      <c r="B20" s="3882" t="s">
        <v>442</v>
      </c>
      <c r="C20" s="3883"/>
      <c r="D20" s="3883"/>
      <c r="E20" s="3883"/>
      <c r="F20" s="3884"/>
      <c r="G20" s="239"/>
      <c r="H20" s="240" t="s">
        <v>443</v>
      </c>
    </row>
    <row r="21" spans="1:8" customFormat="1" ht="14.4" thickTop="1" thickBot="1"/>
    <row r="22" spans="1:8" customFormat="1" ht="27.75" customHeight="1" thickTop="1">
      <c r="A22" s="3885" t="s">
        <v>438</v>
      </c>
      <c r="B22" s="3886"/>
      <c r="C22" s="3886"/>
      <c r="D22" s="3886"/>
      <c r="E22" s="3886"/>
      <c r="F22" s="3887"/>
      <c r="G22" s="3888" t="s">
        <v>437</v>
      </c>
      <c r="H22" s="3889"/>
    </row>
    <row r="23" spans="1:8" customFormat="1" ht="27.75" customHeight="1">
      <c r="A23" s="236">
        <v>1</v>
      </c>
      <c r="B23" s="3868"/>
      <c r="C23" s="3869"/>
      <c r="D23" s="3869"/>
      <c r="E23" s="3869"/>
      <c r="F23" s="3870"/>
      <c r="G23" s="3868"/>
      <c r="H23" s="3871"/>
    </row>
    <row r="24" spans="1:8" customFormat="1" ht="27.75" customHeight="1">
      <c r="A24" s="236">
        <v>2</v>
      </c>
      <c r="B24" s="3868"/>
      <c r="C24" s="3869"/>
      <c r="D24" s="3869"/>
      <c r="E24" s="3869"/>
      <c r="F24" s="3870"/>
      <c r="G24" s="3868"/>
      <c r="H24" s="3871"/>
    </row>
    <row r="25" spans="1:8" customFormat="1" ht="27.75" customHeight="1">
      <c r="A25" s="236">
        <v>3</v>
      </c>
      <c r="B25" s="3874"/>
      <c r="C25" s="3875"/>
      <c r="D25" s="3875"/>
      <c r="E25" s="3875"/>
      <c r="F25" s="3876"/>
      <c r="G25" s="3874"/>
      <c r="H25" s="3877"/>
    </row>
    <row r="26" spans="1:8" customFormat="1" ht="27.75" customHeight="1">
      <c r="A26" s="236">
        <v>4</v>
      </c>
      <c r="B26" s="3874"/>
      <c r="C26" s="3875"/>
      <c r="D26" s="3875"/>
      <c r="E26" s="3875"/>
      <c r="F26" s="3876"/>
      <c r="G26" s="3874"/>
      <c r="H26" s="3877"/>
    </row>
    <row r="27" spans="1:8" customFormat="1" ht="27.75" customHeight="1" thickBot="1">
      <c r="A27" s="241">
        <v>5</v>
      </c>
      <c r="B27" s="3878"/>
      <c r="C27" s="3879"/>
      <c r="D27" s="3879"/>
      <c r="E27" s="3879"/>
      <c r="F27" s="3880"/>
      <c r="G27" s="3878"/>
      <c r="H27" s="3881"/>
    </row>
    <row r="28" spans="1:8" customFormat="1" ht="27.75" customHeight="1" thickTop="1" thickBot="1">
      <c r="A28" s="242" t="s">
        <v>429</v>
      </c>
      <c r="B28" s="3882" t="s">
        <v>439</v>
      </c>
      <c r="C28" s="3883"/>
      <c r="D28" s="3883"/>
      <c r="E28" s="3883"/>
      <c r="F28" s="3884"/>
      <c r="G28" s="239"/>
      <c r="H28" s="239" t="s">
        <v>444</v>
      </c>
    </row>
    <row r="29" spans="1:8" customFormat="1" ht="14.4" thickTop="1" thickBot="1"/>
    <row r="30" spans="1:8" customFormat="1" ht="13.5" customHeight="1" thickTop="1">
      <c r="B30" s="3893" t="s">
        <v>440</v>
      </c>
      <c r="C30" s="3894"/>
      <c r="D30" s="3894"/>
      <c r="E30" s="3895"/>
      <c r="F30" s="3899" t="s">
        <v>445</v>
      </c>
      <c r="G30" s="3901"/>
      <c r="H30" s="3901" t="s">
        <v>446</v>
      </c>
    </row>
    <row r="31" spans="1:8" customFormat="1" ht="13.5" customHeight="1" thickBot="1">
      <c r="B31" s="3896"/>
      <c r="C31" s="3897"/>
      <c r="D31" s="3897"/>
      <c r="E31" s="3898"/>
      <c r="F31" s="3900"/>
      <c r="G31" s="3902"/>
      <c r="H31" s="3902"/>
    </row>
    <row r="32" spans="1:8" customFormat="1" ht="13.8" thickTop="1"/>
    <row r="33" spans="1:8" customFormat="1" ht="37.5" customHeight="1">
      <c r="A33" s="3890" t="s">
        <v>1088</v>
      </c>
      <c r="B33" s="3891"/>
      <c r="C33" s="3334" t="s">
        <v>3031</v>
      </c>
      <c r="D33" s="3335"/>
      <c r="E33" s="3335"/>
      <c r="F33" s="3335"/>
      <c r="G33" s="3335"/>
      <c r="H33" s="3336"/>
    </row>
    <row r="34" spans="1:8" customFormat="1"/>
    <row r="35" spans="1:8" customFormat="1" ht="32.25" customHeight="1">
      <c r="A35" s="3892" t="s">
        <v>441</v>
      </c>
      <c r="B35" s="3892"/>
      <c r="C35" s="3892"/>
      <c r="D35" s="3892"/>
      <c r="E35" s="3892"/>
      <c r="F35" s="3892"/>
      <c r="G35" s="3892"/>
      <c r="H35" s="3892"/>
    </row>
    <row r="36" spans="1:8" customFormat="1" ht="25.5" customHeight="1">
      <c r="A36" s="3892" t="s">
        <v>2624</v>
      </c>
      <c r="B36" s="3892"/>
      <c r="C36" s="3892"/>
      <c r="D36" s="3892"/>
      <c r="E36" s="3892"/>
      <c r="F36" s="3892"/>
      <c r="G36" s="3892"/>
      <c r="H36" s="3892"/>
    </row>
    <row r="37" spans="1:8" customFormat="1" ht="27" customHeight="1">
      <c r="A37" s="243"/>
      <c r="B37" s="243"/>
      <c r="C37" s="243"/>
      <c r="D37" s="243"/>
      <c r="E37" s="243"/>
      <c r="F37" s="243"/>
      <c r="G37" s="243"/>
      <c r="H37" s="243"/>
    </row>
    <row r="38" spans="1:8" ht="24.9" customHeight="1">
      <c r="A38" s="233"/>
      <c r="B38" s="233"/>
      <c r="C38" s="233"/>
      <c r="D38" s="233"/>
      <c r="E38" s="233"/>
      <c r="F38" s="233"/>
      <c r="G38" s="233"/>
      <c r="H38" s="233"/>
    </row>
    <row r="39" spans="1:8" ht="24.9" customHeight="1">
      <c r="A39" s="233"/>
      <c r="B39" s="233"/>
      <c r="C39" s="233"/>
      <c r="D39" s="233"/>
      <c r="E39" s="233"/>
      <c r="F39" s="233"/>
      <c r="G39" s="233"/>
      <c r="H39" s="233"/>
    </row>
    <row r="40" spans="1:8" ht="24.9" customHeight="1">
      <c r="A40" s="233"/>
      <c r="B40" s="233"/>
      <c r="C40" s="233"/>
      <c r="D40" s="233"/>
      <c r="E40" s="233"/>
      <c r="F40" s="233"/>
      <c r="G40" s="233"/>
      <c r="H40" s="233"/>
    </row>
    <row r="41" spans="1:8" ht="24.9" customHeight="1">
      <c r="A41" s="233"/>
      <c r="B41" s="233"/>
      <c r="C41" s="233"/>
      <c r="D41" s="233"/>
      <c r="E41" s="233"/>
      <c r="F41" s="233"/>
      <c r="G41" s="233"/>
      <c r="H41" s="233"/>
    </row>
    <row r="42" spans="1:8" ht="24.9" customHeight="1">
      <c r="A42" s="233"/>
      <c r="B42" s="233"/>
      <c r="C42" s="233"/>
      <c r="D42" s="233"/>
      <c r="E42" s="233"/>
      <c r="F42" s="233"/>
      <c r="G42" s="233"/>
      <c r="H42" s="233"/>
    </row>
    <row r="43" spans="1:8" ht="24.9" customHeight="1">
      <c r="A43" s="233"/>
      <c r="B43" s="233"/>
      <c r="C43" s="233"/>
      <c r="D43" s="233"/>
      <c r="E43" s="233"/>
      <c r="F43" s="233"/>
      <c r="G43" s="233"/>
      <c r="H43" s="233"/>
    </row>
    <row r="44" spans="1:8" ht="24.9" customHeight="1">
      <c r="A44" s="233"/>
      <c r="B44" s="233"/>
      <c r="C44" s="233"/>
      <c r="D44" s="233"/>
      <c r="E44" s="233"/>
      <c r="F44" s="233"/>
      <c r="G44" s="233"/>
      <c r="H44" s="233"/>
    </row>
    <row r="45" spans="1:8" ht="24.9" customHeight="1"/>
    <row r="46" spans="1:8" ht="24.9" customHeight="1"/>
    <row r="47" spans="1:8" ht="24.9" customHeight="1"/>
    <row r="48" spans="1:8" ht="24.9" customHeight="1"/>
    <row r="49" ht="24.9" customHeight="1"/>
    <row r="50" ht="24.9" customHeight="1"/>
    <row r="51" ht="24.9" customHeight="1"/>
    <row r="52" ht="24.9" customHeight="1"/>
    <row r="53" ht="24.9" customHeight="1"/>
    <row r="54" ht="24.9" customHeight="1"/>
    <row r="55" ht="24.9" customHeight="1"/>
    <row r="56" ht="24.9" customHeight="1"/>
    <row r="57" ht="24.9" customHeight="1"/>
    <row r="58" ht="24.9" customHeight="1"/>
    <row r="59" ht="24.9" customHeight="1"/>
  </sheetData>
  <mergeCells count="53">
    <mergeCell ref="A33:B33"/>
    <mergeCell ref="C33:H33"/>
    <mergeCell ref="G2:H2"/>
    <mergeCell ref="A35:H35"/>
    <mergeCell ref="A36:H36"/>
    <mergeCell ref="B27:F27"/>
    <mergeCell ref="G27:H27"/>
    <mergeCell ref="B28:F28"/>
    <mergeCell ref="B30:E31"/>
    <mergeCell ref="F30:F31"/>
    <mergeCell ref="G30:G31"/>
    <mergeCell ref="H30:H31"/>
    <mergeCell ref="B24:F24"/>
    <mergeCell ref="G24:H24"/>
    <mergeCell ref="B25:F25"/>
    <mergeCell ref="G25:H25"/>
    <mergeCell ref="B26:F26"/>
    <mergeCell ref="G26:H26"/>
    <mergeCell ref="B16:F16"/>
    <mergeCell ref="G16:H16"/>
    <mergeCell ref="B17:F17"/>
    <mergeCell ref="G17:H17"/>
    <mergeCell ref="B18:F18"/>
    <mergeCell ref="G18:H18"/>
    <mergeCell ref="B23:F23"/>
    <mergeCell ref="G23:H23"/>
    <mergeCell ref="B19:F19"/>
    <mergeCell ref="G19:H19"/>
    <mergeCell ref="B20:F20"/>
    <mergeCell ref="A22:F22"/>
    <mergeCell ref="G22:H22"/>
    <mergeCell ref="B13:F13"/>
    <mergeCell ref="G13:H13"/>
    <mergeCell ref="B14:F14"/>
    <mergeCell ref="G14:H14"/>
    <mergeCell ref="B15:F15"/>
    <mergeCell ref="G15:H15"/>
    <mergeCell ref="G10:H10"/>
    <mergeCell ref="B11:F11"/>
    <mergeCell ref="G11:H11"/>
    <mergeCell ref="B12:F12"/>
    <mergeCell ref="G12:H12"/>
    <mergeCell ref="B10:F10"/>
    <mergeCell ref="A3:H3"/>
    <mergeCell ref="A5:F5"/>
    <mergeCell ref="G5:H5"/>
    <mergeCell ref="A6:F6"/>
    <mergeCell ref="G6:H6"/>
    <mergeCell ref="A7:F7"/>
    <mergeCell ref="G7:H7"/>
    <mergeCell ref="A8:H8"/>
    <mergeCell ref="A9:F9"/>
    <mergeCell ref="G9:H9"/>
  </mergeCells>
  <phoneticPr fontId="5"/>
  <pageMargins left="0.7" right="0.7" top="0.75" bottom="0.75" header="0.3" footer="0.3"/>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FC3B-FA23-4B23-BD8A-DEDFDF93ECC0}">
  <sheetPr>
    <tabColor rgb="FF0070C0"/>
    <pageSetUpPr fitToPage="1"/>
  </sheetPr>
  <dimension ref="A1:AE71"/>
  <sheetViews>
    <sheetView view="pageBreakPreview" topLeftCell="I43" zoomScale="115" zoomScaleNormal="110" zoomScaleSheetLayoutView="115" workbookViewId="0">
      <selection activeCell="B2" sqref="B2"/>
    </sheetView>
  </sheetViews>
  <sheetFormatPr defaultColWidth="4" defaultRowHeight="13.2"/>
  <cols>
    <col min="1" max="1" width="2.88671875" style="1456" customWidth="1"/>
    <col min="2" max="2" width="2.6640625" style="1456" customWidth="1"/>
    <col min="3" max="3" width="10.6640625" style="1456" customWidth="1"/>
    <col min="4" max="8" width="4.6640625" style="1456" customWidth="1"/>
    <col min="9" max="9" width="7.6640625" style="1456" customWidth="1"/>
    <col min="10" max="18" width="4.6640625" style="1456" customWidth="1"/>
    <col min="19" max="20" width="7.6640625" style="1456" customWidth="1"/>
    <col min="21" max="25" width="4.6640625" style="1456" customWidth="1"/>
    <col min="26" max="26" width="2" style="1456" customWidth="1"/>
    <col min="27" max="257" width="4" style="1456"/>
    <col min="258" max="258" width="2.88671875" style="1456" customWidth="1"/>
    <col min="259" max="259" width="2.33203125" style="1456" customWidth="1"/>
    <col min="260" max="260" width="7.33203125" style="1456" customWidth="1"/>
    <col min="261" max="263" width="4" style="1456"/>
    <col min="264" max="264" width="3.6640625" style="1456" customWidth="1"/>
    <col min="265" max="265" width="4" style="1456"/>
    <col min="266" max="266" width="7.33203125" style="1456" customWidth="1"/>
    <col min="267" max="275" width="4" style="1456"/>
    <col min="276" max="277" width="6.88671875" style="1456" customWidth="1"/>
    <col min="278" max="279" width="4" style="1456"/>
    <col min="280" max="280" width="4.109375" style="1456" customWidth="1"/>
    <col min="281" max="281" width="2.33203125" style="1456" customWidth="1"/>
    <col min="282" max="282" width="3.33203125" style="1456" customWidth="1"/>
    <col min="283" max="513" width="4" style="1456"/>
    <col min="514" max="514" width="2.88671875" style="1456" customWidth="1"/>
    <col min="515" max="515" width="2.33203125" style="1456" customWidth="1"/>
    <col min="516" max="516" width="7.33203125" style="1456" customWidth="1"/>
    <col min="517" max="519" width="4" style="1456"/>
    <col min="520" max="520" width="3.6640625" style="1456" customWidth="1"/>
    <col min="521" max="521" width="4" style="1456"/>
    <col min="522" max="522" width="7.33203125" style="1456" customWidth="1"/>
    <col min="523" max="531" width="4" style="1456"/>
    <col min="532" max="533" width="6.88671875" style="1456" customWidth="1"/>
    <col min="534" max="535" width="4" style="1456"/>
    <col min="536" max="536" width="4.109375" style="1456" customWidth="1"/>
    <col min="537" max="537" width="2.33203125" style="1456" customWidth="1"/>
    <col min="538" max="538" width="3.33203125" style="1456" customWidth="1"/>
    <col min="539" max="769" width="4" style="1456"/>
    <col min="770" max="770" width="2.88671875" style="1456" customWidth="1"/>
    <col min="771" max="771" width="2.33203125" style="1456" customWidth="1"/>
    <col min="772" max="772" width="7.33203125" style="1456" customWidth="1"/>
    <col min="773" max="775" width="4" style="1456"/>
    <col min="776" max="776" width="3.6640625" style="1456" customWidth="1"/>
    <col min="777" max="777" width="4" style="1456"/>
    <col min="778" max="778" width="7.33203125" style="1456" customWidth="1"/>
    <col min="779" max="787" width="4" style="1456"/>
    <col min="788" max="789" width="6.88671875" style="1456" customWidth="1"/>
    <col min="790" max="791" width="4" style="1456"/>
    <col min="792" max="792" width="4.109375" style="1456" customWidth="1"/>
    <col min="793" max="793" width="2.33203125" style="1456" customWidth="1"/>
    <col min="794" max="794" width="3.33203125" style="1456" customWidth="1"/>
    <col min="795" max="1025" width="4" style="1456"/>
    <col min="1026" max="1026" width="2.88671875" style="1456" customWidth="1"/>
    <col min="1027" max="1027" width="2.33203125" style="1456" customWidth="1"/>
    <col min="1028" max="1028" width="7.33203125" style="1456" customWidth="1"/>
    <col min="1029" max="1031" width="4" style="1456"/>
    <col min="1032" max="1032" width="3.6640625" style="1456" customWidth="1"/>
    <col min="1033" max="1033" width="4" style="1456"/>
    <col min="1034" max="1034" width="7.33203125" style="1456" customWidth="1"/>
    <col min="1035" max="1043" width="4" style="1456"/>
    <col min="1044" max="1045" width="6.88671875" style="1456" customWidth="1"/>
    <col min="1046" max="1047" width="4" style="1456"/>
    <col min="1048" max="1048" width="4.109375" style="1456" customWidth="1"/>
    <col min="1049" max="1049" width="2.33203125" style="1456" customWidth="1"/>
    <col min="1050" max="1050" width="3.33203125" style="1456" customWidth="1"/>
    <col min="1051" max="1281" width="4" style="1456"/>
    <col min="1282" max="1282" width="2.88671875" style="1456" customWidth="1"/>
    <col min="1283" max="1283" width="2.33203125" style="1456" customWidth="1"/>
    <col min="1284" max="1284" width="7.33203125" style="1456" customWidth="1"/>
    <col min="1285" max="1287" width="4" style="1456"/>
    <col min="1288" max="1288" width="3.6640625" style="1456" customWidth="1"/>
    <col min="1289" max="1289" width="4" style="1456"/>
    <col min="1290" max="1290" width="7.33203125" style="1456" customWidth="1"/>
    <col min="1291" max="1299" width="4" style="1456"/>
    <col min="1300" max="1301" width="6.88671875" style="1456" customWidth="1"/>
    <col min="1302" max="1303" width="4" style="1456"/>
    <col min="1304" max="1304" width="4.109375" style="1456" customWidth="1"/>
    <col min="1305" max="1305" width="2.33203125" style="1456" customWidth="1"/>
    <col min="1306" max="1306" width="3.33203125" style="1456" customWidth="1"/>
    <col min="1307" max="1537" width="4" style="1456"/>
    <col min="1538" max="1538" width="2.88671875" style="1456" customWidth="1"/>
    <col min="1539" max="1539" width="2.33203125" style="1456" customWidth="1"/>
    <col min="1540" max="1540" width="7.33203125" style="1456" customWidth="1"/>
    <col min="1541" max="1543" width="4" style="1456"/>
    <col min="1544" max="1544" width="3.6640625" style="1456" customWidth="1"/>
    <col min="1545" max="1545" width="4" style="1456"/>
    <col min="1546" max="1546" width="7.33203125" style="1456" customWidth="1"/>
    <col min="1547" max="1555" width="4" style="1456"/>
    <col min="1556" max="1557" width="6.88671875" style="1456" customWidth="1"/>
    <col min="1558" max="1559" width="4" style="1456"/>
    <col min="1560" max="1560" width="4.109375" style="1456" customWidth="1"/>
    <col min="1561" max="1561" width="2.33203125" style="1456" customWidth="1"/>
    <col min="1562" max="1562" width="3.33203125" style="1456" customWidth="1"/>
    <col min="1563" max="1793" width="4" style="1456"/>
    <col min="1794" max="1794" width="2.88671875" style="1456" customWidth="1"/>
    <col min="1795" max="1795" width="2.33203125" style="1456" customWidth="1"/>
    <col min="1796" max="1796" width="7.33203125" style="1456" customWidth="1"/>
    <col min="1797" max="1799" width="4" style="1456"/>
    <col min="1800" max="1800" width="3.6640625" style="1456" customWidth="1"/>
    <col min="1801" max="1801" width="4" style="1456"/>
    <col min="1802" max="1802" width="7.33203125" style="1456" customWidth="1"/>
    <col min="1803" max="1811" width="4" style="1456"/>
    <col min="1812" max="1813" width="6.88671875" style="1456" customWidth="1"/>
    <col min="1814" max="1815" width="4" style="1456"/>
    <col min="1816" max="1816" width="4.109375" style="1456" customWidth="1"/>
    <col min="1817" max="1817" width="2.33203125" style="1456" customWidth="1"/>
    <col min="1818" max="1818" width="3.33203125" style="1456" customWidth="1"/>
    <col min="1819" max="2049" width="4" style="1456"/>
    <col min="2050" max="2050" width="2.88671875" style="1456" customWidth="1"/>
    <col min="2051" max="2051" width="2.33203125" style="1456" customWidth="1"/>
    <col min="2052" max="2052" width="7.33203125" style="1456" customWidth="1"/>
    <col min="2053" max="2055" width="4" style="1456"/>
    <col min="2056" max="2056" width="3.6640625" style="1456" customWidth="1"/>
    <col min="2057" max="2057" width="4" style="1456"/>
    <col min="2058" max="2058" width="7.33203125" style="1456" customWidth="1"/>
    <col min="2059" max="2067" width="4" style="1456"/>
    <col min="2068" max="2069" width="6.88671875" style="1456" customWidth="1"/>
    <col min="2070" max="2071" width="4" style="1456"/>
    <col min="2072" max="2072" width="4.109375" style="1456" customWidth="1"/>
    <col min="2073" max="2073" width="2.33203125" style="1456" customWidth="1"/>
    <col min="2074" max="2074" width="3.33203125" style="1456" customWidth="1"/>
    <col min="2075" max="2305" width="4" style="1456"/>
    <col min="2306" max="2306" width="2.88671875" style="1456" customWidth="1"/>
    <col min="2307" max="2307" width="2.33203125" style="1456" customWidth="1"/>
    <col min="2308" max="2308" width="7.33203125" style="1456" customWidth="1"/>
    <col min="2309" max="2311" width="4" style="1456"/>
    <col min="2312" max="2312" width="3.6640625" style="1456" customWidth="1"/>
    <col min="2313" max="2313" width="4" style="1456"/>
    <col min="2314" max="2314" width="7.33203125" style="1456" customWidth="1"/>
    <col min="2315" max="2323" width="4" style="1456"/>
    <col min="2324" max="2325" width="6.88671875" style="1456" customWidth="1"/>
    <col min="2326" max="2327" width="4" style="1456"/>
    <col min="2328" max="2328" width="4.109375" style="1456" customWidth="1"/>
    <col min="2329" max="2329" width="2.33203125" style="1456" customWidth="1"/>
    <col min="2330" max="2330" width="3.33203125" style="1456" customWidth="1"/>
    <col min="2331" max="2561" width="4" style="1456"/>
    <col min="2562" max="2562" width="2.88671875" style="1456" customWidth="1"/>
    <col min="2563" max="2563" width="2.33203125" style="1456" customWidth="1"/>
    <col min="2564" max="2564" width="7.33203125" style="1456" customWidth="1"/>
    <col min="2565" max="2567" width="4" style="1456"/>
    <col min="2568" max="2568" width="3.6640625" style="1456" customWidth="1"/>
    <col min="2569" max="2569" width="4" style="1456"/>
    <col min="2570" max="2570" width="7.33203125" style="1456" customWidth="1"/>
    <col min="2571" max="2579" width="4" style="1456"/>
    <col min="2580" max="2581" width="6.88671875" style="1456" customWidth="1"/>
    <col min="2582" max="2583" width="4" style="1456"/>
    <col min="2584" max="2584" width="4.109375" style="1456" customWidth="1"/>
    <col min="2585" max="2585" width="2.33203125" style="1456" customWidth="1"/>
    <col min="2586" max="2586" width="3.33203125" style="1456" customWidth="1"/>
    <col min="2587" max="2817" width="4" style="1456"/>
    <col min="2818" max="2818" width="2.88671875" style="1456" customWidth="1"/>
    <col min="2819" max="2819" width="2.33203125" style="1456" customWidth="1"/>
    <col min="2820" max="2820" width="7.33203125" style="1456" customWidth="1"/>
    <col min="2821" max="2823" width="4" style="1456"/>
    <col min="2824" max="2824" width="3.6640625" style="1456" customWidth="1"/>
    <col min="2825" max="2825" width="4" style="1456"/>
    <col min="2826" max="2826" width="7.33203125" style="1456" customWidth="1"/>
    <col min="2827" max="2835" width="4" style="1456"/>
    <col min="2836" max="2837" width="6.88671875" style="1456" customWidth="1"/>
    <col min="2838" max="2839" width="4" style="1456"/>
    <col min="2840" max="2840" width="4.109375" style="1456" customWidth="1"/>
    <col min="2841" max="2841" width="2.33203125" style="1456" customWidth="1"/>
    <col min="2842" max="2842" width="3.33203125" style="1456" customWidth="1"/>
    <col min="2843" max="3073" width="4" style="1456"/>
    <col min="3074" max="3074" width="2.88671875" style="1456" customWidth="1"/>
    <col min="3075" max="3075" width="2.33203125" style="1456" customWidth="1"/>
    <col min="3076" max="3076" width="7.33203125" style="1456" customWidth="1"/>
    <col min="3077" max="3079" width="4" style="1456"/>
    <col min="3080" max="3080" width="3.6640625" style="1456" customWidth="1"/>
    <col min="3081" max="3081" width="4" style="1456"/>
    <col min="3082" max="3082" width="7.33203125" style="1456" customWidth="1"/>
    <col min="3083" max="3091" width="4" style="1456"/>
    <col min="3092" max="3093" width="6.88671875" style="1456" customWidth="1"/>
    <col min="3094" max="3095" width="4" style="1456"/>
    <col min="3096" max="3096" width="4.109375" style="1456" customWidth="1"/>
    <col min="3097" max="3097" width="2.33203125" style="1456" customWidth="1"/>
    <col min="3098" max="3098" width="3.33203125" style="1456" customWidth="1"/>
    <col min="3099" max="3329" width="4" style="1456"/>
    <col min="3330" max="3330" width="2.88671875" style="1456" customWidth="1"/>
    <col min="3331" max="3331" width="2.33203125" style="1456" customWidth="1"/>
    <col min="3332" max="3332" width="7.33203125" style="1456" customWidth="1"/>
    <col min="3333" max="3335" width="4" style="1456"/>
    <col min="3336" max="3336" width="3.6640625" style="1456" customWidth="1"/>
    <col min="3337" max="3337" width="4" style="1456"/>
    <col min="3338" max="3338" width="7.33203125" style="1456" customWidth="1"/>
    <col min="3339" max="3347" width="4" style="1456"/>
    <col min="3348" max="3349" width="6.88671875" style="1456" customWidth="1"/>
    <col min="3350" max="3351" width="4" style="1456"/>
    <col min="3352" max="3352" width="4.109375" style="1456" customWidth="1"/>
    <col min="3353" max="3353" width="2.33203125" style="1456" customWidth="1"/>
    <col min="3354" max="3354" width="3.33203125" style="1456" customWidth="1"/>
    <col min="3355" max="3585" width="4" style="1456"/>
    <col min="3586" max="3586" width="2.88671875" style="1456" customWidth="1"/>
    <col min="3587" max="3587" width="2.33203125" style="1456" customWidth="1"/>
    <col min="3588" max="3588" width="7.33203125" style="1456" customWidth="1"/>
    <col min="3589" max="3591" width="4" style="1456"/>
    <col min="3592" max="3592" width="3.6640625" style="1456" customWidth="1"/>
    <col min="3593" max="3593" width="4" style="1456"/>
    <col min="3594" max="3594" width="7.33203125" style="1456" customWidth="1"/>
    <col min="3595" max="3603" width="4" style="1456"/>
    <col min="3604" max="3605" width="6.88671875" style="1456" customWidth="1"/>
    <col min="3606" max="3607" width="4" style="1456"/>
    <col min="3608" max="3608" width="4.109375" style="1456" customWidth="1"/>
    <col min="3609" max="3609" width="2.33203125" style="1456" customWidth="1"/>
    <col min="3610" max="3610" width="3.33203125" style="1456" customWidth="1"/>
    <col min="3611" max="3841" width="4" style="1456"/>
    <col min="3842" max="3842" width="2.88671875" style="1456" customWidth="1"/>
    <col min="3843" max="3843" width="2.33203125" style="1456" customWidth="1"/>
    <col min="3844" max="3844" width="7.33203125" style="1456" customWidth="1"/>
    <col min="3845" max="3847" width="4" style="1456"/>
    <col min="3848" max="3848" width="3.6640625" style="1456" customWidth="1"/>
    <col min="3849" max="3849" width="4" style="1456"/>
    <col min="3850" max="3850" width="7.33203125" style="1456" customWidth="1"/>
    <col min="3851" max="3859" width="4" style="1456"/>
    <col min="3860" max="3861" width="6.88671875" style="1456" customWidth="1"/>
    <col min="3862" max="3863" width="4" style="1456"/>
    <col min="3864" max="3864" width="4.109375" style="1456" customWidth="1"/>
    <col min="3865" max="3865" width="2.33203125" style="1456" customWidth="1"/>
    <col min="3866" max="3866" width="3.33203125" style="1456" customWidth="1"/>
    <col min="3867" max="4097" width="4" style="1456"/>
    <col min="4098" max="4098" width="2.88671875" style="1456" customWidth="1"/>
    <col min="4099" max="4099" width="2.33203125" style="1456" customWidth="1"/>
    <col min="4100" max="4100" width="7.33203125" style="1456" customWidth="1"/>
    <col min="4101" max="4103" width="4" style="1456"/>
    <col min="4104" max="4104" width="3.6640625" style="1456" customWidth="1"/>
    <col min="4105" max="4105" width="4" style="1456"/>
    <col min="4106" max="4106" width="7.33203125" style="1456" customWidth="1"/>
    <col min="4107" max="4115" width="4" style="1456"/>
    <col min="4116" max="4117" width="6.88671875" style="1456" customWidth="1"/>
    <col min="4118" max="4119" width="4" style="1456"/>
    <col min="4120" max="4120" width="4.109375" style="1456" customWidth="1"/>
    <col min="4121" max="4121" width="2.33203125" style="1456" customWidth="1"/>
    <col min="4122" max="4122" width="3.33203125" style="1456" customWidth="1"/>
    <col min="4123" max="4353" width="4" style="1456"/>
    <col min="4354" max="4354" width="2.88671875" style="1456" customWidth="1"/>
    <col min="4355" max="4355" width="2.33203125" style="1456" customWidth="1"/>
    <col min="4356" max="4356" width="7.33203125" style="1456" customWidth="1"/>
    <col min="4357" max="4359" width="4" style="1456"/>
    <col min="4360" max="4360" width="3.6640625" style="1456" customWidth="1"/>
    <col min="4361" max="4361" width="4" style="1456"/>
    <col min="4362" max="4362" width="7.33203125" style="1456" customWidth="1"/>
    <col min="4363" max="4371" width="4" style="1456"/>
    <col min="4372" max="4373" width="6.88671875" style="1456" customWidth="1"/>
    <col min="4374" max="4375" width="4" style="1456"/>
    <col min="4376" max="4376" width="4.109375" style="1456" customWidth="1"/>
    <col min="4377" max="4377" width="2.33203125" style="1456" customWidth="1"/>
    <col min="4378" max="4378" width="3.33203125" style="1456" customWidth="1"/>
    <col min="4379" max="4609" width="4" style="1456"/>
    <col min="4610" max="4610" width="2.88671875" style="1456" customWidth="1"/>
    <col min="4611" max="4611" width="2.33203125" style="1456" customWidth="1"/>
    <col min="4612" max="4612" width="7.33203125" style="1456" customWidth="1"/>
    <col min="4613" max="4615" width="4" style="1456"/>
    <col min="4616" max="4616" width="3.6640625" style="1456" customWidth="1"/>
    <col min="4617" max="4617" width="4" style="1456"/>
    <col min="4618" max="4618" width="7.33203125" style="1456" customWidth="1"/>
    <col min="4619" max="4627" width="4" style="1456"/>
    <col min="4628" max="4629" width="6.88671875" style="1456" customWidth="1"/>
    <col min="4630" max="4631" width="4" style="1456"/>
    <col min="4632" max="4632" width="4.109375" style="1456" customWidth="1"/>
    <col min="4633" max="4633" width="2.33203125" style="1456" customWidth="1"/>
    <col min="4634" max="4634" width="3.33203125" style="1456" customWidth="1"/>
    <col min="4635" max="4865" width="4" style="1456"/>
    <col min="4866" max="4866" width="2.88671875" style="1456" customWidth="1"/>
    <col min="4867" max="4867" width="2.33203125" style="1456" customWidth="1"/>
    <col min="4868" max="4868" width="7.33203125" style="1456" customWidth="1"/>
    <col min="4869" max="4871" width="4" style="1456"/>
    <col min="4872" max="4872" width="3.6640625" style="1456" customWidth="1"/>
    <col min="4873" max="4873" width="4" style="1456"/>
    <col min="4874" max="4874" width="7.33203125" style="1456" customWidth="1"/>
    <col min="4875" max="4883" width="4" style="1456"/>
    <col min="4884" max="4885" width="6.88671875" style="1456" customWidth="1"/>
    <col min="4886" max="4887" width="4" style="1456"/>
    <col min="4888" max="4888" width="4.109375" style="1456" customWidth="1"/>
    <col min="4889" max="4889" width="2.33203125" style="1456" customWidth="1"/>
    <col min="4890" max="4890" width="3.33203125" style="1456" customWidth="1"/>
    <col min="4891" max="5121" width="4" style="1456"/>
    <col min="5122" max="5122" width="2.88671875" style="1456" customWidth="1"/>
    <col min="5123" max="5123" width="2.33203125" style="1456" customWidth="1"/>
    <col min="5124" max="5124" width="7.33203125" style="1456" customWidth="1"/>
    <col min="5125" max="5127" width="4" style="1456"/>
    <col min="5128" max="5128" width="3.6640625" style="1456" customWidth="1"/>
    <col min="5129" max="5129" width="4" style="1456"/>
    <col min="5130" max="5130" width="7.33203125" style="1456" customWidth="1"/>
    <col min="5131" max="5139" width="4" style="1456"/>
    <col min="5140" max="5141" width="6.88671875" style="1456" customWidth="1"/>
    <col min="5142" max="5143" width="4" style="1456"/>
    <col min="5144" max="5144" width="4.109375" style="1456" customWidth="1"/>
    <col min="5145" max="5145" width="2.33203125" style="1456" customWidth="1"/>
    <col min="5146" max="5146" width="3.33203125" style="1456" customWidth="1"/>
    <col min="5147" max="5377" width="4" style="1456"/>
    <col min="5378" max="5378" width="2.88671875" style="1456" customWidth="1"/>
    <col min="5379" max="5379" width="2.33203125" style="1456" customWidth="1"/>
    <col min="5380" max="5380" width="7.33203125" style="1456" customWidth="1"/>
    <col min="5381" max="5383" width="4" style="1456"/>
    <col min="5384" max="5384" width="3.6640625" style="1456" customWidth="1"/>
    <col min="5385" max="5385" width="4" style="1456"/>
    <col min="5386" max="5386" width="7.33203125" style="1456" customWidth="1"/>
    <col min="5387" max="5395" width="4" style="1456"/>
    <col min="5396" max="5397" width="6.88671875" style="1456" customWidth="1"/>
    <col min="5398" max="5399" width="4" style="1456"/>
    <col min="5400" max="5400" width="4.109375" style="1456" customWidth="1"/>
    <col min="5401" max="5401" width="2.33203125" style="1456" customWidth="1"/>
    <col min="5402" max="5402" width="3.33203125" style="1456" customWidth="1"/>
    <col min="5403" max="5633" width="4" style="1456"/>
    <col min="5634" max="5634" width="2.88671875" style="1456" customWidth="1"/>
    <col min="5635" max="5635" width="2.33203125" style="1456" customWidth="1"/>
    <col min="5636" max="5636" width="7.33203125" style="1456" customWidth="1"/>
    <col min="5637" max="5639" width="4" style="1456"/>
    <col min="5640" max="5640" width="3.6640625" style="1456" customWidth="1"/>
    <col min="5641" max="5641" width="4" style="1456"/>
    <col min="5642" max="5642" width="7.33203125" style="1456" customWidth="1"/>
    <col min="5643" max="5651" width="4" style="1456"/>
    <col min="5652" max="5653" width="6.88671875" style="1456" customWidth="1"/>
    <col min="5654" max="5655" width="4" style="1456"/>
    <col min="5656" max="5656" width="4.109375" style="1456" customWidth="1"/>
    <col min="5657" max="5657" width="2.33203125" style="1456" customWidth="1"/>
    <col min="5658" max="5658" width="3.33203125" style="1456" customWidth="1"/>
    <col min="5659" max="5889" width="4" style="1456"/>
    <col min="5890" max="5890" width="2.88671875" style="1456" customWidth="1"/>
    <col min="5891" max="5891" width="2.33203125" style="1456" customWidth="1"/>
    <col min="5892" max="5892" width="7.33203125" style="1456" customWidth="1"/>
    <col min="5893" max="5895" width="4" style="1456"/>
    <col min="5896" max="5896" width="3.6640625" style="1456" customWidth="1"/>
    <col min="5897" max="5897" width="4" style="1456"/>
    <col min="5898" max="5898" width="7.33203125" style="1456" customWidth="1"/>
    <col min="5899" max="5907" width="4" style="1456"/>
    <col min="5908" max="5909" width="6.88671875" style="1456" customWidth="1"/>
    <col min="5910" max="5911" width="4" style="1456"/>
    <col min="5912" max="5912" width="4.109375" style="1456" customWidth="1"/>
    <col min="5913" max="5913" width="2.33203125" style="1456" customWidth="1"/>
    <col min="5914" max="5914" width="3.33203125" style="1456" customWidth="1"/>
    <col min="5915" max="6145" width="4" style="1456"/>
    <col min="6146" max="6146" width="2.88671875" style="1456" customWidth="1"/>
    <col min="6147" max="6147" width="2.33203125" style="1456" customWidth="1"/>
    <col min="6148" max="6148" width="7.33203125" style="1456" customWidth="1"/>
    <col min="6149" max="6151" width="4" style="1456"/>
    <col min="6152" max="6152" width="3.6640625" style="1456" customWidth="1"/>
    <col min="6153" max="6153" width="4" style="1456"/>
    <col min="6154" max="6154" width="7.33203125" style="1456" customWidth="1"/>
    <col min="6155" max="6163" width="4" style="1456"/>
    <col min="6164" max="6165" width="6.88671875" style="1456" customWidth="1"/>
    <col min="6166" max="6167" width="4" style="1456"/>
    <col min="6168" max="6168" width="4.109375" style="1456" customWidth="1"/>
    <col min="6169" max="6169" width="2.33203125" style="1456" customWidth="1"/>
    <col min="6170" max="6170" width="3.33203125" style="1456" customWidth="1"/>
    <col min="6171" max="6401" width="4" style="1456"/>
    <col min="6402" max="6402" width="2.88671875" style="1456" customWidth="1"/>
    <col min="6403" max="6403" width="2.33203125" style="1456" customWidth="1"/>
    <col min="6404" max="6404" width="7.33203125" style="1456" customWidth="1"/>
    <col min="6405" max="6407" width="4" style="1456"/>
    <col min="6408" max="6408" width="3.6640625" style="1456" customWidth="1"/>
    <col min="6409" max="6409" width="4" style="1456"/>
    <col min="6410" max="6410" width="7.33203125" style="1456" customWidth="1"/>
    <col min="6411" max="6419" width="4" style="1456"/>
    <col min="6420" max="6421" width="6.88671875" style="1456" customWidth="1"/>
    <col min="6422" max="6423" width="4" style="1456"/>
    <col min="6424" max="6424" width="4.109375" style="1456" customWidth="1"/>
    <col min="6425" max="6425" width="2.33203125" style="1456" customWidth="1"/>
    <col min="6426" max="6426" width="3.33203125" style="1456" customWidth="1"/>
    <col min="6427" max="6657" width="4" style="1456"/>
    <col min="6658" max="6658" width="2.88671875" style="1456" customWidth="1"/>
    <col min="6659" max="6659" width="2.33203125" style="1456" customWidth="1"/>
    <col min="6660" max="6660" width="7.33203125" style="1456" customWidth="1"/>
    <col min="6661" max="6663" width="4" style="1456"/>
    <col min="6664" max="6664" width="3.6640625" style="1456" customWidth="1"/>
    <col min="6665" max="6665" width="4" style="1456"/>
    <col min="6666" max="6666" width="7.33203125" style="1456" customWidth="1"/>
    <col min="6667" max="6675" width="4" style="1456"/>
    <col min="6676" max="6677" width="6.88671875" style="1456" customWidth="1"/>
    <col min="6678" max="6679" width="4" style="1456"/>
    <col min="6680" max="6680" width="4.109375" style="1456" customWidth="1"/>
    <col min="6681" max="6681" width="2.33203125" style="1456" customWidth="1"/>
    <col min="6682" max="6682" width="3.33203125" style="1456" customWidth="1"/>
    <col min="6683" max="6913" width="4" style="1456"/>
    <col min="6914" max="6914" width="2.88671875" style="1456" customWidth="1"/>
    <col min="6915" max="6915" width="2.33203125" style="1456" customWidth="1"/>
    <col min="6916" max="6916" width="7.33203125" style="1456" customWidth="1"/>
    <col min="6917" max="6919" width="4" style="1456"/>
    <col min="6920" max="6920" width="3.6640625" style="1456" customWidth="1"/>
    <col min="6921" max="6921" width="4" style="1456"/>
    <col min="6922" max="6922" width="7.33203125" style="1456" customWidth="1"/>
    <col min="6923" max="6931" width="4" style="1456"/>
    <col min="6932" max="6933" width="6.88671875" style="1456" customWidth="1"/>
    <col min="6934" max="6935" width="4" style="1456"/>
    <col min="6936" max="6936" width="4.109375" style="1456" customWidth="1"/>
    <col min="6937" max="6937" width="2.33203125" style="1456" customWidth="1"/>
    <col min="6938" max="6938" width="3.33203125" style="1456" customWidth="1"/>
    <col min="6939" max="7169" width="4" style="1456"/>
    <col min="7170" max="7170" width="2.88671875" style="1456" customWidth="1"/>
    <col min="7171" max="7171" width="2.33203125" style="1456" customWidth="1"/>
    <col min="7172" max="7172" width="7.33203125" style="1456" customWidth="1"/>
    <col min="7173" max="7175" width="4" style="1456"/>
    <col min="7176" max="7176" width="3.6640625" style="1456" customWidth="1"/>
    <col min="7177" max="7177" width="4" style="1456"/>
    <col min="7178" max="7178" width="7.33203125" style="1456" customWidth="1"/>
    <col min="7179" max="7187" width="4" style="1456"/>
    <col min="7188" max="7189" width="6.88671875" style="1456" customWidth="1"/>
    <col min="7190" max="7191" width="4" style="1456"/>
    <col min="7192" max="7192" width="4.109375" style="1456" customWidth="1"/>
    <col min="7193" max="7193" width="2.33203125" style="1456" customWidth="1"/>
    <col min="7194" max="7194" width="3.33203125" style="1456" customWidth="1"/>
    <col min="7195" max="7425" width="4" style="1456"/>
    <col min="7426" max="7426" width="2.88671875" style="1456" customWidth="1"/>
    <col min="7427" max="7427" width="2.33203125" style="1456" customWidth="1"/>
    <col min="7428" max="7428" width="7.33203125" style="1456" customWidth="1"/>
    <col min="7429" max="7431" width="4" style="1456"/>
    <col min="7432" max="7432" width="3.6640625" style="1456" customWidth="1"/>
    <col min="7433" max="7433" width="4" style="1456"/>
    <col min="7434" max="7434" width="7.33203125" style="1456" customWidth="1"/>
    <col min="7435" max="7443" width="4" style="1456"/>
    <col min="7444" max="7445" width="6.88671875" style="1456" customWidth="1"/>
    <col min="7446" max="7447" width="4" style="1456"/>
    <col min="7448" max="7448" width="4.109375" style="1456" customWidth="1"/>
    <col min="7449" max="7449" width="2.33203125" style="1456" customWidth="1"/>
    <col min="7450" max="7450" width="3.33203125" style="1456" customWidth="1"/>
    <col min="7451" max="7681" width="4" style="1456"/>
    <col min="7682" max="7682" width="2.88671875" style="1456" customWidth="1"/>
    <col min="7683" max="7683" width="2.33203125" style="1456" customWidth="1"/>
    <col min="7684" max="7684" width="7.33203125" style="1456" customWidth="1"/>
    <col min="7685" max="7687" width="4" style="1456"/>
    <col min="7688" max="7688" width="3.6640625" style="1456" customWidth="1"/>
    <col min="7689" max="7689" width="4" style="1456"/>
    <col min="7690" max="7690" width="7.33203125" style="1456" customWidth="1"/>
    <col min="7691" max="7699" width="4" style="1456"/>
    <col min="7700" max="7701" width="6.88671875" style="1456" customWidth="1"/>
    <col min="7702" max="7703" width="4" style="1456"/>
    <col min="7704" max="7704" width="4.109375" style="1456" customWidth="1"/>
    <col min="7705" max="7705" width="2.33203125" style="1456" customWidth="1"/>
    <col min="7706" max="7706" width="3.33203125" style="1456" customWidth="1"/>
    <col min="7707" max="7937" width="4" style="1456"/>
    <col min="7938" max="7938" width="2.88671875" style="1456" customWidth="1"/>
    <col min="7939" max="7939" width="2.33203125" style="1456" customWidth="1"/>
    <col min="7940" max="7940" width="7.33203125" style="1456" customWidth="1"/>
    <col min="7941" max="7943" width="4" style="1456"/>
    <col min="7944" max="7944" width="3.6640625" style="1456" customWidth="1"/>
    <col min="7945" max="7945" width="4" style="1456"/>
    <col min="7946" max="7946" width="7.33203125" style="1456" customWidth="1"/>
    <col min="7947" max="7955" width="4" style="1456"/>
    <col min="7956" max="7957" width="6.88671875" style="1456" customWidth="1"/>
    <col min="7958" max="7959" width="4" style="1456"/>
    <col min="7960" max="7960" width="4.109375" style="1456" customWidth="1"/>
    <col min="7961" max="7961" width="2.33203125" style="1456" customWidth="1"/>
    <col min="7962" max="7962" width="3.33203125" style="1456" customWidth="1"/>
    <col min="7963" max="8193" width="4" style="1456"/>
    <col min="8194" max="8194" width="2.88671875" style="1456" customWidth="1"/>
    <col min="8195" max="8195" width="2.33203125" style="1456" customWidth="1"/>
    <col min="8196" max="8196" width="7.33203125" style="1456" customWidth="1"/>
    <col min="8197" max="8199" width="4" style="1456"/>
    <col min="8200" max="8200" width="3.6640625" style="1456" customWidth="1"/>
    <col min="8201" max="8201" width="4" style="1456"/>
    <col min="8202" max="8202" width="7.33203125" style="1456" customWidth="1"/>
    <col min="8203" max="8211" width="4" style="1456"/>
    <col min="8212" max="8213" width="6.88671875" style="1456" customWidth="1"/>
    <col min="8214" max="8215" width="4" style="1456"/>
    <col min="8216" max="8216" width="4.109375" style="1456" customWidth="1"/>
    <col min="8217" max="8217" width="2.33203125" style="1456" customWidth="1"/>
    <col min="8218" max="8218" width="3.33203125" style="1456" customWidth="1"/>
    <col min="8219" max="8449" width="4" style="1456"/>
    <col min="8450" max="8450" width="2.88671875" style="1456" customWidth="1"/>
    <col min="8451" max="8451" width="2.33203125" style="1456" customWidth="1"/>
    <col min="8452" max="8452" width="7.33203125" style="1456" customWidth="1"/>
    <col min="8453" max="8455" width="4" style="1456"/>
    <col min="8456" max="8456" width="3.6640625" style="1456" customWidth="1"/>
    <col min="8457" max="8457" width="4" style="1456"/>
    <col min="8458" max="8458" width="7.33203125" style="1456" customWidth="1"/>
    <col min="8459" max="8467" width="4" style="1456"/>
    <col min="8468" max="8469" width="6.88671875" style="1456" customWidth="1"/>
    <col min="8470" max="8471" width="4" style="1456"/>
    <col min="8472" max="8472" width="4.109375" style="1456" customWidth="1"/>
    <col min="8473" max="8473" width="2.33203125" style="1456" customWidth="1"/>
    <col min="8474" max="8474" width="3.33203125" style="1456" customWidth="1"/>
    <col min="8475" max="8705" width="4" style="1456"/>
    <col min="8706" max="8706" width="2.88671875" style="1456" customWidth="1"/>
    <col min="8707" max="8707" width="2.33203125" style="1456" customWidth="1"/>
    <col min="8708" max="8708" width="7.33203125" style="1456" customWidth="1"/>
    <col min="8709" max="8711" width="4" style="1456"/>
    <col min="8712" max="8712" width="3.6640625" style="1456" customWidth="1"/>
    <col min="8713" max="8713" width="4" style="1456"/>
    <col min="8714" max="8714" width="7.33203125" style="1456" customWidth="1"/>
    <col min="8715" max="8723" width="4" style="1456"/>
    <col min="8724" max="8725" width="6.88671875" style="1456" customWidth="1"/>
    <col min="8726" max="8727" width="4" style="1456"/>
    <col min="8728" max="8728" width="4.109375" style="1456" customWidth="1"/>
    <col min="8729" max="8729" width="2.33203125" style="1456" customWidth="1"/>
    <col min="8730" max="8730" width="3.33203125" style="1456" customWidth="1"/>
    <col min="8731" max="8961" width="4" style="1456"/>
    <col min="8962" max="8962" width="2.88671875" style="1456" customWidth="1"/>
    <col min="8963" max="8963" width="2.33203125" style="1456" customWidth="1"/>
    <col min="8964" max="8964" width="7.33203125" style="1456" customWidth="1"/>
    <col min="8965" max="8967" width="4" style="1456"/>
    <col min="8968" max="8968" width="3.6640625" style="1456" customWidth="1"/>
    <col min="8969" max="8969" width="4" style="1456"/>
    <col min="8970" max="8970" width="7.33203125" style="1456" customWidth="1"/>
    <col min="8971" max="8979" width="4" style="1456"/>
    <col min="8980" max="8981" width="6.88671875" style="1456" customWidth="1"/>
    <col min="8982" max="8983" width="4" style="1456"/>
    <col min="8984" max="8984" width="4.109375" style="1456" customWidth="1"/>
    <col min="8985" max="8985" width="2.33203125" style="1456" customWidth="1"/>
    <col min="8986" max="8986" width="3.33203125" style="1456" customWidth="1"/>
    <col min="8987" max="9217" width="4" style="1456"/>
    <col min="9218" max="9218" width="2.88671875" style="1456" customWidth="1"/>
    <col min="9219" max="9219" width="2.33203125" style="1456" customWidth="1"/>
    <col min="9220" max="9220" width="7.33203125" style="1456" customWidth="1"/>
    <col min="9221" max="9223" width="4" style="1456"/>
    <col min="9224" max="9224" width="3.6640625" style="1456" customWidth="1"/>
    <col min="9225" max="9225" width="4" style="1456"/>
    <col min="9226" max="9226" width="7.33203125" style="1456" customWidth="1"/>
    <col min="9227" max="9235" width="4" style="1456"/>
    <col min="9236" max="9237" width="6.88671875" style="1456" customWidth="1"/>
    <col min="9238" max="9239" width="4" style="1456"/>
    <col min="9240" max="9240" width="4.109375" style="1456" customWidth="1"/>
    <col min="9241" max="9241" width="2.33203125" style="1456" customWidth="1"/>
    <col min="9242" max="9242" width="3.33203125" style="1456" customWidth="1"/>
    <col min="9243" max="9473" width="4" style="1456"/>
    <col min="9474" max="9474" width="2.88671875" style="1456" customWidth="1"/>
    <col min="9475" max="9475" width="2.33203125" style="1456" customWidth="1"/>
    <col min="9476" max="9476" width="7.33203125" style="1456" customWidth="1"/>
    <col min="9477" max="9479" width="4" style="1456"/>
    <col min="9480" max="9480" width="3.6640625" style="1456" customWidth="1"/>
    <col min="9481" max="9481" width="4" style="1456"/>
    <col min="9482" max="9482" width="7.33203125" style="1456" customWidth="1"/>
    <col min="9483" max="9491" width="4" style="1456"/>
    <col min="9492" max="9493" width="6.88671875" style="1456" customWidth="1"/>
    <col min="9494" max="9495" width="4" style="1456"/>
    <col min="9496" max="9496" width="4.109375" style="1456" customWidth="1"/>
    <col min="9497" max="9497" width="2.33203125" style="1456" customWidth="1"/>
    <col min="9498" max="9498" width="3.33203125" style="1456" customWidth="1"/>
    <col min="9499" max="9729" width="4" style="1456"/>
    <col min="9730" max="9730" width="2.88671875" style="1456" customWidth="1"/>
    <col min="9731" max="9731" width="2.33203125" style="1456" customWidth="1"/>
    <col min="9732" max="9732" width="7.33203125" style="1456" customWidth="1"/>
    <col min="9733" max="9735" width="4" style="1456"/>
    <col min="9736" max="9736" width="3.6640625" style="1456" customWidth="1"/>
    <col min="9737" max="9737" width="4" style="1456"/>
    <col min="9738" max="9738" width="7.33203125" style="1456" customWidth="1"/>
    <col min="9739" max="9747" width="4" style="1456"/>
    <col min="9748" max="9749" width="6.88671875" style="1456" customWidth="1"/>
    <col min="9750" max="9751" width="4" style="1456"/>
    <col min="9752" max="9752" width="4.109375" style="1456" customWidth="1"/>
    <col min="9753" max="9753" width="2.33203125" style="1456" customWidth="1"/>
    <col min="9754" max="9754" width="3.33203125" style="1456" customWidth="1"/>
    <col min="9755" max="9985" width="4" style="1456"/>
    <col min="9986" max="9986" width="2.88671875" style="1456" customWidth="1"/>
    <col min="9987" max="9987" width="2.33203125" style="1456" customWidth="1"/>
    <col min="9988" max="9988" width="7.33203125" style="1456" customWidth="1"/>
    <col min="9989" max="9991" width="4" style="1456"/>
    <col min="9992" max="9992" width="3.6640625" style="1456" customWidth="1"/>
    <col min="9993" max="9993" width="4" style="1456"/>
    <col min="9994" max="9994" width="7.33203125" style="1456" customWidth="1"/>
    <col min="9995" max="10003" width="4" style="1456"/>
    <col min="10004" max="10005" width="6.88671875" style="1456" customWidth="1"/>
    <col min="10006" max="10007" width="4" style="1456"/>
    <col min="10008" max="10008" width="4.109375" style="1456" customWidth="1"/>
    <col min="10009" max="10009" width="2.33203125" style="1456" customWidth="1"/>
    <col min="10010" max="10010" width="3.33203125" style="1456" customWidth="1"/>
    <col min="10011" max="10241" width="4" style="1456"/>
    <col min="10242" max="10242" width="2.88671875" style="1456" customWidth="1"/>
    <col min="10243" max="10243" width="2.33203125" style="1456" customWidth="1"/>
    <col min="10244" max="10244" width="7.33203125" style="1456" customWidth="1"/>
    <col min="10245" max="10247" width="4" style="1456"/>
    <col min="10248" max="10248" width="3.6640625" style="1456" customWidth="1"/>
    <col min="10249" max="10249" width="4" style="1456"/>
    <col min="10250" max="10250" width="7.33203125" style="1456" customWidth="1"/>
    <col min="10251" max="10259" width="4" style="1456"/>
    <col min="10260" max="10261" width="6.88671875" style="1456" customWidth="1"/>
    <col min="10262" max="10263" width="4" style="1456"/>
    <col min="10264" max="10264" width="4.109375" style="1456" customWidth="1"/>
    <col min="10265" max="10265" width="2.33203125" style="1456" customWidth="1"/>
    <col min="10266" max="10266" width="3.33203125" style="1456" customWidth="1"/>
    <col min="10267" max="10497" width="4" style="1456"/>
    <col min="10498" max="10498" width="2.88671875" style="1456" customWidth="1"/>
    <col min="10499" max="10499" width="2.33203125" style="1456" customWidth="1"/>
    <col min="10500" max="10500" width="7.33203125" style="1456" customWidth="1"/>
    <col min="10501" max="10503" width="4" style="1456"/>
    <col min="10504" max="10504" width="3.6640625" style="1456" customWidth="1"/>
    <col min="10505" max="10505" width="4" style="1456"/>
    <col min="10506" max="10506" width="7.33203125" style="1456" customWidth="1"/>
    <col min="10507" max="10515" width="4" style="1456"/>
    <col min="10516" max="10517" width="6.88671875" style="1456" customWidth="1"/>
    <col min="10518" max="10519" width="4" style="1456"/>
    <col min="10520" max="10520" width="4.109375" style="1456" customWidth="1"/>
    <col min="10521" max="10521" width="2.33203125" style="1456" customWidth="1"/>
    <col min="10522" max="10522" width="3.33203125" style="1456" customWidth="1"/>
    <col min="10523" max="10753" width="4" style="1456"/>
    <col min="10754" max="10754" width="2.88671875" style="1456" customWidth="1"/>
    <col min="10755" max="10755" width="2.33203125" style="1456" customWidth="1"/>
    <col min="10756" max="10756" width="7.33203125" style="1456" customWidth="1"/>
    <col min="10757" max="10759" width="4" style="1456"/>
    <col min="10760" max="10760" width="3.6640625" style="1456" customWidth="1"/>
    <col min="10761" max="10761" width="4" style="1456"/>
    <col min="10762" max="10762" width="7.33203125" style="1456" customWidth="1"/>
    <col min="10763" max="10771" width="4" style="1456"/>
    <col min="10772" max="10773" width="6.88671875" style="1456" customWidth="1"/>
    <col min="10774" max="10775" width="4" style="1456"/>
    <col min="10776" max="10776" width="4.109375" style="1456" customWidth="1"/>
    <col min="10777" max="10777" width="2.33203125" style="1456" customWidth="1"/>
    <col min="10778" max="10778" width="3.33203125" style="1456" customWidth="1"/>
    <col min="10779" max="11009" width="4" style="1456"/>
    <col min="11010" max="11010" width="2.88671875" style="1456" customWidth="1"/>
    <col min="11011" max="11011" width="2.33203125" style="1456" customWidth="1"/>
    <col min="11012" max="11012" width="7.33203125" style="1456" customWidth="1"/>
    <col min="11013" max="11015" width="4" style="1456"/>
    <col min="11016" max="11016" width="3.6640625" style="1456" customWidth="1"/>
    <col min="11017" max="11017" width="4" style="1456"/>
    <col min="11018" max="11018" width="7.33203125" style="1456" customWidth="1"/>
    <col min="11019" max="11027" width="4" style="1456"/>
    <col min="11028" max="11029" width="6.88671875" style="1456" customWidth="1"/>
    <col min="11030" max="11031" width="4" style="1456"/>
    <col min="11032" max="11032" width="4.109375" style="1456" customWidth="1"/>
    <col min="11033" max="11033" width="2.33203125" style="1456" customWidth="1"/>
    <col min="11034" max="11034" width="3.33203125" style="1456" customWidth="1"/>
    <col min="11035" max="11265" width="4" style="1456"/>
    <col min="11266" max="11266" width="2.88671875" style="1456" customWidth="1"/>
    <col min="11267" max="11267" width="2.33203125" style="1456" customWidth="1"/>
    <col min="11268" max="11268" width="7.33203125" style="1456" customWidth="1"/>
    <col min="11269" max="11271" width="4" style="1456"/>
    <col min="11272" max="11272" width="3.6640625" style="1456" customWidth="1"/>
    <col min="11273" max="11273" width="4" style="1456"/>
    <col min="11274" max="11274" width="7.33203125" style="1456" customWidth="1"/>
    <col min="11275" max="11283" width="4" style="1456"/>
    <col min="11284" max="11285" width="6.88671875" style="1456" customWidth="1"/>
    <col min="11286" max="11287" width="4" style="1456"/>
    <col min="11288" max="11288" width="4.109375" style="1456" customWidth="1"/>
    <col min="11289" max="11289" width="2.33203125" style="1456" customWidth="1"/>
    <col min="11290" max="11290" width="3.33203125" style="1456" customWidth="1"/>
    <col min="11291" max="11521" width="4" style="1456"/>
    <col min="11522" max="11522" width="2.88671875" style="1456" customWidth="1"/>
    <col min="11523" max="11523" width="2.33203125" style="1456" customWidth="1"/>
    <col min="11524" max="11524" width="7.33203125" style="1456" customWidth="1"/>
    <col min="11525" max="11527" width="4" style="1456"/>
    <col min="11528" max="11528" width="3.6640625" style="1456" customWidth="1"/>
    <col min="11529" max="11529" width="4" style="1456"/>
    <col min="11530" max="11530" width="7.33203125" style="1456" customWidth="1"/>
    <col min="11531" max="11539" width="4" style="1456"/>
    <col min="11540" max="11541" width="6.88671875" style="1456" customWidth="1"/>
    <col min="11542" max="11543" width="4" style="1456"/>
    <col min="11544" max="11544" width="4.109375" style="1456" customWidth="1"/>
    <col min="11545" max="11545" width="2.33203125" style="1456" customWidth="1"/>
    <col min="11546" max="11546" width="3.33203125" style="1456" customWidth="1"/>
    <col min="11547" max="11777" width="4" style="1456"/>
    <col min="11778" max="11778" width="2.88671875" style="1456" customWidth="1"/>
    <col min="11779" max="11779" width="2.33203125" style="1456" customWidth="1"/>
    <col min="11780" max="11780" width="7.33203125" style="1456" customWidth="1"/>
    <col min="11781" max="11783" width="4" style="1456"/>
    <col min="11784" max="11784" width="3.6640625" style="1456" customWidth="1"/>
    <col min="11785" max="11785" width="4" style="1456"/>
    <col min="11786" max="11786" width="7.33203125" style="1456" customWidth="1"/>
    <col min="11787" max="11795" width="4" style="1456"/>
    <col min="11796" max="11797" width="6.88671875" style="1456" customWidth="1"/>
    <col min="11798" max="11799" width="4" style="1456"/>
    <col min="11800" max="11800" width="4.109375" style="1456" customWidth="1"/>
    <col min="11801" max="11801" width="2.33203125" style="1456" customWidth="1"/>
    <col min="11802" max="11802" width="3.33203125" style="1456" customWidth="1"/>
    <col min="11803" max="12033" width="4" style="1456"/>
    <col min="12034" max="12034" width="2.88671875" style="1456" customWidth="1"/>
    <col min="12035" max="12035" width="2.33203125" style="1456" customWidth="1"/>
    <col min="12036" max="12036" width="7.33203125" style="1456" customWidth="1"/>
    <col min="12037" max="12039" width="4" style="1456"/>
    <col min="12040" max="12040" width="3.6640625" style="1456" customWidth="1"/>
    <col min="12041" max="12041" width="4" style="1456"/>
    <col min="12042" max="12042" width="7.33203125" style="1456" customWidth="1"/>
    <col min="12043" max="12051" width="4" style="1456"/>
    <col min="12052" max="12053" width="6.88671875" style="1456" customWidth="1"/>
    <col min="12054" max="12055" width="4" style="1456"/>
    <col min="12056" max="12056" width="4.109375" style="1456" customWidth="1"/>
    <col min="12057" max="12057" width="2.33203125" style="1456" customWidth="1"/>
    <col min="12058" max="12058" width="3.33203125" style="1456" customWidth="1"/>
    <col min="12059" max="12289" width="4" style="1456"/>
    <col min="12290" max="12290" width="2.88671875" style="1456" customWidth="1"/>
    <col min="12291" max="12291" width="2.33203125" style="1456" customWidth="1"/>
    <col min="12292" max="12292" width="7.33203125" style="1456" customWidth="1"/>
    <col min="12293" max="12295" width="4" style="1456"/>
    <col min="12296" max="12296" width="3.6640625" style="1456" customWidth="1"/>
    <col min="12297" max="12297" width="4" style="1456"/>
    <col min="12298" max="12298" width="7.33203125" style="1456" customWidth="1"/>
    <col min="12299" max="12307" width="4" style="1456"/>
    <col min="12308" max="12309" width="6.88671875" style="1456" customWidth="1"/>
    <col min="12310" max="12311" width="4" style="1456"/>
    <col min="12312" max="12312" width="4.109375" style="1456" customWidth="1"/>
    <col min="12313" max="12313" width="2.33203125" style="1456" customWidth="1"/>
    <col min="12314" max="12314" width="3.33203125" style="1456" customWidth="1"/>
    <col min="12315" max="12545" width="4" style="1456"/>
    <col min="12546" max="12546" width="2.88671875" style="1456" customWidth="1"/>
    <col min="12547" max="12547" width="2.33203125" style="1456" customWidth="1"/>
    <col min="12548" max="12548" width="7.33203125" style="1456" customWidth="1"/>
    <col min="12549" max="12551" width="4" style="1456"/>
    <col min="12552" max="12552" width="3.6640625" style="1456" customWidth="1"/>
    <col min="12553" max="12553" width="4" style="1456"/>
    <col min="12554" max="12554" width="7.33203125" style="1456" customWidth="1"/>
    <col min="12555" max="12563" width="4" style="1456"/>
    <col min="12564" max="12565" width="6.88671875" style="1456" customWidth="1"/>
    <col min="12566" max="12567" width="4" style="1456"/>
    <col min="12568" max="12568" width="4.109375" style="1456" customWidth="1"/>
    <col min="12569" max="12569" width="2.33203125" style="1456" customWidth="1"/>
    <col min="12570" max="12570" width="3.33203125" style="1456" customWidth="1"/>
    <col min="12571" max="12801" width="4" style="1456"/>
    <col min="12802" max="12802" width="2.88671875" style="1456" customWidth="1"/>
    <col min="12803" max="12803" width="2.33203125" style="1456" customWidth="1"/>
    <col min="12804" max="12804" width="7.33203125" style="1456" customWidth="1"/>
    <col min="12805" max="12807" width="4" style="1456"/>
    <col min="12808" max="12808" width="3.6640625" style="1456" customWidth="1"/>
    <col min="12809" max="12809" width="4" style="1456"/>
    <col min="12810" max="12810" width="7.33203125" style="1456" customWidth="1"/>
    <col min="12811" max="12819" width="4" style="1456"/>
    <col min="12820" max="12821" width="6.88671875" style="1456" customWidth="1"/>
    <col min="12822" max="12823" width="4" style="1456"/>
    <col min="12824" max="12824" width="4.109375" style="1456" customWidth="1"/>
    <col min="12825" max="12825" width="2.33203125" style="1456" customWidth="1"/>
    <col min="12826" max="12826" width="3.33203125" style="1456" customWidth="1"/>
    <col min="12827" max="13057" width="4" style="1456"/>
    <col min="13058" max="13058" width="2.88671875" style="1456" customWidth="1"/>
    <col min="13059" max="13059" width="2.33203125" style="1456" customWidth="1"/>
    <col min="13060" max="13060" width="7.33203125" style="1456" customWidth="1"/>
    <col min="13061" max="13063" width="4" style="1456"/>
    <col min="13064" max="13064" width="3.6640625" style="1456" customWidth="1"/>
    <col min="13065" max="13065" width="4" style="1456"/>
    <col min="13066" max="13066" width="7.33203125" style="1456" customWidth="1"/>
    <col min="13067" max="13075" width="4" style="1456"/>
    <col min="13076" max="13077" width="6.88671875" style="1456" customWidth="1"/>
    <col min="13078" max="13079" width="4" style="1456"/>
    <col min="13080" max="13080" width="4.109375" style="1456" customWidth="1"/>
    <col min="13081" max="13081" width="2.33203125" style="1456" customWidth="1"/>
    <col min="13082" max="13082" width="3.33203125" style="1456" customWidth="1"/>
    <col min="13083" max="13313" width="4" style="1456"/>
    <col min="13314" max="13314" width="2.88671875" style="1456" customWidth="1"/>
    <col min="13315" max="13315" width="2.33203125" style="1456" customWidth="1"/>
    <col min="13316" max="13316" width="7.33203125" style="1456" customWidth="1"/>
    <col min="13317" max="13319" width="4" style="1456"/>
    <col min="13320" max="13320" width="3.6640625" style="1456" customWidth="1"/>
    <col min="13321" max="13321" width="4" style="1456"/>
    <col min="13322" max="13322" width="7.33203125" style="1456" customWidth="1"/>
    <col min="13323" max="13331" width="4" style="1456"/>
    <col min="13332" max="13333" width="6.88671875" style="1456" customWidth="1"/>
    <col min="13334" max="13335" width="4" style="1456"/>
    <col min="13336" max="13336" width="4.109375" style="1456" customWidth="1"/>
    <col min="13337" max="13337" width="2.33203125" style="1456" customWidth="1"/>
    <col min="13338" max="13338" width="3.33203125" style="1456" customWidth="1"/>
    <col min="13339" max="13569" width="4" style="1456"/>
    <col min="13570" max="13570" width="2.88671875" style="1456" customWidth="1"/>
    <col min="13571" max="13571" width="2.33203125" style="1456" customWidth="1"/>
    <col min="13572" max="13572" width="7.33203125" style="1456" customWidth="1"/>
    <col min="13573" max="13575" width="4" style="1456"/>
    <col min="13576" max="13576" width="3.6640625" style="1456" customWidth="1"/>
    <col min="13577" max="13577" width="4" style="1456"/>
    <col min="13578" max="13578" width="7.33203125" style="1456" customWidth="1"/>
    <col min="13579" max="13587" width="4" style="1456"/>
    <col min="13588" max="13589" width="6.88671875" style="1456" customWidth="1"/>
    <col min="13590" max="13591" width="4" style="1456"/>
    <col min="13592" max="13592" width="4.109375" style="1456" customWidth="1"/>
    <col min="13593" max="13593" width="2.33203125" style="1456" customWidth="1"/>
    <col min="13594" max="13594" width="3.33203125" style="1456" customWidth="1"/>
    <col min="13595" max="13825" width="4" style="1456"/>
    <col min="13826" max="13826" width="2.88671875" style="1456" customWidth="1"/>
    <col min="13827" max="13827" width="2.33203125" style="1456" customWidth="1"/>
    <col min="13828" max="13828" width="7.33203125" style="1456" customWidth="1"/>
    <col min="13829" max="13831" width="4" style="1456"/>
    <col min="13832" max="13832" width="3.6640625" style="1456" customWidth="1"/>
    <col min="13833" max="13833" width="4" style="1456"/>
    <col min="13834" max="13834" width="7.33203125" style="1456" customWidth="1"/>
    <col min="13835" max="13843" width="4" style="1456"/>
    <col min="13844" max="13845" width="6.88671875" style="1456" customWidth="1"/>
    <col min="13846" max="13847" width="4" style="1456"/>
    <col min="13848" max="13848" width="4.109375" style="1456" customWidth="1"/>
    <col min="13849" max="13849" width="2.33203125" style="1456" customWidth="1"/>
    <col min="13850" max="13850" width="3.33203125" style="1456" customWidth="1"/>
    <col min="13851" max="14081" width="4" style="1456"/>
    <col min="14082" max="14082" width="2.88671875" style="1456" customWidth="1"/>
    <col min="14083" max="14083" width="2.33203125" style="1456" customWidth="1"/>
    <col min="14084" max="14084" width="7.33203125" style="1456" customWidth="1"/>
    <col min="14085" max="14087" width="4" style="1456"/>
    <col min="14088" max="14088" width="3.6640625" style="1456" customWidth="1"/>
    <col min="14089" max="14089" width="4" style="1456"/>
    <col min="14090" max="14090" width="7.33203125" style="1456" customWidth="1"/>
    <col min="14091" max="14099" width="4" style="1456"/>
    <col min="14100" max="14101" width="6.88671875" style="1456" customWidth="1"/>
    <col min="14102" max="14103" width="4" style="1456"/>
    <col min="14104" max="14104" width="4.109375" style="1456" customWidth="1"/>
    <col min="14105" max="14105" width="2.33203125" style="1456" customWidth="1"/>
    <col min="14106" max="14106" width="3.33203125" style="1456" customWidth="1"/>
    <col min="14107" max="14337" width="4" style="1456"/>
    <col min="14338" max="14338" width="2.88671875" style="1456" customWidth="1"/>
    <col min="14339" max="14339" width="2.33203125" style="1456" customWidth="1"/>
    <col min="14340" max="14340" width="7.33203125" style="1456" customWidth="1"/>
    <col min="14341" max="14343" width="4" style="1456"/>
    <col min="14344" max="14344" width="3.6640625" style="1456" customWidth="1"/>
    <col min="14345" max="14345" width="4" style="1456"/>
    <col min="14346" max="14346" width="7.33203125" style="1456" customWidth="1"/>
    <col min="14347" max="14355" width="4" style="1456"/>
    <col min="14356" max="14357" width="6.88671875" style="1456" customWidth="1"/>
    <col min="14358" max="14359" width="4" style="1456"/>
    <col min="14360" max="14360" width="4.109375" style="1456" customWidth="1"/>
    <col min="14361" max="14361" width="2.33203125" style="1456" customWidth="1"/>
    <col min="14362" max="14362" width="3.33203125" style="1456" customWidth="1"/>
    <col min="14363" max="14593" width="4" style="1456"/>
    <col min="14594" max="14594" width="2.88671875" style="1456" customWidth="1"/>
    <col min="14595" max="14595" width="2.33203125" style="1456" customWidth="1"/>
    <col min="14596" max="14596" width="7.33203125" style="1456" customWidth="1"/>
    <col min="14597" max="14599" width="4" style="1456"/>
    <col min="14600" max="14600" width="3.6640625" style="1456" customWidth="1"/>
    <col min="14601" max="14601" width="4" style="1456"/>
    <col min="14602" max="14602" width="7.33203125" style="1456" customWidth="1"/>
    <col min="14603" max="14611" width="4" style="1456"/>
    <col min="14612" max="14613" width="6.88671875" style="1456" customWidth="1"/>
    <col min="14614" max="14615" width="4" style="1456"/>
    <col min="14616" max="14616" width="4.109375" style="1456" customWidth="1"/>
    <col min="14617" max="14617" width="2.33203125" style="1456" customWidth="1"/>
    <col min="14618" max="14618" width="3.33203125" style="1456" customWidth="1"/>
    <col min="14619" max="14849" width="4" style="1456"/>
    <col min="14850" max="14850" width="2.88671875" style="1456" customWidth="1"/>
    <col min="14851" max="14851" width="2.33203125" style="1456" customWidth="1"/>
    <col min="14852" max="14852" width="7.33203125" style="1456" customWidth="1"/>
    <col min="14853" max="14855" width="4" style="1456"/>
    <col min="14856" max="14856" width="3.6640625" style="1456" customWidth="1"/>
    <col min="14857" max="14857" width="4" style="1456"/>
    <col min="14858" max="14858" width="7.33203125" style="1456" customWidth="1"/>
    <col min="14859" max="14867" width="4" style="1456"/>
    <col min="14868" max="14869" width="6.88671875" style="1456" customWidth="1"/>
    <col min="14870" max="14871" width="4" style="1456"/>
    <col min="14872" max="14872" width="4.109375" style="1456" customWidth="1"/>
    <col min="14873" max="14873" width="2.33203125" style="1456" customWidth="1"/>
    <col min="14874" max="14874" width="3.33203125" style="1456" customWidth="1"/>
    <col min="14875" max="15105" width="4" style="1456"/>
    <col min="15106" max="15106" width="2.88671875" style="1456" customWidth="1"/>
    <col min="15107" max="15107" width="2.33203125" style="1456" customWidth="1"/>
    <col min="15108" max="15108" width="7.33203125" style="1456" customWidth="1"/>
    <col min="15109" max="15111" width="4" style="1456"/>
    <col min="15112" max="15112" width="3.6640625" style="1456" customWidth="1"/>
    <col min="15113" max="15113" width="4" style="1456"/>
    <col min="15114" max="15114" width="7.33203125" style="1456" customWidth="1"/>
    <col min="15115" max="15123" width="4" style="1456"/>
    <col min="15124" max="15125" width="6.88671875" style="1456" customWidth="1"/>
    <col min="15126" max="15127" width="4" style="1456"/>
    <col min="15128" max="15128" width="4.109375" style="1456" customWidth="1"/>
    <col min="15129" max="15129" width="2.33203125" style="1456" customWidth="1"/>
    <col min="15130" max="15130" width="3.33203125" style="1456" customWidth="1"/>
    <col min="15131" max="15361" width="4" style="1456"/>
    <col min="15362" max="15362" width="2.88671875" style="1456" customWidth="1"/>
    <col min="15363" max="15363" width="2.33203125" style="1456" customWidth="1"/>
    <col min="15364" max="15364" width="7.33203125" style="1456" customWidth="1"/>
    <col min="15365" max="15367" width="4" style="1456"/>
    <col min="15368" max="15368" width="3.6640625" style="1456" customWidth="1"/>
    <col min="15369" max="15369" width="4" style="1456"/>
    <col min="15370" max="15370" width="7.33203125" style="1456" customWidth="1"/>
    <col min="15371" max="15379" width="4" style="1456"/>
    <col min="15380" max="15381" width="6.88671875" style="1456" customWidth="1"/>
    <col min="15382" max="15383" width="4" style="1456"/>
    <col min="15384" max="15384" width="4.109375" style="1456" customWidth="1"/>
    <col min="15385" max="15385" width="2.33203125" style="1456" customWidth="1"/>
    <col min="15386" max="15386" width="3.33203125" style="1456" customWidth="1"/>
    <col min="15387" max="15617" width="4" style="1456"/>
    <col min="15618" max="15618" width="2.88671875" style="1456" customWidth="1"/>
    <col min="15619" max="15619" width="2.33203125" style="1456" customWidth="1"/>
    <col min="15620" max="15620" width="7.33203125" style="1456" customWidth="1"/>
    <col min="15621" max="15623" width="4" style="1456"/>
    <col min="15624" max="15624" width="3.6640625" style="1456" customWidth="1"/>
    <col min="15625" max="15625" width="4" style="1456"/>
    <col min="15626" max="15626" width="7.33203125" style="1456" customWidth="1"/>
    <col min="15627" max="15635" width="4" style="1456"/>
    <col min="15636" max="15637" width="6.88671875" style="1456" customWidth="1"/>
    <col min="15638" max="15639" width="4" style="1456"/>
    <col min="15640" max="15640" width="4.109375" style="1456" customWidth="1"/>
    <col min="15641" max="15641" width="2.33203125" style="1456" customWidth="1"/>
    <col min="15642" max="15642" width="3.33203125" style="1456" customWidth="1"/>
    <col min="15643" max="15873" width="4" style="1456"/>
    <col min="15874" max="15874" width="2.88671875" style="1456" customWidth="1"/>
    <col min="15875" max="15875" width="2.33203125" style="1456" customWidth="1"/>
    <col min="15876" max="15876" width="7.33203125" style="1456" customWidth="1"/>
    <col min="15877" max="15879" width="4" style="1456"/>
    <col min="15880" max="15880" width="3.6640625" style="1456" customWidth="1"/>
    <col min="15881" max="15881" width="4" style="1456"/>
    <col min="15882" max="15882" width="7.33203125" style="1456" customWidth="1"/>
    <col min="15883" max="15891" width="4" style="1456"/>
    <col min="15892" max="15893" width="6.88671875" style="1456" customWidth="1"/>
    <col min="15894" max="15895" width="4" style="1456"/>
    <col min="15896" max="15896" width="4.109375" style="1456" customWidth="1"/>
    <col min="15897" max="15897" width="2.33203125" style="1456" customWidth="1"/>
    <col min="15898" max="15898" width="3.33203125" style="1456" customWidth="1"/>
    <col min="15899" max="16129" width="4" style="1456"/>
    <col min="16130" max="16130" width="2.88671875" style="1456" customWidth="1"/>
    <col min="16131" max="16131" width="2.33203125" style="1456" customWidth="1"/>
    <col min="16132" max="16132" width="7.33203125" style="1456" customWidth="1"/>
    <col min="16133" max="16135" width="4" style="1456"/>
    <col min="16136" max="16136" width="3.6640625" style="1456" customWidth="1"/>
    <col min="16137" max="16137" width="4" style="1456"/>
    <col min="16138" max="16138" width="7.33203125" style="1456" customWidth="1"/>
    <col min="16139" max="16147" width="4" style="1456"/>
    <col min="16148" max="16149" width="6.88671875" style="1456" customWidth="1"/>
    <col min="16150" max="16151" width="4" style="1456"/>
    <col min="16152" max="16152" width="4.109375" style="1456" customWidth="1"/>
    <col min="16153" max="16153" width="2.33203125" style="1456" customWidth="1"/>
    <col min="16154" max="16154" width="3.33203125" style="1456" customWidth="1"/>
    <col min="16155" max="16384" width="4" style="1456"/>
  </cols>
  <sheetData>
    <row r="1" spans="1:26">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spans="1:26" ht="15" customHeight="1">
      <c r="A2" s="268"/>
      <c r="B2" s="268"/>
      <c r="C2" s="268" t="s">
        <v>2733</v>
      </c>
      <c r="D2" s="268"/>
      <c r="E2" s="268"/>
      <c r="F2" s="268"/>
      <c r="G2" s="268"/>
      <c r="H2" s="268"/>
      <c r="I2" s="268"/>
      <c r="J2" s="268"/>
      <c r="K2" s="268"/>
      <c r="L2" s="268"/>
      <c r="M2" s="268"/>
      <c r="N2" s="268"/>
      <c r="O2" s="268"/>
      <c r="P2" s="268"/>
      <c r="Q2" s="2156" t="s">
        <v>1835</v>
      </c>
      <c r="R2" s="2156"/>
      <c r="S2" s="2156"/>
      <c r="T2" s="2156"/>
      <c r="U2" s="2156"/>
      <c r="V2" s="2156"/>
      <c r="W2" s="2156"/>
      <c r="X2" s="2156"/>
      <c r="Y2" s="2156"/>
      <c r="Z2" s="268"/>
    </row>
    <row r="3" spans="1:26" ht="15" customHeight="1">
      <c r="A3" s="268"/>
      <c r="B3" s="268"/>
      <c r="C3" s="268"/>
      <c r="D3" s="268"/>
      <c r="E3" s="268"/>
      <c r="F3" s="268"/>
      <c r="G3" s="268"/>
      <c r="H3" s="268"/>
      <c r="I3" s="268"/>
      <c r="J3" s="268"/>
      <c r="K3" s="268"/>
      <c r="L3" s="268"/>
      <c r="M3" s="268"/>
      <c r="N3" s="268"/>
      <c r="O3" s="268"/>
      <c r="P3" s="268"/>
      <c r="Q3" s="268"/>
      <c r="R3" s="268"/>
      <c r="S3" s="1457"/>
      <c r="T3" s="268"/>
      <c r="U3" s="268"/>
      <c r="V3" s="268"/>
      <c r="W3" s="268"/>
      <c r="X3" s="268"/>
      <c r="Y3" s="268"/>
      <c r="Z3" s="268"/>
    </row>
    <row r="4" spans="1:26" ht="15" customHeight="1">
      <c r="A4" s="268"/>
      <c r="B4" s="2157" t="s">
        <v>341</v>
      </c>
      <c r="C4" s="2157"/>
      <c r="D4" s="2157"/>
      <c r="E4" s="2157"/>
      <c r="F4" s="2157"/>
      <c r="G4" s="2157"/>
      <c r="H4" s="2157"/>
      <c r="I4" s="2157"/>
      <c r="J4" s="2157"/>
      <c r="K4" s="2157"/>
      <c r="L4" s="2157"/>
      <c r="M4" s="2157"/>
      <c r="N4" s="2157"/>
      <c r="O4" s="2157"/>
      <c r="P4" s="2157"/>
      <c r="Q4" s="2157"/>
      <c r="R4" s="2157"/>
      <c r="S4" s="2157"/>
      <c r="T4" s="2157"/>
      <c r="U4" s="2157"/>
      <c r="V4" s="2157"/>
      <c r="W4" s="2157"/>
      <c r="X4" s="2157"/>
      <c r="Y4" s="2157"/>
      <c r="Z4" s="268"/>
    </row>
    <row r="5" spans="1:26" ht="15"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spans="1:26" ht="22.5" customHeight="1">
      <c r="A6" s="268"/>
      <c r="B6" s="2158" t="s">
        <v>289</v>
      </c>
      <c r="C6" s="2159"/>
      <c r="D6" s="2159"/>
      <c r="E6" s="2159"/>
      <c r="F6" s="2160"/>
      <c r="G6" s="982"/>
      <c r="H6" s="1523"/>
      <c r="I6" s="1524"/>
      <c r="J6" s="1524"/>
      <c r="K6" s="1524"/>
      <c r="L6" s="1525"/>
      <c r="M6" s="2158" t="s">
        <v>290</v>
      </c>
      <c r="N6" s="2159"/>
      <c r="O6" s="2160"/>
      <c r="P6" s="2158" t="s">
        <v>291</v>
      </c>
      <c r="Q6" s="2159"/>
      <c r="R6" s="2159"/>
      <c r="S6" s="2159"/>
      <c r="T6" s="2159"/>
      <c r="U6" s="2159"/>
      <c r="V6" s="2159"/>
      <c r="W6" s="2159"/>
      <c r="X6" s="2159"/>
      <c r="Y6" s="2160"/>
      <c r="Z6" s="268"/>
    </row>
    <row r="7" spans="1:26" ht="22.5" customHeight="1">
      <c r="A7" s="268"/>
      <c r="B7" s="2161" t="s">
        <v>292</v>
      </c>
      <c r="C7" s="2161"/>
      <c r="D7" s="2161"/>
      <c r="E7" s="2161"/>
      <c r="F7" s="2161"/>
      <c r="G7" s="2162" t="s">
        <v>293</v>
      </c>
      <c r="H7" s="2163"/>
      <c r="I7" s="2163"/>
      <c r="J7" s="2163"/>
      <c r="K7" s="2163"/>
      <c r="L7" s="2163"/>
      <c r="M7" s="2163"/>
      <c r="N7" s="2163"/>
      <c r="O7" s="2163"/>
      <c r="P7" s="2163"/>
      <c r="Q7" s="2163"/>
      <c r="R7" s="2163"/>
      <c r="S7" s="2163"/>
      <c r="T7" s="2163"/>
      <c r="U7" s="2163"/>
      <c r="V7" s="2163"/>
      <c r="W7" s="2163"/>
      <c r="X7" s="2163"/>
      <c r="Y7" s="2164"/>
      <c r="Z7" s="268"/>
    </row>
    <row r="8" spans="1:26" ht="15" customHeight="1">
      <c r="A8" s="268"/>
      <c r="B8" s="268"/>
      <c r="C8" s="268"/>
      <c r="D8" s="268"/>
      <c r="E8" s="268"/>
      <c r="F8" s="268"/>
      <c r="G8" s="268"/>
      <c r="H8" s="268"/>
      <c r="I8" s="268"/>
      <c r="J8" s="268"/>
      <c r="K8" s="268"/>
      <c r="L8" s="268"/>
      <c r="M8" s="268"/>
      <c r="N8" s="268"/>
      <c r="O8" s="268"/>
      <c r="P8" s="268"/>
      <c r="Q8" s="268"/>
      <c r="R8" s="268"/>
      <c r="S8" s="268"/>
      <c r="T8" s="268"/>
      <c r="U8" s="268"/>
      <c r="V8" s="268"/>
      <c r="W8" s="268"/>
      <c r="X8" s="268"/>
      <c r="Y8" s="268"/>
      <c r="Z8" s="268"/>
    </row>
    <row r="9" spans="1:26" ht="15" customHeight="1">
      <c r="A9" s="268"/>
      <c r="B9" s="1458"/>
      <c r="C9" s="1459"/>
      <c r="D9" s="1459"/>
      <c r="E9" s="1459"/>
      <c r="F9" s="1459"/>
      <c r="G9" s="1459"/>
      <c r="H9" s="1459"/>
      <c r="I9" s="1459"/>
      <c r="J9" s="1459"/>
      <c r="K9" s="1459"/>
      <c r="L9" s="1459"/>
      <c r="M9" s="1459"/>
      <c r="N9" s="1459"/>
      <c r="O9" s="1459"/>
      <c r="P9" s="1459"/>
      <c r="Q9" s="1459"/>
      <c r="R9" s="1459"/>
      <c r="S9" s="1459"/>
      <c r="T9" s="1459"/>
      <c r="U9" s="1488"/>
      <c r="V9" s="1489"/>
      <c r="W9" s="1489"/>
      <c r="X9" s="1489"/>
      <c r="Y9" s="1490"/>
      <c r="Z9" s="268"/>
    </row>
    <row r="10" spans="1:26" ht="15" customHeight="1">
      <c r="A10" s="268"/>
      <c r="B10" s="1461" t="s">
        <v>294</v>
      </c>
      <c r="C10" s="268"/>
      <c r="D10" s="268"/>
      <c r="E10" s="268"/>
      <c r="F10" s="268"/>
      <c r="G10" s="268"/>
      <c r="H10" s="268"/>
      <c r="I10" s="268"/>
      <c r="J10" s="268"/>
      <c r="K10" s="268"/>
      <c r="L10" s="268"/>
      <c r="M10" s="268"/>
      <c r="N10" s="268"/>
      <c r="O10" s="268"/>
      <c r="P10" s="268"/>
      <c r="Q10" s="268"/>
      <c r="R10" s="268"/>
      <c r="S10" s="268"/>
      <c r="T10" s="268"/>
      <c r="U10" s="2260" t="s">
        <v>2357</v>
      </c>
      <c r="V10" s="2157"/>
      <c r="W10" s="2157"/>
      <c r="X10" s="2157"/>
      <c r="Y10" s="2261"/>
      <c r="Z10" s="268"/>
    </row>
    <row r="11" spans="1:26" ht="15" customHeight="1">
      <c r="A11" s="268"/>
      <c r="B11" s="1461"/>
      <c r="C11" s="268"/>
      <c r="D11" s="268"/>
      <c r="E11" s="268"/>
      <c r="F11" s="268"/>
      <c r="G11" s="268"/>
      <c r="H11" s="268"/>
      <c r="I11" s="268"/>
      <c r="J11" s="268"/>
      <c r="K11" s="268"/>
      <c r="L11" s="268"/>
      <c r="M11" s="268"/>
      <c r="N11" s="268"/>
      <c r="O11" s="268"/>
      <c r="P11" s="268"/>
      <c r="Q11" s="268"/>
      <c r="R11" s="268"/>
      <c r="S11" s="268"/>
      <c r="T11" s="268"/>
      <c r="U11" s="1466"/>
      <c r="V11" s="1467"/>
      <c r="W11" s="1467"/>
      <c r="X11" s="1467"/>
      <c r="Y11" s="1468"/>
      <c r="Z11" s="268"/>
    </row>
    <row r="12" spans="1:26" ht="15" customHeight="1">
      <c r="A12" s="268"/>
      <c r="B12" s="1461"/>
      <c r="C12" s="1465" t="s">
        <v>295</v>
      </c>
      <c r="D12" s="2166" t="s">
        <v>2455</v>
      </c>
      <c r="E12" s="2166"/>
      <c r="F12" s="2166"/>
      <c r="G12" s="2166"/>
      <c r="H12" s="2166"/>
      <c r="I12" s="2166"/>
      <c r="J12" s="2166"/>
      <c r="K12" s="2166"/>
      <c r="L12" s="2166"/>
      <c r="M12" s="2166"/>
      <c r="N12" s="2166"/>
      <c r="O12" s="2166"/>
      <c r="P12" s="2166"/>
      <c r="Q12" s="2166"/>
      <c r="R12" s="2166"/>
      <c r="S12" s="2166"/>
      <c r="T12" s="2167"/>
      <c r="U12" s="1466"/>
      <c r="V12" s="1467" t="s">
        <v>2359</v>
      </c>
      <c r="W12" s="1467" t="s">
        <v>2360</v>
      </c>
      <c r="X12" s="1467" t="s">
        <v>2359</v>
      </c>
      <c r="Y12" s="1468"/>
      <c r="Z12" s="268"/>
    </row>
    <row r="13" spans="1:26" ht="15" customHeight="1">
      <c r="A13" s="268"/>
      <c r="B13" s="1461"/>
      <c r="C13" s="1465"/>
      <c r="D13" s="2166"/>
      <c r="E13" s="2166"/>
      <c r="F13" s="2166"/>
      <c r="G13" s="2166"/>
      <c r="H13" s="2166"/>
      <c r="I13" s="2166"/>
      <c r="J13" s="2166"/>
      <c r="K13" s="2166"/>
      <c r="L13" s="2166"/>
      <c r="M13" s="2166"/>
      <c r="N13" s="2166"/>
      <c r="O13" s="2166"/>
      <c r="P13" s="2166"/>
      <c r="Q13" s="2166"/>
      <c r="R13" s="2166"/>
      <c r="S13" s="2166"/>
      <c r="T13" s="2167"/>
      <c r="U13" s="1466"/>
      <c r="V13" s="1467"/>
      <c r="W13" s="1467"/>
      <c r="X13" s="1467"/>
      <c r="Y13" s="1468"/>
      <c r="Z13" s="268"/>
    </row>
    <row r="14" spans="1:26" ht="7.5" customHeight="1">
      <c r="A14" s="268"/>
      <c r="B14" s="1461"/>
      <c r="C14" s="1465"/>
      <c r="D14" s="1482"/>
      <c r="E14" s="1482"/>
      <c r="F14" s="1482"/>
      <c r="G14" s="1482"/>
      <c r="H14" s="1482"/>
      <c r="I14" s="1482"/>
      <c r="J14" s="1482"/>
      <c r="K14" s="1482"/>
      <c r="L14" s="1482"/>
      <c r="M14" s="1482"/>
      <c r="N14" s="1482"/>
      <c r="O14" s="1482"/>
      <c r="P14" s="1482"/>
      <c r="Q14" s="1482"/>
      <c r="R14" s="1482"/>
      <c r="S14" s="1482"/>
      <c r="T14" s="1526"/>
      <c r="U14" s="1466"/>
      <c r="V14" s="1467"/>
      <c r="W14" s="1467"/>
      <c r="X14" s="1467"/>
      <c r="Y14" s="1468"/>
      <c r="Z14" s="268"/>
    </row>
    <row r="15" spans="1:26" ht="15" customHeight="1">
      <c r="A15" s="268"/>
      <c r="B15" s="1461"/>
      <c r="C15" s="1465" t="s">
        <v>297</v>
      </c>
      <c r="D15" s="2166" t="s">
        <v>2361</v>
      </c>
      <c r="E15" s="2166"/>
      <c r="F15" s="2166"/>
      <c r="G15" s="2166"/>
      <c r="H15" s="2166"/>
      <c r="I15" s="2166"/>
      <c r="J15" s="2166"/>
      <c r="K15" s="2166"/>
      <c r="L15" s="2166"/>
      <c r="M15" s="2166"/>
      <c r="N15" s="2166"/>
      <c r="O15" s="2166"/>
      <c r="P15" s="2166"/>
      <c r="Q15" s="2166"/>
      <c r="R15" s="2166"/>
      <c r="S15" s="2166"/>
      <c r="T15" s="2167"/>
      <c r="U15" s="1466"/>
      <c r="V15" s="1467" t="s">
        <v>2359</v>
      </c>
      <c r="W15" s="1467" t="s">
        <v>2360</v>
      </c>
      <c r="X15" s="1467" t="s">
        <v>2359</v>
      </c>
      <c r="Y15" s="1468"/>
      <c r="Z15" s="268"/>
    </row>
    <row r="16" spans="1:26" ht="15" customHeight="1">
      <c r="A16" s="268"/>
      <c r="B16" s="1461"/>
      <c r="C16" s="268"/>
      <c r="D16" s="2166"/>
      <c r="E16" s="2166"/>
      <c r="F16" s="2166"/>
      <c r="G16" s="2166"/>
      <c r="H16" s="2166"/>
      <c r="I16" s="2166"/>
      <c r="J16" s="2166"/>
      <c r="K16" s="2166"/>
      <c r="L16" s="2166"/>
      <c r="M16" s="2166"/>
      <c r="N16" s="2166"/>
      <c r="O16" s="2166"/>
      <c r="P16" s="2166"/>
      <c r="Q16" s="2166"/>
      <c r="R16" s="2166"/>
      <c r="S16" s="2166"/>
      <c r="T16" s="2167"/>
      <c r="U16" s="1466"/>
      <c r="V16" s="1467"/>
      <c r="W16" s="1467"/>
      <c r="X16" s="1467"/>
      <c r="Y16" s="1468"/>
      <c r="Z16" s="268"/>
    </row>
    <row r="17" spans="1:26" ht="7.5" customHeight="1">
      <c r="A17" s="268"/>
      <c r="B17" s="1461"/>
      <c r="C17" s="268"/>
      <c r="D17" s="268"/>
      <c r="E17" s="268"/>
      <c r="F17" s="268"/>
      <c r="G17" s="268"/>
      <c r="H17" s="268"/>
      <c r="I17" s="268"/>
      <c r="J17" s="268"/>
      <c r="K17" s="268"/>
      <c r="L17" s="268"/>
      <c r="M17" s="268"/>
      <c r="N17" s="268"/>
      <c r="O17" s="268"/>
      <c r="P17" s="268"/>
      <c r="Q17" s="268"/>
      <c r="R17" s="268"/>
      <c r="S17" s="268"/>
      <c r="T17" s="268"/>
      <c r="U17" s="1466"/>
      <c r="V17" s="1467"/>
      <c r="W17" s="1467"/>
      <c r="X17" s="1467"/>
      <c r="Y17" s="1468"/>
      <c r="Z17" s="268"/>
    </row>
    <row r="18" spans="1:26" ht="15" customHeight="1">
      <c r="A18" s="268"/>
      <c r="B18" s="1461"/>
      <c r="C18" s="268" t="s">
        <v>335</v>
      </c>
      <c r="D18" s="2154" t="s">
        <v>2456</v>
      </c>
      <c r="E18" s="2154"/>
      <c r="F18" s="2154"/>
      <c r="G18" s="2154"/>
      <c r="H18" s="2154"/>
      <c r="I18" s="2154"/>
      <c r="J18" s="2154"/>
      <c r="K18" s="2154"/>
      <c r="L18" s="2154"/>
      <c r="M18" s="2154"/>
      <c r="N18" s="2154"/>
      <c r="O18" s="2154"/>
      <c r="P18" s="2154"/>
      <c r="Q18" s="2154"/>
      <c r="R18" s="2154"/>
      <c r="S18" s="2154"/>
      <c r="T18" s="2155"/>
      <c r="U18" s="1466"/>
      <c r="V18" s="1467" t="s">
        <v>2359</v>
      </c>
      <c r="W18" s="1467" t="s">
        <v>2360</v>
      </c>
      <c r="X18" s="1467" t="s">
        <v>2359</v>
      </c>
      <c r="Y18" s="1468"/>
      <c r="Z18" s="268"/>
    </row>
    <row r="19" spans="1:26" ht="7.5" customHeight="1">
      <c r="A19" s="268"/>
      <c r="B19" s="1461"/>
      <c r="C19" s="268"/>
      <c r="D19" s="268"/>
      <c r="E19" s="268"/>
      <c r="F19" s="268"/>
      <c r="G19" s="268"/>
      <c r="H19" s="268"/>
      <c r="I19" s="268"/>
      <c r="J19" s="268"/>
      <c r="K19" s="268"/>
      <c r="L19" s="268"/>
      <c r="M19" s="268"/>
      <c r="N19" s="268"/>
      <c r="O19" s="268"/>
      <c r="P19" s="268"/>
      <c r="Q19" s="268"/>
      <c r="R19" s="268"/>
      <c r="S19" s="268"/>
      <c r="T19" s="268"/>
      <c r="U19" s="1466"/>
      <c r="V19" s="1467"/>
      <c r="W19" s="1467"/>
      <c r="X19" s="1467"/>
      <c r="Y19" s="1468"/>
      <c r="Z19" s="268"/>
    </row>
    <row r="20" spans="1:26" ht="15" customHeight="1">
      <c r="A20" s="268"/>
      <c r="B20" s="1461"/>
      <c r="C20" s="1457" t="s">
        <v>299</v>
      </c>
      <c r="D20" s="2168" t="s">
        <v>2457</v>
      </c>
      <c r="E20" s="2168"/>
      <c r="F20" s="2168"/>
      <c r="G20" s="2168"/>
      <c r="H20" s="2168"/>
      <c r="I20" s="2168"/>
      <c r="J20" s="2168"/>
      <c r="K20" s="2168"/>
      <c r="L20" s="2168"/>
      <c r="M20" s="2168"/>
      <c r="N20" s="2168"/>
      <c r="O20" s="2168"/>
      <c r="P20" s="2168"/>
      <c r="Q20" s="2168"/>
      <c r="R20" s="2168"/>
      <c r="S20" s="2168"/>
      <c r="T20" s="2169"/>
      <c r="U20" s="1466"/>
      <c r="V20" s="1467" t="s">
        <v>2359</v>
      </c>
      <c r="W20" s="1467" t="s">
        <v>2360</v>
      </c>
      <c r="X20" s="1467" t="s">
        <v>2359</v>
      </c>
      <c r="Y20" s="1468"/>
      <c r="Z20" s="268"/>
    </row>
    <row r="21" spans="1:26" ht="7.5" customHeight="1">
      <c r="A21" s="268"/>
      <c r="B21" s="1461"/>
      <c r="C21" s="268"/>
      <c r="D21" s="268"/>
      <c r="E21" s="268"/>
      <c r="F21" s="268"/>
      <c r="G21" s="268"/>
      <c r="H21" s="268"/>
      <c r="I21" s="268"/>
      <c r="J21" s="268"/>
      <c r="K21" s="268"/>
      <c r="L21" s="268"/>
      <c r="M21" s="268"/>
      <c r="N21" s="268"/>
      <c r="O21" s="268"/>
      <c r="P21" s="268"/>
      <c r="Q21" s="268"/>
      <c r="R21" s="268"/>
      <c r="S21" s="268"/>
      <c r="T21" s="268"/>
      <c r="U21" s="1466"/>
      <c r="V21" s="1467"/>
      <c r="W21" s="1467"/>
      <c r="X21" s="1467"/>
      <c r="Y21" s="1468"/>
      <c r="Z21" s="268"/>
    </row>
    <row r="22" spans="1:26" ht="15" customHeight="1">
      <c r="A22" s="268"/>
      <c r="B22" s="1461"/>
      <c r="C22" s="1465" t="s">
        <v>849</v>
      </c>
      <c r="D22" s="2166" t="s">
        <v>2458</v>
      </c>
      <c r="E22" s="2166"/>
      <c r="F22" s="2166"/>
      <c r="G22" s="2166"/>
      <c r="H22" s="2166"/>
      <c r="I22" s="2166"/>
      <c r="J22" s="2166"/>
      <c r="K22" s="2166"/>
      <c r="L22" s="2166"/>
      <c r="M22" s="2166"/>
      <c r="N22" s="2166"/>
      <c r="O22" s="2166"/>
      <c r="P22" s="2166"/>
      <c r="Q22" s="2166"/>
      <c r="R22" s="2166"/>
      <c r="S22" s="2166"/>
      <c r="T22" s="2167"/>
      <c r="U22" s="1466"/>
      <c r="V22" s="1467" t="s">
        <v>2359</v>
      </c>
      <c r="W22" s="1467" t="s">
        <v>2360</v>
      </c>
      <c r="X22" s="1467" t="s">
        <v>2359</v>
      </c>
      <c r="Y22" s="1468"/>
      <c r="Z22" s="268"/>
    </row>
    <row r="23" spans="1:26" ht="30" customHeight="1">
      <c r="A23" s="268"/>
      <c r="B23" s="1461"/>
      <c r="C23" s="268"/>
      <c r="D23" s="2166"/>
      <c r="E23" s="2166"/>
      <c r="F23" s="2166"/>
      <c r="G23" s="2166"/>
      <c r="H23" s="2166"/>
      <c r="I23" s="2166"/>
      <c r="J23" s="2166"/>
      <c r="K23" s="2166"/>
      <c r="L23" s="2166"/>
      <c r="M23" s="2166"/>
      <c r="N23" s="2166"/>
      <c r="O23" s="2166"/>
      <c r="P23" s="2166"/>
      <c r="Q23" s="2166"/>
      <c r="R23" s="2166"/>
      <c r="S23" s="2166"/>
      <c r="T23" s="2167"/>
      <c r="U23" s="1466"/>
      <c r="V23" s="1467"/>
      <c r="W23" s="1467"/>
      <c r="X23" s="1467"/>
      <c r="Y23" s="1468"/>
      <c r="Z23" s="268"/>
    </row>
    <row r="24" spans="1:26" ht="7.5" customHeight="1">
      <c r="A24" s="268"/>
      <c r="B24" s="1461"/>
      <c r="C24" s="268"/>
      <c r="D24" s="268"/>
      <c r="E24" s="268"/>
      <c r="F24" s="268"/>
      <c r="G24" s="268"/>
      <c r="H24" s="268"/>
      <c r="I24" s="268"/>
      <c r="J24" s="268"/>
      <c r="K24" s="268"/>
      <c r="L24" s="268"/>
      <c r="M24" s="268"/>
      <c r="N24" s="268"/>
      <c r="O24" s="268"/>
      <c r="P24" s="268"/>
      <c r="Q24" s="268"/>
      <c r="R24" s="268"/>
      <c r="S24" s="268"/>
      <c r="T24" s="268"/>
      <c r="U24" s="1466"/>
      <c r="V24" s="1467"/>
      <c r="W24" s="1467"/>
      <c r="X24" s="1467"/>
      <c r="Y24" s="1468"/>
      <c r="Z24" s="268"/>
    </row>
    <row r="25" spans="1:26" ht="15" customHeight="1">
      <c r="A25" s="268"/>
      <c r="B25" s="1461"/>
      <c r="C25" s="268" t="s">
        <v>850</v>
      </c>
      <c r="D25" s="268" t="s">
        <v>2459</v>
      </c>
      <c r="E25" s="268"/>
      <c r="F25" s="268"/>
      <c r="G25" s="268"/>
      <c r="H25" s="268"/>
      <c r="I25" s="268"/>
      <c r="J25" s="268"/>
      <c r="K25" s="268"/>
      <c r="L25" s="268"/>
      <c r="M25" s="268"/>
      <c r="N25" s="268"/>
      <c r="O25" s="268"/>
      <c r="P25" s="268"/>
      <c r="Q25" s="268"/>
      <c r="R25" s="268"/>
      <c r="S25" s="268"/>
      <c r="T25" s="268"/>
      <c r="U25" s="1466"/>
      <c r="V25" s="1467" t="s">
        <v>2359</v>
      </c>
      <c r="W25" s="1467" t="s">
        <v>2360</v>
      </c>
      <c r="X25" s="1467" t="s">
        <v>2359</v>
      </c>
      <c r="Y25" s="1468"/>
      <c r="Z25" s="268"/>
    </row>
    <row r="26" spans="1:26" ht="8.25" customHeight="1">
      <c r="A26" s="268"/>
      <c r="B26" s="1461"/>
      <c r="C26" s="268"/>
      <c r="D26" s="268"/>
      <c r="E26" s="268"/>
      <c r="F26" s="268"/>
      <c r="G26" s="268"/>
      <c r="H26" s="268"/>
      <c r="I26" s="268"/>
      <c r="J26" s="268"/>
      <c r="K26" s="268"/>
      <c r="L26" s="268"/>
      <c r="M26" s="268"/>
      <c r="N26" s="268"/>
      <c r="O26" s="268"/>
      <c r="P26" s="268"/>
      <c r="Q26" s="268"/>
      <c r="R26" s="268"/>
      <c r="S26" s="268"/>
      <c r="T26" s="268"/>
      <c r="U26" s="1466"/>
      <c r="V26" s="1467"/>
      <c r="W26" s="1467"/>
      <c r="X26" s="1467"/>
      <c r="Y26" s="1468"/>
      <c r="Z26" s="268"/>
    </row>
    <row r="27" spans="1:26" ht="15" customHeight="1">
      <c r="A27" s="268"/>
      <c r="B27" s="1461"/>
      <c r="C27" s="268" t="s">
        <v>851</v>
      </c>
      <c r="D27" s="268" t="s">
        <v>2404</v>
      </c>
      <c r="E27" s="268"/>
      <c r="F27" s="268"/>
      <c r="G27" s="268"/>
      <c r="H27" s="268"/>
      <c r="I27" s="268"/>
      <c r="J27" s="268"/>
      <c r="K27" s="268"/>
      <c r="L27" s="268"/>
      <c r="M27" s="268"/>
      <c r="N27" s="268"/>
      <c r="O27" s="268"/>
      <c r="P27" s="268"/>
      <c r="Q27" s="268"/>
      <c r="R27" s="268"/>
      <c r="S27" s="268"/>
      <c r="T27" s="268"/>
      <c r="U27" s="1466"/>
      <c r="V27" s="1467" t="s">
        <v>2359</v>
      </c>
      <c r="W27" s="1467" t="s">
        <v>2360</v>
      </c>
      <c r="X27" s="1467" t="s">
        <v>2359</v>
      </c>
      <c r="Y27" s="1468"/>
      <c r="Z27" s="268"/>
    </row>
    <row r="28" spans="1:26" ht="8.25" customHeight="1">
      <c r="A28" s="268"/>
      <c r="B28" s="1461"/>
      <c r="C28" s="268"/>
      <c r="D28" s="268"/>
      <c r="E28" s="268"/>
      <c r="F28" s="268"/>
      <c r="G28" s="268"/>
      <c r="H28" s="268"/>
      <c r="I28" s="268"/>
      <c r="J28" s="268"/>
      <c r="K28" s="268"/>
      <c r="L28" s="268"/>
      <c r="M28" s="268"/>
      <c r="N28" s="268"/>
      <c r="O28" s="268"/>
      <c r="P28" s="268"/>
      <c r="Q28" s="268"/>
      <c r="R28" s="268"/>
      <c r="S28" s="268"/>
      <c r="T28" s="268"/>
      <c r="U28" s="1466"/>
      <c r="V28" s="1467"/>
      <c r="W28" s="1467"/>
      <c r="X28" s="1467"/>
      <c r="Y28" s="1468"/>
      <c r="Z28" s="268"/>
    </row>
    <row r="29" spans="1:26" ht="15" customHeight="1">
      <c r="A29" s="268"/>
      <c r="B29" s="1461"/>
      <c r="C29" s="268" t="s">
        <v>844</v>
      </c>
      <c r="D29" s="2168" t="s">
        <v>2460</v>
      </c>
      <c r="E29" s="2168"/>
      <c r="F29" s="2168"/>
      <c r="G29" s="2168"/>
      <c r="H29" s="2168"/>
      <c r="I29" s="2168"/>
      <c r="J29" s="2168"/>
      <c r="K29" s="2168"/>
      <c r="L29" s="2168"/>
      <c r="M29" s="2168"/>
      <c r="N29" s="2168"/>
      <c r="O29" s="2168"/>
      <c r="P29" s="2168"/>
      <c r="Q29" s="2168"/>
      <c r="R29" s="2168"/>
      <c r="S29" s="2168"/>
      <c r="T29" s="2169"/>
      <c r="U29" s="1466"/>
      <c r="V29" s="1467" t="s">
        <v>2359</v>
      </c>
      <c r="W29" s="1467" t="s">
        <v>2360</v>
      </c>
      <c r="X29" s="1467" t="s">
        <v>2359</v>
      </c>
      <c r="Y29" s="1468"/>
      <c r="Z29" s="268"/>
    </row>
    <row r="30" spans="1:26" ht="15" customHeight="1">
      <c r="A30" s="268"/>
      <c r="B30" s="1461"/>
      <c r="C30" s="268" t="s">
        <v>307</v>
      </c>
      <c r="D30" s="2168"/>
      <c r="E30" s="2168"/>
      <c r="F30" s="2168"/>
      <c r="G30" s="2168"/>
      <c r="H30" s="2168"/>
      <c r="I30" s="2168"/>
      <c r="J30" s="2168"/>
      <c r="K30" s="2168"/>
      <c r="L30" s="2168"/>
      <c r="M30" s="2168"/>
      <c r="N30" s="2168"/>
      <c r="O30" s="2168"/>
      <c r="P30" s="2168"/>
      <c r="Q30" s="2168"/>
      <c r="R30" s="2168"/>
      <c r="S30" s="2168"/>
      <c r="T30" s="2169"/>
      <c r="U30" s="1466"/>
      <c r="V30" s="1467"/>
      <c r="W30" s="1467"/>
      <c r="X30" s="1467"/>
      <c r="Y30" s="1468"/>
      <c r="Z30" s="268"/>
    </row>
    <row r="31" spans="1:26" ht="15" customHeight="1">
      <c r="A31" s="268"/>
      <c r="B31" s="1461"/>
      <c r="C31" s="268"/>
      <c r="D31" s="268"/>
      <c r="E31" s="268"/>
      <c r="F31" s="268"/>
      <c r="G31" s="268"/>
      <c r="H31" s="268"/>
      <c r="I31" s="268"/>
      <c r="J31" s="268"/>
      <c r="K31" s="268"/>
      <c r="L31" s="268"/>
      <c r="M31" s="268"/>
      <c r="N31" s="268"/>
      <c r="O31" s="268"/>
      <c r="P31" s="268"/>
      <c r="Q31" s="268"/>
      <c r="R31" s="268"/>
      <c r="S31" s="268"/>
      <c r="T31" s="268"/>
      <c r="U31" s="1466"/>
      <c r="V31" s="1467"/>
      <c r="W31" s="1467"/>
      <c r="X31" s="1467"/>
      <c r="Y31" s="1468"/>
      <c r="Z31" s="268"/>
    </row>
    <row r="32" spans="1:26" ht="15" customHeight="1">
      <c r="A32" s="268"/>
      <c r="B32" s="1461" t="s">
        <v>308</v>
      </c>
      <c r="C32" s="268"/>
      <c r="D32" s="268"/>
      <c r="E32" s="268"/>
      <c r="F32" s="268"/>
      <c r="G32" s="268"/>
      <c r="H32" s="268"/>
      <c r="I32" s="268"/>
      <c r="J32" s="268"/>
      <c r="K32" s="268"/>
      <c r="L32" s="268"/>
      <c r="M32" s="268"/>
      <c r="N32" s="268"/>
      <c r="O32" s="268"/>
      <c r="P32" s="268"/>
      <c r="Q32" s="268"/>
      <c r="R32" s="268"/>
      <c r="S32" s="268"/>
      <c r="T32" s="268"/>
      <c r="U32" s="1461"/>
      <c r="V32" s="268"/>
      <c r="W32" s="268"/>
      <c r="X32" s="268"/>
      <c r="Y32" s="1464"/>
      <c r="Z32" s="268"/>
    </row>
    <row r="33" spans="1:26" ht="15" customHeight="1">
      <c r="A33" s="268"/>
      <c r="B33" s="1461"/>
      <c r="C33" s="268"/>
      <c r="D33" s="268"/>
      <c r="E33" s="268"/>
      <c r="F33" s="268"/>
      <c r="G33" s="268"/>
      <c r="H33" s="268"/>
      <c r="I33" s="268"/>
      <c r="J33" s="268"/>
      <c r="K33" s="268"/>
      <c r="L33" s="268"/>
      <c r="M33" s="268"/>
      <c r="N33" s="268"/>
      <c r="O33" s="268"/>
      <c r="P33" s="268"/>
      <c r="Q33" s="268"/>
      <c r="R33" s="268"/>
      <c r="S33" s="268"/>
      <c r="T33" s="268"/>
      <c r="U33" s="1466"/>
      <c r="V33" s="1467"/>
      <c r="W33" s="1467"/>
      <c r="X33" s="1467"/>
      <c r="Y33" s="1468"/>
      <c r="Z33" s="268"/>
    </row>
    <row r="34" spans="1:26" ht="15" customHeight="1">
      <c r="A34" s="268"/>
      <c r="B34" s="1461"/>
      <c r="C34" s="268" t="s">
        <v>2461</v>
      </c>
      <c r="D34" s="268"/>
      <c r="E34" s="268"/>
      <c r="F34" s="268"/>
      <c r="G34" s="268"/>
      <c r="H34" s="268"/>
      <c r="I34" s="268"/>
      <c r="J34" s="268"/>
      <c r="K34" s="268"/>
      <c r="L34" s="268"/>
      <c r="M34" s="268"/>
      <c r="N34" s="268"/>
      <c r="O34" s="268"/>
      <c r="P34" s="268"/>
      <c r="Q34" s="268"/>
      <c r="R34" s="268"/>
      <c r="S34" s="268"/>
      <c r="T34" s="268"/>
      <c r="U34" s="1466"/>
      <c r="V34" s="1467"/>
      <c r="W34" s="1467"/>
      <c r="X34" s="1467"/>
      <c r="Y34" s="1468"/>
      <c r="Z34" s="268"/>
    </row>
    <row r="35" spans="1:26" ht="15" customHeight="1">
      <c r="A35" s="268"/>
      <c r="B35" s="1461"/>
      <c r="C35" s="2168" t="s">
        <v>2462</v>
      </c>
      <c r="D35" s="2168"/>
      <c r="E35" s="2168"/>
      <c r="F35" s="2168"/>
      <c r="G35" s="2168"/>
      <c r="H35" s="2168"/>
      <c r="I35" s="2168"/>
      <c r="J35" s="2168"/>
      <c r="K35" s="2168"/>
      <c r="L35" s="2168"/>
      <c r="M35" s="2168"/>
      <c r="N35" s="2168"/>
      <c r="O35" s="2168"/>
      <c r="P35" s="2168"/>
      <c r="Q35" s="2168"/>
      <c r="R35" s="2168"/>
      <c r="S35" s="2168"/>
      <c r="T35" s="2169"/>
      <c r="U35" s="1466"/>
      <c r="V35" s="1467"/>
      <c r="W35" s="1467"/>
      <c r="X35" s="1467"/>
      <c r="Y35" s="1468"/>
      <c r="Z35" s="268"/>
    </row>
    <row r="36" spans="1:26" ht="15" customHeight="1">
      <c r="A36" s="268"/>
      <c r="B36" s="1461"/>
      <c r="C36" s="2168"/>
      <c r="D36" s="2168"/>
      <c r="E36" s="2168"/>
      <c r="F36" s="2168"/>
      <c r="G36" s="2168"/>
      <c r="H36" s="2168"/>
      <c r="I36" s="2168"/>
      <c r="J36" s="2168"/>
      <c r="K36" s="2168"/>
      <c r="L36" s="2168"/>
      <c r="M36" s="2168"/>
      <c r="N36" s="2168"/>
      <c r="O36" s="2168"/>
      <c r="P36" s="2168"/>
      <c r="Q36" s="2168"/>
      <c r="R36" s="2168"/>
      <c r="S36" s="2168"/>
      <c r="T36" s="2169"/>
      <c r="U36" s="1466"/>
      <c r="V36" s="1467"/>
      <c r="W36" s="1467"/>
      <c r="X36" s="1467"/>
      <c r="Y36" s="1468"/>
      <c r="Z36" s="268"/>
    </row>
    <row r="37" spans="1:26" ht="7.5" customHeight="1">
      <c r="A37" s="268"/>
      <c r="B37" s="1461"/>
      <c r="C37" s="268"/>
      <c r="D37" s="1473"/>
      <c r="E37" s="1473"/>
      <c r="F37" s="1473"/>
      <c r="G37" s="1473"/>
      <c r="H37" s="1473"/>
      <c r="I37" s="1473"/>
      <c r="J37" s="1473"/>
      <c r="K37" s="1473"/>
      <c r="L37" s="1473"/>
      <c r="M37" s="1473"/>
      <c r="N37" s="1473"/>
      <c r="O37" s="1473"/>
      <c r="P37" s="1473"/>
      <c r="Q37" s="1473"/>
      <c r="R37" s="1473"/>
      <c r="S37" s="1473"/>
      <c r="T37" s="1473"/>
      <c r="U37" s="1466"/>
      <c r="V37" s="1467"/>
      <c r="W37" s="1467"/>
      <c r="X37" s="1467"/>
      <c r="Y37" s="1468"/>
      <c r="Z37" s="268"/>
    </row>
    <row r="38" spans="1:26" ht="30" customHeight="1">
      <c r="A38" s="268"/>
      <c r="B38" s="1461"/>
      <c r="C38" s="1474"/>
      <c r="D38" s="2172"/>
      <c r="E38" s="2173"/>
      <c r="F38" s="2173"/>
      <c r="G38" s="2173"/>
      <c r="H38" s="2173"/>
      <c r="I38" s="2173"/>
      <c r="J38" s="2173"/>
      <c r="K38" s="2174"/>
      <c r="L38" s="2175" t="s">
        <v>309</v>
      </c>
      <c r="M38" s="2159"/>
      <c r="N38" s="2160"/>
      <c r="O38" s="2262" t="s">
        <v>2369</v>
      </c>
      <c r="P38" s="2263"/>
      <c r="Q38" s="2264"/>
      <c r="R38" s="1475"/>
      <c r="S38" s="1475"/>
      <c r="T38" s="1475"/>
      <c r="U38" s="1466"/>
      <c r="V38" s="1467"/>
      <c r="W38" s="1467"/>
      <c r="X38" s="1467"/>
      <c r="Y38" s="1468"/>
      <c r="Z38" s="268"/>
    </row>
    <row r="39" spans="1:26" ht="54" customHeight="1">
      <c r="A39" s="268"/>
      <c r="B39" s="1461"/>
      <c r="C39" s="1476" t="s">
        <v>2370</v>
      </c>
      <c r="D39" s="2178" t="s">
        <v>2463</v>
      </c>
      <c r="E39" s="2178"/>
      <c r="F39" s="2178"/>
      <c r="G39" s="2178"/>
      <c r="H39" s="2178"/>
      <c r="I39" s="2178"/>
      <c r="J39" s="2178"/>
      <c r="K39" s="2178"/>
      <c r="L39" s="2179" t="s">
        <v>310</v>
      </c>
      <c r="M39" s="2180"/>
      <c r="N39" s="2181"/>
      <c r="O39" s="2182" t="s">
        <v>800</v>
      </c>
      <c r="P39" s="2182"/>
      <c r="Q39" s="2182"/>
      <c r="R39" s="1477"/>
      <c r="S39" s="1477"/>
      <c r="T39" s="1477"/>
      <c r="U39" s="2260" t="s">
        <v>2357</v>
      </c>
      <c r="V39" s="2157"/>
      <c r="W39" s="2157"/>
      <c r="X39" s="2157"/>
      <c r="Y39" s="2261"/>
      <c r="Z39" s="268"/>
    </row>
    <row r="40" spans="1:26" ht="54" customHeight="1">
      <c r="A40" s="268"/>
      <c r="B40" s="1461"/>
      <c r="C40" s="1476" t="s">
        <v>2410</v>
      </c>
      <c r="D40" s="2178" t="s">
        <v>2373</v>
      </c>
      <c r="E40" s="2178"/>
      <c r="F40" s="2178"/>
      <c r="G40" s="2178"/>
      <c r="H40" s="2178"/>
      <c r="I40" s="2178"/>
      <c r="J40" s="2178"/>
      <c r="K40" s="2178"/>
      <c r="L40" s="2179" t="s">
        <v>310</v>
      </c>
      <c r="M40" s="2180"/>
      <c r="N40" s="2181"/>
      <c r="O40" s="2183"/>
      <c r="P40" s="2183"/>
      <c r="Q40" s="2183"/>
      <c r="R40" s="1478"/>
      <c r="S40" s="2184" t="s">
        <v>2374</v>
      </c>
      <c r="T40" s="2185"/>
      <c r="U40" s="1466"/>
      <c r="V40" s="1467" t="s">
        <v>2359</v>
      </c>
      <c r="W40" s="1467" t="s">
        <v>2360</v>
      </c>
      <c r="X40" s="1467" t="s">
        <v>2359</v>
      </c>
      <c r="Y40" s="1468"/>
      <c r="Z40" s="268"/>
    </row>
    <row r="41" spans="1:26" ht="54" customHeight="1">
      <c r="A41" s="268"/>
      <c r="B41" s="1461"/>
      <c r="C41" s="1476" t="s">
        <v>2412</v>
      </c>
      <c r="D41" s="2178" t="s">
        <v>2413</v>
      </c>
      <c r="E41" s="2178"/>
      <c r="F41" s="2178"/>
      <c r="G41" s="2178"/>
      <c r="H41" s="2178"/>
      <c r="I41" s="2178"/>
      <c r="J41" s="2178"/>
      <c r="K41" s="2178"/>
      <c r="L41" s="2182" t="s">
        <v>310</v>
      </c>
      <c r="M41" s="2182"/>
      <c r="N41" s="2182"/>
      <c r="O41" s="2183"/>
      <c r="P41" s="2183"/>
      <c r="Q41" s="2183"/>
      <c r="R41" s="1478"/>
      <c r="S41" s="2184" t="s">
        <v>2377</v>
      </c>
      <c r="T41" s="2185"/>
      <c r="U41" s="1466"/>
      <c r="V41" s="1467" t="s">
        <v>2359</v>
      </c>
      <c r="W41" s="1467" t="s">
        <v>2360</v>
      </c>
      <c r="X41" s="1467" t="s">
        <v>2359</v>
      </c>
      <c r="Y41" s="1468"/>
      <c r="Z41" s="268"/>
    </row>
    <row r="42" spans="1:26" ht="54" customHeight="1">
      <c r="A42" s="268"/>
      <c r="B42" s="1461"/>
      <c r="C42" s="1476" t="s">
        <v>2378</v>
      </c>
      <c r="D42" s="2178" t="s">
        <v>329</v>
      </c>
      <c r="E42" s="2178"/>
      <c r="F42" s="2178"/>
      <c r="G42" s="2178"/>
      <c r="H42" s="2178"/>
      <c r="I42" s="2178"/>
      <c r="J42" s="2178"/>
      <c r="K42" s="2178"/>
      <c r="L42" s="2186"/>
      <c r="M42" s="2186"/>
      <c r="N42" s="2186"/>
      <c r="O42" s="2182" t="s">
        <v>800</v>
      </c>
      <c r="P42" s="2182"/>
      <c r="Q42" s="2182"/>
      <c r="R42" s="1479"/>
      <c r="S42" s="2184" t="s">
        <v>2379</v>
      </c>
      <c r="T42" s="2185"/>
      <c r="U42" s="1466"/>
      <c r="V42" s="1467" t="s">
        <v>2359</v>
      </c>
      <c r="W42" s="1467" t="s">
        <v>2360</v>
      </c>
      <c r="X42" s="1467" t="s">
        <v>2359</v>
      </c>
      <c r="Y42" s="1468"/>
      <c r="Z42" s="268"/>
    </row>
    <row r="43" spans="1:26" ht="54" customHeight="1">
      <c r="A43" s="268"/>
      <c r="B43" s="1461"/>
      <c r="C43" s="1476" t="s">
        <v>2464</v>
      </c>
      <c r="D43" s="2178" t="s">
        <v>2465</v>
      </c>
      <c r="E43" s="2178"/>
      <c r="F43" s="2178"/>
      <c r="G43" s="2178"/>
      <c r="H43" s="2178"/>
      <c r="I43" s="2178"/>
      <c r="J43" s="2178"/>
      <c r="K43" s="2178"/>
      <c r="L43" s="2182" t="s">
        <v>310</v>
      </c>
      <c r="M43" s="2182"/>
      <c r="N43" s="2182"/>
      <c r="O43" s="2186"/>
      <c r="P43" s="2186"/>
      <c r="Q43" s="2186"/>
      <c r="R43" s="1479"/>
      <c r="S43" s="2184" t="s">
        <v>2466</v>
      </c>
      <c r="T43" s="2185"/>
      <c r="U43" s="1466"/>
      <c r="V43" s="1467" t="s">
        <v>2359</v>
      </c>
      <c r="W43" s="1467" t="s">
        <v>2360</v>
      </c>
      <c r="X43" s="1467" t="s">
        <v>2359</v>
      </c>
      <c r="Y43" s="1468"/>
      <c r="Z43" s="268"/>
    </row>
    <row r="44" spans="1:26" ht="15" customHeight="1">
      <c r="A44" s="268"/>
      <c r="B44" s="1461"/>
      <c r="C44" s="268"/>
      <c r="D44" s="268"/>
      <c r="E44" s="268"/>
      <c r="F44" s="268"/>
      <c r="G44" s="268"/>
      <c r="H44" s="268"/>
      <c r="I44" s="268"/>
      <c r="J44" s="268"/>
      <c r="K44" s="268"/>
      <c r="L44" s="268"/>
      <c r="M44" s="268"/>
      <c r="N44" s="268"/>
      <c r="O44" s="268"/>
      <c r="P44" s="268"/>
      <c r="Q44" s="268"/>
      <c r="R44" s="268"/>
      <c r="S44" s="268"/>
      <c r="T44" s="268"/>
      <c r="U44" s="1466"/>
      <c r="V44" s="1467"/>
      <c r="W44" s="1467"/>
      <c r="X44" s="1467"/>
      <c r="Y44" s="1468"/>
      <c r="Z44" s="268"/>
    </row>
    <row r="45" spans="1:26" ht="15" customHeight="1">
      <c r="A45" s="268"/>
      <c r="B45" s="1461"/>
      <c r="C45" s="268" t="s">
        <v>2380</v>
      </c>
      <c r="D45" s="268"/>
      <c r="E45" s="268"/>
      <c r="F45" s="268"/>
      <c r="G45" s="268"/>
      <c r="H45" s="268"/>
      <c r="I45" s="268"/>
      <c r="J45" s="268"/>
      <c r="K45" s="268"/>
      <c r="L45" s="268"/>
      <c r="M45" s="268"/>
      <c r="N45" s="268"/>
      <c r="O45" s="268"/>
      <c r="P45" s="268"/>
      <c r="Q45" s="268"/>
      <c r="R45" s="268"/>
      <c r="S45" s="268"/>
      <c r="T45" s="268"/>
      <c r="U45" s="2260" t="s">
        <v>2357</v>
      </c>
      <c r="V45" s="2157"/>
      <c r="W45" s="2157"/>
      <c r="X45" s="2157"/>
      <c r="Y45" s="2261"/>
      <c r="Z45" s="268"/>
    </row>
    <row r="46" spans="1:26" ht="15" customHeight="1">
      <c r="A46" s="268"/>
      <c r="B46" s="1461"/>
      <c r="C46" s="268"/>
      <c r="D46" s="268"/>
      <c r="E46" s="268"/>
      <c r="F46" s="268"/>
      <c r="G46" s="268"/>
      <c r="H46" s="268"/>
      <c r="I46" s="268"/>
      <c r="J46" s="268"/>
      <c r="K46" s="268"/>
      <c r="L46" s="268"/>
      <c r="M46" s="268"/>
      <c r="N46" s="268"/>
      <c r="O46" s="268"/>
      <c r="P46" s="268"/>
      <c r="Q46" s="268"/>
      <c r="R46" s="268"/>
      <c r="S46" s="268"/>
      <c r="T46" s="268"/>
      <c r="U46" s="1466"/>
      <c r="V46" s="1467"/>
      <c r="W46" s="1467"/>
      <c r="X46" s="1467"/>
      <c r="Y46" s="1468"/>
      <c r="Z46" s="268"/>
    </row>
    <row r="47" spans="1:26" ht="45.75" customHeight="1">
      <c r="A47" s="268"/>
      <c r="B47" s="1461"/>
      <c r="C47" s="1480" t="s">
        <v>2467</v>
      </c>
      <c r="D47" s="2166" t="s">
        <v>2382</v>
      </c>
      <c r="E47" s="2166"/>
      <c r="F47" s="2166"/>
      <c r="G47" s="2166"/>
      <c r="H47" s="2166"/>
      <c r="I47" s="2166"/>
      <c r="J47" s="2166"/>
      <c r="K47" s="2166"/>
      <c r="L47" s="2166"/>
      <c r="M47" s="2166"/>
      <c r="N47" s="2166"/>
      <c r="O47" s="2166"/>
      <c r="P47" s="2166"/>
      <c r="Q47" s="2166"/>
      <c r="R47" s="2166"/>
      <c r="S47" s="2166"/>
      <c r="T47" s="2167"/>
      <c r="U47" s="1466"/>
      <c r="V47" s="1467" t="s">
        <v>2359</v>
      </c>
      <c r="W47" s="1467" t="s">
        <v>2360</v>
      </c>
      <c r="X47" s="1467" t="s">
        <v>2359</v>
      </c>
      <c r="Y47" s="1468"/>
      <c r="Z47" s="268"/>
    </row>
    <row r="48" spans="1:26" ht="29.25" customHeight="1">
      <c r="A48" s="268"/>
      <c r="B48" s="1461"/>
      <c r="C48" s="1480" t="s">
        <v>2383</v>
      </c>
      <c r="D48" s="2166" t="s">
        <v>2384</v>
      </c>
      <c r="E48" s="2166"/>
      <c r="F48" s="2166"/>
      <c r="G48" s="2166"/>
      <c r="H48" s="2166"/>
      <c r="I48" s="2166"/>
      <c r="J48" s="2166"/>
      <c r="K48" s="2166"/>
      <c r="L48" s="2166"/>
      <c r="M48" s="2166"/>
      <c r="N48" s="2166"/>
      <c r="O48" s="2166"/>
      <c r="P48" s="2166"/>
      <c r="Q48" s="2166"/>
      <c r="R48" s="2166"/>
      <c r="S48" s="2166"/>
      <c r="T48" s="2167"/>
      <c r="U48" s="1466"/>
      <c r="V48" s="1467" t="s">
        <v>2359</v>
      </c>
      <c r="W48" s="1467" t="s">
        <v>2360</v>
      </c>
      <c r="X48" s="1467" t="s">
        <v>2359</v>
      </c>
      <c r="Y48" s="1468"/>
      <c r="Z48" s="268"/>
    </row>
    <row r="49" spans="1:26" ht="45" customHeight="1">
      <c r="A49" s="268"/>
      <c r="B49" s="1461"/>
      <c r="C49" s="1480" t="s">
        <v>2385</v>
      </c>
      <c r="D49" s="2166" t="s">
        <v>2448</v>
      </c>
      <c r="E49" s="2166"/>
      <c r="F49" s="2166"/>
      <c r="G49" s="2166"/>
      <c r="H49" s="2166"/>
      <c r="I49" s="2166"/>
      <c r="J49" s="2166"/>
      <c r="K49" s="2166"/>
      <c r="L49" s="2166"/>
      <c r="M49" s="2166"/>
      <c r="N49" s="2166"/>
      <c r="O49" s="2166"/>
      <c r="P49" s="2166"/>
      <c r="Q49" s="2166"/>
      <c r="R49" s="2166"/>
      <c r="S49" s="2166"/>
      <c r="T49" s="2167"/>
      <c r="U49" s="1466"/>
      <c r="V49" s="1467" t="s">
        <v>2359</v>
      </c>
      <c r="W49" s="1467" t="s">
        <v>2360</v>
      </c>
      <c r="X49" s="1467" t="s">
        <v>2359</v>
      </c>
      <c r="Y49" s="1468"/>
      <c r="Z49" s="268"/>
    </row>
    <row r="50" spans="1:26" ht="7.5" customHeight="1">
      <c r="A50" s="268"/>
      <c r="B50" s="1461"/>
      <c r="C50" s="1473"/>
      <c r="D50" s="1473"/>
      <c r="E50" s="1473"/>
      <c r="F50" s="1473"/>
      <c r="G50" s="1473"/>
      <c r="H50" s="1473"/>
      <c r="I50" s="1473"/>
      <c r="J50" s="1473"/>
      <c r="K50" s="1473"/>
      <c r="L50" s="1473"/>
      <c r="M50" s="1473"/>
      <c r="N50" s="1473"/>
      <c r="O50" s="1473"/>
      <c r="P50" s="1473"/>
      <c r="Q50" s="1473"/>
      <c r="R50" s="1473"/>
      <c r="S50" s="1473"/>
      <c r="T50" s="1473"/>
      <c r="U50" s="1466"/>
      <c r="V50" s="1467"/>
      <c r="W50" s="1467"/>
      <c r="X50" s="1467"/>
      <c r="Y50" s="1468"/>
      <c r="Z50" s="268"/>
    </row>
    <row r="51" spans="1:26" ht="26.25" customHeight="1">
      <c r="A51" s="268"/>
      <c r="B51" s="1461"/>
      <c r="C51" s="2158" t="s">
        <v>2387</v>
      </c>
      <c r="D51" s="2159"/>
      <c r="E51" s="2159"/>
      <c r="F51" s="2159"/>
      <c r="G51" s="2159"/>
      <c r="H51" s="2160"/>
      <c r="I51" s="2187" t="s">
        <v>800</v>
      </c>
      <c r="J51" s="2188"/>
      <c r="K51" s="1466"/>
      <c r="L51" s="2158" t="s">
        <v>2468</v>
      </c>
      <c r="M51" s="2159"/>
      <c r="N51" s="2159"/>
      <c r="O51" s="2159"/>
      <c r="P51" s="2159"/>
      <c r="Q51" s="2160"/>
      <c r="R51" s="2187" t="s">
        <v>310</v>
      </c>
      <c r="S51" s="2189"/>
      <c r="T51" s="268"/>
      <c r="U51" s="1466"/>
      <c r="V51" s="1467"/>
      <c r="W51" s="1467"/>
      <c r="X51" s="1467"/>
      <c r="Y51" s="1468"/>
      <c r="Z51" s="268"/>
    </row>
    <row r="52" spans="1:26" ht="7.5" customHeight="1">
      <c r="A52" s="268"/>
      <c r="B52" s="1461"/>
      <c r="C52" s="268"/>
      <c r="D52" s="268"/>
      <c r="E52" s="268"/>
      <c r="F52" s="268"/>
      <c r="G52" s="268"/>
      <c r="H52" s="268"/>
      <c r="I52" s="268"/>
      <c r="J52" s="268"/>
      <c r="K52" s="268"/>
      <c r="L52" s="268"/>
      <c r="M52" s="268"/>
      <c r="N52" s="268"/>
      <c r="O52" s="268"/>
      <c r="P52" s="268"/>
      <c r="Q52" s="268"/>
      <c r="R52" s="268"/>
      <c r="S52" s="268"/>
      <c r="T52" s="268"/>
      <c r="U52" s="1466"/>
      <c r="V52" s="1467"/>
      <c r="W52" s="1467"/>
      <c r="X52" s="1467"/>
      <c r="Y52" s="1468"/>
      <c r="Z52" s="268"/>
    </row>
    <row r="53" spans="1:26" ht="22.5" customHeight="1">
      <c r="A53" s="268"/>
      <c r="B53" s="1461"/>
      <c r="C53" s="2190"/>
      <c r="D53" s="2191"/>
      <c r="E53" s="2191"/>
      <c r="F53" s="2191"/>
      <c r="G53" s="2191"/>
      <c r="H53" s="2191"/>
      <c r="I53" s="2192"/>
      <c r="J53" s="2161" t="s">
        <v>2389</v>
      </c>
      <c r="K53" s="2161"/>
      <c r="L53" s="2161"/>
      <c r="M53" s="2161"/>
      <c r="N53" s="2161"/>
      <c r="O53" s="2161" t="s">
        <v>2390</v>
      </c>
      <c r="P53" s="2161"/>
      <c r="Q53" s="2161"/>
      <c r="R53" s="2161"/>
      <c r="S53" s="2161"/>
      <c r="T53" s="268"/>
      <c r="U53" s="1466"/>
      <c r="V53" s="1467"/>
      <c r="W53" s="1467"/>
      <c r="X53" s="1467"/>
      <c r="Y53" s="1468"/>
      <c r="Z53" s="268"/>
    </row>
    <row r="54" spans="1:26" ht="22.5" customHeight="1">
      <c r="A54" s="268"/>
      <c r="B54" s="1461"/>
      <c r="C54" s="2193" t="s">
        <v>312</v>
      </c>
      <c r="D54" s="2194"/>
      <c r="E54" s="2194"/>
      <c r="F54" s="2194"/>
      <c r="G54" s="2194"/>
      <c r="H54" s="2195"/>
      <c r="I54" s="1481" t="s">
        <v>313</v>
      </c>
      <c r="J54" s="2182" t="s">
        <v>310</v>
      </c>
      <c r="K54" s="2182"/>
      <c r="L54" s="2182"/>
      <c r="M54" s="2182"/>
      <c r="N54" s="2182"/>
      <c r="O54" s="2186"/>
      <c r="P54" s="2186"/>
      <c r="Q54" s="2186"/>
      <c r="R54" s="2186"/>
      <c r="S54" s="2186"/>
      <c r="T54" s="268"/>
      <c r="U54" s="1466"/>
      <c r="V54" s="1467"/>
      <c r="W54" s="1467"/>
      <c r="X54" s="1467"/>
      <c r="Y54" s="1468"/>
      <c r="Z54" s="268"/>
    </row>
    <row r="55" spans="1:26" ht="22.5" customHeight="1">
      <c r="A55" s="268"/>
      <c r="B55" s="1461"/>
      <c r="C55" s="2196"/>
      <c r="D55" s="2197"/>
      <c r="E55" s="2197"/>
      <c r="F55" s="2197"/>
      <c r="G55" s="2197"/>
      <c r="H55" s="2198"/>
      <c r="I55" s="1481" t="s">
        <v>314</v>
      </c>
      <c r="J55" s="2182" t="s">
        <v>310</v>
      </c>
      <c r="K55" s="2182"/>
      <c r="L55" s="2182"/>
      <c r="M55" s="2182"/>
      <c r="N55" s="2182"/>
      <c r="O55" s="2182" t="s">
        <v>310</v>
      </c>
      <c r="P55" s="2182"/>
      <c r="Q55" s="2182"/>
      <c r="R55" s="2182"/>
      <c r="S55" s="2182"/>
      <c r="T55" s="268"/>
      <c r="U55" s="1466"/>
      <c r="V55" s="1467"/>
      <c r="W55" s="1467"/>
      <c r="X55" s="1467"/>
      <c r="Y55" s="1468"/>
      <c r="Z55" s="268"/>
    </row>
    <row r="56" spans="1:26" ht="15" customHeight="1">
      <c r="A56" s="268"/>
      <c r="B56" s="1461"/>
      <c r="C56" s="268"/>
      <c r="D56" s="268"/>
      <c r="E56" s="268"/>
      <c r="F56" s="268"/>
      <c r="G56" s="268"/>
      <c r="H56" s="268"/>
      <c r="I56" s="268"/>
      <c r="J56" s="268"/>
      <c r="K56" s="268"/>
      <c r="L56" s="268"/>
      <c r="M56" s="268"/>
      <c r="N56" s="268"/>
      <c r="O56" s="268"/>
      <c r="P56" s="268"/>
      <c r="Q56" s="268"/>
      <c r="R56" s="268"/>
      <c r="S56" s="268"/>
      <c r="T56" s="268"/>
      <c r="U56" s="1466"/>
      <c r="V56" s="1467"/>
      <c r="W56" s="1467"/>
      <c r="X56" s="1467"/>
      <c r="Y56" s="1468"/>
      <c r="Z56" s="268"/>
    </row>
    <row r="57" spans="1:26" ht="15" customHeight="1">
      <c r="A57" s="268"/>
      <c r="B57" s="1461" t="s">
        <v>315</v>
      </c>
      <c r="C57" s="268"/>
      <c r="D57" s="268"/>
      <c r="E57" s="268"/>
      <c r="F57" s="268"/>
      <c r="G57" s="268"/>
      <c r="H57" s="268"/>
      <c r="I57" s="268"/>
      <c r="J57" s="268"/>
      <c r="K57" s="268"/>
      <c r="L57" s="268"/>
      <c r="M57" s="268"/>
      <c r="N57" s="268"/>
      <c r="O57" s="268"/>
      <c r="P57" s="268"/>
      <c r="Q57" s="268"/>
      <c r="R57" s="268"/>
      <c r="S57" s="268"/>
      <c r="T57" s="268"/>
      <c r="U57" s="2260" t="s">
        <v>2357</v>
      </c>
      <c r="V57" s="2157"/>
      <c r="W57" s="2157"/>
      <c r="X57" s="2157"/>
      <c r="Y57" s="2261"/>
      <c r="Z57" s="268"/>
    </row>
    <row r="58" spans="1:26" ht="15" customHeight="1">
      <c r="A58" s="268"/>
      <c r="B58" s="1461"/>
      <c r="C58" s="268"/>
      <c r="D58" s="268"/>
      <c r="E58" s="268"/>
      <c r="F58" s="268"/>
      <c r="G58" s="268"/>
      <c r="H58" s="268"/>
      <c r="I58" s="268"/>
      <c r="J58" s="268"/>
      <c r="K58" s="268"/>
      <c r="L58" s="268"/>
      <c r="M58" s="268"/>
      <c r="N58" s="268"/>
      <c r="O58" s="268"/>
      <c r="P58" s="268"/>
      <c r="Q58" s="268"/>
      <c r="R58" s="268"/>
      <c r="S58" s="268"/>
      <c r="T58" s="268"/>
      <c r="U58" s="1466"/>
      <c r="V58" s="1467"/>
      <c r="W58" s="1467"/>
      <c r="X58" s="1467"/>
      <c r="Y58" s="1468"/>
      <c r="Z58" s="268"/>
    </row>
    <row r="59" spans="1:26" ht="15" customHeight="1">
      <c r="A59" s="268"/>
      <c r="B59" s="1461"/>
      <c r="C59" s="1480" t="s">
        <v>2392</v>
      </c>
      <c r="D59" s="2166" t="s">
        <v>2469</v>
      </c>
      <c r="E59" s="2166"/>
      <c r="F59" s="2166"/>
      <c r="G59" s="2166"/>
      <c r="H59" s="2166"/>
      <c r="I59" s="2166"/>
      <c r="J59" s="2166"/>
      <c r="K59" s="2166"/>
      <c r="L59" s="2166"/>
      <c r="M59" s="2166"/>
      <c r="N59" s="2166"/>
      <c r="O59" s="2166"/>
      <c r="P59" s="2166"/>
      <c r="Q59" s="2166"/>
      <c r="R59" s="2166"/>
      <c r="S59" s="2166"/>
      <c r="T59" s="2167"/>
      <c r="U59" s="1466"/>
      <c r="V59" s="1467" t="s">
        <v>2359</v>
      </c>
      <c r="W59" s="1467" t="s">
        <v>2360</v>
      </c>
      <c r="X59" s="1467" t="s">
        <v>2359</v>
      </c>
      <c r="Y59" s="1468"/>
      <c r="Z59" s="268"/>
    </row>
    <row r="60" spans="1:26" ht="15" customHeight="1">
      <c r="A60" s="268"/>
      <c r="B60" s="1461"/>
      <c r="C60" s="1480"/>
      <c r="D60" s="2166"/>
      <c r="E60" s="2166"/>
      <c r="F60" s="2166"/>
      <c r="G60" s="2166"/>
      <c r="H60" s="2166"/>
      <c r="I60" s="2166"/>
      <c r="J60" s="2166"/>
      <c r="K60" s="2166"/>
      <c r="L60" s="2166"/>
      <c r="M60" s="2166"/>
      <c r="N60" s="2166"/>
      <c r="O60" s="2166"/>
      <c r="P60" s="2166"/>
      <c r="Q60" s="2166"/>
      <c r="R60" s="2166"/>
      <c r="S60" s="2166"/>
      <c r="T60" s="2167"/>
      <c r="U60" s="1466"/>
      <c r="V60" s="1467"/>
      <c r="W60" s="1467"/>
      <c r="X60" s="1467"/>
      <c r="Y60" s="1468"/>
      <c r="Z60" s="268"/>
    </row>
    <row r="61" spans="1:26" ht="8.25" customHeight="1">
      <c r="A61" s="268"/>
      <c r="B61" s="1461"/>
      <c r="C61" s="1480"/>
      <c r="D61" s="1477"/>
      <c r="E61" s="1477"/>
      <c r="F61" s="1477"/>
      <c r="G61" s="1477"/>
      <c r="H61" s="1477"/>
      <c r="I61" s="1477"/>
      <c r="J61" s="1477"/>
      <c r="K61" s="1477"/>
      <c r="L61" s="1477"/>
      <c r="M61" s="1477"/>
      <c r="N61" s="1477"/>
      <c r="O61" s="1477"/>
      <c r="P61" s="1477"/>
      <c r="Q61" s="1477"/>
      <c r="R61" s="1477"/>
      <c r="S61" s="1477"/>
      <c r="T61" s="1491"/>
      <c r="U61" s="1466"/>
      <c r="V61" s="1467"/>
      <c r="W61" s="1467"/>
      <c r="X61" s="1467"/>
      <c r="Y61" s="1468"/>
      <c r="Z61" s="268"/>
    </row>
    <row r="62" spans="1:26" ht="15" customHeight="1">
      <c r="A62" s="268"/>
      <c r="B62" s="1461"/>
      <c r="C62" s="1480" t="s">
        <v>335</v>
      </c>
      <c r="D62" s="2166" t="s">
        <v>2451</v>
      </c>
      <c r="E62" s="2166"/>
      <c r="F62" s="2166"/>
      <c r="G62" s="2166"/>
      <c r="H62" s="2166"/>
      <c r="I62" s="2166"/>
      <c r="J62" s="2166"/>
      <c r="K62" s="2166"/>
      <c r="L62" s="2166"/>
      <c r="M62" s="2166"/>
      <c r="N62" s="2166"/>
      <c r="O62" s="2166"/>
      <c r="P62" s="2166"/>
      <c r="Q62" s="2166"/>
      <c r="R62" s="2166"/>
      <c r="S62" s="2166"/>
      <c r="T62" s="2167"/>
      <c r="U62" s="1466"/>
      <c r="V62" s="1467" t="s">
        <v>2359</v>
      </c>
      <c r="W62" s="1467" t="s">
        <v>2360</v>
      </c>
      <c r="X62" s="1467" t="s">
        <v>2359</v>
      </c>
      <c r="Y62" s="1468"/>
      <c r="Z62" s="268"/>
    </row>
    <row r="63" spans="1:26" ht="15" customHeight="1">
      <c r="A63" s="268"/>
      <c r="B63" s="1483"/>
      <c r="C63" s="1527"/>
      <c r="D63" s="2214"/>
      <c r="E63" s="2214"/>
      <c r="F63" s="2214"/>
      <c r="G63" s="2214"/>
      <c r="H63" s="2214"/>
      <c r="I63" s="2214"/>
      <c r="J63" s="2214"/>
      <c r="K63" s="2214"/>
      <c r="L63" s="2214"/>
      <c r="M63" s="2214"/>
      <c r="N63" s="2214"/>
      <c r="O63" s="2214"/>
      <c r="P63" s="2214"/>
      <c r="Q63" s="2214"/>
      <c r="R63" s="2214"/>
      <c r="S63" s="2214"/>
      <c r="T63" s="2215"/>
      <c r="U63" s="1493"/>
      <c r="V63" s="1494"/>
      <c r="W63" s="1494"/>
      <c r="X63" s="1494"/>
      <c r="Y63" s="1495"/>
      <c r="Z63" s="268"/>
    </row>
    <row r="64" spans="1:26" ht="15" customHeight="1">
      <c r="A64" s="268"/>
      <c r="B64" s="1459"/>
      <c r="C64" s="1459"/>
      <c r="D64" s="1459"/>
      <c r="E64" s="1459"/>
      <c r="F64" s="1459"/>
      <c r="G64" s="1459"/>
      <c r="H64" s="1459"/>
      <c r="I64" s="1459"/>
      <c r="J64" s="1459"/>
      <c r="K64" s="1459"/>
      <c r="L64" s="1459"/>
      <c r="M64" s="1459"/>
      <c r="N64" s="1459"/>
      <c r="O64" s="1459"/>
      <c r="P64" s="1459"/>
      <c r="Q64" s="1459"/>
      <c r="R64" s="1459"/>
      <c r="S64" s="1459"/>
      <c r="T64" s="1459"/>
      <c r="U64" s="1459"/>
      <c r="V64" s="1459"/>
      <c r="W64" s="1459"/>
      <c r="X64" s="1459"/>
      <c r="Y64" s="1459"/>
      <c r="Z64" s="268"/>
    </row>
    <row r="65" spans="1:31" ht="15" customHeight="1">
      <c r="A65" s="268"/>
      <c r="B65" s="268" t="s">
        <v>2395</v>
      </c>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row>
    <row r="66" spans="1:31" ht="15" customHeight="1">
      <c r="A66" s="268"/>
      <c r="B66" s="1528">
        <v>1</v>
      </c>
      <c r="C66" s="2200" t="s">
        <v>909</v>
      </c>
      <c r="D66" s="2200"/>
      <c r="E66" s="2200"/>
      <c r="F66" s="2200"/>
      <c r="G66" s="2200"/>
      <c r="H66" s="2200"/>
      <c r="I66" s="2200"/>
      <c r="J66" s="2200"/>
      <c r="K66" s="2200"/>
      <c r="L66" s="2200"/>
      <c r="M66" s="2200"/>
      <c r="N66" s="2200"/>
      <c r="O66" s="2200"/>
      <c r="P66" s="2200"/>
      <c r="Q66" s="2200"/>
      <c r="R66" s="2200"/>
      <c r="S66" s="2200"/>
      <c r="T66" s="2200"/>
      <c r="U66" s="2200"/>
      <c r="V66" s="2200"/>
      <c r="W66" s="2200"/>
      <c r="X66" s="2200"/>
      <c r="Y66" s="2200"/>
      <c r="Z66" s="268"/>
      <c r="AE66" s="1529"/>
    </row>
    <row r="67" spans="1:31" ht="48" customHeight="1">
      <c r="A67" s="268"/>
      <c r="B67" s="1482" t="s">
        <v>2470</v>
      </c>
      <c r="C67" s="2166" t="s">
        <v>2471</v>
      </c>
      <c r="D67" s="2166"/>
      <c r="E67" s="2166"/>
      <c r="F67" s="2166"/>
      <c r="G67" s="2166"/>
      <c r="H67" s="2166"/>
      <c r="I67" s="2166"/>
      <c r="J67" s="2166"/>
      <c r="K67" s="2166"/>
      <c r="L67" s="2166"/>
      <c r="M67" s="2166"/>
      <c r="N67" s="2166"/>
      <c r="O67" s="2166"/>
      <c r="P67" s="2166"/>
      <c r="Q67" s="2166"/>
      <c r="R67" s="2166"/>
      <c r="S67" s="2166"/>
      <c r="T67" s="2166"/>
      <c r="U67" s="2166"/>
      <c r="V67" s="2166"/>
      <c r="W67" s="2166"/>
      <c r="X67" s="2166"/>
      <c r="Y67" s="2166"/>
      <c r="Z67" s="268"/>
    </row>
    <row r="68" spans="1:31" ht="14.25" customHeight="1">
      <c r="A68" s="268"/>
      <c r="B68" s="1528">
        <v>3</v>
      </c>
      <c r="C68" s="2200" t="s">
        <v>2396</v>
      </c>
      <c r="D68" s="2200"/>
      <c r="E68" s="2200"/>
      <c r="F68" s="2200"/>
      <c r="G68" s="2200"/>
      <c r="H68" s="2200"/>
      <c r="I68" s="2200"/>
      <c r="J68" s="2200"/>
      <c r="K68" s="2200"/>
      <c r="L68" s="2200"/>
      <c r="M68" s="2200"/>
      <c r="N68" s="2200"/>
      <c r="O68" s="2200"/>
      <c r="P68" s="2200"/>
      <c r="Q68" s="2200"/>
      <c r="R68" s="2200"/>
      <c r="S68" s="2200"/>
      <c r="T68" s="2200"/>
      <c r="U68" s="2200"/>
      <c r="V68" s="2200"/>
      <c r="W68" s="2200"/>
      <c r="X68" s="2200"/>
      <c r="Y68" s="2200"/>
      <c r="Z68" s="983"/>
    </row>
    <row r="69" spans="1:31" ht="45" customHeight="1">
      <c r="A69" s="268"/>
      <c r="B69" s="1528">
        <v>4</v>
      </c>
      <c r="C69" s="2166" t="s">
        <v>2472</v>
      </c>
      <c r="D69" s="2200"/>
      <c r="E69" s="2200"/>
      <c r="F69" s="2200"/>
      <c r="G69" s="2200"/>
      <c r="H69" s="2200"/>
      <c r="I69" s="2200"/>
      <c r="J69" s="2200"/>
      <c r="K69" s="2200"/>
      <c r="L69" s="2200"/>
      <c r="M69" s="2200"/>
      <c r="N69" s="2200"/>
      <c r="O69" s="2200"/>
      <c r="P69" s="2200"/>
      <c r="Q69" s="2200"/>
      <c r="R69" s="2200"/>
      <c r="S69" s="2200"/>
      <c r="T69" s="2200"/>
      <c r="U69" s="2200"/>
      <c r="V69" s="2200"/>
      <c r="W69" s="2200"/>
      <c r="X69" s="2200"/>
      <c r="Y69" s="2200"/>
      <c r="Z69" s="983"/>
    </row>
    <row r="70" spans="1:31">
      <c r="A70" s="268"/>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row>
    <row r="71" spans="1:31" ht="81" customHeight="1">
      <c r="A71" s="1455"/>
      <c r="B71" s="1487"/>
      <c r="C71" s="2153" t="s">
        <v>751</v>
      </c>
      <c r="D71" s="2153"/>
      <c r="E71" s="2150" t="s">
        <v>3099</v>
      </c>
      <c r="F71" s="2151"/>
      <c r="G71" s="2151"/>
      <c r="H71" s="2151"/>
      <c r="I71" s="2151"/>
      <c r="J71" s="2151"/>
      <c r="K71" s="2151"/>
      <c r="L71" s="2151"/>
      <c r="M71" s="2151"/>
      <c r="N71" s="2151"/>
      <c r="O71" s="2151"/>
      <c r="P71" s="2151"/>
      <c r="Q71" s="2151"/>
      <c r="R71" s="2151"/>
      <c r="S71" s="2151"/>
      <c r="T71" s="2151"/>
      <c r="U71" s="2151"/>
      <c r="V71" s="2151"/>
      <c r="W71" s="2151"/>
      <c r="X71" s="2151"/>
      <c r="Y71" s="2152"/>
    </row>
  </sheetData>
  <mergeCells count="63">
    <mergeCell ref="C69:Y69"/>
    <mergeCell ref="U57:Y57"/>
    <mergeCell ref="D59:T60"/>
    <mergeCell ref="D62:T63"/>
    <mergeCell ref="C66:Y66"/>
    <mergeCell ref="C67:Y67"/>
    <mergeCell ref="C68:Y68"/>
    <mergeCell ref="C53:I53"/>
    <mergeCell ref="J53:N53"/>
    <mergeCell ref="O53:S53"/>
    <mergeCell ref="C54:H55"/>
    <mergeCell ref="J54:N54"/>
    <mergeCell ref="O54:S54"/>
    <mergeCell ref="J55:N55"/>
    <mergeCell ref="O55:S55"/>
    <mergeCell ref="U45:Y45"/>
    <mergeCell ref="D47:T47"/>
    <mergeCell ref="D48:T48"/>
    <mergeCell ref="D49:T49"/>
    <mergeCell ref="C51:H51"/>
    <mergeCell ref="I51:J51"/>
    <mergeCell ref="L51:Q51"/>
    <mergeCell ref="R51:S51"/>
    <mergeCell ref="D42:K42"/>
    <mergeCell ref="L42:N42"/>
    <mergeCell ref="O42:Q42"/>
    <mergeCell ref="S42:T42"/>
    <mergeCell ref="D43:K43"/>
    <mergeCell ref="L43:N43"/>
    <mergeCell ref="O43:Q43"/>
    <mergeCell ref="S43:T43"/>
    <mergeCell ref="U39:Y39"/>
    <mergeCell ref="D40:K40"/>
    <mergeCell ref="L40:N40"/>
    <mergeCell ref="O40:Q40"/>
    <mergeCell ref="S40:T40"/>
    <mergeCell ref="L41:N41"/>
    <mergeCell ref="O41:Q41"/>
    <mergeCell ref="S41:T41"/>
    <mergeCell ref="D29:T30"/>
    <mergeCell ref="C35:T36"/>
    <mergeCell ref="D38:K38"/>
    <mergeCell ref="L38:N38"/>
    <mergeCell ref="O38:Q38"/>
    <mergeCell ref="D39:K39"/>
    <mergeCell ref="L39:N39"/>
    <mergeCell ref="O39:Q39"/>
    <mergeCell ref="C71:D71"/>
    <mergeCell ref="E71:Y71"/>
    <mergeCell ref="D22:T23"/>
    <mergeCell ref="Q2:Y2"/>
    <mergeCell ref="B4:Y4"/>
    <mergeCell ref="B6:F6"/>
    <mergeCell ref="M6:O6"/>
    <mergeCell ref="P6:Y6"/>
    <mergeCell ref="B7:F7"/>
    <mergeCell ref="G7:Y7"/>
    <mergeCell ref="U10:Y10"/>
    <mergeCell ref="D12:T13"/>
    <mergeCell ref="D15:T16"/>
    <mergeCell ref="D18:T18"/>
    <mergeCell ref="D20:T20"/>
    <mergeCell ref="D41:K41"/>
  </mergeCells>
  <phoneticPr fontId="54"/>
  <dataValidations count="1">
    <dataValidation type="list" allowBlank="1" showInputMessage="1" showErrorMessage="1" sqref="V12:V13 X12:X13 V15 X15 V18 X18 V20 X20 V22 X22 V25 X25 V27 X27 V29 X29 V40:V43 X40:X43 V47:V49 X47:X49 V59 X59 V62 X62" xr:uid="{975853BA-78AE-4169-A9CE-6466EBEFB80E}">
      <formula1>"□,■"</formula1>
    </dataValidation>
  </dataValidations>
  <pageMargins left="0.7" right="0.7" top="0.75" bottom="0.75" header="0.3" footer="0.3"/>
  <pageSetup paperSize="9" scale="5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FF00"/>
    <pageSetUpPr fitToPage="1"/>
  </sheetPr>
  <dimension ref="A1:K42"/>
  <sheetViews>
    <sheetView view="pageBreakPreview" topLeftCell="A6" zoomScale="115" zoomScaleNormal="100" zoomScaleSheetLayoutView="115" workbookViewId="0">
      <selection activeCell="B2" sqref="B2"/>
    </sheetView>
  </sheetViews>
  <sheetFormatPr defaultRowHeight="13.2"/>
  <cols>
    <col min="1" max="1" width="6.77734375" customWidth="1"/>
    <col min="2" max="6" width="12.77734375" customWidth="1"/>
    <col min="7" max="7" width="17.77734375" customWidth="1"/>
    <col min="8" max="8" width="6.44140625" customWidth="1"/>
  </cols>
  <sheetData>
    <row r="1" spans="1:10" ht="27.75" customHeight="1">
      <c r="A1" s="3922" t="s">
        <v>997</v>
      </c>
      <c r="B1" s="3923"/>
      <c r="G1" s="3905"/>
      <c r="H1" s="3905"/>
      <c r="I1" s="3905"/>
      <c r="J1" s="3905"/>
    </row>
    <row r="2" spans="1:10" ht="39" customHeight="1">
      <c r="G2" t="s">
        <v>788</v>
      </c>
    </row>
    <row r="3" spans="1:10" ht="24" customHeight="1">
      <c r="A3" s="3855" t="s">
        <v>434</v>
      </c>
      <c r="B3" s="3855"/>
      <c r="C3" s="3855"/>
      <c r="D3" s="3855"/>
      <c r="E3" s="3855"/>
      <c r="F3" s="3855"/>
      <c r="G3" s="3855"/>
      <c r="H3" s="3855"/>
      <c r="I3" s="244"/>
    </row>
    <row r="4" spans="1:10" ht="13.8" thickBot="1"/>
    <row r="5" spans="1:10" ht="27" customHeight="1" thickTop="1">
      <c r="A5" s="3906" t="s">
        <v>435</v>
      </c>
      <c r="B5" s="3907"/>
      <c r="C5" s="3907"/>
      <c r="D5" s="3907"/>
      <c r="E5" s="3907"/>
      <c r="F5" s="3907"/>
      <c r="G5" s="3908" t="s">
        <v>447</v>
      </c>
      <c r="H5" s="3909"/>
    </row>
    <row r="6" spans="1:10" ht="27" customHeight="1">
      <c r="A6" s="3910" t="s">
        <v>2620</v>
      </c>
      <c r="B6" s="3911"/>
      <c r="C6" s="3911"/>
      <c r="D6" s="3911"/>
      <c r="E6" s="3911"/>
      <c r="F6" s="3911"/>
      <c r="G6" s="3912" t="s">
        <v>448</v>
      </c>
      <c r="H6" s="3913"/>
    </row>
    <row r="7" spans="1:10" ht="27" customHeight="1" thickBot="1">
      <c r="A7" s="3914" t="s">
        <v>2621</v>
      </c>
      <c r="B7" s="3915"/>
      <c r="C7" s="3915"/>
      <c r="D7" s="3915"/>
      <c r="E7" s="3915"/>
      <c r="F7" s="3915"/>
      <c r="G7" s="3916" t="s">
        <v>2622</v>
      </c>
      <c r="H7" s="3917"/>
    </row>
    <row r="8" spans="1:10" ht="19.5" customHeight="1" thickTop="1" thickBot="1">
      <c r="A8" s="3918"/>
      <c r="B8" s="3918"/>
      <c r="C8" s="3918"/>
      <c r="D8" s="3918"/>
      <c r="E8" s="3918"/>
      <c r="F8" s="3918"/>
      <c r="G8" s="3918"/>
      <c r="H8" s="3918"/>
    </row>
    <row r="9" spans="1:10" ht="23.25" customHeight="1" thickTop="1" thickBot="1">
      <c r="A9" s="3919" t="s">
        <v>436</v>
      </c>
      <c r="B9" s="3920"/>
      <c r="C9" s="3920"/>
      <c r="D9" s="3920"/>
      <c r="E9" s="3920"/>
      <c r="F9" s="3920"/>
      <c r="G9" s="3920" t="s">
        <v>437</v>
      </c>
      <c r="H9" s="3921"/>
    </row>
    <row r="10" spans="1:10" ht="18.75" customHeight="1" thickTop="1">
      <c r="A10" s="235">
        <v>1</v>
      </c>
      <c r="B10" s="3903" t="s">
        <v>449</v>
      </c>
      <c r="C10" s="3903"/>
      <c r="D10" s="3903"/>
      <c r="E10" s="3903"/>
      <c r="F10" s="3903"/>
      <c r="G10" s="3903">
        <v>1</v>
      </c>
      <c r="H10" s="3904"/>
    </row>
    <row r="11" spans="1:10" ht="18.75" customHeight="1">
      <c r="A11" s="236">
        <v>2</v>
      </c>
      <c r="B11" s="3924" t="s">
        <v>450</v>
      </c>
      <c r="C11" s="3924"/>
      <c r="D11" s="3924"/>
      <c r="E11" s="3924"/>
      <c r="F11" s="3924"/>
      <c r="G11" s="3924">
        <v>1</v>
      </c>
      <c r="H11" s="3925"/>
    </row>
    <row r="12" spans="1:10" ht="18.75" customHeight="1">
      <c r="A12" s="236">
        <v>3</v>
      </c>
      <c r="B12" s="3924" t="s">
        <v>451</v>
      </c>
      <c r="C12" s="3924"/>
      <c r="D12" s="3924"/>
      <c r="E12" s="3924"/>
      <c r="F12" s="3924"/>
      <c r="G12" s="3924">
        <v>1</v>
      </c>
      <c r="H12" s="3925"/>
    </row>
    <row r="13" spans="1:10" ht="18.75" customHeight="1">
      <c r="A13" s="236">
        <v>4</v>
      </c>
      <c r="B13" s="3924" t="s">
        <v>452</v>
      </c>
      <c r="C13" s="3924"/>
      <c r="D13" s="3924"/>
      <c r="E13" s="3924"/>
      <c r="F13" s="3924"/>
      <c r="G13" s="3924">
        <v>0.5</v>
      </c>
      <c r="H13" s="3871"/>
    </row>
    <row r="14" spans="1:10" ht="18.75" customHeight="1">
      <c r="A14" s="236">
        <v>5</v>
      </c>
      <c r="B14" s="3924" t="s">
        <v>453</v>
      </c>
      <c r="C14" s="3924"/>
      <c r="D14" s="3924"/>
      <c r="E14" s="3924"/>
      <c r="F14" s="3924"/>
      <c r="G14" s="3924">
        <v>0.8</v>
      </c>
      <c r="H14" s="3925"/>
    </row>
    <row r="15" spans="1:10" ht="18.75" customHeight="1">
      <c r="A15" s="236">
        <v>6</v>
      </c>
      <c r="B15" s="3924" t="s">
        <v>2623</v>
      </c>
      <c r="C15" s="3924"/>
      <c r="D15" s="3924"/>
      <c r="E15" s="3924"/>
      <c r="F15" s="3924"/>
      <c r="G15" s="3924">
        <v>0.8</v>
      </c>
      <c r="H15" s="3925"/>
    </row>
    <row r="16" spans="1:10" ht="18.75" customHeight="1">
      <c r="A16" s="236">
        <v>7</v>
      </c>
      <c r="B16" s="3926"/>
      <c r="C16" s="3926"/>
      <c r="D16" s="3926"/>
      <c r="E16" s="3926"/>
      <c r="F16" s="3926"/>
      <c r="G16" s="3926"/>
      <c r="H16" s="3927"/>
    </row>
    <row r="17" spans="1:11" ht="18.75" customHeight="1">
      <c r="A17" s="236">
        <v>8</v>
      </c>
      <c r="B17" s="3926"/>
      <c r="C17" s="3926"/>
      <c r="D17" s="3926"/>
      <c r="E17" s="3926"/>
      <c r="F17" s="3926"/>
      <c r="G17" s="3926"/>
      <c r="H17" s="3927"/>
    </row>
    <row r="18" spans="1:11" ht="18.75" customHeight="1">
      <c r="A18" s="236">
        <v>9</v>
      </c>
      <c r="B18" s="3926"/>
      <c r="C18" s="3926"/>
      <c r="D18" s="3926"/>
      <c r="E18" s="3926"/>
      <c r="F18" s="3926"/>
      <c r="G18" s="3926"/>
      <c r="H18" s="3927"/>
    </row>
    <row r="19" spans="1:11" ht="18.75" customHeight="1" thickBot="1">
      <c r="A19" s="237">
        <v>10</v>
      </c>
      <c r="B19" s="3928"/>
      <c r="C19" s="3928"/>
      <c r="D19" s="3928"/>
      <c r="E19" s="3928"/>
      <c r="F19" s="3928"/>
      <c r="G19" s="3928"/>
      <c r="H19" s="3929"/>
    </row>
    <row r="20" spans="1:11" ht="21.75" customHeight="1" thickTop="1" thickBot="1">
      <c r="A20" s="238" t="s">
        <v>429</v>
      </c>
      <c r="B20" s="3882" t="s">
        <v>454</v>
      </c>
      <c r="C20" s="3883"/>
      <c r="D20" s="3883"/>
      <c r="E20" s="3883"/>
      <c r="F20" s="3883"/>
      <c r="G20" s="239">
        <v>5.0999999999999996</v>
      </c>
      <c r="H20" s="240" t="s">
        <v>455</v>
      </c>
      <c r="K20" s="245"/>
    </row>
    <row r="21" spans="1:11" ht="14.4" thickTop="1" thickBot="1"/>
    <row r="22" spans="1:11" ht="18.75" customHeight="1" thickTop="1">
      <c r="A22" s="3930" t="s">
        <v>438</v>
      </c>
      <c r="B22" s="3931"/>
      <c r="C22" s="3931"/>
      <c r="D22" s="3931"/>
      <c r="E22" s="3931"/>
      <c r="F22" s="3931"/>
      <c r="G22" s="3931" t="s">
        <v>437</v>
      </c>
      <c r="H22" s="3932"/>
    </row>
    <row r="23" spans="1:11" ht="21.75" customHeight="1">
      <c r="A23" s="236">
        <v>1</v>
      </c>
      <c r="B23" s="3868" t="s">
        <v>449</v>
      </c>
      <c r="C23" s="3869"/>
      <c r="D23" s="3869"/>
      <c r="E23" s="3869"/>
      <c r="F23" s="3870"/>
      <c r="G23" s="3868">
        <v>1</v>
      </c>
      <c r="H23" s="3871"/>
    </row>
    <row r="24" spans="1:11" ht="21.75" customHeight="1">
      <c r="A24" s="236">
        <v>2</v>
      </c>
      <c r="B24" s="3868" t="s">
        <v>450</v>
      </c>
      <c r="C24" s="3869"/>
      <c r="D24" s="3869"/>
      <c r="E24" s="3869"/>
      <c r="F24" s="3870"/>
      <c r="G24" s="3868">
        <v>1</v>
      </c>
      <c r="H24" s="3871"/>
    </row>
    <row r="25" spans="1:11" ht="21.75" customHeight="1">
      <c r="A25" s="236">
        <v>3</v>
      </c>
      <c r="B25" s="3874"/>
      <c r="C25" s="3875"/>
      <c r="D25" s="3875"/>
      <c r="E25" s="3875"/>
      <c r="F25" s="3876"/>
      <c r="G25" s="3874"/>
      <c r="H25" s="3877"/>
    </row>
    <row r="26" spans="1:11" ht="21.75" customHeight="1">
      <c r="A26" s="236">
        <v>4</v>
      </c>
      <c r="B26" s="3874"/>
      <c r="C26" s="3875"/>
      <c r="D26" s="3875"/>
      <c r="E26" s="3875"/>
      <c r="F26" s="3876"/>
      <c r="G26" s="3874"/>
      <c r="H26" s="3877"/>
    </row>
    <row r="27" spans="1:11" ht="21.75" customHeight="1" thickBot="1">
      <c r="A27" s="241">
        <v>5</v>
      </c>
      <c r="B27" s="3933"/>
      <c r="C27" s="3934"/>
      <c r="D27" s="3934"/>
      <c r="E27" s="3934"/>
      <c r="F27" s="3935"/>
      <c r="G27" s="3933"/>
      <c r="H27" s="3936"/>
    </row>
    <row r="28" spans="1:11" ht="21.75" customHeight="1" thickTop="1" thickBot="1">
      <c r="A28" s="242" t="s">
        <v>429</v>
      </c>
      <c r="B28" s="3882" t="s">
        <v>439</v>
      </c>
      <c r="C28" s="3883"/>
      <c r="D28" s="3883"/>
      <c r="E28" s="3883"/>
      <c r="F28" s="3883"/>
      <c r="G28" s="239">
        <v>2</v>
      </c>
      <c r="H28" s="239" t="s">
        <v>456</v>
      </c>
    </row>
    <row r="29" spans="1:11" ht="14.4" thickTop="1" thickBot="1"/>
    <row r="30" spans="1:11" ht="13.5" customHeight="1" thickTop="1">
      <c r="B30" s="3938" t="s">
        <v>440</v>
      </c>
      <c r="C30" s="3938"/>
      <c r="D30" s="3938"/>
      <c r="E30" s="3938"/>
      <c r="F30" s="3939" t="s">
        <v>457</v>
      </c>
      <c r="G30" s="3901">
        <f>G20+G28</f>
        <v>7.1</v>
      </c>
      <c r="H30" s="3901" t="s">
        <v>458</v>
      </c>
    </row>
    <row r="31" spans="1:11" ht="13.5" customHeight="1" thickBot="1">
      <c r="B31" s="3938"/>
      <c r="C31" s="3938"/>
      <c r="D31" s="3938"/>
      <c r="E31" s="3938"/>
      <c r="F31" s="3940"/>
      <c r="G31" s="3902"/>
      <c r="H31" s="3902"/>
    </row>
    <row r="32" spans="1:11" ht="13.8" thickTop="1"/>
    <row r="33" spans="1:8" ht="32.25" customHeight="1">
      <c r="A33" s="3937" t="s">
        <v>1112</v>
      </c>
      <c r="B33" s="3937"/>
      <c r="C33" s="3937"/>
      <c r="D33" s="3937"/>
      <c r="E33" s="3937"/>
      <c r="F33" s="3937"/>
      <c r="G33" s="3937"/>
      <c r="H33" s="3937"/>
    </row>
    <row r="34" spans="1:8" ht="25.5" customHeight="1">
      <c r="A34" s="3937" t="s">
        <v>2624</v>
      </c>
      <c r="B34" s="3937"/>
      <c r="C34" s="3937"/>
      <c r="D34" s="3937"/>
      <c r="E34" s="3937"/>
      <c r="F34" s="3937"/>
      <c r="G34" s="3937"/>
      <c r="H34" s="3937"/>
    </row>
    <row r="35" spans="1:8" ht="27" customHeight="1">
      <c r="A35" s="234"/>
      <c r="B35" s="234"/>
      <c r="C35" s="234"/>
      <c r="D35" s="234"/>
      <c r="E35" s="234"/>
      <c r="F35" s="234"/>
      <c r="G35" s="234"/>
      <c r="H35" s="234"/>
    </row>
    <row r="36" spans="1:8">
      <c r="A36" s="233"/>
      <c r="B36" s="233"/>
      <c r="C36" s="233"/>
      <c r="D36" s="233"/>
      <c r="E36" s="233"/>
      <c r="F36" s="233"/>
      <c r="G36" s="233"/>
      <c r="H36" s="233"/>
    </row>
    <row r="37" spans="1:8">
      <c r="A37" s="233"/>
      <c r="B37" s="233"/>
      <c r="C37" s="233"/>
      <c r="D37" s="233"/>
      <c r="E37" s="233"/>
      <c r="F37" s="233"/>
      <c r="G37" s="233"/>
      <c r="H37" s="233"/>
    </row>
    <row r="38" spans="1:8">
      <c r="A38" s="233"/>
      <c r="B38" s="233"/>
      <c r="C38" s="233"/>
      <c r="D38" s="233"/>
      <c r="E38" s="233"/>
      <c r="F38" s="233"/>
      <c r="G38" s="233"/>
      <c r="H38" s="233"/>
    </row>
    <row r="39" spans="1:8">
      <c r="A39" s="233"/>
      <c r="B39" s="233"/>
      <c r="C39" s="233"/>
      <c r="D39" s="233"/>
      <c r="E39" s="233"/>
      <c r="F39" s="233"/>
      <c r="G39" s="233"/>
      <c r="H39" s="233"/>
    </row>
    <row r="40" spans="1:8">
      <c r="A40" s="233"/>
      <c r="B40" s="233"/>
      <c r="C40" s="233"/>
      <c r="D40" s="233"/>
      <c r="E40" s="233"/>
      <c r="F40" s="233"/>
      <c r="G40" s="233"/>
      <c r="H40" s="233"/>
    </row>
    <row r="41" spans="1:8">
      <c r="A41" s="233"/>
      <c r="B41" s="233"/>
      <c r="C41" s="233"/>
      <c r="D41" s="233"/>
      <c r="E41" s="233"/>
      <c r="F41" s="233"/>
      <c r="G41" s="233"/>
      <c r="H41" s="233"/>
    </row>
    <row r="42" spans="1:8">
      <c r="A42" s="233"/>
      <c r="B42" s="233"/>
      <c r="C42" s="233"/>
      <c r="D42" s="233"/>
      <c r="E42" s="233"/>
      <c r="F42" s="233"/>
      <c r="G42" s="233"/>
      <c r="H42" s="233"/>
    </row>
  </sheetData>
  <mergeCells count="52">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 ref="A1:B1"/>
  </mergeCells>
  <phoneticPr fontId="54"/>
  <pageMargins left="0.7" right="0.7" top="0.75" bottom="0.75" header="0.3" footer="0.3"/>
  <pageSetup paperSize="9" scale="7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theme="5" tint="0.59999389629810485"/>
    <pageSetUpPr fitToPage="1"/>
  </sheetPr>
  <dimension ref="A1:K26"/>
  <sheetViews>
    <sheetView view="pageBreakPreview" topLeftCell="A6" zoomScale="115" zoomScaleNormal="100" zoomScaleSheetLayoutView="115" workbookViewId="0">
      <selection activeCell="B2" sqref="B2"/>
    </sheetView>
  </sheetViews>
  <sheetFormatPr defaultColWidth="9" defaultRowHeight="13.2"/>
  <cols>
    <col min="1" max="1" width="9" style="143"/>
    <col min="2" max="7" width="10.6640625" style="143" customWidth="1"/>
    <col min="8" max="8" width="14.21875" style="143" customWidth="1"/>
    <col min="9" max="16384" width="9" style="143"/>
  </cols>
  <sheetData>
    <row r="1" spans="1:11" ht="30.9" customHeight="1">
      <c r="A1" s="54" t="s">
        <v>1064</v>
      </c>
      <c r="G1" s="3958" t="s">
        <v>789</v>
      </c>
      <c r="H1" s="3959"/>
    </row>
    <row r="2" spans="1:11" ht="30.9" customHeight="1">
      <c r="A2" s="3960" t="s">
        <v>46</v>
      </c>
      <c r="B2" s="3960"/>
      <c r="C2" s="3960"/>
      <c r="D2" s="3960"/>
      <c r="E2" s="3960"/>
      <c r="F2" s="3960"/>
      <c r="G2" s="3960"/>
      <c r="H2" s="3960"/>
      <c r="I2" s="144"/>
      <c r="J2" s="144"/>
    </row>
    <row r="3" spans="1:11" ht="30.9" customHeight="1">
      <c r="A3" s="144"/>
      <c r="B3" s="144"/>
      <c r="C3" s="144"/>
      <c r="D3" s="144"/>
      <c r="E3" s="144"/>
      <c r="F3" s="144"/>
      <c r="G3" s="144"/>
      <c r="H3" s="144"/>
      <c r="I3" s="144"/>
      <c r="J3" s="144"/>
      <c r="K3" s="144"/>
    </row>
    <row r="4" spans="1:11" ht="30.9" customHeight="1">
      <c r="A4" s="3941" t="s">
        <v>47</v>
      </c>
      <c r="B4" s="3941"/>
      <c r="C4" s="3950"/>
      <c r="D4" s="3951"/>
      <c r="E4" s="3951"/>
      <c r="F4" s="3951"/>
      <c r="G4" s="3951"/>
      <c r="H4" s="3952"/>
    </row>
    <row r="5" spans="1:11" ht="30.9" customHeight="1">
      <c r="A5" s="3941" t="s">
        <v>48</v>
      </c>
      <c r="B5" s="3941"/>
      <c r="C5" s="3950"/>
      <c r="D5" s="3951"/>
      <c r="E5" s="3951"/>
      <c r="F5" s="3951"/>
      <c r="G5" s="3951"/>
      <c r="H5" s="3952"/>
    </row>
    <row r="6" spans="1:11" ht="30.9" customHeight="1">
      <c r="A6" s="3941" t="s">
        <v>106</v>
      </c>
      <c r="B6" s="3941"/>
      <c r="C6" s="3950"/>
      <c r="D6" s="3951"/>
      <c r="E6" s="3951"/>
      <c r="F6" s="3951"/>
      <c r="G6" s="3951"/>
      <c r="H6" s="3952"/>
    </row>
    <row r="7" spans="1:11" ht="30.9" customHeight="1">
      <c r="A7" s="3953" t="s">
        <v>49</v>
      </c>
      <c r="B7" s="3954"/>
      <c r="C7" s="3955"/>
      <c r="D7" s="3956"/>
      <c r="E7" s="3956"/>
      <c r="F7" s="3956"/>
      <c r="G7" s="3956"/>
      <c r="H7" s="3957"/>
    </row>
    <row r="8" spans="1:11" ht="30.9" customHeight="1"/>
    <row r="9" spans="1:11" ht="30.9" customHeight="1">
      <c r="A9" s="3941" t="s">
        <v>105</v>
      </c>
      <c r="B9" s="3941"/>
      <c r="C9" s="3941"/>
      <c r="D9" s="145" t="s">
        <v>50</v>
      </c>
      <c r="E9" s="3941" t="s">
        <v>51</v>
      </c>
      <c r="F9" s="3941"/>
      <c r="G9" s="3941" t="s">
        <v>52</v>
      </c>
      <c r="H9" s="3941"/>
    </row>
    <row r="10" spans="1:11" ht="30.9" customHeight="1">
      <c r="A10" s="145">
        <v>1</v>
      </c>
      <c r="B10" s="3941"/>
      <c r="C10" s="3941"/>
      <c r="D10" s="145"/>
      <c r="E10" s="3941"/>
      <c r="F10" s="3941"/>
      <c r="G10" s="3941"/>
      <c r="H10" s="3941"/>
    </row>
    <row r="11" spans="1:11" ht="30.9" customHeight="1">
      <c r="A11" s="145">
        <v>2</v>
      </c>
      <c r="B11" s="3941"/>
      <c r="C11" s="3941"/>
      <c r="D11" s="145"/>
      <c r="E11" s="3941"/>
      <c r="F11" s="3941"/>
      <c r="G11" s="3941"/>
      <c r="H11" s="3941"/>
    </row>
    <row r="12" spans="1:11" ht="30.9" customHeight="1">
      <c r="A12" s="145">
        <v>3</v>
      </c>
      <c r="B12" s="3941"/>
      <c r="C12" s="3941"/>
      <c r="D12" s="145"/>
      <c r="E12" s="3941"/>
      <c r="F12" s="3941"/>
      <c r="G12" s="3941"/>
      <c r="H12" s="3941"/>
    </row>
    <row r="13" spans="1:11" ht="30.9" customHeight="1">
      <c r="A13" s="145">
        <v>4</v>
      </c>
      <c r="B13" s="3941"/>
      <c r="C13" s="3941"/>
      <c r="D13" s="145"/>
      <c r="E13" s="3941"/>
      <c r="F13" s="3941"/>
      <c r="G13" s="3941"/>
      <c r="H13" s="3941"/>
    </row>
    <row r="14" spans="1:11" ht="30.9" customHeight="1">
      <c r="A14" s="145">
        <v>5</v>
      </c>
      <c r="B14" s="3941"/>
      <c r="C14" s="3941"/>
      <c r="D14" s="145"/>
      <c r="E14" s="3941"/>
      <c r="F14" s="3941"/>
      <c r="G14" s="3941"/>
      <c r="H14" s="3941"/>
    </row>
    <row r="15" spans="1:11" ht="30.9" customHeight="1">
      <c r="A15" s="145">
        <v>6</v>
      </c>
      <c r="B15" s="3941"/>
      <c r="C15" s="3941"/>
      <c r="D15" s="145"/>
      <c r="E15" s="3941"/>
      <c r="F15" s="3941"/>
      <c r="G15" s="3941"/>
      <c r="H15" s="3941"/>
    </row>
    <row r="16" spans="1:11" ht="30.9" customHeight="1">
      <c r="A16" s="145">
        <v>7</v>
      </c>
      <c r="B16" s="3941"/>
      <c r="C16" s="3941"/>
      <c r="D16" s="145"/>
      <c r="E16" s="3941"/>
      <c r="F16" s="3941"/>
      <c r="G16" s="3941"/>
      <c r="H16" s="3941"/>
    </row>
    <row r="17" spans="1:8" ht="30.9" customHeight="1">
      <c r="A17" s="145">
        <v>8</v>
      </c>
      <c r="B17" s="3941"/>
      <c r="C17" s="3941"/>
      <c r="D17" s="145"/>
      <c r="E17" s="3941"/>
      <c r="F17" s="3941"/>
      <c r="G17" s="3941"/>
      <c r="H17" s="3941"/>
    </row>
    <row r="18" spans="1:8" ht="30.9" customHeight="1">
      <c r="A18" s="145">
        <v>9</v>
      </c>
      <c r="B18" s="3941"/>
      <c r="C18" s="3941"/>
      <c r="D18" s="145"/>
      <c r="E18" s="3941"/>
      <c r="F18" s="3941"/>
      <c r="G18" s="3941"/>
      <c r="H18" s="3941"/>
    </row>
    <row r="19" spans="1:8" ht="30.9" customHeight="1">
      <c r="A19" s="145">
        <v>10</v>
      </c>
      <c r="B19" s="3941"/>
      <c r="C19" s="3941"/>
      <c r="D19" s="145"/>
      <c r="E19" s="3941"/>
      <c r="F19" s="3941"/>
      <c r="G19" s="3941"/>
      <c r="H19" s="3941"/>
    </row>
    <row r="20" spans="1:8" ht="13.5" customHeight="1"/>
    <row r="21" spans="1:8" ht="41.25" customHeight="1">
      <c r="A21" s="3945" t="s">
        <v>1088</v>
      </c>
      <c r="B21" s="3946"/>
      <c r="C21" s="3947" t="s">
        <v>3056</v>
      </c>
      <c r="D21" s="3948"/>
      <c r="E21" s="3948"/>
      <c r="F21" s="3948"/>
      <c r="G21" s="3948"/>
      <c r="H21" s="3949"/>
    </row>
    <row r="22" spans="1:8" ht="9.75" customHeight="1"/>
    <row r="23" spans="1:8" ht="30.9" customHeight="1">
      <c r="A23" s="3942" t="s">
        <v>53</v>
      </c>
      <c r="B23" s="3942"/>
      <c r="C23" s="3942"/>
      <c r="D23" s="3942"/>
      <c r="E23" s="3942"/>
      <c r="F23" s="3942"/>
      <c r="G23" s="3942"/>
      <c r="H23" s="3942"/>
    </row>
    <row r="24" spans="1:8" ht="65.25" customHeight="1">
      <c r="A24" s="3943" t="s">
        <v>1103</v>
      </c>
      <c r="B24" s="3944"/>
      <c r="C24" s="3944"/>
      <c r="D24" s="3944"/>
      <c r="E24" s="3944"/>
      <c r="F24" s="3944"/>
      <c r="G24" s="3944"/>
      <c r="H24" s="3944"/>
    </row>
    <row r="25" spans="1:8" ht="30.9" customHeight="1">
      <c r="A25" s="146"/>
    </row>
    <row r="26" spans="1:8" ht="30.9" customHeight="1"/>
  </sheetData>
  <mergeCells count="47">
    <mergeCell ref="G1:H1"/>
    <mergeCell ref="A2:H2"/>
    <mergeCell ref="A4:B4"/>
    <mergeCell ref="C4:H4"/>
    <mergeCell ref="A5:B5"/>
    <mergeCell ref="C5:H5"/>
    <mergeCell ref="C6:H6"/>
    <mergeCell ref="A7:B7"/>
    <mergeCell ref="C7:H7"/>
    <mergeCell ref="B10:C10"/>
    <mergeCell ref="E10:F10"/>
    <mergeCell ref="G10:H10"/>
    <mergeCell ref="A9:C9"/>
    <mergeCell ref="E9:F9"/>
    <mergeCell ref="G9:H9"/>
    <mergeCell ref="A6:B6"/>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3:H23"/>
    <mergeCell ref="A24:H24"/>
    <mergeCell ref="B18:C18"/>
    <mergeCell ref="E18:F18"/>
    <mergeCell ref="G18:H18"/>
    <mergeCell ref="B19:C19"/>
    <mergeCell ref="E19:F19"/>
    <mergeCell ref="G19:H19"/>
    <mergeCell ref="A21:B21"/>
    <mergeCell ref="C21:H21"/>
  </mergeCells>
  <phoneticPr fontId="5"/>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5" tint="0.59999389629810485"/>
    <pageSetUpPr fitToPage="1"/>
  </sheetPr>
  <dimension ref="A1:H38"/>
  <sheetViews>
    <sheetView view="pageBreakPreview" topLeftCell="A10" zoomScale="115" zoomScaleNormal="100" zoomScaleSheetLayoutView="115" workbookViewId="0">
      <selection activeCell="B2" sqref="B2"/>
    </sheetView>
  </sheetViews>
  <sheetFormatPr defaultRowHeight="13.2"/>
  <cols>
    <col min="1" max="1" width="35.21875" style="193" customWidth="1"/>
    <col min="2" max="3" width="3.109375" style="193" customWidth="1"/>
    <col min="4" max="4" width="20.88671875" style="193" customWidth="1"/>
    <col min="5" max="5" width="10.33203125" style="193" customWidth="1"/>
    <col min="6" max="6" width="7.44140625" style="193" customWidth="1"/>
    <col min="7" max="7" width="13.109375" style="193" customWidth="1"/>
    <col min="8" max="8" width="13.77734375" style="193" customWidth="1"/>
  </cols>
  <sheetData>
    <row r="1" spans="1:8" s="193" customFormat="1" ht="27.75" customHeight="1">
      <c r="A1" s="193" t="s">
        <v>1066</v>
      </c>
      <c r="G1" s="2787" t="s">
        <v>788</v>
      </c>
      <c r="H1" s="2787"/>
    </row>
    <row r="2" spans="1:8" s="193" customFormat="1" ht="70.5" customHeight="1">
      <c r="A2" s="2750" t="s">
        <v>999</v>
      </c>
      <c r="B2" s="2751"/>
      <c r="C2" s="2751"/>
      <c r="D2" s="2751"/>
      <c r="E2" s="2751"/>
      <c r="F2" s="2751"/>
      <c r="G2" s="2751"/>
      <c r="H2" s="2751"/>
    </row>
    <row r="3" spans="1:8" s="193" customFormat="1" ht="12" customHeight="1">
      <c r="A3" s="291"/>
      <c r="B3" s="291"/>
      <c r="C3" s="291"/>
      <c r="D3" s="291"/>
      <c r="E3" s="291"/>
      <c r="F3" s="291"/>
      <c r="G3" s="291"/>
      <c r="H3" s="291"/>
    </row>
    <row r="4" spans="1:8" s="193" customFormat="1" ht="36" customHeight="1">
      <c r="A4" s="292" t="s">
        <v>522</v>
      </c>
      <c r="B4" s="2752"/>
      <c r="C4" s="2753"/>
      <c r="D4" s="2753"/>
      <c r="E4" s="2753"/>
      <c r="F4" s="2753"/>
      <c r="G4" s="2753"/>
      <c r="H4" s="2754"/>
    </row>
    <row r="5" spans="1:8" s="193" customFormat="1" ht="46.5" customHeight="1">
      <c r="A5" s="293" t="s">
        <v>523</v>
      </c>
      <c r="B5" s="2755" t="s">
        <v>524</v>
      </c>
      <c r="C5" s="2756"/>
      <c r="D5" s="2756"/>
      <c r="E5" s="2756"/>
      <c r="F5" s="2756"/>
      <c r="G5" s="2756"/>
      <c r="H5" s="2757"/>
    </row>
    <row r="6" spans="1:8" s="193" customFormat="1" ht="23.25" customHeight="1">
      <c r="A6" s="294"/>
      <c r="B6" s="295"/>
      <c r="C6" s="295"/>
      <c r="D6" s="295"/>
      <c r="E6" s="295"/>
      <c r="F6" s="295"/>
      <c r="G6" s="295"/>
    </row>
    <row r="7" spans="1:8" s="193" customFormat="1">
      <c r="A7" s="2761" t="s">
        <v>525</v>
      </c>
      <c r="B7" s="3962" t="s">
        <v>526</v>
      </c>
      <c r="C7" s="3963"/>
      <c r="D7" s="3963"/>
      <c r="E7" s="3963"/>
      <c r="F7" s="3963"/>
      <c r="G7" s="3963"/>
      <c r="H7" s="3964"/>
    </row>
    <row r="8" spans="1:8" s="193" customFormat="1">
      <c r="A8" s="2762"/>
      <c r="B8" s="3965"/>
      <c r="C8" s="3966"/>
      <c r="D8" s="3966"/>
      <c r="E8" s="3966"/>
      <c r="F8" s="3966"/>
      <c r="G8" s="3966"/>
      <c r="H8" s="3967"/>
    </row>
    <row r="9" spans="1:8" s="193" customFormat="1" ht="52.5" customHeight="1">
      <c r="A9" s="2762"/>
      <c r="B9" s="3965"/>
      <c r="C9" s="3966"/>
      <c r="D9" s="3966"/>
      <c r="E9" s="3966"/>
      <c r="F9" s="3966"/>
      <c r="G9" s="3966"/>
      <c r="H9" s="3967"/>
    </row>
    <row r="10" spans="1:8" s="193" customFormat="1" ht="52.5" customHeight="1">
      <c r="A10" s="2762"/>
      <c r="B10" s="3965"/>
      <c r="C10" s="3966"/>
      <c r="D10" s="3966"/>
      <c r="E10" s="3966"/>
      <c r="F10" s="3966"/>
      <c r="G10" s="3966"/>
      <c r="H10" s="3967"/>
    </row>
    <row r="11" spans="1:8" s="193" customFormat="1" ht="13.5" customHeight="1">
      <c r="A11" s="2762"/>
      <c r="B11" s="3965"/>
      <c r="C11" s="3966"/>
      <c r="D11" s="3966"/>
      <c r="E11" s="3966"/>
      <c r="F11" s="3966"/>
      <c r="G11" s="3966"/>
      <c r="H11" s="3967"/>
    </row>
    <row r="12" spans="1:8" s="193" customFormat="1" ht="13.5" customHeight="1">
      <c r="A12" s="2763"/>
      <c r="B12" s="3968"/>
      <c r="C12" s="3969"/>
      <c r="D12" s="3969"/>
      <c r="E12" s="3969"/>
      <c r="F12" s="3969"/>
      <c r="G12" s="3969"/>
      <c r="H12" s="3970"/>
    </row>
    <row r="13" spans="1:8" s="193" customFormat="1">
      <c r="A13" s="2767" t="s">
        <v>527</v>
      </c>
      <c r="B13" s="2776"/>
      <c r="C13" s="2777"/>
      <c r="D13" s="2777"/>
      <c r="E13" s="2777"/>
      <c r="F13" s="2777"/>
      <c r="G13" s="2778"/>
      <c r="H13" s="2770" t="s">
        <v>526</v>
      </c>
    </row>
    <row r="14" spans="1:8" s="193" customFormat="1">
      <c r="A14" s="2768"/>
      <c r="B14" s="2779"/>
      <c r="C14" s="2746"/>
      <c r="D14" s="2746"/>
      <c r="E14" s="2746"/>
      <c r="F14" s="2746"/>
      <c r="G14" s="2780"/>
      <c r="H14" s="2771"/>
    </row>
    <row r="15" spans="1:8" s="193" customFormat="1" ht="53.1" customHeight="1">
      <c r="A15" s="2768"/>
      <c r="B15" s="2779"/>
      <c r="C15" s="2746"/>
      <c r="D15" s="2746"/>
      <c r="E15" s="2746"/>
      <c r="F15" s="2746"/>
      <c r="G15" s="2780"/>
      <c r="H15" s="2771"/>
    </row>
    <row r="16" spans="1:8" s="193" customFormat="1" ht="53.1" customHeight="1">
      <c r="A16" s="2768"/>
      <c r="B16" s="2779"/>
      <c r="C16" s="2746"/>
      <c r="D16" s="2746"/>
      <c r="E16" s="2746"/>
      <c r="F16" s="2746"/>
      <c r="G16" s="2780"/>
      <c r="H16" s="2771"/>
    </row>
    <row r="17" spans="1:8" s="193" customFormat="1">
      <c r="A17" s="2768"/>
      <c r="B17" s="2779"/>
      <c r="C17" s="2746"/>
      <c r="D17" s="2746"/>
      <c r="E17" s="2746"/>
      <c r="F17" s="2746"/>
      <c r="G17" s="2780"/>
      <c r="H17" s="2771"/>
    </row>
    <row r="18" spans="1:8" s="193" customFormat="1">
      <c r="A18" s="2769"/>
      <c r="B18" s="2781"/>
      <c r="C18" s="2782"/>
      <c r="D18" s="2782"/>
      <c r="E18" s="2782"/>
      <c r="F18" s="2782"/>
      <c r="G18" s="2783"/>
      <c r="H18" s="2772"/>
    </row>
    <row r="19" spans="1:8" s="193" customFormat="1"/>
    <row r="20" spans="1:8" s="193" customFormat="1" ht="126.75" customHeight="1">
      <c r="A20" s="604" t="s">
        <v>1091</v>
      </c>
      <c r="B20" s="2784" t="s">
        <v>3057</v>
      </c>
      <c r="C20" s="2785"/>
      <c r="D20" s="2785"/>
      <c r="E20" s="2785"/>
      <c r="F20" s="2785"/>
      <c r="G20" s="2785"/>
      <c r="H20" s="2786"/>
    </row>
    <row r="21" spans="1:8" s="193" customFormat="1"/>
    <row r="22" spans="1:8" s="193" customFormat="1" ht="17.25" customHeight="1">
      <c r="A22" s="3961" t="s">
        <v>316</v>
      </c>
      <c r="B22" s="3961"/>
      <c r="C22" s="3961"/>
      <c r="D22" s="3961"/>
      <c r="E22" s="3961"/>
      <c r="F22" s="3961"/>
      <c r="G22" s="3961"/>
      <c r="H22" s="3961"/>
    </row>
    <row r="23" spans="1:8" s="193" customFormat="1" ht="16.5" customHeight="1">
      <c r="A23" s="3961" t="s">
        <v>528</v>
      </c>
      <c r="B23" s="3961"/>
      <c r="C23" s="3961"/>
      <c r="D23" s="3961"/>
      <c r="E23" s="3961"/>
      <c r="F23" s="3961"/>
      <c r="G23" s="3961"/>
      <c r="H23" s="3961"/>
    </row>
    <row r="24" spans="1:8" s="193" customFormat="1" ht="17.25" customHeight="1">
      <c r="A24" s="3961" t="s">
        <v>529</v>
      </c>
      <c r="B24" s="3961"/>
      <c r="C24" s="3961"/>
      <c r="D24" s="3961"/>
      <c r="E24" s="3961"/>
      <c r="F24" s="3961"/>
      <c r="G24" s="3961"/>
      <c r="H24" s="3961"/>
    </row>
    <row r="25" spans="1:8" s="193" customFormat="1" ht="17.25" customHeight="1">
      <c r="A25" s="184" t="s">
        <v>530</v>
      </c>
      <c r="B25" s="184"/>
      <c r="C25" s="184"/>
      <c r="D25" s="184"/>
      <c r="E25" s="184"/>
      <c r="F25" s="184"/>
      <c r="G25" s="184"/>
      <c r="H25" s="184"/>
    </row>
    <row r="26" spans="1:8" s="193" customFormat="1" ht="17.25" customHeight="1">
      <c r="A26" s="3961" t="s">
        <v>531</v>
      </c>
      <c r="B26" s="3961"/>
      <c r="C26" s="3961"/>
      <c r="D26" s="3961"/>
      <c r="E26" s="3961"/>
      <c r="F26" s="3961"/>
      <c r="G26" s="3961"/>
      <c r="H26" s="3961"/>
    </row>
    <row r="27" spans="1:8" s="193" customFormat="1" ht="17.25" customHeight="1">
      <c r="A27" s="3961" t="s">
        <v>532</v>
      </c>
      <c r="B27" s="3961"/>
      <c r="C27" s="3961"/>
      <c r="D27" s="3961"/>
      <c r="E27" s="3961"/>
      <c r="F27" s="3961"/>
      <c r="G27" s="3961"/>
      <c r="H27" s="3961"/>
    </row>
    <row r="28" spans="1:8" s="193" customFormat="1" ht="17.25" customHeight="1">
      <c r="A28" s="3961" t="s">
        <v>533</v>
      </c>
      <c r="B28" s="3961"/>
      <c r="C28" s="3961"/>
      <c r="D28" s="3961"/>
      <c r="E28" s="3961"/>
      <c r="F28" s="3961"/>
      <c r="G28" s="3961"/>
      <c r="H28" s="3961"/>
    </row>
    <row r="29" spans="1:8" s="193" customFormat="1" ht="17.25" customHeight="1">
      <c r="A29" s="3961" t="s">
        <v>534</v>
      </c>
      <c r="B29" s="3961"/>
      <c r="C29" s="3961"/>
      <c r="D29" s="3961"/>
      <c r="E29" s="3961"/>
      <c r="F29" s="3961"/>
      <c r="G29" s="3961"/>
      <c r="H29" s="3961"/>
    </row>
    <row r="30" spans="1:8" s="193" customFormat="1" ht="17.25" customHeight="1">
      <c r="A30" s="2746"/>
      <c r="B30" s="2746"/>
      <c r="C30" s="2746"/>
      <c r="D30" s="2746"/>
      <c r="E30" s="2746"/>
      <c r="F30" s="2746"/>
      <c r="G30" s="2746"/>
      <c r="H30" s="2746"/>
    </row>
    <row r="31" spans="1:8">
      <c r="A31" s="183"/>
      <c r="B31" s="183"/>
      <c r="C31" s="183"/>
      <c r="D31" s="183"/>
      <c r="E31" s="183"/>
      <c r="F31" s="183"/>
      <c r="G31" s="183"/>
      <c r="H31" s="183"/>
    </row>
    <row r="32" spans="1:8">
      <c r="A32" s="183"/>
      <c r="B32" s="183"/>
      <c r="C32" s="183"/>
      <c r="D32" s="183"/>
      <c r="E32" s="183"/>
      <c r="F32" s="183"/>
      <c r="G32" s="183"/>
      <c r="H32" s="183"/>
    </row>
    <row r="33" spans="1:8">
      <c r="A33" s="183"/>
      <c r="B33" s="183"/>
      <c r="C33" s="183"/>
      <c r="D33" s="183"/>
      <c r="E33" s="183"/>
      <c r="F33" s="183"/>
      <c r="G33" s="183"/>
      <c r="H33" s="183"/>
    </row>
    <row r="34" spans="1:8">
      <c r="A34" s="183"/>
      <c r="B34" s="183"/>
      <c r="C34" s="183"/>
      <c r="D34" s="183"/>
      <c r="E34" s="183"/>
      <c r="F34" s="183"/>
      <c r="G34" s="183"/>
      <c r="H34" s="183"/>
    </row>
    <row r="35" spans="1:8">
      <c r="A35" s="2746"/>
      <c r="B35" s="2746"/>
      <c r="C35" s="2746"/>
      <c r="D35" s="2746"/>
      <c r="E35" s="2746"/>
      <c r="F35" s="2746"/>
      <c r="G35" s="2746"/>
      <c r="H35" s="2746"/>
    </row>
    <row r="36" spans="1:8">
      <c r="A36" s="2746"/>
      <c r="B36" s="2746"/>
      <c r="C36" s="2746"/>
      <c r="D36" s="2746"/>
      <c r="E36" s="2746"/>
      <c r="F36" s="2746"/>
      <c r="G36" s="2746"/>
      <c r="H36" s="2746"/>
    </row>
    <row r="37" spans="1:8">
      <c r="A37" s="2746"/>
      <c r="B37" s="2746"/>
      <c r="C37" s="2746"/>
      <c r="D37" s="2746"/>
      <c r="E37" s="2746"/>
      <c r="F37" s="2746"/>
      <c r="G37" s="2746"/>
      <c r="H37" s="2746"/>
    </row>
    <row r="38" spans="1:8">
      <c r="A38" s="2746"/>
      <c r="B38" s="2746"/>
      <c r="C38" s="2746"/>
      <c r="D38" s="2746"/>
      <c r="E38" s="2746"/>
      <c r="F38" s="2746"/>
      <c r="G38" s="2746"/>
      <c r="H38" s="2746"/>
    </row>
  </sheetData>
  <mergeCells count="22">
    <mergeCell ref="A24:H24"/>
    <mergeCell ref="G1:H1"/>
    <mergeCell ref="A2:H2"/>
    <mergeCell ref="B4:H4"/>
    <mergeCell ref="B5:H5"/>
    <mergeCell ref="A7:A12"/>
    <mergeCell ref="B7:H12"/>
    <mergeCell ref="A13:A18"/>
    <mergeCell ref="B13:G18"/>
    <mergeCell ref="H13:H18"/>
    <mergeCell ref="A22:H22"/>
    <mergeCell ref="A23:H23"/>
    <mergeCell ref="B20:H20"/>
    <mergeCell ref="A36:H36"/>
    <mergeCell ref="A37:H37"/>
    <mergeCell ref="A38:H38"/>
    <mergeCell ref="A26:H26"/>
    <mergeCell ref="A27:H27"/>
    <mergeCell ref="A28:H28"/>
    <mergeCell ref="A29:H29"/>
    <mergeCell ref="A30:H30"/>
    <mergeCell ref="A35:H35"/>
  </mergeCells>
  <phoneticPr fontId="54"/>
  <pageMargins left="0.7" right="0.7" top="0.75" bottom="0.75" header="0.3" footer="0.3"/>
  <pageSetup paperSize="9" scale="83"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theme="5" tint="0.59999389629810485"/>
  </sheetPr>
  <dimension ref="A1:J24"/>
  <sheetViews>
    <sheetView view="pageBreakPreview" topLeftCell="A5" zoomScaleNormal="100" zoomScaleSheetLayoutView="100" workbookViewId="0">
      <selection activeCell="B19" sqref="B19:C19"/>
    </sheetView>
  </sheetViews>
  <sheetFormatPr defaultColWidth="9" defaultRowHeight="13.2"/>
  <cols>
    <col min="1" max="1" width="0.88671875" style="309" customWidth="1"/>
    <col min="2" max="2" width="7.6640625" style="309" customWidth="1"/>
    <col min="3" max="3" width="24.21875" style="309" customWidth="1"/>
    <col min="4" max="4" width="4" style="309" customWidth="1"/>
    <col min="5" max="7" width="20.109375" style="309" customWidth="1"/>
    <col min="8" max="8" width="3.109375" style="309" customWidth="1"/>
    <col min="9" max="9" width="3.77734375" style="309" customWidth="1"/>
    <col min="10" max="10" width="2.44140625" style="309" customWidth="1"/>
    <col min="11" max="16384" width="9" style="309"/>
  </cols>
  <sheetData>
    <row r="1" spans="1:8" ht="27.75" customHeight="1">
      <c r="A1" s="197"/>
      <c r="B1" s="309" t="s">
        <v>1025</v>
      </c>
    </row>
    <row r="2" spans="1:8" ht="27.75" customHeight="1">
      <c r="A2" s="197"/>
      <c r="G2" s="2787" t="s">
        <v>788</v>
      </c>
      <c r="H2" s="2787"/>
    </row>
    <row r="3" spans="1:8" ht="27.75" customHeight="1">
      <c r="A3" s="197"/>
      <c r="G3" s="296"/>
      <c r="H3" s="296"/>
    </row>
    <row r="4" spans="1:8" ht="36" customHeight="1">
      <c r="A4" s="3337" t="s">
        <v>1000</v>
      </c>
      <c r="B4" s="3337"/>
      <c r="C4" s="3337"/>
      <c r="D4" s="3337"/>
      <c r="E4" s="3337"/>
      <c r="F4" s="3337"/>
      <c r="G4" s="3337"/>
      <c r="H4" s="3337"/>
    </row>
    <row r="5" spans="1:8" ht="36" customHeight="1">
      <c r="A5" s="198"/>
      <c r="B5" s="198"/>
      <c r="C5" s="198"/>
      <c r="D5" s="198"/>
      <c r="E5" s="198"/>
      <c r="F5" s="198"/>
      <c r="G5" s="198"/>
      <c r="H5" s="198"/>
    </row>
    <row r="6" spans="1:8" ht="36" customHeight="1">
      <c r="A6" s="198"/>
      <c r="B6" s="3835" t="s">
        <v>358</v>
      </c>
      <c r="C6" s="3832"/>
      <c r="D6" s="3338"/>
      <c r="E6" s="3339"/>
      <c r="F6" s="3339"/>
      <c r="G6" s="3339"/>
      <c r="H6" s="3340"/>
    </row>
    <row r="7" spans="1:8" ht="46.5" customHeight="1">
      <c r="B7" s="3988" t="s">
        <v>359</v>
      </c>
      <c r="C7" s="3989"/>
      <c r="D7" s="3987" t="s">
        <v>360</v>
      </c>
      <c r="E7" s="3987"/>
      <c r="F7" s="3987"/>
      <c r="G7" s="3987"/>
      <c r="H7" s="3987"/>
    </row>
    <row r="8" spans="1:8" ht="57.75" customHeight="1">
      <c r="B8" s="3986" t="s">
        <v>1397</v>
      </c>
      <c r="C8" s="3987" t="s">
        <v>2772</v>
      </c>
      <c r="D8" s="3987"/>
      <c r="E8" s="3987"/>
      <c r="F8" s="3989" t="s">
        <v>1398</v>
      </c>
      <c r="G8" s="3989"/>
      <c r="H8" s="3990"/>
    </row>
    <row r="9" spans="1:8" ht="57.75" customHeight="1">
      <c r="B9" s="3986"/>
      <c r="C9" s="3991" t="s">
        <v>2773</v>
      </c>
      <c r="D9" s="3987"/>
      <c r="E9" s="3987"/>
      <c r="F9" s="3989" t="s">
        <v>1398</v>
      </c>
      <c r="G9" s="3989"/>
      <c r="H9" s="3990"/>
    </row>
    <row r="10" spans="1:8" ht="60.75" customHeight="1">
      <c r="B10" s="3986"/>
      <c r="C10" s="3987" t="s">
        <v>1399</v>
      </c>
      <c r="D10" s="3987"/>
      <c r="E10" s="3987"/>
      <c r="F10" s="3989" t="s">
        <v>1398</v>
      </c>
      <c r="G10" s="3989"/>
      <c r="H10" s="3990"/>
    </row>
    <row r="11" spans="1:8" ht="110.1" hidden="1" customHeight="1">
      <c r="B11" s="3971" t="s">
        <v>1400</v>
      </c>
      <c r="C11" s="577" t="s">
        <v>1401</v>
      </c>
      <c r="D11" s="3974" t="s">
        <v>1001</v>
      </c>
      <c r="E11" s="3975"/>
      <c r="F11" s="3975"/>
      <c r="G11" s="3975"/>
      <c r="H11" s="3976"/>
    </row>
    <row r="12" spans="1:8" hidden="1">
      <c r="B12" s="3972"/>
      <c r="C12" s="3977" t="s">
        <v>1402</v>
      </c>
      <c r="D12" s="578"/>
      <c r="E12" s="578"/>
      <c r="F12" s="578"/>
      <c r="G12" s="578"/>
      <c r="H12" s="579"/>
    </row>
    <row r="13" spans="1:8" ht="29.25" hidden="1" customHeight="1">
      <c r="B13" s="3972"/>
      <c r="C13" s="3978"/>
      <c r="E13" s="580"/>
      <c r="F13" s="581" t="s">
        <v>369</v>
      </c>
      <c r="G13" s="552"/>
      <c r="H13" s="312"/>
    </row>
    <row r="14" spans="1:8" ht="29.25" hidden="1" customHeight="1">
      <c r="B14" s="3972"/>
      <c r="C14" s="3978"/>
      <c r="D14" s="3341" t="s">
        <v>1002</v>
      </c>
      <c r="E14" s="3342"/>
      <c r="F14" s="3342"/>
      <c r="G14" s="3342"/>
      <c r="H14" s="3343"/>
    </row>
    <row r="15" spans="1:8" hidden="1">
      <c r="B15" s="3973"/>
      <c r="C15" s="3979"/>
      <c r="D15" s="3344"/>
      <c r="E15" s="3345"/>
      <c r="F15" s="3345"/>
      <c r="G15" s="3345"/>
      <c r="H15" s="3346"/>
    </row>
    <row r="16" spans="1:8">
      <c r="B16" s="892"/>
      <c r="C16" s="317"/>
      <c r="D16" s="852"/>
      <c r="E16" s="852"/>
      <c r="F16" s="852"/>
      <c r="G16" s="852"/>
      <c r="H16" s="852"/>
    </row>
    <row r="17" spans="2:10" ht="22.5" hidden="1" customHeight="1">
      <c r="B17" s="3985" t="s">
        <v>1555</v>
      </c>
      <c r="C17" s="3985"/>
      <c r="D17" s="3985"/>
      <c r="E17" s="3985"/>
      <c r="F17" s="3985"/>
      <c r="G17" s="3985"/>
      <c r="H17" s="3985"/>
    </row>
    <row r="19" spans="2:10" ht="45" customHeight="1">
      <c r="B19" s="3980" t="s">
        <v>1091</v>
      </c>
      <c r="C19" s="3981"/>
      <c r="D19" s="3982" t="s">
        <v>1554</v>
      </c>
      <c r="E19" s="3983"/>
      <c r="F19" s="3983"/>
      <c r="G19" s="3983"/>
      <c r="H19" s="3984"/>
    </row>
    <row r="21" spans="2:10" ht="17.25" customHeight="1">
      <c r="B21" s="202" t="s">
        <v>361</v>
      </c>
      <c r="C21" s="202"/>
      <c r="D21" s="203"/>
      <c r="E21" s="203"/>
      <c r="F21" s="203"/>
      <c r="G21" s="203"/>
      <c r="H21" s="203"/>
      <c r="I21" s="203"/>
      <c r="J21" s="203"/>
    </row>
    <row r="22" spans="2:10" ht="17.25" customHeight="1">
      <c r="B22" s="184" t="s">
        <v>371</v>
      </c>
      <c r="C22" s="184"/>
      <c r="D22" s="203"/>
      <c r="E22" s="203"/>
      <c r="F22" s="203"/>
      <c r="G22" s="203"/>
      <c r="H22" s="203"/>
      <c r="I22" s="203"/>
      <c r="J22" s="203"/>
    </row>
    <row r="23" spans="2:10" ht="17.25" customHeight="1">
      <c r="B23" s="202" t="s">
        <v>570</v>
      </c>
      <c r="C23" s="202"/>
      <c r="D23" s="203"/>
      <c r="E23" s="203"/>
      <c r="F23" s="203"/>
      <c r="G23" s="203"/>
      <c r="H23" s="203"/>
      <c r="I23" s="203"/>
      <c r="J23" s="203"/>
    </row>
    <row r="24" spans="2:10">
      <c r="B24" s="202"/>
      <c r="C24" s="202"/>
    </row>
  </sheetData>
  <mergeCells count="20">
    <mergeCell ref="B8:B10"/>
    <mergeCell ref="C8:E8"/>
    <mergeCell ref="G2:H2"/>
    <mergeCell ref="A4:H4"/>
    <mergeCell ref="B6:C6"/>
    <mergeCell ref="D6:H6"/>
    <mergeCell ref="B7:C7"/>
    <mergeCell ref="D7:H7"/>
    <mergeCell ref="F8:H8"/>
    <mergeCell ref="C9:E9"/>
    <mergeCell ref="F9:H9"/>
    <mergeCell ref="C10:E10"/>
    <mergeCell ref="F10:H10"/>
    <mergeCell ref="B11:B15"/>
    <mergeCell ref="D11:H11"/>
    <mergeCell ref="C12:C15"/>
    <mergeCell ref="D14:H15"/>
    <mergeCell ref="B19:C19"/>
    <mergeCell ref="D19:H19"/>
    <mergeCell ref="B17:H17"/>
  </mergeCells>
  <phoneticPr fontId="54"/>
  <hyperlinks>
    <hyperlink ref="B17:H17" location="'（参考様式）生活介護　人員配置体制加算'!Print_Area" display="必要な基準人員（人員配置体制加算の人員含む）については、こちらの（参考様式）生活介護　人員配置体制加算で計算してください。" xr:uid="{00000000-0004-0000-3100-000000000000}"/>
  </hyperlinks>
  <pageMargins left="0.7" right="0.7" top="0.75" bottom="0.75" header="0.3" footer="0.3"/>
  <pageSetup paperSize="9" scale="85"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8E6A-8642-4E5F-A7BC-EAFA5E489B72}">
  <sheetPr codeName="Sheet96">
    <tabColor theme="4"/>
    <pageSetUpPr fitToPage="1"/>
  </sheetPr>
  <dimension ref="A1:I20"/>
  <sheetViews>
    <sheetView view="pageBreakPreview" topLeftCell="E2" zoomScale="115" zoomScaleNormal="100" zoomScaleSheetLayoutView="115" workbookViewId="0">
      <selection activeCell="B2" sqref="B2"/>
    </sheetView>
  </sheetViews>
  <sheetFormatPr defaultRowHeight="13.2"/>
  <cols>
    <col min="1" max="1" width="1.109375" style="1105" customWidth="1"/>
    <col min="2" max="2" width="24.21875" style="1105" customWidth="1"/>
    <col min="3" max="3" width="4" style="1105" customWidth="1"/>
    <col min="4" max="6" width="20.109375" style="1105" customWidth="1"/>
    <col min="7" max="7" width="3.109375" style="1105" customWidth="1"/>
    <col min="8" max="8" width="1" style="1105" customWidth="1"/>
    <col min="9" max="9" width="4.44140625" style="1105" customWidth="1"/>
    <col min="10" max="256" width="9" style="1105"/>
    <col min="257" max="257" width="3.77734375" style="1105" customWidth="1"/>
    <col min="258" max="258" width="24.21875" style="1105" customWidth="1"/>
    <col min="259" max="259" width="4" style="1105" customWidth="1"/>
    <col min="260" max="262" width="20.109375" style="1105" customWidth="1"/>
    <col min="263" max="263" width="3.109375" style="1105" customWidth="1"/>
    <col min="264" max="264" width="3.77734375" style="1105" customWidth="1"/>
    <col min="265" max="265" width="2.44140625" style="1105" customWidth="1"/>
    <col min="266" max="512" width="9" style="1105"/>
    <col min="513" max="513" width="3.77734375" style="1105" customWidth="1"/>
    <col min="514" max="514" width="24.21875" style="1105" customWidth="1"/>
    <col min="515" max="515" width="4" style="1105" customWidth="1"/>
    <col min="516" max="518" width="20.109375" style="1105" customWidth="1"/>
    <col min="519" max="519" width="3.109375" style="1105" customWidth="1"/>
    <col min="520" max="520" width="3.77734375" style="1105" customWidth="1"/>
    <col min="521" max="521" width="2.44140625" style="1105" customWidth="1"/>
    <col min="522" max="768" width="9" style="1105"/>
    <col min="769" max="769" width="3.77734375" style="1105" customWidth="1"/>
    <col min="770" max="770" width="24.21875" style="1105" customWidth="1"/>
    <col min="771" max="771" width="4" style="1105" customWidth="1"/>
    <col min="772" max="774" width="20.109375" style="1105" customWidth="1"/>
    <col min="775" max="775" width="3.109375" style="1105" customWidth="1"/>
    <col min="776" max="776" width="3.77734375" style="1105" customWidth="1"/>
    <col min="777" max="777" width="2.44140625" style="1105" customWidth="1"/>
    <col min="778" max="1024" width="9" style="1105"/>
    <col min="1025" max="1025" width="3.77734375" style="1105" customWidth="1"/>
    <col min="1026" max="1026" width="24.21875" style="1105" customWidth="1"/>
    <col min="1027" max="1027" width="4" style="1105" customWidth="1"/>
    <col min="1028" max="1030" width="20.109375" style="1105" customWidth="1"/>
    <col min="1031" max="1031" width="3.109375" style="1105" customWidth="1"/>
    <col min="1032" max="1032" width="3.77734375" style="1105" customWidth="1"/>
    <col min="1033" max="1033" width="2.44140625" style="1105" customWidth="1"/>
    <col min="1034" max="1280" width="9" style="1105"/>
    <col min="1281" max="1281" width="3.77734375" style="1105" customWidth="1"/>
    <col min="1282" max="1282" width="24.21875" style="1105" customWidth="1"/>
    <col min="1283" max="1283" width="4" style="1105" customWidth="1"/>
    <col min="1284" max="1286" width="20.109375" style="1105" customWidth="1"/>
    <col min="1287" max="1287" width="3.109375" style="1105" customWidth="1"/>
    <col min="1288" max="1288" width="3.77734375" style="1105" customWidth="1"/>
    <col min="1289" max="1289" width="2.44140625" style="1105" customWidth="1"/>
    <col min="1290" max="1536" width="9" style="1105"/>
    <col min="1537" max="1537" width="3.77734375" style="1105" customWidth="1"/>
    <col min="1538" max="1538" width="24.21875" style="1105" customWidth="1"/>
    <col min="1539" max="1539" width="4" style="1105" customWidth="1"/>
    <col min="1540" max="1542" width="20.109375" style="1105" customWidth="1"/>
    <col min="1543" max="1543" width="3.109375" style="1105" customWidth="1"/>
    <col min="1544" max="1544" width="3.77734375" style="1105" customWidth="1"/>
    <col min="1545" max="1545" width="2.44140625" style="1105" customWidth="1"/>
    <col min="1546" max="1792" width="9" style="1105"/>
    <col min="1793" max="1793" width="3.77734375" style="1105" customWidth="1"/>
    <col min="1794" max="1794" width="24.21875" style="1105" customWidth="1"/>
    <col min="1795" max="1795" width="4" style="1105" customWidth="1"/>
    <col min="1796" max="1798" width="20.109375" style="1105" customWidth="1"/>
    <col min="1799" max="1799" width="3.109375" style="1105" customWidth="1"/>
    <col min="1800" max="1800" width="3.77734375" style="1105" customWidth="1"/>
    <col min="1801" max="1801" width="2.44140625" style="1105" customWidth="1"/>
    <col min="1802" max="2048" width="9" style="1105"/>
    <col min="2049" max="2049" width="3.77734375" style="1105" customWidth="1"/>
    <col min="2050" max="2050" width="24.21875" style="1105" customWidth="1"/>
    <col min="2051" max="2051" width="4" style="1105" customWidth="1"/>
    <col min="2052" max="2054" width="20.109375" style="1105" customWidth="1"/>
    <col min="2055" max="2055" width="3.109375" style="1105" customWidth="1"/>
    <col min="2056" max="2056" width="3.77734375" style="1105" customWidth="1"/>
    <col min="2057" max="2057" width="2.44140625" style="1105" customWidth="1"/>
    <col min="2058" max="2304" width="9" style="1105"/>
    <col min="2305" max="2305" width="3.77734375" style="1105" customWidth="1"/>
    <col min="2306" max="2306" width="24.21875" style="1105" customWidth="1"/>
    <col min="2307" max="2307" width="4" style="1105" customWidth="1"/>
    <col min="2308" max="2310" width="20.109375" style="1105" customWidth="1"/>
    <col min="2311" max="2311" width="3.109375" style="1105" customWidth="1"/>
    <col min="2312" max="2312" width="3.77734375" style="1105" customWidth="1"/>
    <col min="2313" max="2313" width="2.44140625" style="1105" customWidth="1"/>
    <col min="2314" max="2560" width="9" style="1105"/>
    <col min="2561" max="2561" width="3.77734375" style="1105" customWidth="1"/>
    <col min="2562" max="2562" width="24.21875" style="1105" customWidth="1"/>
    <col min="2563" max="2563" width="4" style="1105" customWidth="1"/>
    <col min="2564" max="2566" width="20.109375" style="1105" customWidth="1"/>
    <col min="2567" max="2567" width="3.109375" style="1105" customWidth="1"/>
    <col min="2568" max="2568" width="3.77734375" style="1105" customWidth="1"/>
    <col min="2569" max="2569" width="2.44140625" style="1105" customWidth="1"/>
    <col min="2570" max="2816" width="9" style="1105"/>
    <col min="2817" max="2817" width="3.77734375" style="1105" customWidth="1"/>
    <col min="2818" max="2818" width="24.21875" style="1105" customWidth="1"/>
    <col min="2819" max="2819" width="4" style="1105" customWidth="1"/>
    <col min="2820" max="2822" width="20.109375" style="1105" customWidth="1"/>
    <col min="2823" max="2823" width="3.109375" style="1105" customWidth="1"/>
    <col min="2824" max="2824" width="3.77734375" style="1105" customWidth="1"/>
    <col min="2825" max="2825" width="2.44140625" style="1105" customWidth="1"/>
    <col min="2826" max="3072" width="9" style="1105"/>
    <col min="3073" max="3073" width="3.77734375" style="1105" customWidth="1"/>
    <col min="3074" max="3074" width="24.21875" style="1105" customWidth="1"/>
    <col min="3075" max="3075" width="4" style="1105" customWidth="1"/>
    <col min="3076" max="3078" width="20.109375" style="1105" customWidth="1"/>
    <col min="3079" max="3079" width="3.109375" style="1105" customWidth="1"/>
    <col min="3080" max="3080" width="3.77734375" style="1105" customWidth="1"/>
    <col min="3081" max="3081" width="2.44140625" style="1105" customWidth="1"/>
    <col min="3082" max="3328" width="9" style="1105"/>
    <col min="3329" max="3329" width="3.77734375" style="1105" customWidth="1"/>
    <col min="3330" max="3330" width="24.21875" style="1105" customWidth="1"/>
    <col min="3331" max="3331" width="4" style="1105" customWidth="1"/>
    <col min="3332" max="3334" width="20.109375" style="1105" customWidth="1"/>
    <col min="3335" max="3335" width="3.109375" style="1105" customWidth="1"/>
    <col min="3336" max="3336" width="3.77734375" style="1105" customWidth="1"/>
    <col min="3337" max="3337" width="2.44140625" style="1105" customWidth="1"/>
    <col min="3338" max="3584" width="9" style="1105"/>
    <col min="3585" max="3585" width="3.77734375" style="1105" customWidth="1"/>
    <col min="3586" max="3586" width="24.21875" style="1105" customWidth="1"/>
    <col min="3587" max="3587" width="4" style="1105" customWidth="1"/>
    <col min="3588" max="3590" width="20.109375" style="1105" customWidth="1"/>
    <col min="3591" max="3591" width="3.109375" style="1105" customWidth="1"/>
    <col min="3592" max="3592" width="3.77734375" style="1105" customWidth="1"/>
    <col min="3593" max="3593" width="2.44140625" style="1105" customWidth="1"/>
    <col min="3594" max="3840" width="9" style="1105"/>
    <col min="3841" max="3841" width="3.77734375" style="1105" customWidth="1"/>
    <col min="3842" max="3842" width="24.21875" style="1105" customWidth="1"/>
    <col min="3843" max="3843" width="4" style="1105" customWidth="1"/>
    <col min="3844" max="3846" width="20.109375" style="1105" customWidth="1"/>
    <col min="3847" max="3847" width="3.109375" style="1105" customWidth="1"/>
    <col min="3848" max="3848" width="3.77734375" style="1105" customWidth="1"/>
    <col min="3849" max="3849" width="2.44140625" style="1105" customWidth="1"/>
    <col min="3850" max="4096" width="9" style="1105"/>
    <col min="4097" max="4097" width="3.77734375" style="1105" customWidth="1"/>
    <col min="4098" max="4098" width="24.21875" style="1105" customWidth="1"/>
    <col min="4099" max="4099" width="4" style="1105" customWidth="1"/>
    <col min="4100" max="4102" width="20.109375" style="1105" customWidth="1"/>
    <col min="4103" max="4103" width="3.109375" style="1105" customWidth="1"/>
    <col min="4104" max="4104" width="3.77734375" style="1105" customWidth="1"/>
    <col min="4105" max="4105" width="2.44140625" style="1105" customWidth="1"/>
    <col min="4106" max="4352" width="9" style="1105"/>
    <col min="4353" max="4353" width="3.77734375" style="1105" customWidth="1"/>
    <col min="4354" max="4354" width="24.21875" style="1105" customWidth="1"/>
    <col min="4355" max="4355" width="4" style="1105" customWidth="1"/>
    <col min="4356" max="4358" width="20.109375" style="1105" customWidth="1"/>
    <col min="4359" max="4359" width="3.109375" style="1105" customWidth="1"/>
    <col min="4360" max="4360" width="3.77734375" style="1105" customWidth="1"/>
    <col min="4361" max="4361" width="2.44140625" style="1105" customWidth="1"/>
    <col min="4362" max="4608" width="9" style="1105"/>
    <col min="4609" max="4609" width="3.77734375" style="1105" customWidth="1"/>
    <col min="4610" max="4610" width="24.21875" style="1105" customWidth="1"/>
    <col min="4611" max="4611" width="4" style="1105" customWidth="1"/>
    <col min="4612" max="4614" width="20.109375" style="1105" customWidth="1"/>
    <col min="4615" max="4615" width="3.109375" style="1105" customWidth="1"/>
    <col min="4616" max="4616" width="3.77734375" style="1105" customWidth="1"/>
    <col min="4617" max="4617" width="2.44140625" style="1105" customWidth="1"/>
    <col min="4618" max="4864" width="9" style="1105"/>
    <col min="4865" max="4865" width="3.77734375" style="1105" customWidth="1"/>
    <col min="4866" max="4866" width="24.21875" style="1105" customWidth="1"/>
    <col min="4867" max="4867" width="4" style="1105" customWidth="1"/>
    <col min="4868" max="4870" width="20.109375" style="1105" customWidth="1"/>
    <col min="4871" max="4871" width="3.109375" style="1105" customWidth="1"/>
    <col min="4872" max="4872" width="3.77734375" style="1105" customWidth="1"/>
    <col min="4873" max="4873" width="2.44140625" style="1105" customWidth="1"/>
    <col min="4874" max="5120" width="9" style="1105"/>
    <col min="5121" max="5121" width="3.77734375" style="1105" customWidth="1"/>
    <col min="5122" max="5122" width="24.21875" style="1105" customWidth="1"/>
    <col min="5123" max="5123" width="4" style="1105" customWidth="1"/>
    <col min="5124" max="5126" width="20.109375" style="1105" customWidth="1"/>
    <col min="5127" max="5127" width="3.109375" style="1105" customWidth="1"/>
    <col min="5128" max="5128" width="3.77734375" style="1105" customWidth="1"/>
    <col min="5129" max="5129" width="2.44140625" style="1105" customWidth="1"/>
    <col min="5130" max="5376" width="9" style="1105"/>
    <col min="5377" max="5377" width="3.77734375" style="1105" customWidth="1"/>
    <col min="5378" max="5378" width="24.21875" style="1105" customWidth="1"/>
    <col min="5379" max="5379" width="4" style="1105" customWidth="1"/>
    <col min="5380" max="5382" width="20.109375" style="1105" customWidth="1"/>
    <col min="5383" max="5383" width="3.109375" style="1105" customWidth="1"/>
    <col min="5384" max="5384" width="3.77734375" style="1105" customWidth="1"/>
    <col min="5385" max="5385" width="2.44140625" style="1105" customWidth="1"/>
    <col min="5386" max="5632" width="9" style="1105"/>
    <col min="5633" max="5633" width="3.77734375" style="1105" customWidth="1"/>
    <col min="5634" max="5634" width="24.21875" style="1105" customWidth="1"/>
    <col min="5635" max="5635" width="4" style="1105" customWidth="1"/>
    <col min="5636" max="5638" width="20.109375" style="1105" customWidth="1"/>
    <col min="5639" max="5639" width="3.109375" style="1105" customWidth="1"/>
    <col min="5640" max="5640" width="3.77734375" style="1105" customWidth="1"/>
    <col min="5641" max="5641" width="2.44140625" style="1105" customWidth="1"/>
    <col min="5642" max="5888" width="9" style="1105"/>
    <col min="5889" max="5889" width="3.77734375" style="1105" customWidth="1"/>
    <col min="5890" max="5890" width="24.21875" style="1105" customWidth="1"/>
    <col min="5891" max="5891" width="4" style="1105" customWidth="1"/>
    <col min="5892" max="5894" width="20.109375" style="1105" customWidth="1"/>
    <col min="5895" max="5895" width="3.109375" style="1105" customWidth="1"/>
    <col min="5896" max="5896" width="3.77734375" style="1105" customWidth="1"/>
    <col min="5897" max="5897" width="2.44140625" style="1105" customWidth="1"/>
    <col min="5898" max="6144" width="9" style="1105"/>
    <col min="6145" max="6145" width="3.77734375" style="1105" customWidth="1"/>
    <col min="6146" max="6146" width="24.21875" style="1105" customWidth="1"/>
    <col min="6147" max="6147" width="4" style="1105" customWidth="1"/>
    <col min="6148" max="6150" width="20.109375" style="1105" customWidth="1"/>
    <col min="6151" max="6151" width="3.109375" style="1105" customWidth="1"/>
    <col min="6152" max="6152" width="3.77734375" style="1105" customWidth="1"/>
    <col min="6153" max="6153" width="2.44140625" style="1105" customWidth="1"/>
    <col min="6154" max="6400" width="9" style="1105"/>
    <col min="6401" max="6401" width="3.77734375" style="1105" customWidth="1"/>
    <col min="6402" max="6402" width="24.21875" style="1105" customWidth="1"/>
    <col min="6403" max="6403" width="4" style="1105" customWidth="1"/>
    <col min="6404" max="6406" width="20.109375" style="1105" customWidth="1"/>
    <col min="6407" max="6407" width="3.109375" style="1105" customWidth="1"/>
    <col min="6408" max="6408" width="3.77734375" style="1105" customWidth="1"/>
    <col min="6409" max="6409" width="2.44140625" style="1105" customWidth="1"/>
    <col min="6410" max="6656" width="9" style="1105"/>
    <col min="6657" max="6657" width="3.77734375" style="1105" customWidth="1"/>
    <col min="6658" max="6658" width="24.21875" style="1105" customWidth="1"/>
    <col min="6659" max="6659" width="4" style="1105" customWidth="1"/>
    <col min="6660" max="6662" width="20.109375" style="1105" customWidth="1"/>
    <col min="6663" max="6663" width="3.109375" style="1105" customWidth="1"/>
    <col min="6664" max="6664" width="3.77734375" style="1105" customWidth="1"/>
    <col min="6665" max="6665" width="2.44140625" style="1105" customWidth="1"/>
    <col min="6666" max="6912" width="9" style="1105"/>
    <col min="6913" max="6913" width="3.77734375" style="1105" customWidth="1"/>
    <col min="6914" max="6914" width="24.21875" style="1105" customWidth="1"/>
    <col min="6915" max="6915" width="4" style="1105" customWidth="1"/>
    <col min="6916" max="6918" width="20.109375" style="1105" customWidth="1"/>
    <col min="6919" max="6919" width="3.109375" style="1105" customWidth="1"/>
    <col min="6920" max="6920" width="3.77734375" style="1105" customWidth="1"/>
    <col min="6921" max="6921" width="2.44140625" style="1105" customWidth="1"/>
    <col min="6922" max="7168" width="9" style="1105"/>
    <col min="7169" max="7169" width="3.77734375" style="1105" customWidth="1"/>
    <col min="7170" max="7170" width="24.21875" style="1105" customWidth="1"/>
    <col min="7171" max="7171" width="4" style="1105" customWidth="1"/>
    <col min="7172" max="7174" width="20.109375" style="1105" customWidth="1"/>
    <col min="7175" max="7175" width="3.109375" style="1105" customWidth="1"/>
    <col min="7176" max="7176" width="3.77734375" style="1105" customWidth="1"/>
    <col min="7177" max="7177" width="2.44140625" style="1105" customWidth="1"/>
    <col min="7178" max="7424" width="9" style="1105"/>
    <col min="7425" max="7425" width="3.77734375" style="1105" customWidth="1"/>
    <col min="7426" max="7426" width="24.21875" style="1105" customWidth="1"/>
    <col min="7427" max="7427" width="4" style="1105" customWidth="1"/>
    <col min="7428" max="7430" width="20.109375" style="1105" customWidth="1"/>
    <col min="7431" max="7431" width="3.109375" style="1105" customWidth="1"/>
    <col min="7432" max="7432" width="3.77734375" style="1105" customWidth="1"/>
    <col min="7433" max="7433" width="2.44140625" style="1105" customWidth="1"/>
    <col min="7434" max="7680" width="9" style="1105"/>
    <col min="7681" max="7681" width="3.77734375" style="1105" customWidth="1"/>
    <col min="7682" max="7682" width="24.21875" style="1105" customWidth="1"/>
    <col min="7683" max="7683" width="4" style="1105" customWidth="1"/>
    <col min="7684" max="7686" width="20.109375" style="1105" customWidth="1"/>
    <col min="7687" max="7687" width="3.109375" style="1105" customWidth="1"/>
    <col min="7688" max="7688" width="3.77734375" style="1105" customWidth="1"/>
    <col min="7689" max="7689" width="2.44140625" style="1105" customWidth="1"/>
    <col min="7690" max="7936" width="9" style="1105"/>
    <col min="7937" max="7937" width="3.77734375" style="1105" customWidth="1"/>
    <col min="7938" max="7938" width="24.21875" style="1105" customWidth="1"/>
    <col min="7939" max="7939" width="4" style="1105" customWidth="1"/>
    <col min="7940" max="7942" width="20.109375" style="1105" customWidth="1"/>
    <col min="7943" max="7943" width="3.109375" style="1105" customWidth="1"/>
    <col min="7944" max="7944" width="3.77734375" style="1105" customWidth="1"/>
    <col min="7945" max="7945" width="2.44140625" style="1105" customWidth="1"/>
    <col min="7946" max="8192" width="9" style="1105"/>
    <col min="8193" max="8193" width="3.77734375" style="1105" customWidth="1"/>
    <col min="8194" max="8194" width="24.21875" style="1105" customWidth="1"/>
    <col min="8195" max="8195" width="4" style="1105" customWidth="1"/>
    <col min="8196" max="8198" width="20.109375" style="1105" customWidth="1"/>
    <col min="8199" max="8199" width="3.109375" style="1105" customWidth="1"/>
    <col min="8200" max="8200" width="3.77734375" style="1105" customWidth="1"/>
    <col min="8201" max="8201" width="2.44140625" style="1105" customWidth="1"/>
    <col min="8202" max="8448" width="9" style="1105"/>
    <col min="8449" max="8449" width="3.77734375" style="1105" customWidth="1"/>
    <col min="8450" max="8450" width="24.21875" style="1105" customWidth="1"/>
    <col min="8451" max="8451" width="4" style="1105" customWidth="1"/>
    <col min="8452" max="8454" width="20.109375" style="1105" customWidth="1"/>
    <col min="8455" max="8455" width="3.109375" style="1105" customWidth="1"/>
    <col min="8456" max="8456" width="3.77734375" style="1105" customWidth="1"/>
    <col min="8457" max="8457" width="2.44140625" style="1105" customWidth="1"/>
    <col min="8458" max="8704" width="9" style="1105"/>
    <col min="8705" max="8705" width="3.77734375" style="1105" customWidth="1"/>
    <col min="8706" max="8706" width="24.21875" style="1105" customWidth="1"/>
    <col min="8707" max="8707" width="4" style="1105" customWidth="1"/>
    <col min="8708" max="8710" width="20.109375" style="1105" customWidth="1"/>
    <col min="8711" max="8711" width="3.109375" style="1105" customWidth="1"/>
    <col min="8712" max="8712" width="3.77734375" style="1105" customWidth="1"/>
    <col min="8713" max="8713" width="2.44140625" style="1105" customWidth="1"/>
    <col min="8714" max="8960" width="9" style="1105"/>
    <col min="8961" max="8961" width="3.77734375" style="1105" customWidth="1"/>
    <col min="8962" max="8962" width="24.21875" style="1105" customWidth="1"/>
    <col min="8963" max="8963" width="4" style="1105" customWidth="1"/>
    <col min="8964" max="8966" width="20.109375" style="1105" customWidth="1"/>
    <col min="8967" max="8967" width="3.109375" style="1105" customWidth="1"/>
    <col min="8968" max="8968" width="3.77734375" style="1105" customWidth="1"/>
    <col min="8969" max="8969" width="2.44140625" style="1105" customWidth="1"/>
    <col min="8970" max="9216" width="9" style="1105"/>
    <col min="9217" max="9217" width="3.77734375" style="1105" customWidth="1"/>
    <col min="9218" max="9218" width="24.21875" style="1105" customWidth="1"/>
    <col min="9219" max="9219" width="4" style="1105" customWidth="1"/>
    <col min="9220" max="9222" width="20.109375" style="1105" customWidth="1"/>
    <col min="9223" max="9223" width="3.109375" style="1105" customWidth="1"/>
    <col min="9224" max="9224" width="3.77734375" style="1105" customWidth="1"/>
    <col min="9225" max="9225" width="2.44140625" style="1105" customWidth="1"/>
    <col min="9226" max="9472" width="9" style="1105"/>
    <col min="9473" max="9473" width="3.77734375" style="1105" customWidth="1"/>
    <col min="9474" max="9474" width="24.21875" style="1105" customWidth="1"/>
    <col min="9475" max="9475" width="4" style="1105" customWidth="1"/>
    <col min="9476" max="9478" width="20.109375" style="1105" customWidth="1"/>
    <col min="9479" max="9479" width="3.109375" style="1105" customWidth="1"/>
    <col min="9480" max="9480" width="3.77734375" style="1105" customWidth="1"/>
    <col min="9481" max="9481" width="2.44140625" style="1105" customWidth="1"/>
    <col min="9482" max="9728" width="9" style="1105"/>
    <col min="9729" max="9729" width="3.77734375" style="1105" customWidth="1"/>
    <col min="9730" max="9730" width="24.21875" style="1105" customWidth="1"/>
    <col min="9731" max="9731" width="4" style="1105" customWidth="1"/>
    <col min="9732" max="9734" width="20.109375" style="1105" customWidth="1"/>
    <col min="9735" max="9735" width="3.109375" style="1105" customWidth="1"/>
    <col min="9736" max="9736" width="3.77734375" style="1105" customWidth="1"/>
    <col min="9737" max="9737" width="2.44140625" style="1105" customWidth="1"/>
    <col min="9738" max="9984" width="9" style="1105"/>
    <col min="9985" max="9985" width="3.77734375" style="1105" customWidth="1"/>
    <col min="9986" max="9986" width="24.21875" style="1105" customWidth="1"/>
    <col min="9987" max="9987" width="4" style="1105" customWidth="1"/>
    <col min="9988" max="9990" width="20.109375" style="1105" customWidth="1"/>
    <col min="9991" max="9991" width="3.109375" style="1105" customWidth="1"/>
    <col min="9992" max="9992" width="3.77734375" style="1105" customWidth="1"/>
    <col min="9993" max="9993" width="2.44140625" style="1105" customWidth="1"/>
    <col min="9994" max="10240" width="9" style="1105"/>
    <col min="10241" max="10241" width="3.77734375" style="1105" customWidth="1"/>
    <col min="10242" max="10242" width="24.21875" style="1105" customWidth="1"/>
    <col min="10243" max="10243" width="4" style="1105" customWidth="1"/>
    <col min="10244" max="10246" width="20.109375" style="1105" customWidth="1"/>
    <col min="10247" max="10247" width="3.109375" style="1105" customWidth="1"/>
    <col min="10248" max="10248" width="3.77734375" style="1105" customWidth="1"/>
    <col min="10249" max="10249" width="2.44140625" style="1105" customWidth="1"/>
    <col min="10250" max="10496" width="9" style="1105"/>
    <col min="10497" max="10497" width="3.77734375" style="1105" customWidth="1"/>
    <col min="10498" max="10498" width="24.21875" style="1105" customWidth="1"/>
    <col min="10499" max="10499" width="4" style="1105" customWidth="1"/>
    <col min="10500" max="10502" width="20.109375" style="1105" customWidth="1"/>
    <col min="10503" max="10503" width="3.109375" style="1105" customWidth="1"/>
    <col min="10504" max="10504" width="3.77734375" style="1105" customWidth="1"/>
    <col min="10505" max="10505" width="2.44140625" style="1105" customWidth="1"/>
    <col min="10506" max="10752" width="9" style="1105"/>
    <col min="10753" max="10753" width="3.77734375" style="1105" customWidth="1"/>
    <col min="10754" max="10754" width="24.21875" style="1105" customWidth="1"/>
    <col min="10755" max="10755" width="4" style="1105" customWidth="1"/>
    <col min="10756" max="10758" width="20.109375" style="1105" customWidth="1"/>
    <col min="10759" max="10759" width="3.109375" style="1105" customWidth="1"/>
    <col min="10760" max="10760" width="3.77734375" style="1105" customWidth="1"/>
    <col min="10761" max="10761" width="2.44140625" style="1105" customWidth="1"/>
    <col min="10762" max="11008" width="9" style="1105"/>
    <col min="11009" max="11009" width="3.77734375" style="1105" customWidth="1"/>
    <col min="11010" max="11010" width="24.21875" style="1105" customWidth="1"/>
    <col min="11011" max="11011" width="4" style="1105" customWidth="1"/>
    <col min="11012" max="11014" width="20.109375" style="1105" customWidth="1"/>
    <col min="11015" max="11015" width="3.109375" style="1105" customWidth="1"/>
    <col min="11016" max="11016" width="3.77734375" style="1105" customWidth="1"/>
    <col min="11017" max="11017" width="2.44140625" style="1105" customWidth="1"/>
    <col min="11018" max="11264" width="9" style="1105"/>
    <col min="11265" max="11265" width="3.77734375" style="1105" customWidth="1"/>
    <col min="11266" max="11266" width="24.21875" style="1105" customWidth="1"/>
    <col min="11267" max="11267" width="4" style="1105" customWidth="1"/>
    <col min="11268" max="11270" width="20.109375" style="1105" customWidth="1"/>
    <col min="11271" max="11271" width="3.109375" style="1105" customWidth="1"/>
    <col min="11272" max="11272" width="3.77734375" style="1105" customWidth="1"/>
    <col min="11273" max="11273" width="2.44140625" style="1105" customWidth="1"/>
    <col min="11274" max="11520" width="9" style="1105"/>
    <col min="11521" max="11521" width="3.77734375" style="1105" customWidth="1"/>
    <col min="11522" max="11522" width="24.21875" style="1105" customWidth="1"/>
    <col min="11523" max="11523" width="4" style="1105" customWidth="1"/>
    <col min="11524" max="11526" width="20.109375" style="1105" customWidth="1"/>
    <col min="11527" max="11527" width="3.109375" style="1105" customWidth="1"/>
    <col min="11528" max="11528" width="3.77734375" style="1105" customWidth="1"/>
    <col min="11529" max="11529" width="2.44140625" style="1105" customWidth="1"/>
    <col min="11530" max="11776" width="9" style="1105"/>
    <col min="11777" max="11777" width="3.77734375" style="1105" customWidth="1"/>
    <col min="11778" max="11778" width="24.21875" style="1105" customWidth="1"/>
    <col min="11779" max="11779" width="4" style="1105" customWidth="1"/>
    <col min="11780" max="11782" width="20.109375" style="1105" customWidth="1"/>
    <col min="11783" max="11783" width="3.109375" style="1105" customWidth="1"/>
    <col min="11784" max="11784" width="3.77734375" style="1105" customWidth="1"/>
    <col min="11785" max="11785" width="2.44140625" style="1105" customWidth="1"/>
    <col min="11786" max="12032" width="9" style="1105"/>
    <col min="12033" max="12033" width="3.77734375" style="1105" customWidth="1"/>
    <col min="12034" max="12034" width="24.21875" style="1105" customWidth="1"/>
    <col min="12035" max="12035" width="4" style="1105" customWidth="1"/>
    <col min="12036" max="12038" width="20.109375" style="1105" customWidth="1"/>
    <col min="12039" max="12039" width="3.109375" style="1105" customWidth="1"/>
    <col min="12040" max="12040" width="3.77734375" style="1105" customWidth="1"/>
    <col min="12041" max="12041" width="2.44140625" style="1105" customWidth="1"/>
    <col min="12042" max="12288" width="9" style="1105"/>
    <col min="12289" max="12289" width="3.77734375" style="1105" customWidth="1"/>
    <col min="12290" max="12290" width="24.21875" style="1105" customWidth="1"/>
    <col min="12291" max="12291" width="4" style="1105" customWidth="1"/>
    <col min="12292" max="12294" width="20.109375" style="1105" customWidth="1"/>
    <col min="12295" max="12295" width="3.109375" style="1105" customWidth="1"/>
    <col min="12296" max="12296" width="3.77734375" style="1105" customWidth="1"/>
    <col min="12297" max="12297" width="2.44140625" style="1105" customWidth="1"/>
    <col min="12298" max="12544" width="9" style="1105"/>
    <col min="12545" max="12545" width="3.77734375" style="1105" customWidth="1"/>
    <col min="12546" max="12546" width="24.21875" style="1105" customWidth="1"/>
    <col min="12547" max="12547" width="4" style="1105" customWidth="1"/>
    <col min="12548" max="12550" width="20.109375" style="1105" customWidth="1"/>
    <col min="12551" max="12551" width="3.109375" style="1105" customWidth="1"/>
    <col min="12552" max="12552" width="3.77734375" style="1105" customWidth="1"/>
    <col min="12553" max="12553" width="2.44140625" style="1105" customWidth="1"/>
    <col min="12554" max="12800" width="9" style="1105"/>
    <col min="12801" max="12801" width="3.77734375" style="1105" customWidth="1"/>
    <col min="12802" max="12802" width="24.21875" style="1105" customWidth="1"/>
    <col min="12803" max="12803" width="4" style="1105" customWidth="1"/>
    <col min="12804" max="12806" width="20.109375" style="1105" customWidth="1"/>
    <col min="12807" max="12807" width="3.109375" style="1105" customWidth="1"/>
    <col min="12808" max="12808" width="3.77734375" style="1105" customWidth="1"/>
    <col min="12809" max="12809" width="2.44140625" style="1105" customWidth="1"/>
    <col min="12810" max="13056" width="9" style="1105"/>
    <col min="13057" max="13057" width="3.77734375" style="1105" customWidth="1"/>
    <col min="13058" max="13058" width="24.21875" style="1105" customWidth="1"/>
    <col min="13059" max="13059" width="4" style="1105" customWidth="1"/>
    <col min="13060" max="13062" width="20.109375" style="1105" customWidth="1"/>
    <col min="13063" max="13063" width="3.109375" style="1105" customWidth="1"/>
    <col min="13064" max="13064" width="3.77734375" style="1105" customWidth="1"/>
    <col min="13065" max="13065" width="2.44140625" style="1105" customWidth="1"/>
    <col min="13066" max="13312" width="9" style="1105"/>
    <col min="13313" max="13313" width="3.77734375" style="1105" customWidth="1"/>
    <col min="13314" max="13314" width="24.21875" style="1105" customWidth="1"/>
    <col min="13315" max="13315" width="4" style="1105" customWidth="1"/>
    <col min="13316" max="13318" width="20.109375" style="1105" customWidth="1"/>
    <col min="13319" max="13319" width="3.109375" style="1105" customWidth="1"/>
    <col min="13320" max="13320" width="3.77734375" style="1105" customWidth="1"/>
    <col min="13321" max="13321" width="2.44140625" style="1105" customWidth="1"/>
    <col min="13322" max="13568" width="9" style="1105"/>
    <col min="13569" max="13569" width="3.77734375" style="1105" customWidth="1"/>
    <col min="13570" max="13570" width="24.21875" style="1105" customWidth="1"/>
    <col min="13571" max="13571" width="4" style="1105" customWidth="1"/>
    <col min="13572" max="13574" width="20.109375" style="1105" customWidth="1"/>
    <col min="13575" max="13575" width="3.109375" style="1105" customWidth="1"/>
    <col min="13576" max="13576" width="3.77734375" style="1105" customWidth="1"/>
    <col min="13577" max="13577" width="2.44140625" style="1105" customWidth="1"/>
    <col min="13578" max="13824" width="9" style="1105"/>
    <col min="13825" max="13825" width="3.77734375" style="1105" customWidth="1"/>
    <col min="13826" max="13826" width="24.21875" style="1105" customWidth="1"/>
    <col min="13827" max="13827" width="4" style="1105" customWidth="1"/>
    <col min="13828" max="13830" width="20.109375" style="1105" customWidth="1"/>
    <col min="13831" max="13831" width="3.109375" style="1105" customWidth="1"/>
    <col min="13832" max="13832" width="3.77734375" style="1105" customWidth="1"/>
    <col min="13833" max="13833" width="2.44140625" style="1105" customWidth="1"/>
    <col min="13834" max="14080" width="9" style="1105"/>
    <col min="14081" max="14081" width="3.77734375" style="1105" customWidth="1"/>
    <col min="14082" max="14082" width="24.21875" style="1105" customWidth="1"/>
    <col min="14083" max="14083" width="4" style="1105" customWidth="1"/>
    <col min="14084" max="14086" width="20.109375" style="1105" customWidth="1"/>
    <col min="14087" max="14087" width="3.109375" style="1105" customWidth="1"/>
    <col min="14088" max="14088" width="3.77734375" style="1105" customWidth="1"/>
    <col min="14089" max="14089" width="2.44140625" style="1105" customWidth="1"/>
    <col min="14090" max="14336" width="9" style="1105"/>
    <col min="14337" max="14337" width="3.77734375" style="1105" customWidth="1"/>
    <col min="14338" max="14338" width="24.21875" style="1105" customWidth="1"/>
    <col min="14339" max="14339" width="4" style="1105" customWidth="1"/>
    <col min="14340" max="14342" width="20.109375" style="1105" customWidth="1"/>
    <col min="14343" max="14343" width="3.109375" style="1105" customWidth="1"/>
    <col min="14344" max="14344" width="3.77734375" style="1105" customWidth="1"/>
    <col min="14345" max="14345" width="2.44140625" style="1105" customWidth="1"/>
    <col min="14346" max="14592" width="9" style="1105"/>
    <col min="14593" max="14593" width="3.77734375" style="1105" customWidth="1"/>
    <col min="14594" max="14594" width="24.21875" style="1105" customWidth="1"/>
    <col min="14595" max="14595" width="4" style="1105" customWidth="1"/>
    <col min="14596" max="14598" width="20.109375" style="1105" customWidth="1"/>
    <col min="14599" max="14599" width="3.109375" style="1105" customWidth="1"/>
    <col min="14600" max="14600" width="3.77734375" style="1105" customWidth="1"/>
    <col min="14601" max="14601" width="2.44140625" style="1105" customWidth="1"/>
    <col min="14602" max="14848" width="9" style="1105"/>
    <col min="14849" max="14849" width="3.77734375" style="1105" customWidth="1"/>
    <col min="14850" max="14850" width="24.21875" style="1105" customWidth="1"/>
    <col min="14851" max="14851" width="4" style="1105" customWidth="1"/>
    <col min="14852" max="14854" width="20.109375" style="1105" customWidth="1"/>
    <col min="14855" max="14855" width="3.109375" style="1105" customWidth="1"/>
    <col min="14856" max="14856" width="3.77734375" style="1105" customWidth="1"/>
    <col min="14857" max="14857" width="2.44140625" style="1105" customWidth="1"/>
    <col min="14858" max="15104" width="9" style="1105"/>
    <col min="15105" max="15105" width="3.77734375" style="1105" customWidth="1"/>
    <col min="15106" max="15106" width="24.21875" style="1105" customWidth="1"/>
    <col min="15107" max="15107" width="4" style="1105" customWidth="1"/>
    <col min="15108" max="15110" width="20.109375" style="1105" customWidth="1"/>
    <col min="15111" max="15111" width="3.109375" style="1105" customWidth="1"/>
    <col min="15112" max="15112" width="3.77734375" style="1105" customWidth="1"/>
    <col min="15113" max="15113" width="2.44140625" style="1105" customWidth="1"/>
    <col min="15114" max="15360" width="9" style="1105"/>
    <col min="15361" max="15361" width="3.77734375" style="1105" customWidth="1"/>
    <col min="15362" max="15362" width="24.21875" style="1105" customWidth="1"/>
    <col min="15363" max="15363" width="4" style="1105" customWidth="1"/>
    <col min="15364" max="15366" width="20.109375" style="1105" customWidth="1"/>
    <col min="15367" max="15367" width="3.109375" style="1105" customWidth="1"/>
    <col min="15368" max="15368" width="3.77734375" style="1105" customWidth="1"/>
    <col min="15369" max="15369" width="2.44140625" style="1105" customWidth="1"/>
    <col min="15370" max="15616" width="9" style="1105"/>
    <col min="15617" max="15617" width="3.77734375" style="1105" customWidth="1"/>
    <col min="15618" max="15618" width="24.21875" style="1105" customWidth="1"/>
    <col min="15619" max="15619" width="4" style="1105" customWidth="1"/>
    <col min="15620" max="15622" width="20.109375" style="1105" customWidth="1"/>
    <col min="15623" max="15623" width="3.109375" style="1105" customWidth="1"/>
    <col min="15624" max="15624" width="3.77734375" style="1105" customWidth="1"/>
    <col min="15625" max="15625" width="2.44140625" style="1105" customWidth="1"/>
    <col min="15626" max="15872" width="9" style="1105"/>
    <col min="15873" max="15873" width="3.77734375" style="1105" customWidth="1"/>
    <col min="15874" max="15874" width="24.21875" style="1105" customWidth="1"/>
    <col min="15875" max="15875" width="4" style="1105" customWidth="1"/>
    <col min="15876" max="15878" width="20.109375" style="1105" customWidth="1"/>
    <col min="15879" max="15879" width="3.109375" style="1105" customWidth="1"/>
    <col min="15880" max="15880" width="3.77734375" style="1105" customWidth="1"/>
    <col min="15881" max="15881" width="2.44140625" style="1105" customWidth="1"/>
    <col min="15882" max="16128" width="9" style="1105"/>
    <col min="16129" max="16129" width="3.77734375" style="1105" customWidth="1"/>
    <col min="16130" max="16130" width="24.21875" style="1105" customWidth="1"/>
    <col min="16131" max="16131" width="4" style="1105" customWidth="1"/>
    <col min="16132" max="16134" width="20.109375" style="1105" customWidth="1"/>
    <col min="16135" max="16135" width="3.109375" style="1105" customWidth="1"/>
    <col min="16136" max="16136" width="3.77734375" style="1105" customWidth="1"/>
    <col min="16137" max="16137" width="2.44140625" style="1105" customWidth="1"/>
    <col min="16138" max="16384" width="9" style="1105"/>
  </cols>
  <sheetData>
    <row r="1" spans="1:7" ht="20.100000000000001" customHeight="1">
      <c r="B1" s="1105" t="s">
        <v>3064</v>
      </c>
    </row>
    <row r="2" spans="1:7" ht="20.100000000000001" customHeight="1">
      <c r="A2" s="1106"/>
      <c r="F2" s="4005" t="s">
        <v>2040</v>
      </c>
      <c r="G2" s="4005"/>
    </row>
    <row r="3" spans="1:7" ht="20.100000000000001" customHeight="1">
      <c r="A3" s="1106"/>
      <c r="F3" s="1107"/>
      <c r="G3" s="1107"/>
    </row>
    <row r="4" spans="1:7" ht="20.100000000000001" customHeight="1">
      <c r="A4" s="3364" t="s">
        <v>2041</v>
      </c>
      <c r="B4" s="3364"/>
      <c r="C4" s="3364"/>
      <c r="D4" s="3364"/>
      <c r="E4" s="3364"/>
      <c r="F4" s="3364"/>
      <c r="G4" s="3364"/>
    </row>
    <row r="5" spans="1:7" ht="20.100000000000001" customHeight="1">
      <c r="A5" s="1108"/>
      <c r="B5" s="1108"/>
      <c r="C5" s="1108"/>
      <c r="D5" s="1108"/>
      <c r="E5" s="1108"/>
      <c r="F5" s="1108"/>
      <c r="G5" s="1108"/>
    </row>
    <row r="6" spans="1:7" ht="39.9" customHeight="1">
      <c r="A6" s="1108"/>
      <c r="B6" s="1109" t="s">
        <v>2042</v>
      </c>
      <c r="C6" s="3366"/>
      <c r="D6" s="3366"/>
      <c r="E6" s="3366"/>
      <c r="F6" s="3366"/>
      <c r="G6" s="3367"/>
    </row>
    <row r="7" spans="1:7" ht="39.9" customHeight="1">
      <c r="B7" s="1109" t="s">
        <v>1715</v>
      </c>
      <c r="C7" s="4006"/>
      <c r="D7" s="4006"/>
      <c r="E7" s="4006"/>
      <c r="F7" s="4006"/>
      <c r="G7" s="4007"/>
    </row>
    <row r="8" spans="1:7" ht="39.9" customHeight="1">
      <c r="B8" s="1109" t="s">
        <v>1716</v>
      </c>
      <c r="C8" s="4006" t="s">
        <v>2043</v>
      </c>
      <c r="D8" s="4006"/>
      <c r="E8" s="4006"/>
      <c r="F8" s="4006"/>
      <c r="G8" s="4007"/>
    </row>
    <row r="9" spans="1:7" ht="80.099999999999994" customHeight="1">
      <c r="B9" s="1110" t="s">
        <v>2044</v>
      </c>
      <c r="C9" s="4002" t="s">
        <v>2045</v>
      </c>
      <c r="D9" s="4003"/>
      <c r="E9" s="4003"/>
      <c r="F9" s="4003"/>
      <c r="G9" s="4004"/>
    </row>
    <row r="10" spans="1:7" ht="9.75" customHeight="1">
      <c r="B10" s="3992" t="s">
        <v>2046</v>
      </c>
      <c r="C10" s="1111"/>
      <c r="D10" s="1111"/>
      <c r="E10" s="1111"/>
      <c r="F10" s="1111"/>
      <c r="G10" s="1112"/>
    </row>
    <row r="11" spans="1:7" ht="40.5" customHeight="1">
      <c r="B11" s="3993"/>
      <c r="C11" s="1113"/>
      <c r="D11" s="1114" t="s">
        <v>2047</v>
      </c>
      <c r="E11" s="1115" t="s">
        <v>2048</v>
      </c>
      <c r="F11" s="1115" t="s">
        <v>2049</v>
      </c>
      <c r="G11" s="1116"/>
    </row>
    <row r="12" spans="1:7" ht="44.25" customHeight="1">
      <c r="B12" s="3993"/>
      <c r="D12" s="1117" t="s">
        <v>369</v>
      </c>
      <c r="E12" s="1117" t="s">
        <v>369</v>
      </c>
      <c r="F12" s="1117" t="s">
        <v>514</v>
      </c>
      <c r="G12" s="1116"/>
    </row>
    <row r="13" spans="1:7" ht="28.95" customHeight="1">
      <c r="B13" s="3993"/>
      <c r="C13" s="3995" t="s">
        <v>3027</v>
      </c>
      <c r="D13" s="3996"/>
      <c r="E13" s="3996"/>
      <c r="F13" s="3996"/>
      <c r="G13" s="3997"/>
    </row>
    <row r="14" spans="1:7" ht="12.75" customHeight="1">
      <c r="B14" s="3994"/>
      <c r="C14" s="3998"/>
      <c r="D14" s="3999"/>
      <c r="E14" s="3999"/>
      <c r="F14" s="3999"/>
      <c r="G14" s="4000"/>
    </row>
    <row r="15" spans="1:7" ht="12" customHeight="1">
      <c r="B15" s="1105" t="s">
        <v>2050</v>
      </c>
    </row>
    <row r="16" spans="1:7" ht="17.100000000000001" customHeight="1">
      <c r="B16" s="1118" t="s">
        <v>583</v>
      </c>
      <c r="C16" s="1118"/>
      <c r="D16" s="1118"/>
      <c r="E16" s="1118"/>
      <c r="F16" s="1118"/>
      <c r="G16" s="1118"/>
    </row>
    <row r="17" spans="2:9" ht="17.100000000000001" customHeight="1">
      <c r="B17" s="1118" t="s">
        <v>2051</v>
      </c>
      <c r="C17" s="1118"/>
      <c r="D17" s="1118"/>
      <c r="E17" s="1118"/>
      <c r="F17" s="1118"/>
      <c r="G17" s="1118"/>
    </row>
    <row r="18" spans="2:9" ht="17.100000000000001" customHeight="1">
      <c r="B18" s="1118" t="s">
        <v>2052</v>
      </c>
      <c r="C18" s="1118"/>
      <c r="D18" s="1118"/>
      <c r="E18" s="1118"/>
      <c r="F18" s="1118"/>
      <c r="G18" s="1118"/>
    </row>
    <row r="19" spans="2:9" ht="49.95" customHeight="1">
      <c r="B19" s="4001" t="s">
        <v>2053</v>
      </c>
      <c r="C19" s="4001"/>
      <c r="D19" s="4001"/>
      <c r="E19" s="4001"/>
      <c r="F19" s="4001"/>
      <c r="G19" s="1118"/>
    </row>
    <row r="20" spans="2:9" ht="64.2" customHeight="1">
      <c r="B20" s="3945" t="s">
        <v>751</v>
      </c>
      <c r="C20" s="3946"/>
      <c r="D20" s="3947" t="s">
        <v>3034</v>
      </c>
      <c r="E20" s="3948"/>
      <c r="F20" s="3948"/>
      <c r="G20" s="3948"/>
      <c r="H20" s="3948"/>
      <c r="I20" s="3949"/>
    </row>
  </sheetData>
  <mergeCells count="11">
    <mergeCell ref="C9:G9"/>
    <mergeCell ref="F2:G2"/>
    <mergeCell ref="A4:G4"/>
    <mergeCell ref="C6:G6"/>
    <mergeCell ref="C7:G7"/>
    <mergeCell ref="C8:G8"/>
    <mergeCell ref="B20:C20"/>
    <mergeCell ref="D20:I20"/>
    <mergeCell ref="B10:B14"/>
    <mergeCell ref="C13:G14"/>
    <mergeCell ref="B19:F19"/>
  </mergeCells>
  <phoneticPr fontId="54"/>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theme="5" tint="0.59999389629810485"/>
  </sheetPr>
  <dimension ref="A1:J20"/>
  <sheetViews>
    <sheetView view="pageBreakPreview" zoomScaleNormal="100" zoomScaleSheetLayoutView="100" workbookViewId="0"/>
  </sheetViews>
  <sheetFormatPr defaultRowHeight="13.2"/>
  <cols>
    <col min="1" max="1" width="2.109375" customWidth="1"/>
    <col min="2" max="2" width="24.21875" customWidth="1"/>
    <col min="3" max="3" width="4" customWidth="1"/>
    <col min="4" max="5" width="20.109375" customWidth="1"/>
    <col min="6" max="7" width="10.33203125" customWidth="1"/>
    <col min="8" max="8" width="3.109375" customWidth="1"/>
  </cols>
  <sheetData>
    <row r="1" spans="1:8" ht="27.75" customHeight="1">
      <c r="A1" s="197"/>
      <c r="B1" t="s">
        <v>1067</v>
      </c>
    </row>
    <row r="2" spans="1:8" ht="27.75" customHeight="1">
      <c r="A2" s="197"/>
      <c r="F2" s="2749" t="s">
        <v>788</v>
      </c>
      <c r="G2" s="4008"/>
      <c r="H2" s="4008"/>
    </row>
    <row r="3" spans="1:8" ht="6" customHeight="1">
      <c r="A3" s="197"/>
      <c r="F3" s="282"/>
    </row>
    <row r="4" spans="1:8" ht="36" customHeight="1">
      <c r="B4" s="3337" t="s">
        <v>572</v>
      </c>
      <c r="C4" s="4009"/>
      <c r="D4" s="4009"/>
      <c r="E4" s="4009"/>
      <c r="F4" s="4009"/>
      <c r="G4" s="4009"/>
      <c r="H4" s="4009"/>
    </row>
    <row r="5" spans="1:8" ht="13.5" customHeight="1">
      <c r="A5" s="198"/>
      <c r="B5" s="198"/>
      <c r="C5" s="198"/>
      <c r="D5" s="198"/>
      <c r="E5" s="198"/>
      <c r="F5" s="198"/>
      <c r="G5" s="198"/>
      <c r="H5" s="198"/>
    </row>
    <row r="6" spans="1:8" ht="36" customHeight="1">
      <c r="A6" s="198"/>
      <c r="B6" s="199" t="s">
        <v>358</v>
      </c>
      <c r="C6" s="3338"/>
      <c r="D6" s="3339"/>
      <c r="E6" s="3339"/>
      <c r="F6" s="3339"/>
      <c r="G6" s="3339"/>
      <c r="H6" s="3340"/>
    </row>
    <row r="7" spans="1:8" ht="36.75" customHeight="1">
      <c r="B7" s="200" t="s">
        <v>359</v>
      </c>
      <c r="C7" s="3347" t="s">
        <v>573</v>
      </c>
      <c r="D7" s="3347"/>
      <c r="E7" s="3347"/>
      <c r="F7" s="3347"/>
      <c r="G7" s="3347"/>
      <c r="H7" s="3348"/>
    </row>
    <row r="8" spans="1:8" ht="75" customHeight="1">
      <c r="B8" s="4010" t="s">
        <v>574</v>
      </c>
      <c r="C8" s="3349" t="s">
        <v>575</v>
      </c>
      <c r="D8" s="4012"/>
      <c r="E8" s="4012"/>
      <c r="F8" s="4013"/>
      <c r="G8" s="4014" t="s">
        <v>526</v>
      </c>
      <c r="H8" s="4015"/>
    </row>
    <row r="9" spans="1:8" ht="75" customHeight="1">
      <c r="B9" s="4011"/>
      <c r="C9" s="3349" t="s">
        <v>576</v>
      </c>
      <c r="D9" s="4012"/>
      <c r="E9" s="4012"/>
      <c r="F9" s="4013"/>
      <c r="G9" s="4014" t="s">
        <v>526</v>
      </c>
      <c r="H9" s="4015"/>
    </row>
    <row r="10" spans="1:8" ht="75" customHeight="1">
      <c r="B10" s="4010" t="s">
        <v>577</v>
      </c>
      <c r="C10" s="3349" t="s">
        <v>578</v>
      </c>
      <c r="D10" s="4012"/>
      <c r="E10" s="4012"/>
      <c r="F10" s="4013"/>
      <c r="G10" s="4014" t="s">
        <v>526</v>
      </c>
      <c r="H10" s="4015"/>
    </row>
    <row r="11" spans="1:8" ht="75" customHeight="1">
      <c r="B11" s="4019"/>
      <c r="C11" s="3349" t="s">
        <v>579</v>
      </c>
      <c r="D11" s="4012"/>
      <c r="E11" s="4012"/>
      <c r="F11" s="4013"/>
      <c r="G11" s="4014" t="s">
        <v>526</v>
      </c>
      <c r="H11" s="4015"/>
    </row>
    <row r="12" spans="1:8" ht="75" customHeight="1">
      <c r="B12" s="4010" t="s">
        <v>580</v>
      </c>
      <c r="C12" s="3349" t="s">
        <v>581</v>
      </c>
      <c r="D12" s="4012"/>
      <c r="E12" s="4012"/>
      <c r="F12" s="4013"/>
      <c r="G12" s="4016" t="s">
        <v>526</v>
      </c>
      <c r="H12" s="3348"/>
    </row>
    <row r="13" spans="1:8" ht="75" customHeight="1">
      <c r="B13" s="4011"/>
      <c r="C13" s="3349" t="s">
        <v>582</v>
      </c>
      <c r="D13" s="4012"/>
      <c r="E13" s="4012"/>
      <c r="F13" s="4013"/>
      <c r="G13" s="4017"/>
      <c r="H13" s="4018"/>
    </row>
    <row r="15" spans="1:8" ht="37.5" customHeight="1">
      <c r="B15" s="609" t="s">
        <v>1091</v>
      </c>
      <c r="C15" s="3334" t="s">
        <v>1106</v>
      </c>
      <c r="D15" s="3335"/>
      <c r="E15" s="3335"/>
      <c r="F15" s="3335"/>
      <c r="G15" s="3335"/>
      <c r="H15" s="3336"/>
    </row>
    <row r="17" spans="2:10" ht="17.25" customHeight="1">
      <c r="B17" s="202" t="s">
        <v>583</v>
      </c>
      <c r="C17" s="203"/>
      <c r="D17" s="203"/>
      <c r="E17" s="203"/>
      <c r="F17" s="203"/>
      <c r="G17" s="203"/>
      <c r="H17" s="203"/>
      <c r="I17" s="203"/>
      <c r="J17" s="203"/>
    </row>
    <row r="18" spans="2:10" ht="17.25" customHeight="1">
      <c r="B18" s="184" t="s">
        <v>584</v>
      </c>
      <c r="C18" s="203"/>
      <c r="D18" s="203"/>
      <c r="E18" s="203"/>
      <c r="F18" s="203"/>
      <c r="G18" s="203"/>
      <c r="H18" s="203"/>
      <c r="I18" s="203"/>
      <c r="J18" s="203"/>
    </row>
    <row r="19" spans="2:10" ht="17.25" customHeight="1">
      <c r="B19" s="184" t="s">
        <v>585</v>
      </c>
      <c r="C19" s="203"/>
      <c r="D19" s="203"/>
      <c r="E19" s="203"/>
      <c r="F19" s="203"/>
      <c r="G19" s="203"/>
      <c r="H19" s="203"/>
      <c r="I19" s="203"/>
      <c r="J19" s="203"/>
    </row>
    <row r="20" spans="2:10">
      <c r="B20" s="202"/>
    </row>
  </sheetData>
  <mergeCells count="19">
    <mergeCell ref="B10:B11"/>
    <mergeCell ref="C10:F10"/>
    <mergeCell ref="G10:H10"/>
    <mergeCell ref="C15:H15"/>
    <mergeCell ref="F2:H2"/>
    <mergeCell ref="B4:H4"/>
    <mergeCell ref="C6:H6"/>
    <mergeCell ref="C7:H7"/>
    <mergeCell ref="B8:B9"/>
    <mergeCell ref="C8:F8"/>
    <mergeCell ref="G8:H8"/>
    <mergeCell ref="C9:F9"/>
    <mergeCell ref="G9:H9"/>
    <mergeCell ref="C11:F11"/>
    <mergeCell ref="G11:H11"/>
    <mergeCell ref="B12:B13"/>
    <mergeCell ref="C12:F12"/>
    <mergeCell ref="G12:H13"/>
    <mergeCell ref="C13:F13"/>
  </mergeCells>
  <phoneticPr fontId="54"/>
  <pageMargins left="0.7" right="0.7" top="0.75" bottom="0.75" header="0.3" footer="0.3"/>
  <pageSetup paperSize="9" scale="90" orientation="portrait" horizontalDpi="300" verticalDpi="300"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theme="5" tint="0.59999389629810485"/>
    <pageSetUpPr fitToPage="1"/>
  </sheetPr>
  <dimension ref="A1:AX17"/>
  <sheetViews>
    <sheetView view="pageBreakPreview" zoomScale="115" zoomScaleNormal="100" zoomScaleSheetLayoutView="115" workbookViewId="0">
      <selection activeCell="B2" sqref="B2"/>
    </sheetView>
  </sheetViews>
  <sheetFormatPr defaultRowHeight="13.2"/>
  <cols>
    <col min="1" max="1" width="1.109375" style="309" customWidth="1"/>
    <col min="2" max="2" width="2.21875" style="316" customWidth="1"/>
    <col min="3" max="5" width="2.21875" style="309"/>
    <col min="6" max="6" width="2.44140625" style="309" bestFit="1" customWidth="1"/>
    <col min="7" max="20" width="2.21875" style="309"/>
    <col min="21" max="21" width="2.44140625" style="309" bestFit="1" customWidth="1"/>
    <col min="22" max="26" width="2.21875" style="309"/>
    <col min="27" max="36" width="2.77734375" style="309" customWidth="1"/>
    <col min="37" max="37" width="4.109375" style="309" customWidth="1"/>
    <col min="38" max="38" width="2.77734375" style="309" customWidth="1"/>
    <col min="39" max="50" width="9" style="309"/>
  </cols>
  <sheetData>
    <row r="1" spans="1:39" s="309" customFormat="1">
      <c r="B1" s="317" t="s">
        <v>1026</v>
      </c>
      <c r="AF1" s="4028" t="s">
        <v>788</v>
      </c>
      <c r="AG1" s="4028"/>
      <c r="AH1" s="4028"/>
      <c r="AI1" s="4028"/>
      <c r="AJ1" s="4028"/>
      <c r="AK1" s="4028"/>
      <c r="AL1" s="4028"/>
    </row>
    <row r="2" spans="1:39" s="309" customFormat="1">
      <c r="B2" s="316"/>
    </row>
    <row r="3" spans="1:39" s="309" customFormat="1" ht="17.25" customHeight="1">
      <c r="A3" s="4034" t="s">
        <v>619</v>
      </c>
      <c r="B3" s="4034"/>
      <c r="C3" s="4034"/>
      <c r="D3" s="4034"/>
      <c r="E3" s="4034"/>
      <c r="F3" s="4034"/>
      <c r="G3" s="4034"/>
      <c r="H3" s="4034"/>
      <c r="I3" s="4034"/>
      <c r="J3" s="4034"/>
      <c r="K3" s="4034"/>
      <c r="L3" s="4034"/>
      <c r="M3" s="4034"/>
      <c r="N3" s="4034"/>
      <c r="O3" s="4034"/>
      <c r="P3" s="4034"/>
      <c r="Q3" s="4034"/>
      <c r="R3" s="4034"/>
      <c r="S3" s="4034"/>
      <c r="T3" s="4034"/>
      <c r="U3" s="4034"/>
      <c r="V3" s="4034"/>
      <c r="W3" s="4034"/>
      <c r="X3" s="4034"/>
      <c r="Y3" s="4034"/>
      <c r="Z3" s="4034"/>
      <c r="AA3" s="4034"/>
      <c r="AB3" s="4034"/>
      <c r="AC3" s="4034"/>
      <c r="AD3" s="4034"/>
      <c r="AE3" s="4034"/>
      <c r="AF3" s="4034"/>
      <c r="AG3" s="4034"/>
      <c r="AH3" s="4034"/>
      <c r="AI3" s="4034"/>
      <c r="AJ3" s="4034"/>
      <c r="AK3" s="4034"/>
      <c r="AL3" s="4034"/>
      <c r="AM3" s="394"/>
    </row>
    <row r="4" spans="1:39" s="309" customFormat="1" ht="22.5" customHeight="1">
      <c r="B4" s="316"/>
    </row>
    <row r="5" spans="1:39" s="309" customFormat="1" ht="45.75" customHeight="1">
      <c r="B5" s="4029" t="s">
        <v>620</v>
      </c>
      <c r="C5" s="3975"/>
      <c r="D5" s="3975"/>
      <c r="E5" s="3975"/>
      <c r="F5" s="3975"/>
      <c r="G5" s="3975"/>
      <c r="H5" s="3975"/>
      <c r="I5" s="3975"/>
      <c r="J5" s="3975"/>
      <c r="K5" s="3976"/>
      <c r="L5" s="3987"/>
      <c r="M5" s="3987"/>
      <c r="N5" s="3987"/>
      <c r="O5" s="3987"/>
      <c r="P5" s="3987"/>
      <c r="Q5" s="3987"/>
      <c r="R5" s="3987"/>
      <c r="S5" s="3987"/>
      <c r="T5" s="3987"/>
      <c r="U5" s="3987"/>
      <c r="V5" s="3987"/>
      <c r="W5" s="3987"/>
      <c r="X5" s="3987"/>
      <c r="Y5" s="3987"/>
      <c r="Z5" s="3987"/>
      <c r="AA5" s="3987"/>
      <c r="AB5" s="3987"/>
      <c r="AC5" s="3987"/>
      <c r="AD5" s="3987"/>
      <c r="AE5" s="3987"/>
      <c r="AF5" s="3987"/>
      <c r="AG5" s="3987"/>
      <c r="AH5" s="3987"/>
      <c r="AI5" s="3987"/>
      <c r="AJ5" s="3987"/>
      <c r="AK5" s="3987"/>
      <c r="AL5" s="3987"/>
    </row>
    <row r="6" spans="1:39" s="325" customFormat="1" ht="45.75" customHeight="1">
      <c r="B6" s="4030" t="s">
        <v>621</v>
      </c>
      <c r="C6" s="4031"/>
      <c r="D6" s="4031"/>
      <c r="E6" s="4031"/>
      <c r="F6" s="4031"/>
      <c r="G6" s="4031"/>
      <c r="H6" s="4031"/>
      <c r="I6" s="4031"/>
      <c r="J6" s="4031"/>
      <c r="K6" s="4032"/>
      <c r="L6" s="4033" t="s">
        <v>622</v>
      </c>
      <c r="M6" s="4033"/>
      <c r="N6" s="4033"/>
      <c r="O6" s="4033"/>
      <c r="P6" s="4033"/>
      <c r="Q6" s="4033"/>
      <c r="R6" s="4033"/>
      <c r="S6" s="4033"/>
      <c r="T6" s="4033"/>
      <c r="U6" s="4033"/>
      <c r="V6" s="4033"/>
      <c r="W6" s="4033"/>
      <c r="X6" s="4033"/>
      <c r="Y6" s="4033"/>
      <c r="Z6" s="4033"/>
      <c r="AA6" s="4033"/>
      <c r="AB6" s="4033"/>
      <c r="AC6" s="4033"/>
      <c r="AD6" s="4033"/>
      <c r="AE6" s="4033"/>
      <c r="AF6" s="4033"/>
      <c r="AG6" s="4033"/>
      <c r="AH6" s="4033"/>
      <c r="AI6" s="4033"/>
      <c r="AJ6" s="4033"/>
      <c r="AK6" s="4033"/>
      <c r="AL6" s="4033"/>
    </row>
    <row r="7" spans="1:39" s="309" customFormat="1" ht="71.25" customHeight="1">
      <c r="B7" s="3974" t="s">
        <v>623</v>
      </c>
      <c r="C7" s="4020"/>
      <c r="D7" s="4020"/>
      <c r="E7" s="4020"/>
      <c r="F7" s="4020"/>
      <c r="G7" s="4020"/>
      <c r="H7" s="4020"/>
      <c r="I7" s="4020"/>
      <c r="J7" s="4020"/>
      <c r="K7" s="4021"/>
      <c r="L7" s="3974" t="s">
        <v>624</v>
      </c>
      <c r="M7" s="4020"/>
      <c r="N7" s="4020"/>
      <c r="O7" s="4020"/>
      <c r="P7" s="4020"/>
      <c r="Q7" s="4020"/>
      <c r="R7" s="4020"/>
      <c r="S7" s="4020"/>
      <c r="T7" s="4020"/>
      <c r="U7" s="4020"/>
      <c r="V7" s="4020"/>
      <c r="W7" s="4020"/>
      <c r="X7" s="4020"/>
      <c r="Y7" s="4020"/>
      <c r="Z7" s="4020"/>
      <c r="AA7" s="4020"/>
      <c r="AB7" s="4020"/>
      <c r="AC7" s="4020"/>
      <c r="AD7" s="4020"/>
      <c r="AE7" s="4020"/>
      <c r="AF7" s="4021"/>
      <c r="AG7" s="3988" t="s">
        <v>625</v>
      </c>
      <c r="AH7" s="3989"/>
      <c r="AI7" s="3989"/>
      <c r="AJ7" s="3989"/>
      <c r="AK7" s="3989"/>
      <c r="AL7" s="3990"/>
    </row>
    <row r="8" spans="1:39" s="309" customFormat="1" ht="71.25" customHeight="1">
      <c r="B8" s="3974" t="s">
        <v>626</v>
      </c>
      <c r="C8" s="4020"/>
      <c r="D8" s="4020"/>
      <c r="E8" s="4020"/>
      <c r="F8" s="4020"/>
      <c r="G8" s="4020"/>
      <c r="H8" s="4020"/>
      <c r="I8" s="4020"/>
      <c r="J8" s="4020"/>
      <c r="K8" s="4021"/>
      <c r="L8" s="3974" t="s">
        <v>627</v>
      </c>
      <c r="M8" s="4020"/>
      <c r="N8" s="4020"/>
      <c r="O8" s="4020"/>
      <c r="P8" s="4020"/>
      <c r="Q8" s="4020"/>
      <c r="R8" s="4020"/>
      <c r="S8" s="4020"/>
      <c r="T8" s="4020"/>
      <c r="U8" s="4020"/>
      <c r="V8" s="4020"/>
      <c r="W8" s="4020"/>
      <c r="X8" s="4020"/>
      <c r="Y8" s="4020"/>
      <c r="Z8" s="4020"/>
      <c r="AA8" s="4020"/>
      <c r="AB8" s="4020"/>
      <c r="AC8" s="4020"/>
      <c r="AD8" s="4020"/>
      <c r="AE8" s="4020"/>
      <c r="AF8" s="4021"/>
      <c r="AG8" s="3988" t="s">
        <v>625</v>
      </c>
      <c r="AH8" s="3989"/>
      <c r="AI8" s="3989"/>
      <c r="AJ8" s="3989"/>
      <c r="AK8" s="3989"/>
      <c r="AL8" s="3990"/>
    </row>
    <row r="9" spans="1:39" s="309" customFormat="1" ht="71.25" customHeight="1">
      <c r="B9" s="3974" t="s">
        <v>628</v>
      </c>
      <c r="C9" s="4020"/>
      <c r="D9" s="4020"/>
      <c r="E9" s="4020"/>
      <c r="F9" s="4020"/>
      <c r="G9" s="4020"/>
      <c r="H9" s="4020"/>
      <c r="I9" s="4020"/>
      <c r="J9" s="4020"/>
      <c r="K9" s="4021"/>
      <c r="L9" s="3974" t="s">
        <v>629</v>
      </c>
      <c r="M9" s="4020"/>
      <c r="N9" s="4020"/>
      <c r="O9" s="4020"/>
      <c r="P9" s="4020"/>
      <c r="Q9" s="4020"/>
      <c r="R9" s="4020"/>
      <c r="S9" s="4020"/>
      <c r="T9" s="4020"/>
      <c r="U9" s="4020"/>
      <c r="V9" s="4020"/>
      <c r="W9" s="4020"/>
      <c r="X9" s="4020"/>
      <c r="Y9" s="4020"/>
      <c r="Z9" s="4020"/>
      <c r="AA9" s="4020"/>
      <c r="AB9" s="4020"/>
      <c r="AC9" s="4020"/>
      <c r="AD9" s="4020"/>
      <c r="AE9" s="4020"/>
      <c r="AF9" s="4021"/>
      <c r="AG9" s="3988" t="s">
        <v>625</v>
      </c>
      <c r="AH9" s="3989"/>
      <c r="AI9" s="3989"/>
      <c r="AJ9" s="3989"/>
      <c r="AK9" s="3989"/>
      <c r="AL9" s="3990"/>
    </row>
    <row r="10" spans="1:39" s="309" customFormat="1" ht="17.25" customHeight="1">
      <c r="B10" s="603"/>
      <c r="C10" s="603"/>
      <c r="D10" s="603"/>
      <c r="E10" s="603"/>
      <c r="F10" s="603"/>
      <c r="G10" s="603"/>
      <c r="H10" s="603"/>
      <c r="I10" s="603"/>
      <c r="J10" s="603"/>
      <c r="K10" s="603"/>
      <c r="L10" s="603"/>
      <c r="M10" s="603"/>
      <c r="N10" s="603"/>
      <c r="O10" s="603"/>
      <c r="P10" s="603"/>
      <c r="Q10" s="603"/>
      <c r="R10" s="603"/>
      <c r="S10" s="603"/>
      <c r="T10" s="603"/>
      <c r="U10" s="603"/>
      <c r="V10" s="603"/>
      <c r="W10" s="603"/>
      <c r="X10" s="603"/>
      <c r="Y10" s="603"/>
      <c r="Z10" s="603"/>
      <c r="AA10" s="603"/>
      <c r="AB10" s="603"/>
      <c r="AC10" s="603"/>
      <c r="AD10" s="603"/>
      <c r="AE10" s="603"/>
      <c r="AF10" s="603"/>
      <c r="AG10" s="554"/>
      <c r="AH10" s="554"/>
      <c r="AI10" s="554"/>
      <c r="AJ10" s="554"/>
      <c r="AK10" s="554"/>
      <c r="AL10" s="554"/>
    </row>
    <row r="11" spans="1:39" s="309" customFormat="1" ht="54.75" customHeight="1">
      <c r="B11" s="4023" t="s">
        <v>1091</v>
      </c>
      <c r="C11" s="4024"/>
      <c r="D11" s="4024"/>
      <c r="E11" s="4024"/>
      <c r="F11" s="4024"/>
      <c r="G11" s="4024"/>
      <c r="H11" s="4024"/>
      <c r="I11" s="4024"/>
      <c r="J11" s="4024"/>
      <c r="K11" s="4025"/>
      <c r="L11" s="3982" t="s">
        <v>3058</v>
      </c>
      <c r="M11" s="4026"/>
      <c r="N11" s="4026"/>
      <c r="O11" s="4026"/>
      <c r="P11" s="4026"/>
      <c r="Q11" s="4026"/>
      <c r="R11" s="4026"/>
      <c r="S11" s="4026"/>
      <c r="T11" s="4026"/>
      <c r="U11" s="4026"/>
      <c r="V11" s="4026"/>
      <c r="W11" s="4026"/>
      <c r="X11" s="4026"/>
      <c r="Y11" s="4026"/>
      <c r="Z11" s="4026"/>
      <c r="AA11" s="4026"/>
      <c r="AB11" s="4026"/>
      <c r="AC11" s="4026"/>
      <c r="AD11" s="4026"/>
      <c r="AE11" s="4026"/>
      <c r="AF11" s="4026"/>
      <c r="AG11" s="4026"/>
      <c r="AH11" s="4026"/>
      <c r="AI11" s="4026"/>
      <c r="AJ11" s="4026"/>
      <c r="AK11" s="4026"/>
      <c r="AL11" s="4027"/>
    </row>
    <row r="12" spans="1:39" s="309" customFormat="1" ht="17.25" customHeight="1">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16"/>
      <c r="AH12" s="316"/>
      <c r="AI12" s="316"/>
      <c r="AJ12" s="316"/>
      <c r="AK12" s="316"/>
      <c r="AL12" s="316"/>
    </row>
    <row r="13" spans="1:39" s="309" customFormat="1" ht="50.25" customHeight="1">
      <c r="B13" s="4022" t="s">
        <v>630</v>
      </c>
      <c r="C13" s="4022"/>
      <c r="D13" s="4022"/>
      <c r="E13" s="4022"/>
      <c r="F13" s="4022"/>
      <c r="G13" s="4022"/>
      <c r="H13" s="4022"/>
      <c r="I13" s="4022"/>
      <c r="J13" s="4022"/>
      <c r="K13" s="4022"/>
      <c r="L13" s="4022"/>
      <c r="M13" s="4022"/>
      <c r="N13" s="4022"/>
      <c r="O13" s="4022"/>
      <c r="P13" s="4022"/>
      <c r="Q13" s="4022"/>
      <c r="R13" s="4022"/>
      <c r="S13" s="4022"/>
      <c r="T13" s="4022"/>
      <c r="U13" s="4022"/>
      <c r="V13" s="4022"/>
      <c r="W13" s="4022"/>
      <c r="X13" s="4022"/>
      <c r="Y13" s="4022"/>
      <c r="Z13" s="4022"/>
      <c r="AA13" s="4022"/>
      <c r="AB13" s="4022"/>
      <c r="AC13" s="4022"/>
      <c r="AD13" s="4022"/>
      <c r="AE13" s="4022"/>
      <c r="AF13" s="4022"/>
      <c r="AG13" s="4022"/>
      <c r="AH13" s="4022"/>
      <c r="AI13" s="4022"/>
      <c r="AJ13" s="4022"/>
      <c r="AK13" s="4022"/>
      <c r="AL13" s="4022"/>
    </row>
    <row r="14" spans="1:39" s="309" customFormat="1">
      <c r="B14" s="326"/>
      <c r="C14" s="326"/>
      <c r="G14" s="311"/>
      <c r="R14" s="326"/>
      <c r="S14" s="326"/>
      <c r="AL14" s="317"/>
    </row>
    <row r="15" spans="1:39" s="309" customFormat="1" ht="28.5" customHeight="1">
      <c r="B15" s="326"/>
      <c r="C15" s="326"/>
      <c r="G15" s="311"/>
      <c r="R15" s="326"/>
      <c r="S15" s="326"/>
      <c r="AL15" s="317"/>
    </row>
    <row r="16" spans="1:39" s="309" customFormat="1" ht="14.25" customHeight="1">
      <c r="B16" s="326"/>
      <c r="C16" s="326"/>
      <c r="R16" s="326"/>
      <c r="S16" s="326"/>
      <c r="AL16" s="317"/>
    </row>
    <row r="17" spans="2:38" s="309" customFormat="1">
      <c r="B17" s="326"/>
      <c r="C17" s="326"/>
      <c r="R17" s="326"/>
      <c r="S17" s="326"/>
      <c r="AL17" s="317"/>
    </row>
  </sheetData>
  <mergeCells count="18">
    <mergeCell ref="AF1:AL1"/>
    <mergeCell ref="B5:K5"/>
    <mergeCell ref="L5:AL5"/>
    <mergeCell ref="B6:K6"/>
    <mergeCell ref="L6:AL6"/>
    <mergeCell ref="A3:AL3"/>
    <mergeCell ref="B9:K9"/>
    <mergeCell ref="L9:AF9"/>
    <mergeCell ref="AG9:AL9"/>
    <mergeCell ref="B13:AL13"/>
    <mergeCell ref="B7:K7"/>
    <mergeCell ref="L7:AF7"/>
    <mergeCell ref="AG7:AL7"/>
    <mergeCell ref="B8:K8"/>
    <mergeCell ref="L8:AF8"/>
    <mergeCell ref="AG8:AL8"/>
    <mergeCell ref="B11:K11"/>
    <mergeCell ref="L11:AL11"/>
  </mergeCells>
  <phoneticPr fontId="54"/>
  <pageMargins left="0.7" right="0.7" top="0.75" bottom="0.75" header="0.3" footer="0.3"/>
  <pageSetup paperSize="9" scale="9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theme="5" tint="0.59999389629810485"/>
    <pageSetUpPr fitToPage="1"/>
  </sheetPr>
  <dimension ref="A1:O82"/>
  <sheetViews>
    <sheetView view="pageBreakPreview" topLeftCell="A6" zoomScale="115" zoomScaleNormal="100" zoomScaleSheetLayoutView="115" workbookViewId="0">
      <selection activeCell="B2" sqref="B2"/>
    </sheetView>
  </sheetViews>
  <sheetFormatPr defaultRowHeight="13.2"/>
  <cols>
    <col min="1" max="1" width="5.21875" style="309" customWidth="1"/>
    <col min="2" max="5" width="7.88671875" style="309" customWidth="1"/>
    <col min="6" max="6" width="11.21875" style="309" customWidth="1"/>
    <col min="7" max="9" width="7.88671875" style="309" customWidth="1"/>
    <col min="10" max="10" width="15.77734375" style="309" customWidth="1"/>
    <col min="11" max="11" width="13.21875" style="309" customWidth="1"/>
    <col min="12" max="15" width="9" style="309"/>
  </cols>
  <sheetData>
    <row r="1" spans="1:11" s="309" customFormat="1" ht="27.75" customHeight="1">
      <c r="A1" s="309" t="s">
        <v>1027</v>
      </c>
      <c r="B1" s="330"/>
      <c r="G1" s="2787" t="s">
        <v>791</v>
      </c>
      <c r="H1" s="2787"/>
      <c r="I1" s="2787"/>
      <c r="J1" s="2787"/>
      <c r="K1" s="2787"/>
    </row>
    <row r="2" spans="1:11" s="309" customFormat="1" ht="48" customHeight="1">
      <c r="A2" s="4064" t="s">
        <v>665</v>
      </c>
      <c r="B2" s="4034"/>
      <c r="C2" s="4034"/>
      <c r="D2" s="4034"/>
      <c r="E2" s="4034"/>
      <c r="F2" s="4034"/>
      <c r="G2" s="4034"/>
      <c r="H2" s="4034"/>
      <c r="I2" s="4034"/>
      <c r="J2" s="4034"/>
      <c r="K2" s="4034"/>
    </row>
    <row r="3" spans="1:11" s="309" customFormat="1" ht="16.5" customHeight="1" thickBot="1">
      <c r="A3" s="323"/>
      <c r="B3" s="315"/>
      <c r="C3" s="315"/>
      <c r="D3" s="315"/>
      <c r="E3" s="315"/>
      <c r="F3" s="315"/>
      <c r="G3" s="315"/>
      <c r="H3" s="315"/>
      <c r="I3" s="315"/>
      <c r="J3" s="315"/>
      <c r="K3" s="315"/>
    </row>
    <row r="4" spans="1:11" s="309" customFormat="1" ht="16.5" customHeight="1">
      <c r="A4" s="4065" t="s">
        <v>666</v>
      </c>
      <c r="B4" s="4052" t="s">
        <v>667</v>
      </c>
      <c r="C4" s="4053"/>
      <c r="D4" s="4053"/>
      <c r="E4" s="4054"/>
      <c r="F4" s="4061" t="s">
        <v>310</v>
      </c>
      <c r="K4" s="334"/>
    </row>
    <row r="5" spans="1:11" s="309" customFormat="1" ht="16.5" customHeight="1">
      <c r="A5" s="4050"/>
      <c r="B5" s="4055"/>
      <c r="C5" s="4056"/>
      <c r="D5" s="4056"/>
      <c r="E5" s="4057"/>
      <c r="F5" s="4062"/>
      <c r="K5" s="334"/>
    </row>
    <row r="6" spans="1:11" s="309" customFormat="1" ht="16.5" customHeight="1" thickBot="1">
      <c r="A6" s="4051"/>
      <c r="B6" s="4058"/>
      <c r="C6" s="4059"/>
      <c r="D6" s="4059"/>
      <c r="E6" s="4060"/>
      <c r="F6" s="4063"/>
      <c r="K6" s="334"/>
    </row>
    <row r="7" spans="1:11" s="309" customFormat="1" ht="16.5" customHeight="1">
      <c r="A7" s="4050" t="s">
        <v>539</v>
      </c>
      <c r="B7" s="4052" t="s">
        <v>668</v>
      </c>
      <c r="C7" s="4053"/>
      <c r="D7" s="4053"/>
      <c r="E7" s="4054"/>
      <c r="F7" s="4061" t="s">
        <v>310</v>
      </c>
      <c r="K7" s="334"/>
    </row>
    <row r="8" spans="1:11" s="309" customFormat="1" ht="16.5" customHeight="1">
      <c r="A8" s="4050"/>
      <c r="B8" s="4055"/>
      <c r="C8" s="4056"/>
      <c r="D8" s="4056"/>
      <c r="E8" s="4057"/>
      <c r="F8" s="4062"/>
      <c r="K8" s="334"/>
    </row>
    <row r="9" spans="1:11" s="309" customFormat="1" ht="16.5" customHeight="1" thickBot="1">
      <c r="A9" s="4051"/>
      <c r="B9" s="4058"/>
      <c r="C9" s="4059"/>
      <c r="D9" s="4059"/>
      <c r="E9" s="4060"/>
      <c r="F9" s="4063"/>
      <c r="K9" s="334"/>
    </row>
    <row r="10" spans="1:11" s="309" customFormat="1" ht="18.75" customHeight="1">
      <c r="A10" s="4050" t="s">
        <v>669</v>
      </c>
      <c r="B10" s="4052" t="s">
        <v>670</v>
      </c>
      <c r="C10" s="4053"/>
      <c r="D10" s="4053"/>
      <c r="E10" s="4054"/>
      <c r="F10" s="4061" t="s">
        <v>610</v>
      </c>
      <c r="K10" s="334"/>
    </row>
    <row r="11" spans="1:11" s="309" customFormat="1" ht="18.75" customHeight="1">
      <c r="A11" s="4050"/>
      <c r="B11" s="4055"/>
      <c r="C11" s="4056"/>
      <c r="D11" s="4056"/>
      <c r="E11" s="4057"/>
      <c r="F11" s="4062"/>
      <c r="K11" s="334"/>
    </row>
    <row r="12" spans="1:11" s="309" customFormat="1" ht="18.75" customHeight="1" thickBot="1">
      <c r="A12" s="4051"/>
      <c r="B12" s="4058"/>
      <c r="C12" s="4059"/>
      <c r="D12" s="4059"/>
      <c r="E12" s="4060"/>
      <c r="F12" s="4063"/>
      <c r="K12" s="334"/>
    </row>
    <row r="13" spans="1:11" s="309" customFormat="1" ht="15.75" customHeight="1"/>
    <row r="14" spans="1:11" s="309" customFormat="1" ht="15.75" customHeight="1">
      <c r="A14" s="319" t="s">
        <v>671</v>
      </c>
      <c r="B14" s="319"/>
      <c r="C14" s="319"/>
      <c r="D14" s="319"/>
      <c r="E14" s="319"/>
      <c r="F14" s="319"/>
      <c r="G14" s="319"/>
      <c r="H14" s="319"/>
      <c r="I14" s="319"/>
      <c r="J14" s="319"/>
      <c r="K14" s="319"/>
    </row>
    <row r="15" spans="1:11" s="319" customFormat="1" ht="30" customHeight="1">
      <c r="A15" s="320"/>
      <c r="B15" s="4037" t="s">
        <v>430</v>
      </c>
      <c r="C15" s="4037"/>
      <c r="D15" s="4037" t="s">
        <v>3240</v>
      </c>
      <c r="E15" s="4037"/>
      <c r="F15" s="4037" t="s">
        <v>432</v>
      </c>
      <c r="G15" s="4038"/>
      <c r="H15" s="4048" t="s">
        <v>3241</v>
      </c>
      <c r="I15" s="4049"/>
      <c r="J15" s="2140" t="s">
        <v>3242</v>
      </c>
      <c r="K15" s="331" t="s">
        <v>672</v>
      </c>
    </row>
    <row r="16" spans="1:11" s="319" customFormat="1" ht="17.25" customHeight="1">
      <c r="A16" s="320">
        <v>1</v>
      </c>
      <c r="B16" s="4037"/>
      <c r="C16" s="4037"/>
      <c r="D16" s="4046"/>
      <c r="E16" s="4047"/>
      <c r="F16" s="4037"/>
      <c r="G16" s="4038"/>
      <c r="H16" s="4039"/>
      <c r="I16" s="4039"/>
      <c r="J16" s="324"/>
      <c r="K16" s="321"/>
    </row>
    <row r="17" spans="1:11" s="319" customFormat="1" ht="17.25" customHeight="1">
      <c r="A17" s="320">
        <v>2</v>
      </c>
      <c r="B17" s="4037"/>
      <c r="C17" s="4037"/>
      <c r="D17" s="4046"/>
      <c r="E17" s="4047"/>
      <c r="F17" s="4037"/>
      <c r="G17" s="4038"/>
      <c r="H17" s="4039"/>
      <c r="I17" s="4039"/>
      <c r="J17" s="324"/>
      <c r="K17" s="321"/>
    </row>
    <row r="18" spans="1:11" s="319" customFormat="1" ht="17.25" customHeight="1">
      <c r="A18" s="320">
        <v>3</v>
      </c>
      <c r="B18" s="4038"/>
      <c r="C18" s="4043"/>
      <c r="D18" s="4042"/>
      <c r="E18" s="4044"/>
      <c r="F18" s="4038"/>
      <c r="G18" s="4045"/>
      <c r="H18" s="4039"/>
      <c r="I18" s="4039"/>
      <c r="J18" s="324"/>
      <c r="K18" s="321"/>
    </row>
    <row r="19" spans="1:11" s="319" customFormat="1" ht="17.25" customHeight="1">
      <c r="A19" s="320">
        <v>4</v>
      </c>
      <c r="B19" s="4038"/>
      <c r="C19" s="4043"/>
      <c r="D19" s="4042"/>
      <c r="E19" s="4044"/>
      <c r="F19" s="4038"/>
      <c r="G19" s="4045"/>
      <c r="H19" s="4039"/>
      <c r="I19" s="4039"/>
      <c r="J19" s="324"/>
      <c r="K19" s="321"/>
    </row>
    <row r="20" spans="1:11" s="319" customFormat="1" ht="17.25" customHeight="1">
      <c r="A20" s="320">
        <v>5</v>
      </c>
      <c r="B20" s="4038"/>
      <c r="C20" s="4043"/>
      <c r="D20" s="4042"/>
      <c r="E20" s="4044"/>
      <c r="F20" s="4038"/>
      <c r="G20" s="4045"/>
      <c r="H20" s="4039"/>
      <c r="I20" s="4039"/>
      <c r="J20" s="324"/>
      <c r="K20" s="321"/>
    </row>
    <row r="21" spans="1:11" s="319" customFormat="1" ht="17.25" customHeight="1">
      <c r="A21" s="320">
        <v>6</v>
      </c>
      <c r="B21" s="4038"/>
      <c r="C21" s="4043"/>
      <c r="D21" s="4042"/>
      <c r="E21" s="4044"/>
      <c r="F21" s="4038"/>
      <c r="G21" s="4045"/>
      <c r="H21" s="4039"/>
      <c r="I21" s="4039"/>
      <c r="J21" s="324"/>
      <c r="K21" s="322"/>
    </row>
    <row r="22" spans="1:11" s="319" customFormat="1" ht="17.25" customHeight="1">
      <c r="A22" s="320">
        <v>7</v>
      </c>
      <c r="B22" s="4037"/>
      <c r="C22" s="4037"/>
      <c r="D22" s="4037"/>
      <c r="E22" s="4037"/>
      <c r="F22" s="4037"/>
      <c r="G22" s="4038"/>
      <c r="H22" s="4037"/>
      <c r="I22" s="4037"/>
      <c r="J22" s="321"/>
      <c r="K22" s="322"/>
    </row>
    <row r="23" spans="1:11" s="319" customFormat="1" ht="17.25" customHeight="1">
      <c r="A23" s="320">
        <v>8</v>
      </c>
      <c r="B23" s="4037"/>
      <c r="C23" s="4037"/>
      <c r="D23" s="4037"/>
      <c r="E23" s="4037"/>
      <c r="F23" s="4037"/>
      <c r="G23" s="4038"/>
      <c r="H23" s="4037"/>
      <c r="I23" s="4037"/>
      <c r="J23" s="321"/>
      <c r="K23" s="322"/>
    </row>
    <row r="24" spans="1:11" s="319" customFormat="1" ht="17.25" customHeight="1">
      <c r="A24" s="320">
        <v>9</v>
      </c>
      <c r="B24" s="4037"/>
      <c r="C24" s="4037"/>
      <c r="D24" s="4037"/>
      <c r="E24" s="4037"/>
      <c r="F24" s="4037"/>
      <c r="G24" s="4038"/>
      <c r="H24" s="4037"/>
      <c r="I24" s="4037"/>
      <c r="J24" s="321"/>
      <c r="K24" s="322"/>
    </row>
    <row r="25" spans="1:11" s="319" customFormat="1" ht="17.25" customHeight="1">
      <c r="A25" s="320">
        <v>10</v>
      </c>
      <c r="B25" s="4037"/>
      <c r="C25" s="4037"/>
      <c r="D25" s="4037"/>
      <c r="E25" s="4037"/>
      <c r="F25" s="4037"/>
      <c r="G25" s="4038"/>
      <c r="H25" s="4037"/>
      <c r="I25" s="4037"/>
      <c r="J25" s="321"/>
      <c r="K25" s="322"/>
    </row>
    <row r="26" spans="1:11" s="319" customFormat="1" ht="17.25" customHeight="1">
      <c r="A26" s="320">
        <v>11</v>
      </c>
      <c r="B26" s="4038"/>
      <c r="C26" s="4043"/>
      <c r="D26" s="4042"/>
      <c r="E26" s="4044"/>
      <c r="F26" s="4037"/>
      <c r="G26" s="4038"/>
      <c r="H26" s="4039"/>
      <c r="I26" s="4039"/>
      <c r="J26" s="324"/>
      <c r="K26" s="321"/>
    </row>
    <row r="27" spans="1:11" s="319" customFormat="1" ht="17.25" customHeight="1">
      <c r="A27" s="320">
        <v>12</v>
      </c>
      <c r="B27" s="4037"/>
      <c r="C27" s="4037"/>
      <c r="D27" s="4046"/>
      <c r="E27" s="4047"/>
      <c r="F27" s="4037"/>
      <c r="G27" s="4038"/>
      <c r="H27" s="4039"/>
      <c r="I27" s="4039"/>
      <c r="J27" s="324"/>
      <c r="K27" s="321"/>
    </row>
    <row r="28" spans="1:11" s="319" customFormat="1" ht="17.25" customHeight="1">
      <c r="A28" s="320">
        <v>13</v>
      </c>
      <c r="B28" s="4038"/>
      <c r="C28" s="4043"/>
      <c r="D28" s="4042"/>
      <c r="E28" s="4044"/>
      <c r="F28" s="4038"/>
      <c r="G28" s="4045"/>
      <c r="H28" s="4039"/>
      <c r="I28" s="4039"/>
      <c r="J28" s="324"/>
      <c r="K28" s="321"/>
    </row>
    <row r="29" spans="1:11" s="319" customFormat="1" ht="17.25" customHeight="1">
      <c r="A29" s="320">
        <v>14</v>
      </c>
      <c r="B29" s="4037"/>
      <c r="C29" s="4037"/>
      <c r="D29" s="4046"/>
      <c r="E29" s="4047"/>
      <c r="F29" s="4037"/>
      <c r="G29" s="4038"/>
      <c r="H29" s="4039"/>
      <c r="I29" s="4039"/>
      <c r="J29" s="324"/>
      <c r="K29" s="321"/>
    </row>
    <row r="30" spans="1:11" s="319" customFormat="1" ht="17.25" customHeight="1">
      <c r="A30" s="320">
        <v>15</v>
      </c>
      <c r="B30" s="4037"/>
      <c r="C30" s="4037"/>
      <c r="D30" s="4042"/>
      <c r="E30" s="4043"/>
      <c r="F30" s="4037"/>
      <c r="G30" s="4038"/>
      <c r="H30" s="4039"/>
      <c r="I30" s="4039"/>
      <c r="J30" s="324"/>
      <c r="K30" s="322"/>
    </row>
    <row r="31" spans="1:11" s="319" customFormat="1" ht="17.25" customHeight="1">
      <c r="A31" s="320">
        <v>16</v>
      </c>
      <c r="B31" s="4037"/>
      <c r="C31" s="4037"/>
      <c r="D31" s="4039"/>
      <c r="E31" s="4037"/>
      <c r="F31" s="4037"/>
      <c r="G31" s="4038"/>
      <c r="H31" s="4039"/>
      <c r="I31" s="4039"/>
      <c r="J31" s="324"/>
      <c r="K31" s="322"/>
    </row>
    <row r="32" spans="1:11" s="319" customFormat="1" ht="17.25" customHeight="1">
      <c r="A32" s="320">
        <v>17</v>
      </c>
      <c r="B32" s="4037"/>
      <c r="C32" s="4037"/>
      <c r="D32" s="4037"/>
      <c r="E32" s="4037"/>
      <c r="F32" s="4037"/>
      <c r="G32" s="4038"/>
      <c r="H32" s="4039"/>
      <c r="I32" s="4039"/>
      <c r="J32" s="324"/>
      <c r="K32" s="322"/>
    </row>
    <row r="33" spans="1:11" s="319" customFormat="1" ht="17.25" customHeight="1">
      <c r="A33" s="320">
        <v>18</v>
      </c>
      <c r="B33" s="4037"/>
      <c r="C33" s="4037"/>
      <c r="D33" s="4037"/>
      <c r="E33" s="4037"/>
      <c r="F33" s="4037"/>
      <c r="G33" s="4038"/>
      <c r="H33" s="4039"/>
      <c r="I33" s="4039"/>
      <c r="J33" s="324"/>
      <c r="K33" s="322"/>
    </row>
    <row r="34" spans="1:11" s="319" customFormat="1" ht="17.25" customHeight="1">
      <c r="A34" s="320">
        <v>19</v>
      </c>
      <c r="B34" s="4037"/>
      <c r="C34" s="4037"/>
      <c r="D34" s="4037"/>
      <c r="E34" s="4037"/>
      <c r="F34" s="4037"/>
      <c r="G34" s="4038"/>
      <c r="H34" s="4039"/>
      <c r="I34" s="4039"/>
      <c r="J34" s="324"/>
      <c r="K34" s="322"/>
    </row>
    <row r="35" spans="1:11" s="319" customFormat="1" ht="17.25" customHeight="1">
      <c r="A35" s="320">
        <v>20</v>
      </c>
      <c r="B35" s="4037"/>
      <c r="C35" s="4037"/>
      <c r="D35" s="4037"/>
      <c r="E35" s="4037"/>
      <c r="F35" s="4037"/>
      <c r="G35" s="4038"/>
      <c r="H35" s="4039"/>
      <c r="I35" s="4039"/>
      <c r="J35" s="324"/>
      <c r="K35" s="322"/>
    </row>
    <row r="36" spans="1:11" s="319" customFormat="1" ht="17.25" customHeight="1">
      <c r="A36" s="320">
        <v>21</v>
      </c>
      <c r="B36" s="4037"/>
      <c r="C36" s="4037"/>
      <c r="D36" s="4040"/>
      <c r="E36" s="4041"/>
      <c r="F36" s="4037"/>
      <c r="G36" s="4038"/>
      <c r="H36" s="4039"/>
      <c r="I36" s="4039"/>
      <c r="J36" s="324"/>
      <c r="K36" s="321"/>
    </row>
    <row r="37" spans="1:11" s="319" customFormat="1" ht="17.25" customHeight="1">
      <c r="A37" s="320">
        <v>22</v>
      </c>
      <c r="B37" s="4037"/>
      <c r="C37" s="4037"/>
      <c r="D37" s="4040"/>
      <c r="E37" s="4041"/>
      <c r="F37" s="4037"/>
      <c r="G37" s="4038"/>
      <c r="H37" s="4039"/>
      <c r="I37" s="4039"/>
      <c r="J37" s="324"/>
      <c r="K37" s="321"/>
    </row>
    <row r="38" spans="1:11" s="319" customFormat="1" ht="17.25" customHeight="1">
      <c r="A38" s="320">
        <v>23</v>
      </c>
      <c r="B38" s="4037"/>
      <c r="C38" s="4037"/>
      <c r="D38" s="4040"/>
      <c r="E38" s="4041"/>
      <c r="F38" s="4037"/>
      <c r="G38" s="4038"/>
      <c r="H38" s="4039"/>
      <c r="I38" s="4039"/>
      <c r="J38" s="324"/>
      <c r="K38" s="321"/>
    </row>
    <row r="39" spans="1:11" s="319" customFormat="1" ht="17.25" customHeight="1">
      <c r="A39" s="320">
        <v>24</v>
      </c>
      <c r="B39" s="4037"/>
      <c r="C39" s="4037"/>
      <c r="D39" s="4040"/>
      <c r="E39" s="4041"/>
      <c r="F39" s="4037"/>
      <c r="G39" s="4038"/>
      <c r="H39" s="4039"/>
      <c r="I39" s="4039"/>
      <c r="J39" s="324"/>
      <c r="K39" s="322"/>
    </row>
    <row r="40" spans="1:11" s="319" customFormat="1" ht="17.25" customHeight="1">
      <c r="A40" s="320">
        <v>25</v>
      </c>
      <c r="B40" s="4037"/>
      <c r="C40" s="4037"/>
      <c r="D40" s="4040"/>
      <c r="E40" s="4041"/>
      <c r="F40" s="4037"/>
      <c r="G40" s="4038"/>
      <c r="H40" s="4039"/>
      <c r="I40" s="4039"/>
      <c r="J40" s="324"/>
      <c r="K40" s="322"/>
    </row>
    <row r="41" spans="1:11" s="319" customFormat="1" ht="17.25" customHeight="1">
      <c r="A41" s="320">
        <v>26</v>
      </c>
      <c r="B41" s="4037"/>
      <c r="C41" s="4037"/>
      <c r="D41" s="4037"/>
      <c r="E41" s="4037"/>
      <c r="F41" s="4037"/>
      <c r="G41" s="4038"/>
      <c r="H41" s="4039"/>
      <c r="I41" s="4039"/>
      <c r="J41" s="324"/>
      <c r="K41" s="322"/>
    </row>
    <row r="42" spans="1:11" s="319" customFormat="1" ht="17.25" customHeight="1">
      <c r="A42" s="320">
        <v>27</v>
      </c>
      <c r="B42" s="4037"/>
      <c r="C42" s="4037"/>
      <c r="D42" s="4037"/>
      <c r="E42" s="4037"/>
      <c r="F42" s="4037"/>
      <c r="G42" s="4038"/>
      <c r="H42" s="4039"/>
      <c r="I42" s="4039"/>
      <c r="J42" s="324"/>
      <c r="K42" s="322"/>
    </row>
    <row r="43" spans="1:11" s="319" customFormat="1" ht="17.25" customHeight="1">
      <c r="A43" s="320">
        <v>28</v>
      </c>
      <c r="B43" s="4037"/>
      <c r="C43" s="4037"/>
      <c r="D43" s="4037"/>
      <c r="E43" s="4037"/>
      <c r="F43" s="4037"/>
      <c r="G43" s="4038"/>
      <c r="H43" s="4039"/>
      <c r="I43" s="4039"/>
      <c r="J43" s="324"/>
      <c r="K43" s="322"/>
    </row>
    <row r="44" spans="1:11" s="319" customFormat="1" ht="17.25" customHeight="1">
      <c r="A44" s="320">
        <v>29</v>
      </c>
      <c r="B44" s="4037"/>
      <c r="C44" s="4037"/>
      <c r="D44" s="4037"/>
      <c r="E44" s="4037"/>
      <c r="F44" s="4037"/>
      <c r="G44" s="4038"/>
      <c r="H44" s="4039"/>
      <c r="I44" s="4039"/>
      <c r="J44" s="324"/>
      <c r="K44" s="322"/>
    </row>
    <row r="45" spans="1:11" s="319" customFormat="1" ht="17.25" customHeight="1">
      <c r="A45" s="320">
        <v>30</v>
      </c>
      <c r="B45" s="4037"/>
      <c r="C45" s="4037"/>
      <c r="D45" s="4037"/>
      <c r="E45" s="4037"/>
      <c r="F45" s="4037"/>
      <c r="G45" s="4038"/>
      <c r="H45" s="4039"/>
      <c r="I45" s="4039"/>
      <c r="J45" s="324"/>
      <c r="K45" s="322"/>
    </row>
    <row r="46" spans="1:11" s="319" customFormat="1" ht="17.25" customHeight="1">
      <c r="B46" s="600"/>
      <c r="C46" s="600"/>
      <c r="D46" s="600"/>
      <c r="E46" s="600"/>
      <c r="F46" s="600"/>
      <c r="G46" s="600"/>
      <c r="H46" s="601"/>
      <c r="I46" s="601"/>
      <c r="J46" s="601"/>
    </row>
    <row r="47" spans="1:11" s="319" customFormat="1" ht="25.5" customHeight="1">
      <c r="A47" s="3720" t="s">
        <v>1091</v>
      </c>
      <c r="B47" s="3721"/>
      <c r="C47" s="3722"/>
      <c r="D47" s="3723" t="s">
        <v>1107</v>
      </c>
      <c r="E47" s="3724"/>
      <c r="F47" s="3724"/>
      <c r="G47" s="3724"/>
      <c r="H47" s="3724"/>
      <c r="I47" s="3724"/>
      <c r="J47" s="3724"/>
      <c r="K47" s="3725"/>
    </row>
    <row r="48" spans="1:11" s="319" customFormat="1" ht="9" customHeight="1">
      <c r="B48" s="600"/>
      <c r="C48" s="600"/>
      <c r="D48" s="600"/>
      <c r="E48" s="600"/>
      <c r="F48" s="600"/>
      <c r="G48" s="600"/>
      <c r="H48" s="601"/>
      <c r="I48" s="601"/>
      <c r="J48" s="601"/>
    </row>
    <row r="49" spans="1:11" s="309" customFormat="1" ht="30" customHeight="1">
      <c r="A49" s="4035" t="s">
        <v>3059</v>
      </c>
      <c r="B49" s="4036"/>
      <c r="C49" s="4036"/>
      <c r="D49" s="4036"/>
      <c r="E49" s="4036"/>
      <c r="F49" s="4036"/>
      <c r="G49" s="4036"/>
      <c r="H49" s="4036"/>
      <c r="I49" s="4036"/>
      <c r="J49" s="4036"/>
      <c r="K49" s="4036"/>
    </row>
    <row r="50" spans="1:11" s="309" customFormat="1" ht="30" customHeight="1">
      <c r="A50" s="4036"/>
      <c r="B50" s="4036"/>
      <c r="C50" s="4036"/>
      <c r="D50" s="4036"/>
      <c r="E50" s="4036"/>
      <c r="F50" s="4036"/>
      <c r="G50" s="4036"/>
      <c r="H50" s="4036"/>
      <c r="I50" s="4036"/>
      <c r="J50" s="4036"/>
      <c r="K50" s="4036"/>
    </row>
    <row r="51" spans="1:11" s="309" customFormat="1"/>
    <row r="52" spans="1:11" s="309" customFormat="1"/>
    <row r="53" spans="1:11" s="309" customFormat="1"/>
    <row r="54" spans="1:11" s="309" customFormat="1"/>
    <row r="55" spans="1:11" s="309" customFormat="1"/>
    <row r="56" spans="1:11" s="309" customFormat="1"/>
    <row r="57" spans="1:11" s="309" customFormat="1"/>
    <row r="58" spans="1:11" s="309" customFormat="1"/>
    <row r="59" spans="1:11" s="309" customFormat="1"/>
    <row r="60" spans="1:11" s="309" customFormat="1"/>
    <row r="61" spans="1:11" s="309" customFormat="1"/>
    <row r="62" spans="1:11" s="309" customFormat="1"/>
    <row r="63" spans="1:11" s="309" customFormat="1"/>
    <row r="64" spans="1:11" s="309" customFormat="1"/>
    <row r="65" s="309" customFormat="1"/>
    <row r="66" s="309" customFormat="1"/>
    <row r="67" s="309" customFormat="1"/>
    <row r="68" s="309" customFormat="1"/>
    <row r="69" s="309" customFormat="1"/>
    <row r="70" s="309" customFormat="1"/>
    <row r="71" s="309" customFormat="1"/>
    <row r="72" s="309" customFormat="1"/>
    <row r="73" s="309" customFormat="1"/>
    <row r="74" s="309" customFormat="1"/>
    <row r="75" s="309" customFormat="1"/>
    <row r="76" s="309" customFormat="1"/>
    <row r="77" s="309" customFormat="1"/>
    <row r="78" s="309" customFormat="1"/>
    <row r="79" s="309" customFormat="1"/>
    <row r="80" s="309" customFormat="1"/>
    <row r="81" s="309" customFormat="1"/>
    <row r="82" s="309" customFormat="1"/>
  </sheetData>
  <mergeCells count="138">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9:K50"/>
    <mergeCell ref="B44:C44"/>
    <mergeCell ref="D44:E44"/>
    <mergeCell ref="F44:G44"/>
    <mergeCell ref="H44:I44"/>
    <mergeCell ref="B45:C45"/>
    <mergeCell ref="D45:E45"/>
    <mergeCell ref="F45:G45"/>
    <mergeCell ref="H45:I45"/>
    <mergeCell ref="A47:C47"/>
    <mergeCell ref="D47:K47"/>
  </mergeCells>
  <phoneticPr fontId="54"/>
  <pageMargins left="0.7" right="0.7" top="0.75" bottom="0.75" header="0.3" footer="0.3"/>
  <pageSetup paperSize="9" scale="84"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theme="5" tint="0.59999389629810485"/>
    <pageSetUpPr fitToPage="1"/>
  </sheetPr>
  <dimension ref="A1:I17"/>
  <sheetViews>
    <sheetView view="pageBreakPreview" topLeftCell="A2" zoomScale="115" zoomScaleNormal="100" zoomScaleSheetLayoutView="115" workbookViewId="0">
      <selection activeCell="B2" sqref="B2"/>
    </sheetView>
  </sheetViews>
  <sheetFormatPr defaultRowHeight="13.2"/>
  <cols>
    <col min="1" max="1" width="0.77734375" customWidth="1"/>
    <col min="2" max="2" width="24.21875" customWidth="1"/>
    <col min="3" max="3" width="4" customWidth="1"/>
    <col min="4" max="6" width="20.109375" customWidth="1"/>
    <col min="7" max="7" width="6.44140625" customWidth="1"/>
    <col min="8" max="8" width="3.77734375" customWidth="1"/>
    <col min="9" max="9" width="2.44140625" customWidth="1"/>
    <col min="11" max="11" width="14" customWidth="1"/>
  </cols>
  <sheetData>
    <row r="1" spans="1:9" ht="27.75" customHeight="1">
      <c r="A1" s="197"/>
      <c r="B1" t="s">
        <v>1068</v>
      </c>
    </row>
    <row r="2" spans="1:9" ht="27.75" customHeight="1">
      <c r="A2" s="197"/>
      <c r="F2" s="2749" t="s">
        <v>788</v>
      </c>
      <c r="G2" s="2749"/>
    </row>
    <row r="3" spans="1:9" ht="27.75" customHeight="1">
      <c r="A3" s="197"/>
      <c r="F3" s="282"/>
      <c r="G3" s="282"/>
    </row>
    <row r="4" spans="1:9" ht="36" customHeight="1">
      <c r="B4" s="3337" t="s">
        <v>673</v>
      </c>
      <c r="C4" s="4009"/>
      <c r="D4" s="4009"/>
      <c r="E4" s="4009"/>
      <c r="F4" s="4009"/>
      <c r="G4" s="4009"/>
    </row>
    <row r="5" spans="1:9" ht="36" customHeight="1">
      <c r="A5" s="198"/>
      <c r="B5" s="198"/>
      <c r="C5" s="198"/>
      <c r="D5" s="198"/>
      <c r="E5" s="198"/>
      <c r="F5" s="198"/>
      <c r="G5" s="198"/>
    </row>
    <row r="6" spans="1:9" ht="36" customHeight="1">
      <c r="A6" s="198"/>
      <c r="B6" s="199" t="s">
        <v>358</v>
      </c>
      <c r="C6" s="3338"/>
      <c r="D6" s="3339"/>
      <c r="E6" s="3339"/>
      <c r="F6" s="3339"/>
      <c r="G6" s="3340"/>
    </row>
    <row r="7" spans="1:9" ht="55.5" customHeight="1">
      <c r="B7" s="200" t="s">
        <v>359</v>
      </c>
      <c r="C7" s="3347" t="s">
        <v>573</v>
      </c>
      <c r="D7" s="3347"/>
      <c r="E7" s="3347"/>
      <c r="F7" s="3347"/>
      <c r="G7" s="3348"/>
    </row>
    <row r="8" spans="1:9" ht="55.5" customHeight="1">
      <c r="B8" s="201" t="s">
        <v>674</v>
      </c>
      <c r="C8" s="4069" t="s">
        <v>675</v>
      </c>
      <c r="D8" s="4014"/>
      <c r="E8" s="4014"/>
      <c r="F8" s="4014"/>
      <c r="G8" s="4015"/>
    </row>
    <row r="9" spans="1:9" ht="117" customHeight="1">
      <c r="B9" s="201" t="s">
        <v>676</v>
      </c>
      <c r="C9" s="3349" t="s">
        <v>677</v>
      </c>
      <c r="D9" s="4012"/>
      <c r="E9" s="4012"/>
      <c r="F9" s="4012"/>
      <c r="G9" s="4013"/>
    </row>
    <row r="11" spans="1:9" ht="57" customHeight="1">
      <c r="B11" s="609" t="s">
        <v>1091</v>
      </c>
      <c r="C11" s="3334" t="s">
        <v>3060</v>
      </c>
      <c r="D11" s="3335"/>
      <c r="E11" s="3335"/>
      <c r="F11" s="3335"/>
      <c r="G11" s="3336"/>
    </row>
    <row r="13" spans="1:9" ht="17.25" customHeight="1">
      <c r="B13" s="4066" t="s">
        <v>583</v>
      </c>
      <c r="C13" s="4008"/>
      <c r="D13" s="4008"/>
      <c r="E13" s="4008"/>
      <c r="F13" s="4008"/>
      <c r="G13" s="4008"/>
      <c r="H13" s="203"/>
      <c r="I13" s="203"/>
    </row>
    <row r="14" spans="1:9" ht="34.5" customHeight="1">
      <c r="B14" s="4067" t="s">
        <v>1113</v>
      </c>
      <c r="C14" s="4068"/>
      <c r="D14" s="4068"/>
      <c r="E14" s="4068"/>
      <c r="F14" s="4068"/>
      <c r="G14" s="4068"/>
      <c r="H14" s="203"/>
      <c r="I14" s="203"/>
    </row>
    <row r="15" spans="1:9" ht="34.5" customHeight="1">
      <c r="B15" s="4022" t="s">
        <v>1114</v>
      </c>
      <c r="C15" s="4022"/>
      <c r="D15" s="4022"/>
      <c r="E15" s="4022"/>
      <c r="F15" s="4022"/>
      <c r="G15" s="4022"/>
      <c r="H15" s="203"/>
      <c r="I15" s="203"/>
    </row>
    <row r="16" spans="1:9">
      <c r="B16" s="3961"/>
      <c r="C16" s="4008"/>
      <c r="D16" s="4008"/>
      <c r="E16" s="4008"/>
      <c r="F16" s="4008"/>
      <c r="G16" s="4008"/>
    </row>
    <row r="17" spans="2:2">
      <c r="B17" s="202"/>
    </row>
  </sheetData>
  <mergeCells count="11">
    <mergeCell ref="B13:G13"/>
    <mergeCell ref="B14:G14"/>
    <mergeCell ref="B15:G15"/>
    <mergeCell ref="B16:G16"/>
    <mergeCell ref="F2:G2"/>
    <mergeCell ref="B4:G4"/>
    <mergeCell ref="C6:G6"/>
    <mergeCell ref="C7:G7"/>
    <mergeCell ref="C8:G8"/>
    <mergeCell ref="C9:G9"/>
    <mergeCell ref="C11:G11"/>
  </mergeCells>
  <phoneticPr fontId="54"/>
  <pageMargins left="0.7" right="0.7" top="0.75" bottom="0.75" header="0.3" footer="0.3"/>
  <pageSetup paperSize="9" scale="93"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theme="5" tint="0.59999389629810485"/>
    <pageSetUpPr fitToPage="1"/>
  </sheetPr>
  <dimension ref="A1:V41"/>
  <sheetViews>
    <sheetView view="pageBreakPreview" topLeftCell="A10" zoomScale="115" zoomScaleNormal="75" zoomScaleSheetLayoutView="115" workbookViewId="0">
      <selection activeCell="B2" sqref="B2"/>
    </sheetView>
  </sheetViews>
  <sheetFormatPr defaultRowHeight="13.2"/>
  <cols>
    <col min="1" max="1" width="1.109375" style="261" customWidth="1"/>
    <col min="2" max="14" width="2.6640625" style="261" customWidth="1"/>
    <col min="15" max="16" width="26.6640625" style="261" customWidth="1"/>
    <col min="17" max="22" width="2.6640625" style="261" customWidth="1"/>
  </cols>
  <sheetData>
    <row r="1" spans="1:22" ht="33" customHeight="1">
      <c r="A1" s="197"/>
      <c r="B1" t="s">
        <v>1069</v>
      </c>
      <c r="C1"/>
      <c r="D1"/>
      <c r="E1"/>
      <c r="F1"/>
      <c r="G1"/>
      <c r="H1"/>
      <c r="I1"/>
      <c r="J1"/>
      <c r="K1"/>
      <c r="L1"/>
      <c r="M1"/>
      <c r="N1"/>
      <c r="O1"/>
      <c r="P1" s="282" t="s">
        <v>1003</v>
      </c>
      <c r="Q1"/>
      <c r="R1"/>
      <c r="S1"/>
      <c r="T1"/>
      <c r="U1"/>
      <c r="V1"/>
    </row>
    <row r="2" spans="1:22" s="260" customFormat="1" ht="21" customHeight="1">
      <c r="B2" s="4110" t="s">
        <v>678</v>
      </c>
      <c r="C2" s="4110"/>
      <c r="D2" s="4110"/>
      <c r="E2" s="4110"/>
      <c r="F2" s="4110"/>
      <c r="G2" s="4110"/>
      <c r="H2" s="4110"/>
      <c r="I2" s="4110"/>
      <c r="J2" s="4110"/>
      <c r="K2" s="4110"/>
      <c r="L2" s="4110"/>
      <c r="M2" s="4110"/>
      <c r="N2" s="4110"/>
      <c r="O2" s="4110"/>
      <c r="P2" s="4110"/>
    </row>
    <row r="3" spans="1:22" ht="16.5" customHeight="1" thickBot="1">
      <c r="A3" s="198"/>
      <c r="B3" s="4111"/>
      <c r="C3" s="4112"/>
      <c r="D3" s="4112"/>
      <c r="E3" s="4112"/>
      <c r="F3" s="4112"/>
      <c r="G3" s="4112"/>
      <c r="H3" s="4112"/>
      <c r="I3" s="4112"/>
      <c r="J3" s="4112"/>
      <c r="K3" s="4112"/>
      <c r="L3" s="4112"/>
      <c r="M3" s="4112"/>
      <c r="N3" s="4112"/>
      <c r="O3" s="4112"/>
      <c r="P3" s="4112"/>
      <c r="Q3"/>
      <c r="R3"/>
      <c r="S3"/>
      <c r="T3"/>
      <c r="U3"/>
      <c r="V3"/>
    </row>
    <row r="4" spans="1:22" ht="36" customHeight="1">
      <c r="A4" s="198"/>
      <c r="B4" s="4113" t="s">
        <v>358</v>
      </c>
      <c r="C4" s="4114"/>
      <c r="D4" s="4114"/>
      <c r="E4" s="4114"/>
      <c r="F4" s="4114"/>
      <c r="G4" s="4114"/>
      <c r="H4" s="4114"/>
      <c r="I4" s="4114"/>
      <c r="J4" s="4114"/>
      <c r="K4" s="4114"/>
      <c r="L4" s="4114"/>
      <c r="M4" s="4114"/>
      <c r="N4" s="4115"/>
      <c r="O4" s="4116"/>
      <c r="P4" s="4117"/>
      <c r="Q4"/>
      <c r="R4"/>
      <c r="S4"/>
      <c r="T4"/>
      <c r="U4"/>
      <c r="V4"/>
    </row>
    <row r="5" spans="1:22" ht="36" customHeight="1">
      <c r="A5"/>
      <c r="B5" s="4118" t="s">
        <v>679</v>
      </c>
      <c r="C5" s="4014"/>
      <c r="D5" s="4014"/>
      <c r="E5" s="4014"/>
      <c r="F5" s="4014"/>
      <c r="G5" s="4014"/>
      <c r="H5" s="4014"/>
      <c r="I5" s="4014"/>
      <c r="J5" s="4014"/>
      <c r="K5" s="4014"/>
      <c r="L5" s="4014"/>
      <c r="M5" s="4014"/>
      <c r="N5" s="4015"/>
      <c r="O5" s="3864" t="s">
        <v>573</v>
      </c>
      <c r="P5" s="4119"/>
      <c r="Q5"/>
      <c r="R5"/>
      <c r="S5"/>
      <c r="T5"/>
      <c r="U5"/>
      <c r="V5"/>
    </row>
    <row r="6" spans="1:22" s="261" customFormat="1" ht="36" customHeight="1">
      <c r="B6" s="4099" t="s">
        <v>478</v>
      </c>
      <c r="C6" s="4100"/>
      <c r="D6" s="4100"/>
      <c r="E6" s="4100"/>
      <c r="F6" s="4100"/>
      <c r="G6" s="4100"/>
      <c r="H6" s="4100"/>
      <c r="I6" s="4100"/>
      <c r="J6" s="4100"/>
      <c r="K6" s="4100"/>
      <c r="L6" s="4100"/>
      <c r="M6" s="4100"/>
      <c r="N6" s="4101"/>
      <c r="O6" s="4102" t="s">
        <v>479</v>
      </c>
      <c r="P6" s="4103"/>
    </row>
    <row r="7" spans="1:22" s="261" customFormat="1" ht="21" customHeight="1">
      <c r="B7" s="4104" t="s">
        <v>480</v>
      </c>
      <c r="C7" s="4105"/>
      <c r="D7" s="4105"/>
      <c r="E7" s="4105"/>
      <c r="F7" s="4105"/>
      <c r="G7" s="4105" t="s">
        <v>430</v>
      </c>
      <c r="H7" s="4105"/>
      <c r="I7" s="4105"/>
      <c r="J7" s="4105"/>
      <c r="K7" s="4105"/>
      <c r="L7" s="4105"/>
      <c r="M7" s="4105"/>
      <c r="N7" s="4105"/>
      <c r="O7" s="4106" t="s">
        <v>680</v>
      </c>
      <c r="P7" s="4109" t="s">
        <v>681</v>
      </c>
    </row>
    <row r="8" spans="1:22" s="261" customFormat="1" ht="21" customHeight="1">
      <c r="B8" s="4104"/>
      <c r="C8" s="4105"/>
      <c r="D8" s="4105"/>
      <c r="E8" s="4105"/>
      <c r="F8" s="4105"/>
      <c r="G8" s="4105"/>
      <c r="H8" s="4105"/>
      <c r="I8" s="4105"/>
      <c r="J8" s="4105"/>
      <c r="K8" s="4105"/>
      <c r="L8" s="4105"/>
      <c r="M8" s="4105"/>
      <c r="N8" s="4105"/>
      <c r="O8" s="4107"/>
      <c r="P8" s="4109"/>
    </row>
    <row r="9" spans="1:22" s="261" customFormat="1" ht="21" customHeight="1">
      <c r="B9" s="4104"/>
      <c r="C9" s="4105"/>
      <c r="D9" s="4105"/>
      <c r="E9" s="4105"/>
      <c r="F9" s="4105"/>
      <c r="G9" s="4105"/>
      <c r="H9" s="4105"/>
      <c r="I9" s="4105"/>
      <c r="J9" s="4105"/>
      <c r="K9" s="4105"/>
      <c r="L9" s="4105"/>
      <c r="M9" s="4105"/>
      <c r="N9" s="4105"/>
      <c r="O9" s="4108"/>
      <c r="P9" s="4109"/>
    </row>
    <row r="10" spans="1:22" s="261" customFormat="1" ht="21" customHeight="1">
      <c r="B10" s="4097"/>
      <c r="C10" s="4098"/>
      <c r="D10" s="4098"/>
      <c r="E10" s="4098"/>
      <c r="F10" s="4098"/>
      <c r="G10" s="4098"/>
      <c r="H10" s="4098"/>
      <c r="I10" s="4098"/>
      <c r="J10" s="4098"/>
      <c r="K10" s="4098"/>
      <c r="L10" s="4098"/>
      <c r="M10" s="4098"/>
      <c r="N10" s="4098"/>
      <c r="O10" s="335"/>
      <c r="P10" s="336"/>
    </row>
    <row r="11" spans="1:22" s="261" customFormat="1" ht="21" customHeight="1">
      <c r="B11" s="4097"/>
      <c r="C11" s="4098"/>
      <c r="D11" s="4098"/>
      <c r="E11" s="4098"/>
      <c r="F11" s="4098"/>
      <c r="G11" s="4098"/>
      <c r="H11" s="4098"/>
      <c r="I11" s="4098"/>
      <c r="J11" s="4098"/>
      <c r="K11" s="4098"/>
      <c r="L11" s="4098"/>
      <c r="M11" s="4098"/>
      <c r="N11" s="4098"/>
      <c r="O11" s="335"/>
      <c r="P11" s="336"/>
    </row>
    <row r="12" spans="1:22" s="261" customFormat="1" ht="21" customHeight="1">
      <c r="B12" s="4097"/>
      <c r="C12" s="4098"/>
      <c r="D12" s="4098"/>
      <c r="E12" s="4098"/>
      <c r="F12" s="4098"/>
      <c r="G12" s="4098"/>
      <c r="H12" s="4098"/>
      <c r="I12" s="4098"/>
      <c r="J12" s="4098"/>
      <c r="K12" s="4098"/>
      <c r="L12" s="4098"/>
      <c r="M12" s="4098"/>
      <c r="N12" s="4098"/>
      <c r="O12" s="335"/>
      <c r="P12" s="336"/>
    </row>
    <row r="13" spans="1:22" s="261" customFormat="1" ht="21" customHeight="1">
      <c r="B13" s="4097"/>
      <c r="C13" s="4098"/>
      <c r="D13" s="4098"/>
      <c r="E13" s="4098"/>
      <c r="F13" s="4098"/>
      <c r="G13" s="4098"/>
      <c r="H13" s="4098"/>
      <c r="I13" s="4098"/>
      <c r="J13" s="4098"/>
      <c r="K13" s="4098"/>
      <c r="L13" s="4098"/>
      <c r="M13" s="4098"/>
      <c r="N13" s="4098"/>
      <c r="O13" s="335"/>
      <c r="P13" s="337"/>
    </row>
    <row r="14" spans="1:22" s="261" customFormat="1" ht="21" customHeight="1">
      <c r="B14" s="4097"/>
      <c r="C14" s="4098"/>
      <c r="D14" s="4098"/>
      <c r="E14" s="4098"/>
      <c r="F14" s="4098"/>
      <c r="G14" s="4098"/>
      <c r="H14" s="4098"/>
      <c r="I14" s="4098"/>
      <c r="J14" s="4098"/>
      <c r="K14" s="4098"/>
      <c r="L14" s="4098"/>
      <c r="M14" s="4098"/>
      <c r="N14" s="4098"/>
      <c r="O14" s="335"/>
      <c r="P14" s="337"/>
    </row>
    <row r="15" spans="1:22" s="261" customFormat="1" ht="21" customHeight="1">
      <c r="B15" s="4097"/>
      <c r="C15" s="4098"/>
      <c r="D15" s="4098"/>
      <c r="E15" s="4098"/>
      <c r="F15" s="4098"/>
      <c r="G15" s="4098"/>
      <c r="H15" s="4098"/>
      <c r="I15" s="4098"/>
      <c r="J15" s="4098"/>
      <c r="K15" s="4098"/>
      <c r="L15" s="4098"/>
      <c r="M15" s="4098"/>
      <c r="N15" s="4098"/>
      <c r="O15" s="335"/>
      <c r="P15" s="337"/>
    </row>
    <row r="16" spans="1:22" s="261" customFormat="1" ht="21" customHeight="1">
      <c r="B16" s="4097"/>
      <c r="C16" s="4098"/>
      <c r="D16" s="4098"/>
      <c r="E16" s="4098"/>
      <c r="F16" s="4098"/>
      <c r="G16" s="4098"/>
      <c r="H16" s="4098"/>
      <c r="I16" s="4098"/>
      <c r="J16" s="4098"/>
      <c r="K16" s="4098"/>
      <c r="L16" s="4098"/>
      <c r="M16" s="4098"/>
      <c r="N16" s="4098"/>
      <c r="O16" s="335"/>
      <c r="P16" s="337"/>
    </row>
    <row r="17" spans="2:16" s="261" customFormat="1" ht="21" customHeight="1">
      <c r="B17" s="4097"/>
      <c r="C17" s="4098"/>
      <c r="D17" s="4098"/>
      <c r="E17" s="4098"/>
      <c r="F17" s="4098"/>
      <c r="G17" s="4098"/>
      <c r="H17" s="4098"/>
      <c r="I17" s="4098"/>
      <c r="J17" s="4098"/>
      <c r="K17" s="4098"/>
      <c r="L17" s="4098"/>
      <c r="M17" s="4098"/>
      <c r="N17" s="4098"/>
      <c r="O17" s="335"/>
      <c r="P17" s="337"/>
    </row>
    <row r="18" spans="2:16" s="261" customFormat="1" ht="21" customHeight="1">
      <c r="B18" s="4097"/>
      <c r="C18" s="4098"/>
      <c r="D18" s="4098"/>
      <c r="E18" s="4098"/>
      <c r="F18" s="4098"/>
      <c r="G18" s="4098"/>
      <c r="H18" s="4098"/>
      <c r="I18" s="4098"/>
      <c r="J18" s="4098"/>
      <c r="K18" s="4098"/>
      <c r="L18" s="4098"/>
      <c r="M18" s="4098"/>
      <c r="N18" s="4098"/>
      <c r="O18" s="335"/>
      <c r="P18" s="337"/>
    </row>
    <row r="19" spans="2:16" s="261" customFormat="1" ht="21" customHeight="1">
      <c r="B19" s="4072"/>
      <c r="C19" s="4073"/>
      <c r="D19" s="4073"/>
      <c r="E19" s="4073"/>
      <c r="F19" s="4073"/>
      <c r="G19" s="4073"/>
      <c r="H19" s="4073"/>
      <c r="I19" s="4073"/>
      <c r="J19" s="4073"/>
      <c r="K19" s="4073"/>
      <c r="L19" s="4073"/>
      <c r="M19" s="4073"/>
      <c r="N19" s="4073"/>
      <c r="O19" s="338"/>
      <c r="P19" s="339"/>
    </row>
    <row r="20" spans="2:16" s="261" customFormat="1" ht="21" customHeight="1">
      <c r="B20" s="4072"/>
      <c r="C20" s="4073"/>
      <c r="D20" s="4073"/>
      <c r="E20" s="4073"/>
      <c r="F20" s="4073"/>
      <c r="G20" s="4073"/>
      <c r="H20" s="4073"/>
      <c r="I20" s="4073"/>
      <c r="J20" s="4073"/>
      <c r="K20" s="4073"/>
      <c r="L20" s="4073"/>
      <c r="M20" s="4073"/>
      <c r="N20" s="4073"/>
      <c r="O20" s="338"/>
      <c r="P20" s="339"/>
    </row>
    <row r="21" spans="2:16" s="261" customFormat="1" ht="21" customHeight="1" thickBot="1">
      <c r="B21" s="4074"/>
      <c r="C21" s="4075"/>
      <c r="D21" s="4075"/>
      <c r="E21" s="4075"/>
      <c r="F21" s="4075"/>
      <c r="G21" s="4075"/>
      <c r="H21" s="4075"/>
      <c r="I21" s="4075"/>
      <c r="J21" s="4075"/>
      <c r="K21" s="4075"/>
      <c r="L21" s="4075"/>
      <c r="M21" s="4075"/>
      <c r="N21" s="4075"/>
      <c r="O21" s="340"/>
      <c r="P21" s="341"/>
    </row>
    <row r="22" spans="2:16" s="261" customFormat="1" ht="21" customHeight="1" thickBot="1">
      <c r="B22" s="342"/>
      <c r="C22" s="342"/>
      <c r="D22" s="342"/>
      <c r="E22" s="342"/>
      <c r="F22" s="342"/>
      <c r="G22" s="342"/>
      <c r="H22" s="342"/>
      <c r="I22" s="342"/>
      <c r="J22" s="342"/>
      <c r="K22" s="342"/>
      <c r="L22" s="342"/>
      <c r="M22" s="342"/>
      <c r="N22" s="342"/>
      <c r="O22" s="342"/>
      <c r="P22" s="342"/>
    </row>
    <row r="23" spans="2:16" s="261" customFormat="1" ht="21" customHeight="1">
      <c r="B23" s="4076" t="s">
        <v>682</v>
      </c>
      <c r="C23" s="4077"/>
      <c r="D23" s="4077"/>
      <c r="E23" s="4077"/>
      <c r="F23" s="4077"/>
      <c r="G23" s="4077"/>
      <c r="H23" s="4077"/>
      <c r="I23" s="4077"/>
      <c r="J23" s="4078"/>
      <c r="K23" s="4078"/>
      <c r="L23" s="4078"/>
      <c r="M23" s="4078"/>
      <c r="N23" s="4079"/>
      <c r="O23" s="4084" t="s">
        <v>683</v>
      </c>
      <c r="P23" s="343"/>
    </row>
    <row r="24" spans="2:16" s="261" customFormat="1" ht="42.75" customHeight="1">
      <c r="B24" s="4080"/>
      <c r="C24" s="4081"/>
      <c r="D24" s="4081"/>
      <c r="E24" s="4081"/>
      <c r="F24" s="4081"/>
      <c r="G24" s="4081"/>
      <c r="H24" s="4081"/>
      <c r="I24" s="4081"/>
      <c r="J24" s="4082"/>
      <c r="K24" s="4082"/>
      <c r="L24" s="4082"/>
      <c r="M24" s="4082"/>
      <c r="N24" s="4083"/>
      <c r="O24" s="4085"/>
      <c r="P24" s="344" t="s">
        <v>684</v>
      </c>
    </row>
    <row r="25" spans="2:16" s="261" customFormat="1" ht="24.75" customHeight="1" thickBot="1">
      <c r="B25" s="4086"/>
      <c r="C25" s="4087"/>
      <c r="D25" s="4087"/>
      <c r="E25" s="4087"/>
      <c r="F25" s="4087"/>
      <c r="G25" s="4087"/>
      <c r="H25" s="4087"/>
      <c r="I25" s="4087"/>
      <c r="J25" s="4088"/>
      <c r="K25" s="4088"/>
      <c r="L25" s="4088"/>
      <c r="M25" s="4088"/>
      <c r="N25" s="4089"/>
      <c r="O25" s="345"/>
      <c r="P25" s="346"/>
    </row>
    <row r="26" spans="2:16" s="261" customFormat="1" ht="13.5" customHeight="1">
      <c r="B26" s="342"/>
      <c r="C26" s="342"/>
      <c r="D26" s="342"/>
      <c r="E26" s="342"/>
      <c r="F26" s="342"/>
      <c r="G26" s="342"/>
      <c r="H26" s="342"/>
      <c r="I26" s="342"/>
      <c r="J26" s="347"/>
      <c r="K26" s="347"/>
      <c r="L26" s="347"/>
      <c r="M26" s="347"/>
      <c r="N26" s="347"/>
      <c r="O26" s="348"/>
      <c r="P26" s="348"/>
    </row>
    <row r="27" spans="2:16" s="261" customFormat="1" ht="39" customHeight="1">
      <c r="B27" s="4091" t="s">
        <v>1108</v>
      </c>
      <c r="C27" s="4092"/>
      <c r="D27" s="4092"/>
      <c r="E27" s="4092"/>
      <c r="F27" s="4093"/>
      <c r="G27" s="4094" t="s">
        <v>3061</v>
      </c>
      <c r="H27" s="4095"/>
      <c r="I27" s="4095"/>
      <c r="J27" s="4095"/>
      <c r="K27" s="4095"/>
      <c r="L27" s="4095"/>
      <c r="M27" s="4095"/>
      <c r="N27" s="4095"/>
      <c r="O27" s="4095"/>
      <c r="P27" s="4096"/>
    </row>
    <row r="28" spans="2:16" s="261" customFormat="1" ht="13.5" customHeight="1">
      <c r="B28" s="342"/>
      <c r="C28" s="342"/>
      <c r="D28" s="342"/>
      <c r="E28" s="342"/>
      <c r="F28" s="342"/>
      <c r="G28" s="342"/>
      <c r="H28" s="342"/>
      <c r="I28" s="342"/>
      <c r="J28" s="347"/>
      <c r="K28" s="347"/>
      <c r="L28" s="347"/>
      <c r="M28" s="347"/>
      <c r="N28" s="347"/>
      <c r="O28" s="348"/>
      <c r="P28" s="348"/>
    </row>
    <row r="29" spans="2:16" s="261" customFormat="1" ht="40.950000000000003" customHeight="1">
      <c r="B29" s="4090" t="s">
        <v>1004</v>
      </c>
      <c r="C29" s="4071"/>
      <c r="D29" s="4071"/>
      <c r="E29" s="4071"/>
      <c r="F29" s="4071"/>
      <c r="G29" s="4071"/>
      <c r="H29" s="4071"/>
      <c r="I29" s="4071"/>
      <c r="J29" s="4071"/>
      <c r="K29" s="4071"/>
      <c r="L29" s="4071"/>
      <c r="M29" s="4071"/>
      <c r="N29" s="4071"/>
      <c r="O29" s="4071"/>
      <c r="P29" s="4071"/>
    </row>
    <row r="30" spans="2:16" s="261" customFormat="1" ht="52.95" customHeight="1">
      <c r="B30" s="4090" t="s">
        <v>1005</v>
      </c>
      <c r="C30" s="4071"/>
      <c r="D30" s="4071"/>
      <c r="E30" s="4071"/>
      <c r="F30" s="4071"/>
      <c r="G30" s="4071"/>
      <c r="H30" s="4071"/>
      <c r="I30" s="4071"/>
      <c r="J30" s="4071"/>
      <c r="K30" s="4071"/>
      <c r="L30" s="4071"/>
      <c r="M30" s="4071"/>
      <c r="N30" s="4071"/>
      <c r="O30" s="4071"/>
      <c r="P30" s="4071"/>
    </row>
    <row r="31" spans="2:16" s="261" customFormat="1" ht="34.200000000000003" customHeight="1">
      <c r="B31" s="4070" t="s">
        <v>3065</v>
      </c>
      <c r="C31" s="4071"/>
      <c r="D31" s="4071"/>
      <c r="E31" s="4071"/>
      <c r="F31" s="4071"/>
      <c r="G31" s="4071"/>
      <c r="H31" s="4071"/>
      <c r="I31" s="4071"/>
      <c r="J31" s="4071"/>
      <c r="K31" s="4071"/>
      <c r="L31" s="4071"/>
      <c r="M31" s="4071"/>
      <c r="N31" s="4071"/>
      <c r="O31" s="4071"/>
      <c r="P31" s="4071"/>
    </row>
    <row r="32" spans="2:16" s="261" customFormat="1" ht="21" customHeight="1">
      <c r="B32" s="4071"/>
      <c r="C32" s="4071"/>
      <c r="D32" s="4071"/>
      <c r="E32" s="4071"/>
      <c r="F32" s="4071"/>
      <c r="G32" s="4071"/>
      <c r="H32" s="4071"/>
      <c r="I32" s="4071"/>
      <c r="J32" s="4071"/>
      <c r="K32" s="4071"/>
      <c r="L32" s="4071"/>
      <c r="M32" s="4071"/>
      <c r="N32" s="4071"/>
      <c r="O32" s="4071"/>
      <c r="P32" s="4071"/>
    </row>
    <row r="33" spans="2:16" s="261" customFormat="1" ht="21" customHeight="1">
      <c r="B33" s="4071"/>
      <c r="C33" s="4071"/>
      <c r="D33" s="4071"/>
      <c r="E33" s="4071"/>
      <c r="F33" s="4071"/>
      <c r="G33" s="4071"/>
      <c r="H33" s="4071"/>
      <c r="I33" s="4071"/>
      <c r="J33" s="4071"/>
      <c r="K33" s="4071"/>
      <c r="L33" s="4071"/>
      <c r="M33" s="4071"/>
      <c r="N33" s="4071"/>
      <c r="O33" s="4071"/>
      <c r="P33" s="4071"/>
    </row>
    <row r="34" spans="2:16" s="261" customFormat="1" ht="21" customHeight="1">
      <c r="B34" s="4071"/>
      <c r="C34" s="4071"/>
      <c r="D34" s="4071"/>
      <c r="E34" s="4071"/>
      <c r="F34" s="4071"/>
      <c r="G34" s="4071"/>
      <c r="H34" s="4071"/>
      <c r="I34" s="4071"/>
      <c r="J34" s="4071"/>
      <c r="K34" s="4071"/>
      <c r="L34" s="4071"/>
      <c r="M34" s="4071"/>
      <c r="N34" s="4071"/>
      <c r="O34" s="4071"/>
      <c r="P34" s="4071"/>
    </row>
    <row r="35" spans="2:16" s="261" customFormat="1" ht="21" customHeight="1">
      <c r="B35" s="4071"/>
      <c r="C35" s="4071"/>
      <c r="D35" s="4071"/>
      <c r="E35" s="4071"/>
      <c r="F35" s="4071"/>
      <c r="G35" s="4071"/>
      <c r="H35" s="4071"/>
      <c r="I35" s="4071"/>
      <c r="J35" s="4071"/>
      <c r="K35" s="4071"/>
      <c r="L35" s="4071"/>
      <c r="M35" s="4071"/>
      <c r="N35" s="4071"/>
      <c r="O35" s="4071"/>
      <c r="P35" s="4071"/>
    </row>
    <row r="36" spans="2:16">
      <c r="B36" s="288"/>
      <c r="C36" s="288"/>
      <c r="D36" s="288"/>
      <c r="E36" s="288"/>
      <c r="F36" s="288"/>
      <c r="G36" s="288"/>
      <c r="H36" s="288"/>
      <c r="I36" s="288"/>
      <c r="J36" s="288"/>
      <c r="K36" s="288"/>
      <c r="L36" s="288"/>
      <c r="M36" s="288"/>
      <c r="N36" s="288"/>
      <c r="O36" s="288"/>
      <c r="P36" s="288"/>
    </row>
    <row r="37" spans="2:16">
      <c r="B37" s="288"/>
      <c r="C37" s="288"/>
      <c r="D37" s="288"/>
      <c r="E37" s="288"/>
      <c r="F37" s="288"/>
      <c r="G37" s="288"/>
      <c r="H37" s="288"/>
      <c r="I37" s="288"/>
      <c r="J37" s="288"/>
      <c r="K37" s="288"/>
      <c r="L37" s="288"/>
      <c r="M37" s="288"/>
      <c r="N37" s="288"/>
      <c r="O37" s="288"/>
      <c r="P37" s="288"/>
    </row>
    <row r="38" spans="2:16">
      <c r="B38" s="288"/>
      <c r="C38" s="288"/>
      <c r="D38" s="288"/>
      <c r="E38" s="288"/>
      <c r="F38" s="288"/>
      <c r="G38" s="288"/>
      <c r="H38" s="288"/>
      <c r="I38" s="288"/>
      <c r="J38" s="288"/>
      <c r="K38" s="288"/>
      <c r="L38" s="288"/>
      <c r="M38" s="288"/>
      <c r="N38" s="288"/>
      <c r="O38" s="288"/>
      <c r="P38" s="288"/>
    </row>
    <row r="39" spans="2:16">
      <c r="B39" s="288"/>
      <c r="C39" s="288"/>
      <c r="D39" s="288"/>
      <c r="E39" s="288"/>
      <c r="F39" s="288"/>
      <c r="G39" s="288"/>
      <c r="H39" s="288"/>
      <c r="I39" s="288"/>
      <c r="J39" s="288"/>
      <c r="K39" s="288"/>
      <c r="L39" s="288"/>
      <c r="M39" s="288"/>
      <c r="N39" s="288"/>
      <c r="O39" s="288"/>
      <c r="P39" s="288"/>
    </row>
    <row r="40" spans="2:16">
      <c r="B40" s="288"/>
      <c r="C40" s="288"/>
      <c r="D40" s="288"/>
      <c r="E40" s="288"/>
      <c r="F40" s="288"/>
      <c r="G40" s="288"/>
      <c r="H40" s="288"/>
      <c r="I40" s="288"/>
      <c r="J40" s="288"/>
      <c r="K40" s="288"/>
      <c r="L40" s="288"/>
      <c r="M40" s="288"/>
      <c r="N40" s="288"/>
      <c r="O40" s="288"/>
      <c r="P40" s="288"/>
    </row>
    <row r="41" spans="2:16">
      <c r="B41" s="288"/>
      <c r="C41" s="288"/>
      <c r="D41" s="288"/>
      <c r="E41" s="288"/>
      <c r="F41" s="288"/>
      <c r="G41" s="288"/>
      <c r="H41" s="288"/>
      <c r="I41" s="288"/>
      <c r="J41" s="288"/>
      <c r="K41" s="288"/>
      <c r="L41" s="288"/>
      <c r="M41" s="288"/>
      <c r="N41" s="288"/>
      <c r="O41" s="288"/>
      <c r="P41" s="288"/>
    </row>
  </sheetData>
  <mergeCells count="44">
    <mergeCell ref="B2:P2"/>
    <mergeCell ref="B3:P3"/>
    <mergeCell ref="B4:N4"/>
    <mergeCell ref="O4:P4"/>
    <mergeCell ref="B5:N5"/>
    <mergeCell ref="O5:P5"/>
    <mergeCell ref="B6:N6"/>
    <mergeCell ref="O6:P6"/>
    <mergeCell ref="B7:F9"/>
    <mergeCell ref="G7:N9"/>
    <mergeCell ref="O7:O9"/>
    <mergeCell ref="P7:P9"/>
    <mergeCell ref="B10:F10"/>
    <mergeCell ref="G10:N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31:P35"/>
    <mergeCell ref="B19:F19"/>
    <mergeCell ref="G19:N19"/>
    <mergeCell ref="B20:F20"/>
    <mergeCell ref="G20:N20"/>
    <mergeCell ref="B21:F21"/>
    <mergeCell ref="G21:N21"/>
    <mergeCell ref="B23:N24"/>
    <mergeCell ref="O23:O24"/>
    <mergeCell ref="B25:N25"/>
    <mergeCell ref="B29:P29"/>
    <mergeCell ref="B30:P30"/>
    <mergeCell ref="B27:F27"/>
    <mergeCell ref="G27:P27"/>
  </mergeCells>
  <phoneticPr fontId="54"/>
  <pageMargins left="0.7" right="0.7" top="0.75" bottom="0.75" header="0.3" footer="0.3"/>
  <pageSetup paperSize="9" scale="8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BF067-763F-4768-BD9E-279099E762E9}">
  <sheetPr>
    <tabColor theme="4"/>
    <pageSetUpPr fitToPage="1"/>
  </sheetPr>
  <dimension ref="A1:Y50"/>
  <sheetViews>
    <sheetView view="pageBreakPreview" topLeftCell="E6" zoomScale="115" zoomScaleNormal="100" zoomScaleSheetLayoutView="115" workbookViewId="0">
      <selection activeCell="B2" sqref="B2"/>
    </sheetView>
  </sheetViews>
  <sheetFormatPr defaultRowHeight="13.2"/>
  <cols>
    <col min="1" max="1" width="1.77734375" style="5" customWidth="1"/>
    <col min="2" max="2" width="22" style="5" customWidth="1"/>
    <col min="3" max="3" width="4" style="5" customWidth="1"/>
    <col min="4" max="4" width="8.21875" style="5" customWidth="1"/>
    <col min="5" max="5" width="14.77734375" style="5" customWidth="1"/>
    <col min="6" max="6" width="7.6640625" style="5" customWidth="1"/>
    <col min="7" max="7" width="14.44140625" style="5" customWidth="1"/>
    <col min="8" max="8" width="7.44140625" style="5" customWidth="1"/>
    <col min="9" max="9" width="14.6640625" style="5" customWidth="1"/>
    <col min="10" max="10" width="7.6640625" style="5" customWidth="1"/>
    <col min="11" max="11" width="8.6640625" style="5" customWidth="1"/>
    <col min="12" max="12" width="1.77734375" style="5" customWidth="1"/>
    <col min="13" max="259" width="9" style="5"/>
    <col min="260" max="260" width="2.21875" style="5" customWidth="1"/>
    <col min="261" max="261" width="24.21875" style="5" customWidth="1"/>
    <col min="262" max="262" width="4" style="5" customWidth="1"/>
    <col min="263" max="265" width="20.109375" style="5" customWidth="1"/>
    <col min="266" max="266" width="3.109375" style="5" customWidth="1"/>
    <col min="267" max="267" width="4.33203125" style="5" customWidth="1"/>
    <col min="268" max="268" width="2.44140625" style="5" customWidth="1"/>
    <col min="269" max="515" width="9" style="5"/>
    <col min="516" max="516" width="2.21875" style="5" customWidth="1"/>
    <col min="517" max="517" width="24.21875" style="5" customWidth="1"/>
    <col min="518" max="518" width="4" style="5" customWidth="1"/>
    <col min="519" max="521" width="20.109375" style="5" customWidth="1"/>
    <col min="522" max="522" width="3.109375" style="5" customWidth="1"/>
    <col min="523" max="523" width="4.33203125" style="5" customWidth="1"/>
    <col min="524" max="524" width="2.44140625" style="5" customWidth="1"/>
    <col min="525" max="771" width="9" style="5"/>
    <col min="772" max="772" width="2.21875" style="5" customWidth="1"/>
    <col min="773" max="773" width="24.21875" style="5" customWidth="1"/>
    <col min="774" max="774" width="4" style="5" customWidth="1"/>
    <col min="775" max="777" width="20.109375" style="5" customWidth="1"/>
    <col min="778" max="778" width="3.109375" style="5" customWidth="1"/>
    <col min="779" max="779" width="4.33203125" style="5" customWidth="1"/>
    <col min="780" max="780" width="2.44140625" style="5" customWidth="1"/>
    <col min="781" max="1027" width="9" style="5"/>
    <col min="1028" max="1028" width="2.21875" style="5" customWidth="1"/>
    <col min="1029" max="1029" width="24.21875" style="5" customWidth="1"/>
    <col min="1030" max="1030" width="4" style="5" customWidth="1"/>
    <col min="1031" max="1033" width="20.109375" style="5" customWidth="1"/>
    <col min="1034" max="1034" width="3.109375" style="5" customWidth="1"/>
    <col min="1035" max="1035" width="4.33203125" style="5" customWidth="1"/>
    <col min="1036" max="1036" width="2.44140625" style="5" customWidth="1"/>
    <col min="1037" max="1283" width="9" style="5"/>
    <col min="1284" max="1284" width="2.21875" style="5" customWidth="1"/>
    <col min="1285" max="1285" width="24.21875" style="5" customWidth="1"/>
    <col min="1286" max="1286" width="4" style="5" customWidth="1"/>
    <col min="1287" max="1289" width="20.109375" style="5" customWidth="1"/>
    <col min="1290" max="1290" width="3.109375" style="5" customWidth="1"/>
    <col min="1291" max="1291" width="4.33203125" style="5" customWidth="1"/>
    <col min="1292" max="1292" width="2.44140625" style="5" customWidth="1"/>
    <col min="1293" max="1539" width="9" style="5"/>
    <col min="1540" max="1540" width="2.21875" style="5" customWidth="1"/>
    <col min="1541" max="1541" width="24.21875" style="5" customWidth="1"/>
    <col min="1542" max="1542" width="4" style="5" customWidth="1"/>
    <col min="1543" max="1545" width="20.109375" style="5" customWidth="1"/>
    <col min="1546" max="1546" width="3.109375" style="5" customWidth="1"/>
    <col min="1547" max="1547" width="4.33203125" style="5" customWidth="1"/>
    <col min="1548" max="1548" width="2.44140625" style="5" customWidth="1"/>
    <col min="1549" max="1795" width="9" style="5"/>
    <col min="1796" max="1796" width="2.21875" style="5" customWidth="1"/>
    <col min="1797" max="1797" width="24.21875" style="5" customWidth="1"/>
    <col min="1798" max="1798" width="4" style="5" customWidth="1"/>
    <col min="1799" max="1801" width="20.109375" style="5" customWidth="1"/>
    <col min="1802" max="1802" width="3.109375" style="5" customWidth="1"/>
    <col min="1803" max="1803" width="4.33203125" style="5" customWidth="1"/>
    <col min="1804" max="1804" width="2.44140625" style="5" customWidth="1"/>
    <col min="1805" max="2051" width="9" style="5"/>
    <col min="2052" max="2052" width="2.21875" style="5" customWidth="1"/>
    <col min="2053" max="2053" width="24.21875" style="5" customWidth="1"/>
    <col min="2054" max="2054" width="4" style="5" customWidth="1"/>
    <col min="2055" max="2057" width="20.109375" style="5" customWidth="1"/>
    <col min="2058" max="2058" width="3.109375" style="5" customWidth="1"/>
    <col min="2059" max="2059" width="4.33203125" style="5" customWidth="1"/>
    <col min="2060" max="2060" width="2.44140625" style="5" customWidth="1"/>
    <col min="2061" max="2307" width="9" style="5"/>
    <col min="2308" max="2308" width="2.21875" style="5" customWidth="1"/>
    <col min="2309" max="2309" width="24.21875" style="5" customWidth="1"/>
    <col min="2310" max="2310" width="4" style="5" customWidth="1"/>
    <col min="2311" max="2313" width="20.109375" style="5" customWidth="1"/>
    <col min="2314" max="2314" width="3.109375" style="5" customWidth="1"/>
    <col min="2315" max="2315" width="4.33203125" style="5" customWidth="1"/>
    <col min="2316" max="2316" width="2.44140625" style="5" customWidth="1"/>
    <col min="2317" max="2563" width="9" style="5"/>
    <col min="2564" max="2564" width="2.21875" style="5" customWidth="1"/>
    <col min="2565" max="2565" width="24.21875" style="5" customWidth="1"/>
    <col min="2566" max="2566" width="4" style="5" customWidth="1"/>
    <col min="2567" max="2569" width="20.109375" style="5" customWidth="1"/>
    <col min="2570" max="2570" width="3.109375" style="5" customWidth="1"/>
    <col min="2571" max="2571" width="4.33203125" style="5" customWidth="1"/>
    <col min="2572" max="2572" width="2.44140625" style="5" customWidth="1"/>
    <col min="2573" max="2819" width="9" style="5"/>
    <col min="2820" max="2820" width="2.21875" style="5" customWidth="1"/>
    <col min="2821" max="2821" width="24.21875" style="5" customWidth="1"/>
    <col min="2822" max="2822" width="4" style="5" customWidth="1"/>
    <col min="2823" max="2825" width="20.109375" style="5" customWidth="1"/>
    <col min="2826" max="2826" width="3.109375" style="5" customWidth="1"/>
    <col min="2827" max="2827" width="4.33203125" style="5" customWidth="1"/>
    <col min="2828" max="2828" width="2.44140625" style="5" customWidth="1"/>
    <col min="2829" max="3075" width="9" style="5"/>
    <col min="3076" max="3076" width="2.21875" style="5" customWidth="1"/>
    <col min="3077" max="3077" width="24.21875" style="5" customWidth="1"/>
    <col min="3078" max="3078" width="4" style="5" customWidth="1"/>
    <col min="3079" max="3081" width="20.109375" style="5" customWidth="1"/>
    <col min="3082" max="3082" width="3.109375" style="5" customWidth="1"/>
    <col min="3083" max="3083" width="4.33203125" style="5" customWidth="1"/>
    <col min="3084" max="3084" width="2.44140625" style="5" customWidth="1"/>
    <col min="3085" max="3331" width="9" style="5"/>
    <col min="3332" max="3332" width="2.21875" style="5" customWidth="1"/>
    <col min="3333" max="3333" width="24.21875" style="5" customWidth="1"/>
    <col min="3334" max="3334" width="4" style="5" customWidth="1"/>
    <col min="3335" max="3337" width="20.109375" style="5" customWidth="1"/>
    <col min="3338" max="3338" width="3.109375" style="5" customWidth="1"/>
    <col min="3339" max="3339" width="4.33203125" style="5" customWidth="1"/>
    <col min="3340" max="3340" width="2.44140625" style="5" customWidth="1"/>
    <col min="3341" max="3587" width="9" style="5"/>
    <col min="3588" max="3588" width="2.21875" style="5" customWidth="1"/>
    <col min="3589" max="3589" width="24.21875" style="5" customWidth="1"/>
    <col min="3590" max="3590" width="4" style="5" customWidth="1"/>
    <col min="3591" max="3593" width="20.109375" style="5" customWidth="1"/>
    <col min="3594" max="3594" width="3.109375" style="5" customWidth="1"/>
    <col min="3595" max="3595" width="4.33203125" style="5" customWidth="1"/>
    <col min="3596" max="3596" width="2.44140625" style="5" customWidth="1"/>
    <col min="3597" max="3843" width="9" style="5"/>
    <col min="3844" max="3844" width="2.21875" style="5" customWidth="1"/>
    <col min="3845" max="3845" width="24.21875" style="5" customWidth="1"/>
    <col min="3846" max="3846" width="4" style="5" customWidth="1"/>
    <col min="3847" max="3849" width="20.109375" style="5" customWidth="1"/>
    <col min="3850" max="3850" width="3.109375" style="5" customWidth="1"/>
    <col min="3851" max="3851" width="4.33203125" style="5" customWidth="1"/>
    <col min="3852" max="3852" width="2.44140625" style="5" customWidth="1"/>
    <col min="3853" max="4099" width="9" style="5"/>
    <col min="4100" max="4100" width="2.21875" style="5" customWidth="1"/>
    <col min="4101" max="4101" width="24.21875" style="5" customWidth="1"/>
    <col min="4102" max="4102" width="4" style="5" customWidth="1"/>
    <col min="4103" max="4105" width="20.109375" style="5" customWidth="1"/>
    <col min="4106" max="4106" width="3.109375" style="5" customWidth="1"/>
    <col min="4107" max="4107" width="4.33203125" style="5" customWidth="1"/>
    <col min="4108" max="4108" width="2.44140625" style="5" customWidth="1"/>
    <col min="4109" max="4355" width="9" style="5"/>
    <col min="4356" max="4356" width="2.21875" style="5" customWidth="1"/>
    <col min="4357" max="4357" width="24.21875" style="5" customWidth="1"/>
    <col min="4358" max="4358" width="4" style="5" customWidth="1"/>
    <col min="4359" max="4361" width="20.109375" style="5" customWidth="1"/>
    <col min="4362" max="4362" width="3.109375" style="5" customWidth="1"/>
    <col min="4363" max="4363" width="4.33203125" style="5" customWidth="1"/>
    <col min="4364" max="4364" width="2.44140625" style="5" customWidth="1"/>
    <col min="4365" max="4611" width="9" style="5"/>
    <col min="4612" max="4612" width="2.21875" style="5" customWidth="1"/>
    <col min="4613" max="4613" width="24.21875" style="5" customWidth="1"/>
    <col min="4614" max="4614" width="4" style="5" customWidth="1"/>
    <col min="4615" max="4617" width="20.109375" style="5" customWidth="1"/>
    <col min="4618" max="4618" width="3.109375" style="5" customWidth="1"/>
    <col min="4619" max="4619" width="4.33203125" style="5" customWidth="1"/>
    <col min="4620" max="4620" width="2.44140625" style="5" customWidth="1"/>
    <col min="4621" max="4867" width="9" style="5"/>
    <col min="4868" max="4868" width="2.21875" style="5" customWidth="1"/>
    <col min="4869" max="4869" width="24.21875" style="5" customWidth="1"/>
    <col min="4870" max="4870" width="4" style="5" customWidth="1"/>
    <col min="4871" max="4873" width="20.109375" style="5" customWidth="1"/>
    <col min="4874" max="4874" width="3.109375" style="5" customWidth="1"/>
    <col min="4875" max="4875" width="4.33203125" style="5" customWidth="1"/>
    <col min="4876" max="4876" width="2.44140625" style="5" customWidth="1"/>
    <col min="4877" max="5123" width="9" style="5"/>
    <col min="5124" max="5124" width="2.21875" style="5" customWidth="1"/>
    <col min="5125" max="5125" width="24.21875" style="5" customWidth="1"/>
    <col min="5126" max="5126" width="4" style="5" customWidth="1"/>
    <col min="5127" max="5129" width="20.109375" style="5" customWidth="1"/>
    <col min="5130" max="5130" width="3.109375" style="5" customWidth="1"/>
    <col min="5131" max="5131" width="4.33203125" style="5" customWidth="1"/>
    <col min="5132" max="5132" width="2.44140625" style="5" customWidth="1"/>
    <col min="5133" max="5379" width="9" style="5"/>
    <col min="5380" max="5380" width="2.21875" style="5" customWidth="1"/>
    <col min="5381" max="5381" width="24.21875" style="5" customWidth="1"/>
    <col min="5382" max="5382" width="4" style="5" customWidth="1"/>
    <col min="5383" max="5385" width="20.109375" style="5" customWidth="1"/>
    <col min="5386" max="5386" width="3.109375" style="5" customWidth="1"/>
    <col min="5387" max="5387" width="4.33203125" style="5" customWidth="1"/>
    <col min="5388" max="5388" width="2.44140625" style="5" customWidth="1"/>
    <col min="5389" max="5635" width="9" style="5"/>
    <col min="5636" max="5636" width="2.21875" style="5" customWidth="1"/>
    <col min="5637" max="5637" width="24.21875" style="5" customWidth="1"/>
    <col min="5638" max="5638" width="4" style="5" customWidth="1"/>
    <col min="5639" max="5641" width="20.109375" style="5" customWidth="1"/>
    <col min="5642" max="5642" width="3.109375" style="5" customWidth="1"/>
    <col min="5643" max="5643" width="4.33203125" style="5" customWidth="1"/>
    <col min="5644" max="5644" width="2.44140625" style="5" customWidth="1"/>
    <col min="5645" max="5891" width="9" style="5"/>
    <col min="5892" max="5892" width="2.21875" style="5" customWidth="1"/>
    <col min="5893" max="5893" width="24.21875" style="5" customWidth="1"/>
    <col min="5894" max="5894" width="4" style="5" customWidth="1"/>
    <col min="5895" max="5897" width="20.109375" style="5" customWidth="1"/>
    <col min="5898" max="5898" width="3.109375" style="5" customWidth="1"/>
    <col min="5899" max="5899" width="4.33203125" style="5" customWidth="1"/>
    <col min="5900" max="5900" width="2.44140625" style="5" customWidth="1"/>
    <col min="5901" max="6147" width="9" style="5"/>
    <col min="6148" max="6148" width="2.21875" style="5" customWidth="1"/>
    <col min="6149" max="6149" width="24.21875" style="5" customWidth="1"/>
    <col min="6150" max="6150" width="4" style="5" customWidth="1"/>
    <col min="6151" max="6153" width="20.109375" style="5" customWidth="1"/>
    <col min="6154" max="6154" width="3.109375" style="5" customWidth="1"/>
    <col min="6155" max="6155" width="4.33203125" style="5" customWidth="1"/>
    <col min="6156" max="6156" width="2.44140625" style="5" customWidth="1"/>
    <col min="6157" max="6403" width="9" style="5"/>
    <col min="6404" max="6404" width="2.21875" style="5" customWidth="1"/>
    <col min="6405" max="6405" width="24.21875" style="5" customWidth="1"/>
    <col min="6406" max="6406" width="4" style="5" customWidth="1"/>
    <col min="6407" max="6409" width="20.109375" style="5" customWidth="1"/>
    <col min="6410" max="6410" width="3.109375" style="5" customWidth="1"/>
    <col min="6411" max="6411" width="4.33203125" style="5" customWidth="1"/>
    <col min="6412" max="6412" width="2.44140625" style="5" customWidth="1"/>
    <col min="6413" max="6659" width="9" style="5"/>
    <col min="6660" max="6660" width="2.21875" style="5" customWidth="1"/>
    <col min="6661" max="6661" width="24.21875" style="5" customWidth="1"/>
    <col min="6662" max="6662" width="4" style="5" customWidth="1"/>
    <col min="6663" max="6665" width="20.109375" style="5" customWidth="1"/>
    <col min="6666" max="6666" width="3.109375" style="5" customWidth="1"/>
    <col min="6667" max="6667" width="4.33203125" style="5" customWidth="1"/>
    <col min="6668" max="6668" width="2.44140625" style="5" customWidth="1"/>
    <col min="6669" max="6915" width="9" style="5"/>
    <col min="6916" max="6916" width="2.21875" style="5" customWidth="1"/>
    <col min="6917" max="6917" width="24.21875" style="5" customWidth="1"/>
    <col min="6918" max="6918" width="4" style="5" customWidth="1"/>
    <col min="6919" max="6921" width="20.109375" style="5" customWidth="1"/>
    <col min="6922" max="6922" width="3.109375" style="5" customWidth="1"/>
    <col min="6923" max="6923" width="4.33203125" style="5" customWidth="1"/>
    <col min="6924" max="6924" width="2.44140625" style="5" customWidth="1"/>
    <col min="6925" max="7171" width="9" style="5"/>
    <col min="7172" max="7172" width="2.21875" style="5" customWidth="1"/>
    <col min="7173" max="7173" width="24.21875" style="5" customWidth="1"/>
    <col min="7174" max="7174" width="4" style="5" customWidth="1"/>
    <col min="7175" max="7177" width="20.109375" style="5" customWidth="1"/>
    <col min="7178" max="7178" width="3.109375" style="5" customWidth="1"/>
    <col min="7179" max="7179" width="4.33203125" style="5" customWidth="1"/>
    <col min="7180" max="7180" width="2.44140625" style="5" customWidth="1"/>
    <col min="7181" max="7427" width="9" style="5"/>
    <col min="7428" max="7428" width="2.21875" style="5" customWidth="1"/>
    <col min="7429" max="7429" width="24.21875" style="5" customWidth="1"/>
    <col min="7430" max="7430" width="4" style="5" customWidth="1"/>
    <col min="7431" max="7433" width="20.109375" style="5" customWidth="1"/>
    <col min="7434" max="7434" width="3.109375" style="5" customWidth="1"/>
    <col min="7435" max="7435" width="4.33203125" style="5" customWidth="1"/>
    <col min="7436" max="7436" width="2.44140625" style="5" customWidth="1"/>
    <col min="7437" max="7683" width="9" style="5"/>
    <col min="7684" max="7684" width="2.21875" style="5" customWidth="1"/>
    <col min="7685" max="7685" width="24.21875" style="5" customWidth="1"/>
    <col min="7686" max="7686" width="4" style="5" customWidth="1"/>
    <col min="7687" max="7689" width="20.109375" style="5" customWidth="1"/>
    <col min="7690" max="7690" width="3.109375" style="5" customWidth="1"/>
    <col min="7691" max="7691" width="4.33203125" style="5" customWidth="1"/>
    <col min="7692" max="7692" width="2.44140625" style="5" customWidth="1"/>
    <col min="7693" max="7939" width="9" style="5"/>
    <col min="7940" max="7940" width="2.21875" style="5" customWidth="1"/>
    <col min="7941" max="7941" width="24.21875" style="5" customWidth="1"/>
    <col min="7942" max="7942" width="4" style="5" customWidth="1"/>
    <col min="7943" max="7945" width="20.109375" style="5" customWidth="1"/>
    <col min="7946" max="7946" width="3.109375" style="5" customWidth="1"/>
    <col min="7947" max="7947" width="4.33203125" style="5" customWidth="1"/>
    <col min="7948" max="7948" width="2.44140625" style="5" customWidth="1"/>
    <col min="7949" max="8195" width="9" style="5"/>
    <col min="8196" max="8196" width="2.21875" style="5" customWidth="1"/>
    <col min="8197" max="8197" width="24.21875" style="5" customWidth="1"/>
    <col min="8198" max="8198" width="4" style="5" customWidth="1"/>
    <col min="8199" max="8201" width="20.109375" style="5" customWidth="1"/>
    <col min="8202" max="8202" width="3.109375" style="5" customWidth="1"/>
    <col min="8203" max="8203" width="4.33203125" style="5" customWidth="1"/>
    <col min="8204" max="8204" width="2.44140625" style="5" customWidth="1"/>
    <col min="8205" max="8451" width="9" style="5"/>
    <col min="8452" max="8452" width="2.21875" style="5" customWidth="1"/>
    <col min="8453" max="8453" width="24.21875" style="5" customWidth="1"/>
    <col min="8454" max="8454" width="4" style="5" customWidth="1"/>
    <col min="8455" max="8457" width="20.109375" style="5" customWidth="1"/>
    <col min="8458" max="8458" width="3.109375" style="5" customWidth="1"/>
    <col min="8459" max="8459" width="4.33203125" style="5" customWidth="1"/>
    <col min="8460" max="8460" width="2.44140625" style="5" customWidth="1"/>
    <col min="8461" max="8707" width="9" style="5"/>
    <col min="8708" max="8708" width="2.21875" style="5" customWidth="1"/>
    <col min="8709" max="8709" width="24.21875" style="5" customWidth="1"/>
    <col min="8710" max="8710" width="4" style="5" customWidth="1"/>
    <col min="8711" max="8713" width="20.109375" style="5" customWidth="1"/>
    <col min="8714" max="8714" width="3.109375" style="5" customWidth="1"/>
    <col min="8715" max="8715" width="4.33203125" style="5" customWidth="1"/>
    <col min="8716" max="8716" width="2.44140625" style="5" customWidth="1"/>
    <col min="8717" max="8963" width="9" style="5"/>
    <col min="8964" max="8964" width="2.21875" style="5" customWidth="1"/>
    <col min="8965" max="8965" width="24.21875" style="5" customWidth="1"/>
    <col min="8966" max="8966" width="4" style="5" customWidth="1"/>
    <col min="8967" max="8969" width="20.109375" style="5" customWidth="1"/>
    <col min="8970" max="8970" width="3.109375" style="5" customWidth="1"/>
    <col min="8971" max="8971" width="4.33203125" style="5" customWidth="1"/>
    <col min="8972" max="8972" width="2.44140625" style="5" customWidth="1"/>
    <col min="8973" max="9219" width="9" style="5"/>
    <col min="9220" max="9220" width="2.21875" style="5" customWidth="1"/>
    <col min="9221" max="9221" width="24.21875" style="5" customWidth="1"/>
    <col min="9222" max="9222" width="4" style="5" customWidth="1"/>
    <col min="9223" max="9225" width="20.109375" style="5" customWidth="1"/>
    <col min="9226" max="9226" width="3.109375" style="5" customWidth="1"/>
    <col min="9227" max="9227" width="4.33203125" style="5" customWidth="1"/>
    <col min="9228" max="9228" width="2.44140625" style="5" customWidth="1"/>
    <col min="9229" max="9475" width="9" style="5"/>
    <col min="9476" max="9476" width="2.21875" style="5" customWidth="1"/>
    <col min="9477" max="9477" width="24.21875" style="5" customWidth="1"/>
    <col min="9478" max="9478" width="4" style="5" customWidth="1"/>
    <col min="9479" max="9481" width="20.109375" style="5" customWidth="1"/>
    <col min="9482" max="9482" width="3.109375" style="5" customWidth="1"/>
    <col min="9483" max="9483" width="4.33203125" style="5" customWidth="1"/>
    <col min="9484" max="9484" width="2.44140625" style="5" customWidth="1"/>
    <col min="9485" max="9731" width="9" style="5"/>
    <col min="9732" max="9732" width="2.21875" style="5" customWidth="1"/>
    <col min="9733" max="9733" width="24.21875" style="5" customWidth="1"/>
    <col min="9734" max="9734" width="4" style="5" customWidth="1"/>
    <col min="9735" max="9737" width="20.109375" style="5" customWidth="1"/>
    <col min="9738" max="9738" width="3.109375" style="5" customWidth="1"/>
    <col min="9739" max="9739" width="4.33203125" style="5" customWidth="1"/>
    <col min="9740" max="9740" width="2.44140625" style="5" customWidth="1"/>
    <col min="9741" max="9987" width="9" style="5"/>
    <col min="9988" max="9988" width="2.21875" style="5" customWidth="1"/>
    <col min="9989" max="9989" width="24.21875" style="5" customWidth="1"/>
    <col min="9990" max="9990" width="4" style="5" customWidth="1"/>
    <col min="9991" max="9993" width="20.109375" style="5" customWidth="1"/>
    <col min="9994" max="9994" width="3.109375" style="5" customWidth="1"/>
    <col min="9995" max="9995" width="4.33203125" style="5" customWidth="1"/>
    <col min="9996" max="9996" width="2.44140625" style="5" customWidth="1"/>
    <col min="9997" max="10243" width="9" style="5"/>
    <col min="10244" max="10244" width="2.21875" style="5" customWidth="1"/>
    <col min="10245" max="10245" width="24.21875" style="5" customWidth="1"/>
    <col min="10246" max="10246" width="4" style="5" customWidth="1"/>
    <col min="10247" max="10249" width="20.109375" style="5" customWidth="1"/>
    <col min="10250" max="10250" width="3.109375" style="5" customWidth="1"/>
    <col min="10251" max="10251" width="4.33203125" style="5" customWidth="1"/>
    <col min="10252" max="10252" width="2.44140625" style="5" customWidth="1"/>
    <col min="10253" max="10499" width="9" style="5"/>
    <col min="10500" max="10500" width="2.21875" style="5" customWidth="1"/>
    <col min="10501" max="10501" width="24.21875" style="5" customWidth="1"/>
    <col min="10502" max="10502" width="4" style="5" customWidth="1"/>
    <col min="10503" max="10505" width="20.109375" style="5" customWidth="1"/>
    <col min="10506" max="10506" width="3.109375" style="5" customWidth="1"/>
    <col min="10507" max="10507" width="4.33203125" style="5" customWidth="1"/>
    <col min="10508" max="10508" width="2.44140625" style="5" customWidth="1"/>
    <col min="10509" max="10755" width="9" style="5"/>
    <col min="10756" max="10756" width="2.21875" style="5" customWidth="1"/>
    <col min="10757" max="10757" width="24.21875" style="5" customWidth="1"/>
    <col min="10758" max="10758" width="4" style="5" customWidth="1"/>
    <col min="10759" max="10761" width="20.109375" style="5" customWidth="1"/>
    <col min="10762" max="10762" width="3.109375" style="5" customWidth="1"/>
    <col min="10763" max="10763" width="4.33203125" style="5" customWidth="1"/>
    <col min="10764" max="10764" width="2.44140625" style="5" customWidth="1"/>
    <col min="10765" max="11011" width="9" style="5"/>
    <col min="11012" max="11012" width="2.21875" style="5" customWidth="1"/>
    <col min="11013" max="11013" width="24.21875" style="5" customWidth="1"/>
    <col min="11014" max="11014" width="4" style="5" customWidth="1"/>
    <col min="11015" max="11017" width="20.109375" style="5" customWidth="1"/>
    <col min="11018" max="11018" width="3.109375" style="5" customWidth="1"/>
    <col min="11019" max="11019" width="4.33203125" style="5" customWidth="1"/>
    <col min="11020" max="11020" width="2.44140625" style="5" customWidth="1"/>
    <col min="11021" max="11267" width="9" style="5"/>
    <col min="11268" max="11268" width="2.21875" style="5" customWidth="1"/>
    <col min="11269" max="11269" width="24.21875" style="5" customWidth="1"/>
    <col min="11270" max="11270" width="4" style="5" customWidth="1"/>
    <col min="11271" max="11273" width="20.109375" style="5" customWidth="1"/>
    <col min="11274" max="11274" width="3.109375" style="5" customWidth="1"/>
    <col min="11275" max="11275" width="4.33203125" style="5" customWidth="1"/>
    <col min="11276" max="11276" width="2.44140625" style="5" customWidth="1"/>
    <col min="11277" max="11523" width="9" style="5"/>
    <col min="11524" max="11524" width="2.21875" style="5" customWidth="1"/>
    <col min="11525" max="11525" width="24.21875" style="5" customWidth="1"/>
    <col min="11526" max="11526" width="4" style="5" customWidth="1"/>
    <col min="11527" max="11529" width="20.109375" style="5" customWidth="1"/>
    <col min="11530" max="11530" width="3.109375" style="5" customWidth="1"/>
    <col min="11531" max="11531" width="4.33203125" style="5" customWidth="1"/>
    <col min="11532" max="11532" width="2.44140625" style="5" customWidth="1"/>
    <col min="11533" max="11779" width="9" style="5"/>
    <col min="11780" max="11780" width="2.21875" style="5" customWidth="1"/>
    <col min="11781" max="11781" width="24.21875" style="5" customWidth="1"/>
    <col min="11782" max="11782" width="4" style="5" customWidth="1"/>
    <col min="11783" max="11785" width="20.109375" style="5" customWidth="1"/>
    <col min="11786" max="11786" width="3.109375" style="5" customWidth="1"/>
    <col min="11787" max="11787" width="4.33203125" style="5" customWidth="1"/>
    <col min="11788" max="11788" width="2.44140625" style="5" customWidth="1"/>
    <col min="11789" max="12035" width="9" style="5"/>
    <col min="12036" max="12036" width="2.21875" style="5" customWidth="1"/>
    <col min="12037" max="12037" width="24.21875" style="5" customWidth="1"/>
    <col min="12038" max="12038" width="4" style="5" customWidth="1"/>
    <col min="12039" max="12041" width="20.109375" style="5" customWidth="1"/>
    <col min="12042" max="12042" width="3.109375" style="5" customWidth="1"/>
    <col min="12043" max="12043" width="4.33203125" style="5" customWidth="1"/>
    <col min="12044" max="12044" width="2.44140625" style="5" customWidth="1"/>
    <col min="12045" max="12291" width="9" style="5"/>
    <col min="12292" max="12292" width="2.21875" style="5" customWidth="1"/>
    <col min="12293" max="12293" width="24.21875" style="5" customWidth="1"/>
    <col min="12294" max="12294" width="4" style="5" customWidth="1"/>
    <col min="12295" max="12297" width="20.109375" style="5" customWidth="1"/>
    <col min="12298" max="12298" width="3.109375" style="5" customWidth="1"/>
    <col min="12299" max="12299" width="4.33203125" style="5" customWidth="1"/>
    <col min="12300" max="12300" width="2.44140625" style="5" customWidth="1"/>
    <col min="12301" max="12547" width="9" style="5"/>
    <col min="12548" max="12548" width="2.21875" style="5" customWidth="1"/>
    <col min="12549" max="12549" width="24.21875" style="5" customWidth="1"/>
    <col min="12550" max="12550" width="4" style="5" customWidth="1"/>
    <col min="12551" max="12553" width="20.109375" style="5" customWidth="1"/>
    <col min="12554" max="12554" width="3.109375" style="5" customWidth="1"/>
    <col min="12555" max="12555" width="4.33203125" style="5" customWidth="1"/>
    <col min="12556" max="12556" width="2.44140625" style="5" customWidth="1"/>
    <col min="12557" max="12803" width="9" style="5"/>
    <col min="12804" max="12804" width="2.21875" style="5" customWidth="1"/>
    <col min="12805" max="12805" width="24.21875" style="5" customWidth="1"/>
    <col min="12806" max="12806" width="4" style="5" customWidth="1"/>
    <col min="12807" max="12809" width="20.109375" style="5" customWidth="1"/>
    <col min="12810" max="12810" width="3.109375" style="5" customWidth="1"/>
    <col min="12811" max="12811" width="4.33203125" style="5" customWidth="1"/>
    <col min="12812" max="12812" width="2.44140625" style="5" customWidth="1"/>
    <col min="12813" max="13059" width="9" style="5"/>
    <col min="13060" max="13060" width="2.21875" style="5" customWidth="1"/>
    <col min="13061" max="13061" width="24.21875" style="5" customWidth="1"/>
    <col min="13062" max="13062" width="4" style="5" customWidth="1"/>
    <col min="13063" max="13065" width="20.109375" style="5" customWidth="1"/>
    <col min="13066" max="13066" width="3.109375" style="5" customWidth="1"/>
    <col min="13067" max="13067" width="4.33203125" style="5" customWidth="1"/>
    <col min="13068" max="13068" width="2.44140625" style="5" customWidth="1"/>
    <col min="13069" max="13315" width="9" style="5"/>
    <col min="13316" max="13316" width="2.21875" style="5" customWidth="1"/>
    <col min="13317" max="13317" width="24.21875" style="5" customWidth="1"/>
    <col min="13318" max="13318" width="4" style="5" customWidth="1"/>
    <col min="13319" max="13321" width="20.109375" style="5" customWidth="1"/>
    <col min="13322" max="13322" width="3.109375" style="5" customWidth="1"/>
    <col min="13323" max="13323" width="4.33203125" style="5" customWidth="1"/>
    <col min="13324" max="13324" width="2.44140625" style="5" customWidth="1"/>
    <col min="13325" max="13571" width="9" style="5"/>
    <col min="13572" max="13572" width="2.21875" style="5" customWidth="1"/>
    <col min="13573" max="13573" width="24.21875" style="5" customWidth="1"/>
    <col min="13574" max="13574" width="4" style="5" customWidth="1"/>
    <col min="13575" max="13577" width="20.109375" style="5" customWidth="1"/>
    <col min="13578" max="13578" width="3.109375" style="5" customWidth="1"/>
    <col min="13579" max="13579" width="4.33203125" style="5" customWidth="1"/>
    <col min="13580" max="13580" width="2.44140625" style="5" customWidth="1"/>
    <col min="13581" max="13827" width="9" style="5"/>
    <col min="13828" max="13828" width="2.21875" style="5" customWidth="1"/>
    <col min="13829" max="13829" width="24.21875" style="5" customWidth="1"/>
    <col min="13830" max="13830" width="4" style="5" customWidth="1"/>
    <col min="13831" max="13833" width="20.109375" style="5" customWidth="1"/>
    <col min="13834" max="13834" width="3.109375" style="5" customWidth="1"/>
    <col min="13835" max="13835" width="4.33203125" style="5" customWidth="1"/>
    <col min="13836" max="13836" width="2.44140625" style="5" customWidth="1"/>
    <col min="13837" max="14083" width="9" style="5"/>
    <col min="14084" max="14084" width="2.21875" style="5" customWidth="1"/>
    <col min="14085" max="14085" width="24.21875" style="5" customWidth="1"/>
    <col min="14086" max="14086" width="4" style="5" customWidth="1"/>
    <col min="14087" max="14089" width="20.109375" style="5" customWidth="1"/>
    <col min="14090" max="14090" width="3.109375" style="5" customWidth="1"/>
    <col min="14091" max="14091" width="4.33203125" style="5" customWidth="1"/>
    <col min="14092" max="14092" width="2.44140625" style="5" customWidth="1"/>
    <col min="14093" max="14339" width="9" style="5"/>
    <col min="14340" max="14340" width="2.21875" style="5" customWidth="1"/>
    <col min="14341" max="14341" width="24.21875" style="5" customWidth="1"/>
    <col min="14342" max="14342" width="4" style="5" customWidth="1"/>
    <col min="14343" max="14345" width="20.109375" style="5" customWidth="1"/>
    <col min="14346" max="14346" width="3.109375" style="5" customWidth="1"/>
    <col min="14347" max="14347" width="4.33203125" style="5" customWidth="1"/>
    <col min="14348" max="14348" width="2.44140625" style="5" customWidth="1"/>
    <col min="14349" max="14595" width="9" style="5"/>
    <col min="14596" max="14596" width="2.21875" style="5" customWidth="1"/>
    <col min="14597" max="14597" width="24.21875" style="5" customWidth="1"/>
    <col min="14598" max="14598" width="4" style="5" customWidth="1"/>
    <col min="14599" max="14601" width="20.109375" style="5" customWidth="1"/>
    <col min="14602" max="14602" width="3.109375" style="5" customWidth="1"/>
    <col min="14603" max="14603" width="4.33203125" style="5" customWidth="1"/>
    <col min="14604" max="14604" width="2.44140625" style="5" customWidth="1"/>
    <col min="14605" max="14851" width="9" style="5"/>
    <col min="14852" max="14852" width="2.21875" style="5" customWidth="1"/>
    <col min="14853" max="14853" width="24.21875" style="5" customWidth="1"/>
    <col min="14854" max="14854" width="4" style="5" customWidth="1"/>
    <col min="14855" max="14857" width="20.109375" style="5" customWidth="1"/>
    <col min="14858" max="14858" width="3.109375" style="5" customWidth="1"/>
    <col min="14859" max="14859" width="4.33203125" style="5" customWidth="1"/>
    <col min="14860" max="14860" width="2.44140625" style="5" customWidth="1"/>
    <col min="14861" max="15107" width="9" style="5"/>
    <col min="15108" max="15108" width="2.21875" style="5" customWidth="1"/>
    <col min="15109" max="15109" width="24.21875" style="5" customWidth="1"/>
    <col min="15110" max="15110" width="4" style="5" customWidth="1"/>
    <col min="15111" max="15113" width="20.109375" style="5" customWidth="1"/>
    <col min="15114" max="15114" width="3.109375" style="5" customWidth="1"/>
    <col min="15115" max="15115" width="4.33203125" style="5" customWidth="1"/>
    <col min="15116" max="15116" width="2.44140625" style="5" customWidth="1"/>
    <col min="15117" max="15363" width="9" style="5"/>
    <col min="15364" max="15364" width="2.21875" style="5" customWidth="1"/>
    <col min="15365" max="15365" width="24.21875" style="5" customWidth="1"/>
    <col min="15366" max="15366" width="4" style="5" customWidth="1"/>
    <col min="15367" max="15369" width="20.109375" style="5" customWidth="1"/>
    <col min="15370" max="15370" width="3.109375" style="5" customWidth="1"/>
    <col min="15371" max="15371" width="4.33203125" style="5" customWidth="1"/>
    <col min="15372" max="15372" width="2.44140625" style="5" customWidth="1"/>
    <col min="15373" max="15619" width="9" style="5"/>
    <col min="15620" max="15620" width="2.21875" style="5" customWidth="1"/>
    <col min="15621" max="15621" width="24.21875" style="5" customWidth="1"/>
    <col min="15622" max="15622" width="4" style="5" customWidth="1"/>
    <col min="15623" max="15625" width="20.109375" style="5" customWidth="1"/>
    <col min="15626" max="15626" width="3.109375" style="5" customWidth="1"/>
    <col min="15627" max="15627" width="4.33203125" style="5" customWidth="1"/>
    <col min="15628" max="15628" width="2.44140625" style="5" customWidth="1"/>
    <col min="15629" max="15875" width="9" style="5"/>
    <col min="15876" max="15876" width="2.21875" style="5" customWidth="1"/>
    <col min="15877" max="15877" width="24.21875" style="5" customWidth="1"/>
    <col min="15878" max="15878" width="4" style="5" customWidth="1"/>
    <col min="15879" max="15881" width="20.109375" style="5" customWidth="1"/>
    <col min="15882" max="15882" width="3.109375" style="5" customWidth="1"/>
    <col min="15883" max="15883" width="4.33203125" style="5" customWidth="1"/>
    <col min="15884" max="15884" width="2.44140625" style="5" customWidth="1"/>
    <col min="15885" max="16131" width="9" style="5"/>
    <col min="16132" max="16132" width="2.21875" style="5" customWidth="1"/>
    <col min="16133" max="16133" width="24.21875" style="5" customWidth="1"/>
    <col min="16134" max="16134" width="4" style="5" customWidth="1"/>
    <col min="16135" max="16137" width="20.109375" style="5" customWidth="1"/>
    <col min="16138" max="16138" width="3.109375" style="5" customWidth="1"/>
    <col min="16139" max="16139" width="4.33203125" style="5" customWidth="1"/>
    <col min="16140" max="16140" width="2.44140625" style="5" customWidth="1"/>
    <col min="16141" max="16384" width="9" style="5"/>
  </cols>
  <sheetData>
    <row r="1" spans="1:12" ht="20.100000000000001" customHeight="1">
      <c r="A1" s="1163"/>
      <c r="B1" s="939" t="s">
        <v>2763</v>
      </c>
      <c r="C1" s="939"/>
      <c r="D1" s="939"/>
      <c r="E1" s="939"/>
      <c r="F1" s="939"/>
      <c r="G1" s="939"/>
      <c r="H1" s="939"/>
      <c r="I1" s="939"/>
      <c r="J1" s="939"/>
      <c r="K1" s="939"/>
      <c r="L1" s="939"/>
    </row>
    <row r="2" spans="1:12" ht="20.100000000000001" customHeight="1">
      <c r="A2" s="1163"/>
      <c r="B2" s="939"/>
      <c r="C2" s="939"/>
      <c r="D2" s="939"/>
      <c r="E2" s="939"/>
      <c r="F2" s="939"/>
      <c r="G2" s="939"/>
      <c r="H2" s="939"/>
      <c r="I2" s="2285" t="s">
        <v>1115</v>
      </c>
      <c r="J2" s="2285"/>
      <c r="K2" s="2285"/>
      <c r="L2" s="939"/>
    </row>
    <row r="3" spans="1:12" ht="20.100000000000001" customHeight="1">
      <c r="A3" s="1163"/>
      <c r="B3" s="939"/>
      <c r="C3" s="939"/>
      <c r="D3" s="939"/>
      <c r="E3" s="939"/>
      <c r="F3" s="939"/>
      <c r="G3" s="939"/>
      <c r="H3" s="939"/>
      <c r="I3" s="941"/>
      <c r="J3" s="941"/>
      <c r="K3" s="941"/>
      <c r="L3" s="939"/>
    </row>
    <row r="4" spans="1:12" ht="20.100000000000001" customHeight="1">
      <c r="A4" s="2286" t="s">
        <v>2119</v>
      </c>
      <c r="B4" s="2286"/>
      <c r="C4" s="2286"/>
      <c r="D4" s="2286"/>
      <c r="E4" s="2286"/>
      <c r="F4" s="2286"/>
      <c r="G4" s="2286"/>
      <c r="H4" s="2286"/>
      <c r="I4" s="2286"/>
      <c r="J4" s="2286"/>
      <c r="K4" s="2286"/>
      <c r="L4" s="939"/>
    </row>
    <row r="5" spans="1:12" ht="20.100000000000001" customHeight="1">
      <c r="A5" s="1004"/>
      <c r="B5" s="1004"/>
      <c r="C5" s="1004"/>
      <c r="D5" s="1004"/>
      <c r="E5" s="1004"/>
      <c r="F5" s="1004"/>
      <c r="G5" s="1004"/>
      <c r="H5" s="1004"/>
      <c r="I5" s="1004"/>
      <c r="J5" s="1004"/>
      <c r="K5" s="1004"/>
      <c r="L5" s="939"/>
    </row>
    <row r="6" spans="1:12" ht="30" customHeight="1">
      <c r="A6" s="1004"/>
      <c r="B6" s="1164" t="s">
        <v>2120</v>
      </c>
      <c r="C6" s="1655"/>
      <c r="D6" s="1656"/>
      <c r="E6" s="1656"/>
      <c r="F6" s="1656"/>
      <c r="G6" s="1656"/>
      <c r="H6" s="1656"/>
      <c r="I6" s="1656"/>
      <c r="J6" s="1656"/>
      <c r="K6" s="1657"/>
      <c r="L6" s="939"/>
    </row>
    <row r="7" spans="1:12" ht="30" customHeight="1">
      <c r="A7" s="939"/>
      <c r="B7" s="1165" t="s">
        <v>523</v>
      </c>
      <c r="C7" s="2287" t="s">
        <v>360</v>
      </c>
      <c r="D7" s="2287"/>
      <c r="E7" s="2287"/>
      <c r="F7" s="2287"/>
      <c r="G7" s="2287"/>
      <c r="H7" s="2287"/>
      <c r="I7" s="2287"/>
      <c r="J7" s="2287"/>
      <c r="K7" s="2288"/>
      <c r="L7" s="939"/>
    </row>
    <row r="8" spans="1:12" ht="30" customHeight="1">
      <c r="A8" s="939"/>
      <c r="B8" s="1166" t="s">
        <v>2121</v>
      </c>
      <c r="C8" s="2268" t="s">
        <v>2122</v>
      </c>
      <c r="D8" s="2269"/>
      <c r="E8" s="2269"/>
      <c r="F8" s="2269"/>
      <c r="G8" s="2269"/>
      <c r="H8" s="2269"/>
      <c r="I8" s="2269"/>
      <c r="J8" s="2269"/>
      <c r="K8" s="2270"/>
      <c r="L8" s="939"/>
    </row>
    <row r="9" spans="1:12" ht="30" customHeight="1">
      <c r="A9" s="939"/>
      <c r="B9" s="1167" t="s">
        <v>2123</v>
      </c>
      <c r="C9" s="2268" t="s">
        <v>2124</v>
      </c>
      <c r="D9" s="2269"/>
      <c r="E9" s="2269"/>
      <c r="F9" s="2269"/>
      <c r="G9" s="2269"/>
      <c r="H9" s="2269"/>
      <c r="I9" s="2269"/>
      <c r="J9" s="2269"/>
      <c r="K9" s="2270"/>
      <c r="L9" s="939"/>
    </row>
    <row r="10" spans="1:12" ht="18.75" customHeight="1">
      <c r="A10" s="939"/>
      <c r="B10" s="2272" t="s">
        <v>2125</v>
      </c>
      <c r="C10" s="1168"/>
      <c r="D10" s="939"/>
      <c r="E10" s="939"/>
      <c r="F10" s="939"/>
      <c r="G10" s="939"/>
      <c r="H10" s="939"/>
      <c r="I10" s="939"/>
      <c r="J10" s="939"/>
      <c r="K10" s="1169"/>
      <c r="L10" s="939"/>
    </row>
    <row r="11" spans="1:12" ht="32.25" customHeight="1">
      <c r="A11" s="939"/>
      <c r="B11" s="2272"/>
      <c r="C11" s="1168"/>
      <c r="D11" s="2284" t="s">
        <v>2126</v>
      </c>
      <c r="E11" s="2284"/>
      <c r="F11" s="1170"/>
      <c r="G11" s="1171"/>
      <c r="H11" s="1172" t="s">
        <v>310</v>
      </c>
      <c r="I11" s="941"/>
      <c r="J11" s="941"/>
      <c r="K11" s="1169"/>
      <c r="L11" s="939"/>
    </row>
    <row r="12" spans="1:12" ht="20.25" customHeight="1">
      <c r="A12" s="939"/>
      <c r="B12" s="2273"/>
      <c r="C12" s="1173"/>
      <c r="D12" s="1174" t="s">
        <v>2127</v>
      </c>
      <c r="E12" s="1174"/>
      <c r="F12" s="1175"/>
      <c r="G12" s="1175"/>
      <c r="H12" s="1175"/>
      <c r="I12" s="1175"/>
      <c r="J12" s="1175"/>
      <c r="K12" s="1176"/>
      <c r="L12" s="939"/>
    </row>
    <row r="13" spans="1:12" ht="30" customHeight="1">
      <c r="A13" s="939"/>
      <c r="B13" s="943" t="s">
        <v>2128</v>
      </c>
      <c r="C13" s="2268" t="s">
        <v>2129</v>
      </c>
      <c r="D13" s="2269"/>
      <c r="E13" s="2269"/>
      <c r="F13" s="2269"/>
      <c r="G13" s="2269"/>
      <c r="H13" s="2269"/>
      <c r="I13" s="2269"/>
      <c r="J13" s="2269"/>
      <c r="K13" s="2270"/>
      <c r="L13" s="939"/>
    </row>
    <row r="14" spans="1:12">
      <c r="A14" s="939"/>
      <c r="B14" s="2271" t="s">
        <v>2130</v>
      </c>
      <c r="C14" s="1177"/>
      <c r="D14" s="1178"/>
      <c r="E14" s="1178"/>
      <c r="F14" s="1178"/>
      <c r="G14" s="1178"/>
      <c r="H14" s="1178"/>
      <c r="I14" s="1178"/>
      <c r="J14" s="1178"/>
      <c r="K14" s="1179"/>
      <c r="L14" s="939"/>
    </row>
    <row r="15" spans="1:12" ht="24.75" customHeight="1" thickBot="1">
      <c r="A15" s="939"/>
      <c r="B15" s="2272"/>
      <c r="C15" s="1168"/>
      <c r="D15" s="1133" t="s">
        <v>2131</v>
      </c>
      <c r="E15" s="939"/>
      <c r="F15" s="939"/>
      <c r="G15" s="939"/>
      <c r="H15" s="939"/>
      <c r="I15" s="939"/>
      <c r="J15" s="939"/>
      <c r="K15" s="1169"/>
      <c r="L15" s="939"/>
    </row>
    <row r="16" spans="1:12" ht="24" customHeight="1">
      <c r="A16" s="939"/>
      <c r="B16" s="2272"/>
      <c r="C16" s="1168"/>
      <c r="D16" s="1180"/>
      <c r="E16" s="2274" t="s">
        <v>2132</v>
      </c>
      <c r="F16" s="2275"/>
      <c r="G16" s="1181" t="s">
        <v>2133</v>
      </c>
      <c r="H16" s="1641"/>
      <c r="I16" s="1182" t="s">
        <v>2134</v>
      </c>
      <c r="J16" s="1183"/>
      <c r="K16" s="1169"/>
      <c r="L16" s="939"/>
    </row>
    <row r="17" spans="1:12" ht="24" customHeight="1">
      <c r="A17" s="939"/>
      <c r="B17" s="2272"/>
      <c r="C17" s="1168"/>
      <c r="D17" s="1184" t="s">
        <v>2135</v>
      </c>
      <c r="E17" s="1171"/>
      <c r="F17" s="1185" t="s">
        <v>310</v>
      </c>
      <c r="G17" s="1171"/>
      <c r="H17" s="1640" t="s">
        <v>310</v>
      </c>
      <c r="I17" s="1186">
        <f>E17+G17</f>
        <v>0</v>
      </c>
      <c r="J17" s="1187" t="s">
        <v>310</v>
      </c>
      <c r="K17" s="1169"/>
      <c r="L17" s="939"/>
    </row>
    <row r="18" spans="1:12" ht="24" customHeight="1" thickBot="1">
      <c r="A18" s="939"/>
      <c r="B18" s="2272"/>
      <c r="C18" s="1168"/>
      <c r="D18" s="1188" t="s">
        <v>2136</v>
      </c>
      <c r="E18" s="1171"/>
      <c r="F18" s="1172" t="s">
        <v>800</v>
      </c>
      <c r="G18" s="1171"/>
      <c r="H18" s="1189" t="s">
        <v>800</v>
      </c>
      <c r="I18" s="1190">
        <f>E18+G18</f>
        <v>0</v>
      </c>
      <c r="J18" s="1191" t="s">
        <v>800</v>
      </c>
      <c r="K18" s="1169"/>
      <c r="L18" s="939"/>
    </row>
    <row r="19" spans="1:12" ht="24.75" customHeight="1" thickBot="1">
      <c r="A19" s="939"/>
      <c r="B19" s="2272"/>
      <c r="C19" s="1168"/>
      <c r="D19" s="1133" t="s">
        <v>2137</v>
      </c>
      <c r="E19" s="939"/>
      <c r="F19" s="939"/>
      <c r="G19" s="1192"/>
      <c r="H19" s="1192"/>
      <c r="I19" s="1192"/>
      <c r="J19" s="1192"/>
      <c r="K19" s="1169"/>
      <c r="L19" s="939"/>
    </row>
    <row r="20" spans="1:12" ht="24" customHeight="1">
      <c r="A20" s="939"/>
      <c r="B20" s="2272"/>
      <c r="C20" s="1168"/>
      <c r="D20" s="1193"/>
      <c r="E20" s="1194" t="s">
        <v>2138</v>
      </c>
      <c r="F20" s="1195"/>
      <c r="G20" s="948"/>
      <c r="H20" s="1193"/>
      <c r="I20" s="1194" t="s">
        <v>2139</v>
      </c>
      <c r="J20" s="1195"/>
      <c r="K20" s="1169"/>
      <c r="L20" s="939"/>
    </row>
    <row r="21" spans="1:12" ht="24" customHeight="1">
      <c r="A21" s="939"/>
      <c r="B21" s="2272"/>
      <c r="C21" s="1168"/>
      <c r="D21" s="1196" t="s">
        <v>2135</v>
      </c>
      <c r="E21" s="1197"/>
      <c r="F21" s="1187" t="s">
        <v>310</v>
      </c>
      <c r="G21" s="948"/>
      <c r="H21" s="1196" t="s">
        <v>2135</v>
      </c>
      <c r="I21" s="1197"/>
      <c r="J21" s="1187" t="s">
        <v>310</v>
      </c>
      <c r="K21" s="1169"/>
      <c r="L21" s="939"/>
    </row>
    <row r="22" spans="1:12" ht="24" customHeight="1" thickBot="1">
      <c r="A22" s="939"/>
      <c r="B22" s="2272"/>
      <c r="C22" s="1168"/>
      <c r="D22" s="1198" t="s">
        <v>2136</v>
      </c>
      <c r="E22" s="1199"/>
      <c r="F22" s="1191" t="s">
        <v>800</v>
      </c>
      <c r="G22" s="948"/>
      <c r="H22" s="1198" t="s">
        <v>2136</v>
      </c>
      <c r="I22" s="1199"/>
      <c r="J22" s="1191" t="s">
        <v>800</v>
      </c>
      <c r="K22" s="1169"/>
      <c r="L22" s="939"/>
    </row>
    <row r="23" spans="1:12" ht="29.25" customHeight="1" thickBot="1">
      <c r="A23" s="939"/>
      <c r="B23" s="2272"/>
      <c r="C23" s="1168"/>
      <c r="D23" s="1133" t="s">
        <v>2140</v>
      </c>
      <c r="E23" s="1192"/>
      <c r="F23" s="1192"/>
      <c r="G23" s="1192"/>
      <c r="H23" s="1192"/>
      <c r="I23" s="1192"/>
      <c r="J23" s="1192"/>
      <c r="K23" s="1169"/>
      <c r="L23" s="939"/>
    </row>
    <row r="24" spans="1:12" ht="24" customHeight="1">
      <c r="A24" s="939"/>
      <c r="B24" s="2272"/>
      <c r="C24" s="1168"/>
      <c r="D24" s="1192"/>
      <c r="E24" s="1192"/>
      <c r="F24" s="1192"/>
      <c r="G24" s="1192"/>
      <c r="H24" s="1193"/>
      <c r="I24" s="1194" t="s">
        <v>2141</v>
      </c>
      <c r="J24" s="1195"/>
      <c r="K24" s="1169"/>
      <c r="L24" s="939"/>
    </row>
    <row r="25" spans="1:12" ht="24" customHeight="1">
      <c r="A25" s="939"/>
      <c r="B25" s="2272"/>
      <c r="C25" s="1168"/>
      <c r="D25" s="1192"/>
      <c r="E25" s="1192"/>
      <c r="F25" s="1192"/>
      <c r="G25" s="1192"/>
      <c r="H25" s="1196" t="s">
        <v>2135</v>
      </c>
      <c r="I25" s="1185">
        <f>I17+E21+I21</f>
        <v>0</v>
      </c>
      <c r="J25" s="1187" t="s">
        <v>310</v>
      </c>
      <c r="K25" s="1169"/>
      <c r="L25" s="939"/>
    </row>
    <row r="26" spans="1:12" ht="24" customHeight="1" thickBot="1">
      <c r="A26" s="939"/>
      <c r="B26" s="2272"/>
      <c r="C26" s="1168"/>
      <c r="D26" s="1200"/>
      <c r="E26" s="948"/>
      <c r="F26" s="1200"/>
      <c r="G26" s="948"/>
      <c r="H26" s="1198" t="s">
        <v>2136</v>
      </c>
      <c r="I26" s="1201">
        <f>I18+E22+I22</f>
        <v>0</v>
      </c>
      <c r="J26" s="1191" t="s">
        <v>800</v>
      </c>
      <c r="K26" s="1169"/>
      <c r="L26" s="939"/>
    </row>
    <row r="27" spans="1:12" ht="15.75" customHeight="1">
      <c r="A27" s="939"/>
      <c r="B27" s="2272"/>
      <c r="C27" s="1168"/>
      <c r="D27" s="1200"/>
      <c r="E27" s="948"/>
      <c r="F27" s="1200"/>
      <c r="G27" s="948"/>
      <c r="H27" s="1192"/>
      <c r="I27" s="1192"/>
      <c r="J27" s="1192"/>
      <c r="K27" s="1169"/>
      <c r="L27" s="939"/>
    </row>
    <row r="28" spans="1:12" ht="29.25" customHeight="1" thickBot="1">
      <c r="A28" s="939"/>
      <c r="B28" s="2272"/>
      <c r="C28" s="1202"/>
      <c r="D28" s="1203" t="s">
        <v>2142</v>
      </c>
      <c r="E28" s="1204"/>
      <c r="F28" s="1204"/>
      <c r="G28" s="1204"/>
      <c r="H28" s="1204"/>
      <c r="I28" s="1204"/>
      <c r="J28" s="1204"/>
      <c r="K28" s="1205"/>
      <c r="L28" s="939"/>
    </row>
    <row r="29" spans="1:12" ht="29.25" customHeight="1">
      <c r="A29" s="939"/>
      <c r="B29" s="2272"/>
      <c r="C29" s="1168"/>
      <c r="D29" s="939"/>
      <c r="E29" s="939"/>
      <c r="F29" s="1206"/>
      <c r="G29" s="2276" t="s">
        <v>2143</v>
      </c>
      <c r="H29" s="2277"/>
      <c r="I29" s="2278" t="s">
        <v>429</v>
      </c>
      <c r="J29" s="2277"/>
      <c r="K29" s="1169"/>
      <c r="L29" s="939"/>
    </row>
    <row r="30" spans="1:12" ht="29.25" customHeight="1">
      <c r="A30" s="939"/>
      <c r="B30" s="2272"/>
      <c r="C30" s="1168"/>
      <c r="D30" s="1207"/>
      <c r="E30" s="1207"/>
      <c r="F30" s="1208" t="s">
        <v>2135</v>
      </c>
      <c r="G30" s="1209"/>
      <c r="H30" s="1640" t="s">
        <v>310</v>
      </c>
      <c r="I30" s="1186">
        <f>G30</f>
        <v>0</v>
      </c>
      <c r="J30" s="1187" t="s">
        <v>310</v>
      </c>
      <c r="K30" s="1169"/>
      <c r="L30" s="939"/>
    </row>
    <row r="31" spans="1:12" ht="29.25" customHeight="1" thickBot="1">
      <c r="A31" s="939"/>
      <c r="B31" s="2272"/>
      <c r="C31" s="1168"/>
      <c r="D31" s="1200"/>
      <c r="E31" s="1200"/>
      <c r="F31" s="1210" t="s">
        <v>2136</v>
      </c>
      <c r="G31" s="1211"/>
      <c r="H31" s="1212" t="s">
        <v>800</v>
      </c>
      <c r="I31" s="1190">
        <f>G31</f>
        <v>0</v>
      </c>
      <c r="J31" s="1191" t="s">
        <v>800</v>
      </c>
      <c r="K31" s="1169"/>
      <c r="L31" s="939"/>
    </row>
    <row r="32" spans="1:12" ht="29.25" customHeight="1">
      <c r="A32" s="939"/>
      <c r="B32" s="2272"/>
      <c r="C32" s="1660"/>
      <c r="D32" s="1661"/>
      <c r="E32" s="1662" t="s">
        <v>2764</v>
      </c>
      <c r="F32" s="1663"/>
      <c r="G32" s="1663"/>
      <c r="H32" s="1663"/>
      <c r="I32" s="1663"/>
      <c r="J32" s="1663"/>
      <c r="K32" s="1664"/>
      <c r="L32" s="939"/>
    </row>
    <row r="33" spans="1:25" ht="29.25" customHeight="1">
      <c r="A33" s="939"/>
      <c r="B33" s="2272"/>
      <c r="C33" s="1168"/>
      <c r="D33" s="2279" t="s">
        <v>2144</v>
      </c>
      <c r="E33" s="2280"/>
      <c r="F33" s="2280"/>
      <c r="G33" s="2280"/>
      <c r="H33" s="2281"/>
      <c r="I33" s="2282" t="str">
        <f>IF(I26&lt;=I31,"可","不可")</f>
        <v>可</v>
      </c>
      <c r="J33" s="2283"/>
      <c r="K33" s="1169"/>
      <c r="L33" s="939"/>
    </row>
    <row r="34" spans="1:25">
      <c r="A34" s="939"/>
      <c r="B34" s="2273"/>
      <c r="C34" s="1173"/>
      <c r="D34" s="1175"/>
      <c r="E34" s="1175"/>
      <c r="F34" s="1175"/>
      <c r="G34" s="1175"/>
      <c r="H34" s="1175"/>
      <c r="I34" s="1175"/>
      <c r="J34" s="1175"/>
      <c r="K34" s="1176"/>
      <c r="L34" s="939"/>
    </row>
    <row r="35" spans="1:25">
      <c r="A35" s="939"/>
      <c r="B35" s="1178"/>
      <c r="C35" s="1178"/>
      <c r="D35" s="1178"/>
      <c r="E35" s="1178"/>
      <c r="F35" s="1178"/>
      <c r="G35" s="1178"/>
      <c r="H35" s="1178"/>
      <c r="I35" s="1178"/>
      <c r="J35" s="1178"/>
      <c r="K35" s="1178"/>
      <c r="L35" s="939"/>
    </row>
    <row r="36" spans="1:25" ht="17.25" customHeight="1">
      <c r="A36" s="939"/>
      <c r="B36" s="2267" t="s">
        <v>2769</v>
      </c>
      <c r="C36" s="2267"/>
      <c r="D36" s="2267"/>
      <c r="E36" s="2267"/>
      <c r="F36" s="2267"/>
      <c r="G36" s="2267"/>
      <c r="H36" s="2267"/>
      <c r="I36" s="2267"/>
      <c r="J36" s="2267"/>
      <c r="K36" s="2267"/>
      <c r="L36" s="939"/>
    </row>
    <row r="37" spans="1:25" ht="17.25" customHeight="1">
      <c r="A37" s="939"/>
      <c r="B37" s="2267"/>
      <c r="C37" s="2267"/>
      <c r="D37" s="2267"/>
      <c r="E37" s="2267"/>
      <c r="F37" s="2267"/>
      <c r="G37" s="2267"/>
      <c r="H37" s="2267"/>
      <c r="I37" s="2267"/>
      <c r="J37" s="2267"/>
      <c r="K37" s="2267"/>
      <c r="L37" s="939"/>
    </row>
    <row r="38" spans="1:25" ht="17.25" customHeight="1">
      <c r="A38" s="939"/>
      <c r="B38" s="2267"/>
      <c r="C38" s="2267"/>
      <c r="D38" s="2267"/>
      <c r="E38" s="2267"/>
      <c r="F38" s="2267"/>
      <c r="G38" s="2267"/>
      <c r="H38" s="2267"/>
      <c r="I38" s="2267"/>
      <c r="J38" s="2267"/>
      <c r="K38" s="2267"/>
      <c r="L38" s="939"/>
    </row>
    <row r="39" spans="1:25" ht="17.25" customHeight="1">
      <c r="A39" s="939"/>
      <c r="B39" s="2267"/>
      <c r="C39" s="2267"/>
      <c r="D39" s="2267"/>
      <c r="E39" s="2267"/>
      <c r="F39" s="2267"/>
      <c r="G39" s="2267"/>
      <c r="H39" s="2267"/>
      <c r="I39" s="2267"/>
      <c r="J39" s="2267"/>
      <c r="K39" s="2267"/>
      <c r="L39" s="939"/>
    </row>
    <row r="40" spans="1:25" ht="24.75" customHeight="1">
      <c r="A40" s="939"/>
      <c r="B40" s="2267"/>
      <c r="C40" s="2267"/>
      <c r="D40" s="2267"/>
      <c r="E40" s="2267"/>
      <c r="F40" s="2267"/>
      <c r="G40" s="2267"/>
      <c r="H40" s="2267"/>
      <c r="I40" s="2267"/>
      <c r="J40" s="2267"/>
      <c r="K40" s="2267"/>
      <c r="L40" s="939"/>
    </row>
    <row r="41" spans="1:25" ht="17.25" customHeight="1">
      <c r="A41" s="939"/>
      <c r="B41" s="955"/>
      <c r="C41" s="955"/>
      <c r="D41" s="955"/>
      <c r="E41" s="955"/>
      <c r="F41" s="955"/>
      <c r="G41" s="955"/>
      <c r="H41" s="955"/>
      <c r="I41" s="955"/>
      <c r="J41" s="955"/>
      <c r="K41" s="955"/>
      <c r="L41" s="939"/>
    </row>
    <row r="42" spans="1:25" s="1456" customFormat="1" ht="81" customHeight="1">
      <c r="A42" s="1455"/>
      <c r="B42" s="1820" t="s">
        <v>751</v>
      </c>
      <c r="C42" s="2265" t="s">
        <v>3026</v>
      </c>
      <c r="D42" s="2266"/>
      <c r="E42" s="2266"/>
      <c r="F42" s="2266"/>
      <c r="G42" s="2266"/>
      <c r="H42" s="2266"/>
      <c r="I42" s="2266"/>
      <c r="J42" s="2266"/>
      <c r="K42" s="2266"/>
      <c r="L42" s="187"/>
      <c r="M42" s="187"/>
      <c r="N42" s="187"/>
      <c r="O42" s="187"/>
      <c r="P42" s="187"/>
      <c r="Q42" s="187"/>
      <c r="R42" s="187"/>
      <c r="S42" s="187"/>
      <c r="T42" s="187"/>
      <c r="U42" s="187"/>
      <c r="V42" s="187"/>
      <c r="W42" s="187"/>
      <c r="X42" s="187"/>
      <c r="Y42" s="187"/>
    </row>
    <row r="45" spans="1:25">
      <c r="B45" s="52"/>
    </row>
    <row r="46" spans="1:25">
      <c r="B46" s="51"/>
    </row>
    <row r="47" spans="1:25">
      <c r="B47" s="51"/>
    </row>
    <row r="48" spans="1:25">
      <c r="B48" s="51"/>
    </row>
    <row r="49" spans="2:2">
      <c r="B49" s="51"/>
    </row>
    <row r="50" spans="2:2">
      <c r="B50" s="51"/>
    </row>
  </sheetData>
  <mergeCells count="16">
    <mergeCell ref="B10:B12"/>
    <mergeCell ref="D11:E11"/>
    <mergeCell ref="I2:K2"/>
    <mergeCell ref="A4:K4"/>
    <mergeCell ref="C7:K7"/>
    <mergeCell ref="C8:K8"/>
    <mergeCell ref="C9:K9"/>
    <mergeCell ref="C42:K42"/>
    <mergeCell ref="B36:K40"/>
    <mergeCell ref="C13:K13"/>
    <mergeCell ref="B14:B34"/>
    <mergeCell ref="E16:F16"/>
    <mergeCell ref="G29:H29"/>
    <mergeCell ref="I29:J29"/>
    <mergeCell ref="D33:H33"/>
    <mergeCell ref="I33:J33"/>
  </mergeCells>
  <phoneticPr fontId="54"/>
  <pageMargins left="0.7" right="0.7" top="0.75" bottom="0.75" header="0.3" footer="0.3"/>
  <pageSetup paperSize="9" scale="75" orientation="portrait" r:id="rId1"/>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theme="5" tint="0.59999389629810485"/>
    <pageSetUpPr fitToPage="1"/>
  </sheetPr>
  <dimension ref="A1:J18"/>
  <sheetViews>
    <sheetView view="pageBreakPreview" topLeftCell="A8" zoomScale="115" zoomScaleNormal="100" zoomScaleSheetLayoutView="115" workbookViewId="0">
      <selection activeCell="B2" sqref="B2"/>
    </sheetView>
  </sheetViews>
  <sheetFormatPr defaultRowHeight="13.2"/>
  <cols>
    <col min="1" max="1" width="1.21875" customWidth="1"/>
    <col min="2" max="2" width="24.21875" customWidth="1"/>
    <col min="3" max="3" width="4" customWidth="1"/>
    <col min="4" max="5" width="20.109375" customWidth="1"/>
    <col min="6" max="6" width="12.77734375" customWidth="1"/>
    <col min="7" max="7" width="11.21875" customWidth="1"/>
    <col min="8" max="8" width="3.109375" customWidth="1"/>
    <col min="9" max="9" width="3.77734375" customWidth="1"/>
    <col min="10" max="10" width="2.44140625" customWidth="1"/>
  </cols>
  <sheetData>
    <row r="1" spans="1:10" ht="27.75" customHeight="1">
      <c r="A1" s="197"/>
      <c r="B1" t="s">
        <v>1028</v>
      </c>
      <c r="F1" s="2749" t="s">
        <v>788</v>
      </c>
      <c r="G1" s="4008"/>
      <c r="H1" s="4008"/>
    </row>
    <row r="2" spans="1:10" ht="21" customHeight="1">
      <c r="A2" s="197"/>
      <c r="F2" s="282"/>
    </row>
    <row r="3" spans="1:10" ht="36" customHeight="1">
      <c r="B3" s="3337" t="s">
        <v>685</v>
      </c>
      <c r="C3" s="4009"/>
      <c r="D3" s="4009"/>
      <c r="E3" s="4009"/>
      <c r="F3" s="4009"/>
      <c r="G3" s="4009"/>
      <c r="H3" s="4009"/>
    </row>
    <row r="4" spans="1:10" ht="28.5" customHeight="1">
      <c r="A4" s="198"/>
      <c r="B4" s="198"/>
      <c r="C4" s="198"/>
      <c r="D4" s="198"/>
      <c r="E4" s="198"/>
      <c r="F4" s="198"/>
      <c r="G4" s="198"/>
      <c r="H4" s="198"/>
    </row>
    <row r="5" spans="1:10" ht="36" customHeight="1">
      <c r="A5" s="198"/>
      <c r="B5" s="199" t="s">
        <v>358</v>
      </c>
      <c r="C5" s="3338"/>
      <c r="D5" s="3339"/>
      <c r="E5" s="3339"/>
      <c r="F5" s="3339"/>
      <c r="G5" s="3339"/>
      <c r="H5" s="3340"/>
    </row>
    <row r="6" spans="1:10" ht="36.75" customHeight="1">
      <c r="B6" s="200" t="s">
        <v>359</v>
      </c>
      <c r="C6" s="3347" t="s">
        <v>573</v>
      </c>
      <c r="D6" s="3347"/>
      <c r="E6" s="3347"/>
      <c r="F6" s="3347"/>
      <c r="G6" s="3347"/>
      <c r="H6" s="3348"/>
    </row>
    <row r="7" spans="1:10" ht="81" customHeight="1">
      <c r="B7" s="350" t="s">
        <v>686</v>
      </c>
      <c r="C7" s="3349" t="s">
        <v>687</v>
      </c>
      <c r="D7" s="4012"/>
      <c r="E7" s="4012"/>
      <c r="F7" s="4013"/>
      <c r="G7" s="4014" t="s">
        <v>526</v>
      </c>
      <c r="H7" s="4015"/>
    </row>
    <row r="8" spans="1:10" ht="238.5" customHeight="1">
      <c r="B8" s="308" t="s">
        <v>688</v>
      </c>
      <c r="C8" s="3349" t="s">
        <v>1086</v>
      </c>
      <c r="D8" s="4012"/>
      <c r="E8" s="4012"/>
      <c r="F8" s="4013"/>
      <c r="G8" s="4014" t="s">
        <v>526</v>
      </c>
      <c r="H8" s="4015"/>
    </row>
    <row r="9" spans="1:10" ht="75" customHeight="1">
      <c r="B9" s="350" t="s">
        <v>689</v>
      </c>
      <c r="C9" s="3349" t="s">
        <v>690</v>
      </c>
      <c r="D9" s="4012"/>
      <c r="E9" s="4012"/>
      <c r="F9" s="4013"/>
      <c r="G9" s="4014" t="s">
        <v>526</v>
      </c>
      <c r="H9" s="4015"/>
    </row>
    <row r="10" spans="1:10" ht="120.75" customHeight="1">
      <c r="B10" s="308" t="s">
        <v>691</v>
      </c>
      <c r="C10" s="3349" t="s">
        <v>692</v>
      </c>
      <c r="D10" s="4012"/>
      <c r="E10" s="4012"/>
      <c r="F10" s="4013"/>
      <c r="G10" s="4014" t="s">
        <v>526</v>
      </c>
      <c r="H10" s="4015"/>
    </row>
    <row r="12" spans="1:10" ht="56.25" customHeight="1">
      <c r="B12" s="611" t="s">
        <v>1108</v>
      </c>
      <c r="C12" s="3334" t="s">
        <v>3062</v>
      </c>
      <c r="D12" s="3335"/>
      <c r="E12" s="3335"/>
      <c r="F12" s="3335"/>
      <c r="G12" s="3335"/>
      <c r="H12" s="3336"/>
    </row>
    <row r="14" spans="1:10" ht="17.25" customHeight="1">
      <c r="B14" s="202" t="s">
        <v>583</v>
      </c>
      <c r="C14" s="203"/>
      <c r="D14" s="203"/>
      <c r="E14" s="203"/>
      <c r="F14" s="203"/>
      <c r="G14" s="203"/>
      <c r="H14" s="203"/>
      <c r="I14" s="203"/>
      <c r="J14" s="203"/>
    </row>
    <row r="15" spans="1:10" ht="35.25" customHeight="1">
      <c r="B15" s="4022" t="s">
        <v>693</v>
      </c>
      <c r="C15" s="4022"/>
      <c r="D15" s="4022"/>
      <c r="E15" s="4022"/>
      <c r="F15" s="4022"/>
      <c r="G15" s="4022"/>
      <c r="H15" s="4022"/>
      <c r="I15" s="203"/>
      <c r="J15" s="203"/>
    </row>
    <row r="16" spans="1:10" ht="17.25" customHeight="1">
      <c r="B16" s="184" t="s">
        <v>694</v>
      </c>
      <c r="C16" s="203"/>
      <c r="D16" s="203"/>
      <c r="E16" s="203"/>
      <c r="F16" s="203"/>
      <c r="G16" s="203"/>
      <c r="H16" s="203"/>
      <c r="I16" s="203"/>
      <c r="J16" s="203"/>
    </row>
    <row r="17" spans="2:10" ht="17.25" customHeight="1">
      <c r="B17" s="184" t="s">
        <v>695</v>
      </c>
      <c r="C17" s="203"/>
      <c r="D17" s="203"/>
      <c r="E17" s="203"/>
      <c r="F17" s="203"/>
      <c r="G17" s="203"/>
      <c r="H17" s="203"/>
      <c r="I17" s="203"/>
      <c r="J17" s="203"/>
    </row>
    <row r="18" spans="2:10">
      <c r="B18" s="202"/>
    </row>
  </sheetData>
  <mergeCells count="14">
    <mergeCell ref="F1:H1"/>
    <mergeCell ref="B3:H3"/>
    <mergeCell ref="C5:H5"/>
    <mergeCell ref="C6:H6"/>
    <mergeCell ref="C7:F7"/>
    <mergeCell ref="G7:H7"/>
    <mergeCell ref="B15:H15"/>
    <mergeCell ref="C8:F8"/>
    <mergeCell ref="G8:H8"/>
    <mergeCell ref="C9:F9"/>
    <mergeCell ref="G9:H9"/>
    <mergeCell ref="C10:F10"/>
    <mergeCell ref="G10:H10"/>
    <mergeCell ref="C12:H12"/>
  </mergeCells>
  <phoneticPr fontId="54"/>
  <pageMargins left="0.7" right="0.7" top="0.75" bottom="0.75" header="0.3" footer="0.3"/>
  <pageSetup paperSize="9" scale="90" orientation="portrait" r:id="rId1"/>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DB35A-A49D-41CA-92A2-810BEBFAA6B0}">
  <sheetPr>
    <tabColor theme="8"/>
    <pageSetUpPr fitToPage="1"/>
  </sheetPr>
  <dimension ref="A1:H32"/>
  <sheetViews>
    <sheetView view="pageBreakPreview" topLeftCell="E10" zoomScale="115" zoomScaleNormal="100" zoomScaleSheetLayoutView="115" workbookViewId="0">
      <selection activeCell="B2" sqref="B2"/>
    </sheetView>
  </sheetViews>
  <sheetFormatPr defaultColWidth="8.109375" defaultRowHeight="13.2"/>
  <cols>
    <col min="1" max="1" width="10.109375" style="5" customWidth="1"/>
    <col min="2" max="2" width="17.33203125" style="5" customWidth="1"/>
    <col min="3" max="3" width="11.6640625" style="5" customWidth="1"/>
    <col min="4" max="7" width="10.109375" style="5" customWidth="1"/>
    <col min="8" max="8" width="29.109375" style="5" customWidth="1"/>
    <col min="9" max="256" width="8.109375" style="5"/>
    <col min="257" max="264" width="10.109375" style="5" customWidth="1"/>
    <col min="265" max="512" width="8.109375" style="5"/>
    <col min="513" max="520" width="10.109375" style="5" customWidth="1"/>
    <col min="521" max="768" width="8.109375" style="5"/>
    <col min="769" max="776" width="10.109375" style="5" customWidth="1"/>
    <col min="777" max="1024" width="8.109375" style="5"/>
    <col min="1025" max="1032" width="10.109375" style="5" customWidth="1"/>
    <col min="1033" max="1280" width="8.109375" style="5"/>
    <col min="1281" max="1288" width="10.109375" style="5" customWidth="1"/>
    <col min="1289" max="1536" width="8.109375" style="5"/>
    <col min="1537" max="1544" width="10.109375" style="5" customWidth="1"/>
    <col min="1545" max="1792" width="8.109375" style="5"/>
    <col min="1793" max="1800" width="10.109375" style="5" customWidth="1"/>
    <col min="1801" max="2048" width="8.109375" style="5"/>
    <col min="2049" max="2056" width="10.109375" style="5" customWidth="1"/>
    <col min="2057" max="2304" width="8.109375" style="5"/>
    <col min="2305" max="2312" width="10.109375" style="5" customWidth="1"/>
    <col min="2313" max="2560" width="8.109375" style="5"/>
    <col min="2561" max="2568" width="10.109375" style="5" customWidth="1"/>
    <col min="2569" max="2816" width="8.109375" style="5"/>
    <col min="2817" max="2824" width="10.109375" style="5" customWidth="1"/>
    <col min="2825" max="3072" width="8.109375" style="5"/>
    <col min="3073" max="3080" width="10.109375" style="5" customWidth="1"/>
    <col min="3081" max="3328" width="8.109375" style="5"/>
    <col min="3329" max="3336" width="10.109375" style="5" customWidth="1"/>
    <col min="3337" max="3584" width="8.109375" style="5"/>
    <col min="3585" max="3592" width="10.109375" style="5" customWidth="1"/>
    <col min="3593" max="3840" width="8.109375" style="5"/>
    <col min="3841" max="3848" width="10.109375" style="5" customWidth="1"/>
    <col min="3849" max="4096" width="8.109375" style="5"/>
    <col min="4097" max="4104" width="10.109375" style="5" customWidth="1"/>
    <col min="4105" max="4352" width="8.109375" style="5"/>
    <col min="4353" max="4360" width="10.109375" style="5" customWidth="1"/>
    <col min="4361" max="4608" width="8.109375" style="5"/>
    <col min="4609" max="4616" width="10.109375" style="5" customWidth="1"/>
    <col min="4617" max="4864" width="8.109375" style="5"/>
    <col min="4865" max="4872" width="10.109375" style="5" customWidth="1"/>
    <col min="4873" max="5120" width="8.109375" style="5"/>
    <col min="5121" max="5128" width="10.109375" style="5" customWidth="1"/>
    <col min="5129" max="5376" width="8.109375" style="5"/>
    <col min="5377" max="5384" width="10.109375" style="5" customWidth="1"/>
    <col min="5385" max="5632" width="8.109375" style="5"/>
    <col min="5633" max="5640" width="10.109375" style="5" customWidth="1"/>
    <col min="5641" max="5888" width="8.109375" style="5"/>
    <col min="5889" max="5896" width="10.109375" style="5" customWidth="1"/>
    <col min="5897" max="6144" width="8.109375" style="5"/>
    <col min="6145" max="6152" width="10.109375" style="5" customWidth="1"/>
    <col min="6153" max="6400" width="8.109375" style="5"/>
    <col min="6401" max="6408" width="10.109375" style="5" customWidth="1"/>
    <col min="6409" max="6656" width="8.109375" style="5"/>
    <col min="6657" max="6664" width="10.109375" style="5" customWidth="1"/>
    <col min="6665" max="6912" width="8.109375" style="5"/>
    <col min="6913" max="6920" width="10.109375" style="5" customWidth="1"/>
    <col min="6921" max="7168" width="8.109375" style="5"/>
    <col min="7169" max="7176" width="10.109375" style="5" customWidth="1"/>
    <col min="7177" max="7424" width="8.109375" style="5"/>
    <col min="7425" max="7432" width="10.109375" style="5" customWidth="1"/>
    <col min="7433" max="7680" width="8.109375" style="5"/>
    <col min="7681" max="7688" width="10.109375" style="5" customWidth="1"/>
    <col min="7689" max="7936" width="8.109375" style="5"/>
    <col min="7937" max="7944" width="10.109375" style="5" customWidth="1"/>
    <col min="7945" max="8192" width="8.109375" style="5"/>
    <col min="8193" max="8200" width="10.109375" style="5" customWidth="1"/>
    <col min="8201" max="8448" width="8.109375" style="5"/>
    <col min="8449" max="8456" width="10.109375" style="5" customWidth="1"/>
    <col min="8457" max="8704" width="8.109375" style="5"/>
    <col min="8705" max="8712" width="10.109375" style="5" customWidth="1"/>
    <col min="8713" max="8960" width="8.109375" style="5"/>
    <col min="8961" max="8968" width="10.109375" style="5" customWidth="1"/>
    <col min="8969" max="9216" width="8.109375" style="5"/>
    <col min="9217" max="9224" width="10.109375" style="5" customWidth="1"/>
    <col min="9225" max="9472" width="8.109375" style="5"/>
    <col min="9473" max="9480" width="10.109375" style="5" customWidth="1"/>
    <col min="9481" max="9728" width="8.109375" style="5"/>
    <col min="9729" max="9736" width="10.109375" style="5" customWidth="1"/>
    <col min="9737" max="9984" width="8.109375" style="5"/>
    <col min="9985" max="9992" width="10.109375" style="5" customWidth="1"/>
    <col min="9993" max="10240" width="8.109375" style="5"/>
    <col min="10241" max="10248" width="10.109375" style="5" customWidth="1"/>
    <col min="10249" max="10496" width="8.109375" style="5"/>
    <col min="10497" max="10504" width="10.109375" style="5" customWidth="1"/>
    <col min="10505" max="10752" width="8.109375" style="5"/>
    <col min="10753" max="10760" width="10.109375" style="5" customWidth="1"/>
    <col min="10761" max="11008" width="8.109375" style="5"/>
    <col min="11009" max="11016" width="10.109375" style="5" customWidth="1"/>
    <col min="11017" max="11264" width="8.109375" style="5"/>
    <col min="11265" max="11272" width="10.109375" style="5" customWidth="1"/>
    <col min="11273" max="11520" width="8.109375" style="5"/>
    <col min="11521" max="11528" width="10.109375" style="5" customWidth="1"/>
    <col min="11529" max="11776" width="8.109375" style="5"/>
    <col min="11777" max="11784" width="10.109375" style="5" customWidth="1"/>
    <col min="11785" max="12032" width="8.109375" style="5"/>
    <col min="12033" max="12040" width="10.109375" style="5" customWidth="1"/>
    <col min="12041" max="12288" width="8.109375" style="5"/>
    <col min="12289" max="12296" width="10.109375" style="5" customWidth="1"/>
    <col min="12297" max="12544" width="8.109375" style="5"/>
    <col min="12545" max="12552" width="10.109375" style="5" customWidth="1"/>
    <col min="12553" max="12800" width="8.109375" style="5"/>
    <col min="12801" max="12808" width="10.109375" style="5" customWidth="1"/>
    <col min="12809" max="13056" width="8.109375" style="5"/>
    <col min="13057" max="13064" width="10.109375" style="5" customWidth="1"/>
    <col min="13065" max="13312" width="8.109375" style="5"/>
    <col min="13313" max="13320" width="10.109375" style="5" customWidth="1"/>
    <col min="13321" max="13568" width="8.109375" style="5"/>
    <col min="13569" max="13576" width="10.109375" style="5" customWidth="1"/>
    <col min="13577" max="13824" width="8.109375" style="5"/>
    <col min="13825" max="13832" width="10.109375" style="5" customWidth="1"/>
    <col min="13833" max="14080" width="8.109375" style="5"/>
    <col min="14081" max="14088" width="10.109375" style="5" customWidth="1"/>
    <col min="14089" max="14336" width="8.109375" style="5"/>
    <col min="14337" max="14344" width="10.109375" style="5" customWidth="1"/>
    <col min="14345" max="14592" width="8.109375" style="5"/>
    <col min="14593" max="14600" width="10.109375" style="5" customWidth="1"/>
    <col min="14601" max="14848" width="8.109375" style="5"/>
    <col min="14849" max="14856" width="10.109375" style="5" customWidth="1"/>
    <col min="14857" max="15104" width="8.109375" style="5"/>
    <col min="15105" max="15112" width="10.109375" style="5" customWidth="1"/>
    <col min="15113" max="15360" width="8.109375" style="5"/>
    <col min="15361" max="15368" width="10.109375" style="5" customWidth="1"/>
    <col min="15369" max="15616" width="8.109375" style="5"/>
    <col min="15617" max="15624" width="10.109375" style="5" customWidth="1"/>
    <col min="15625" max="15872" width="8.109375" style="5"/>
    <col min="15873" max="15880" width="10.109375" style="5" customWidth="1"/>
    <col min="15881" max="16128" width="8.109375" style="5"/>
    <col min="16129" max="16136" width="10.109375" style="5" customWidth="1"/>
    <col min="16137" max="16384" width="8.109375" style="5"/>
  </cols>
  <sheetData>
    <row r="1" spans="1:8" ht="20.100000000000001" customHeight="1">
      <c r="A1" s="5" t="s">
        <v>2741</v>
      </c>
    </row>
    <row r="2" spans="1:8" ht="20.100000000000001" customHeight="1">
      <c r="F2" s="3508" t="s">
        <v>2076</v>
      </c>
      <c r="G2" s="3508"/>
      <c r="H2" s="3508"/>
    </row>
    <row r="3" spans="1:8" ht="20.100000000000001" customHeight="1"/>
    <row r="4" spans="1:8" s="21" customFormat="1" ht="20.100000000000001" customHeight="1">
      <c r="A4" s="3509" t="s">
        <v>2077</v>
      </c>
      <c r="B4" s="2286"/>
      <c r="C4" s="2286"/>
      <c r="D4" s="2286"/>
      <c r="E4" s="2286"/>
      <c r="F4" s="2286"/>
      <c r="G4" s="2286"/>
      <c r="H4" s="2286"/>
    </row>
    <row r="5" spans="1:8" ht="20.100000000000001" customHeight="1">
      <c r="A5" s="1132"/>
      <c r="B5" s="1132"/>
      <c r="C5" s="1132"/>
      <c r="D5" s="1132"/>
      <c r="E5" s="1132"/>
      <c r="F5" s="1132"/>
      <c r="G5" s="1132"/>
      <c r="H5" s="1132"/>
    </row>
    <row r="6" spans="1:8" ht="45" customHeight="1">
      <c r="A6" s="3510" t="s">
        <v>358</v>
      </c>
      <c r="B6" s="3510"/>
      <c r="C6" s="3511"/>
      <c r="D6" s="3512"/>
      <c r="E6" s="3512"/>
      <c r="F6" s="3512"/>
      <c r="G6" s="3512"/>
      <c r="H6" s="3513"/>
    </row>
    <row r="7" spans="1:8" ht="45" customHeight="1">
      <c r="A7" s="3514" t="s">
        <v>2078</v>
      </c>
      <c r="B7" s="3514"/>
      <c r="C7" s="3510" t="s">
        <v>2079</v>
      </c>
      <c r="D7" s="3510"/>
      <c r="E7" s="3510"/>
      <c r="F7" s="3510"/>
      <c r="G7" s="3510"/>
      <c r="H7" s="3510"/>
    </row>
    <row r="8" spans="1:8" ht="26.25" customHeight="1">
      <c r="A8" s="3537" t="s">
        <v>2080</v>
      </c>
      <c r="B8" s="3538"/>
      <c r="C8" s="3543" t="s">
        <v>2081</v>
      </c>
      <c r="D8" s="3544"/>
      <c r="E8" s="2268" t="s">
        <v>2082</v>
      </c>
      <c r="F8" s="2269"/>
      <c r="G8" s="2270"/>
      <c r="H8" s="943"/>
    </row>
    <row r="9" spans="1:8" ht="26.25" customHeight="1">
      <c r="A9" s="3539"/>
      <c r="B9" s="3540"/>
      <c r="C9" s="3507" t="s">
        <v>2083</v>
      </c>
      <c r="D9" s="3507"/>
      <c r="E9" s="2268" t="s">
        <v>2084</v>
      </c>
      <c r="F9" s="2269"/>
      <c r="G9" s="2270"/>
      <c r="H9" s="943"/>
    </row>
    <row r="10" spans="1:8" ht="26.25" customHeight="1">
      <c r="A10" s="3539"/>
      <c r="B10" s="3540"/>
      <c r="C10" s="3507" t="s">
        <v>2085</v>
      </c>
      <c r="D10" s="3507"/>
      <c r="E10" s="2268" t="s">
        <v>2086</v>
      </c>
      <c r="F10" s="2269"/>
      <c r="G10" s="2270"/>
      <c r="H10" s="943"/>
    </row>
    <row r="11" spans="1:8" ht="26.25" customHeight="1">
      <c r="A11" s="3539"/>
      <c r="B11" s="3540"/>
      <c r="C11" s="3507" t="s">
        <v>2087</v>
      </c>
      <c r="D11" s="3507"/>
      <c r="E11" s="2268" t="s">
        <v>2088</v>
      </c>
      <c r="F11" s="2269"/>
      <c r="G11" s="2270"/>
      <c r="H11" s="943"/>
    </row>
    <row r="12" spans="1:8" ht="26.25" customHeight="1">
      <c r="A12" s="3541"/>
      <c r="B12" s="3542"/>
      <c r="C12" s="3507" t="s">
        <v>2089</v>
      </c>
      <c r="D12" s="3507"/>
      <c r="E12" s="2268" t="s">
        <v>2090</v>
      </c>
      <c r="F12" s="2269"/>
      <c r="G12" s="2270"/>
      <c r="H12" s="943"/>
    </row>
    <row r="13" spans="1:8" ht="14.25" customHeight="1" thickBot="1">
      <c r="A13" s="1133"/>
      <c r="B13" s="1133"/>
      <c r="C13" s="1133"/>
      <c r="D13" s="1133"/>
      <c r="E13" s="1133"/>
      <c r="F13" s="1133"/>
      <c r="G13" s="1132"/>
      <c r="H13" s="1133"/>
    </row>
    <row r="14" spans="1:8" ht="45" customHeight="1" thickTop="1">
      <c r="A14" s="3519" t="s">
        <v>2091</v>
      </c>
      <c r="B14" s="3520"/>
      <c r="C14" s="1134" t="s">
        <v>2092</v>
      </c>
      <c r="D14" s="1135"/>
      <c r="E14" s="1136" t="s">
        <v>310</v>
      </c>
      <c r="F14" s="3525" t="s">
        <v>2093</v>
      </c>
      <c r="G14" s="3526"/>
      <c r="H14" s="3531" t="s">
        <v>2094</v>
      </c>
    </row>
    <row r="15" spans="1:8" ht="45" customHeight="1">
      <c r="A15" s="3521"/>
      <c r="B15" s="3522"/>
      <c r="C15" s="1134" t="s">
        <v>2095</v>
      </c>
      <c r="D15" s="1137"/>
      <c r="E15" s="1138" t="s">
        <v>310</v>
      </c>
      <c r="F15" s="3527"/>
      <c r="G15" s="3528"/>
      <c r="H15" s="3532"/>
    </row>
    <row r="16" spans="1:8" ht="45" customHeight="1" thickBot="1">
      <c r="A16" s="3523"/>
      <c r="B16" s="3524"/>
      <c r="C16" s="1139" t="s">
        <v>2096</v>
      </c>
      <c r="D16" s="1140"/>
      <c r="E16" s="1141" t="s">
        <v>310</v>
      </c>
      <c r="F16" s="3529"/>
      <c r="G16" s="3530"/>
      <c r="H16" s="3533"/>
    </row>
    <row r="17" spans="1:8" ht="21" customHeight="1" thickTop="1">
      <c r="A17" s="1132"/>
      <c r="B17" s="1132"/>
      <c r="C17" s="1132"/>
      <c r="D17" s="1133"/>
      <c r="E17" s="1133"/>
      <c r="F17" s="1142"/>
      <c r="G17" s="1142"/>
      <c r="H17" s="1132"/>
    </row>
    <row r="18" spans="1:8" ht="45" customHeight="1">
      <c r="A18" s="3519" t="s">
        <v>2097</v>
      </c>
      <c r="B18" s="3520"/>
      <c r="C18" s="1143" t="s">
        <v>2098</v>
      </c>
      <c r="D18" s="1144"/>
      <c r="E18" s="1145" t="s">
        <v>310</v>
      </c>
      <c r="F18" s="3534" t="s">
        <v>2099</v>
      </c>
      <c r="G18" s="3534"/>
      <c r="H18" s="3535" t="s">
        <v>2100</v>
      </c>
    </row>
    <row r="19" spans="1:8" ht="51.75" customHeight="1">
      <c r="A19" s="3523"/>
      <c r="B19" s="3524"/>
      <c r="C19" s="1146" t="s">
        <v>2101</v>
      </c>
      <c r="D19" s="1144"/>
      <c r="E19" s="1145" t="s">
        <v>310</v>
      </c>
      <c r="F19" s="3534"/>
      <c r="G19" s="3534"/>
      <c r="H19" s="3536"/>
    </row>
    <row r="20" spans="1:8" ht="15" customHeight="1">
      <c r="A20" s="1147"/>
      <c r="B20" s="1133"/>
      <c r="C20" s="1133"/>
      <c r="D20" s="1133"/>
      <c r="E20" s="1133"/>
      <c r="F20" s="1133"/>
      <c r="G20" s="1133"/>
      <c r="H20" s="1133"/>
    </row>
    <row r="21" spans="1:8" ht="57.75" customHeight="1">
      <c r="A21" s="3515" t="s">
        <v>1885</v>
      </c>
      <c r="B21" s="3515"/>
      <c r="C21" s="3516" t="s">
        <v>3051</v>
      </c>
      <c r="D21" s="3517"/>
      <c r="E21" s="3517"/>
      <c r="F21" s="3517"/>
      <c r="G21" s="3517"/>
      <c r="H21" s="3518"/>
    </row>
    <row r="22" spans="1:8" ht="15" customHeight="1">
      <c r="A22" s="939"/>
      <c r="B22" s="939"/>
      <c r="C22" s="939"/>
      <c r="D22" s="939"/>
      <c r="E22" s="939"/>
      <c r="F22" s="939"/>
      <c r="G22" s="939"/>
      <c r="H22" s="939"/>
    </row>
    <row r="23" spans="1:8" ht="52.5" customHeight="1">
      <c r="A23" s="2692" t="s">
        <v>2102</v>
      </c>
      <c r="B23" s="2692"/>
      <c r="C23" s="2692"/>
      <c r="D23" s="2692"/>
      <c r="E23" s="2692"/>
      <c r="F23" s="2692"/>
      <c r="G23" s="2692"/>
      <c r="H23" s="2692"/>
    </row>
    <row r="24" spans="1:8" ht="39" customHeight="1">
      <c r="A24" s="2692" t="s">
        <v>2103</v>
      </c>
      <c r="B24" s="2692"/>
      <c r="C24" s="2692"/>
      <c r="D24" s="2692"/>
      <c r="E24" s="2692"/>
      <c r="F24" s="2692"/>
      <c r="G24" s="2692"/>
      <c r="H24" s="2692"/>
    </row>
    <row r="25" spans="1:8" ht="38.25" customHeight="1">
      <c r="A25" s="2692" t="s">
        <v>2104</v>
      </c>
      <c r="B25" s="2692"/>
      <c r="C25" s="2692"/>
      <c r="D25" s="2692"/>
      <c r="E25" s="2692"/>
      <c r="F25" s="2692"/>
      <c r="G25" s="2692"/>
      <c r="H25" s="2692"/>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54"/>
  <dataValidations count="1">
    <dataValidation type="list" allowBlank="1" showInputMessage="1" showErrorMessage="1" sqref="H8:H12" xr:uid="{F1FBC5DA-782F-41F3-97AD-512FE747D2FA}">
      <formula1>"○"</formula1>
    </dataValidation>
  </dataValidations>
  <pageMargins left="0.7" right="0.7" top="0.75" bottom="0.75" header="0.3" footer="0.3"/>
  <pageSetup paperSize="9" scale="82" orientation="portrait" r:id="rId1"/>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theme="5" tint="0.59999389629810485"/>
  </sheetPr>
  <dimension ref="A1:J24"/>
  <sheetViews>
    <sheetView view="pageBreakPreview" zoomScaleNormal="100" zoomScaleSheetLayoutView="100" workbookViewId="0">
      <selection activeCell="D14" sqref="D14:H14"/>
    </sheetView>
  </sheetViews>
  <sheetFormatPr defaultRowHeight="13.2"/>
  <cols>
    <col min="1" max="1" width="1.109375" customWidth="1"/>
    <col min="2" max="2" width="24.21875" customWidth="1"/>
    <col min="3" max="3" width="4" customWidth="1"/>
    <col min="4" max="5" width="15.21875" customWidth="1"/>
    <col min="6" max="6" width="15.109375" customWidth="1"/>
    <col min="7" max="7" width="15.21875" customWidth="1"/>
    <col min="8" max="8" width="3.109375" customWidth="1"/>
    <col min="9" max="9" width="3.77734375" customWidth="1"/>
    <col min="10" max="10" width="2.44140625" customWidth="1"/>
  </cols>
  <sheetData>
    <row r="1" spans="1:8" ht="27.75" customHeight="1">
      <c r="A1" s="197"/>
      <c r="B1" t="s">
        <v>1029</v>
      </c>
    </row>
    <row r="2" spans="1:8" ht="27.75" customHeight="1">
      <c r="A2" s="197"/>
      <c r="G2" s="2749" t="s">
        <v>788</v>
      </c>
      <c r="H2" s="2749"/>
    </row>
    <row r="3" spans="1:8" ht="36" customHeight="1">
      <c r="A3" s="3337" t="s">
        <v>696</v>
      </c>
      <c r="B3" s="3337"/>
      <c r="C3" s="3337"/>
      <c r="D3" s="3337"/>
      <c r="E3" s="3337"/>
      <c r="F3" s="3337"/>
      <c r="G3" s="3337"/>
      <c r="H3" s="3337"/>
    </row>
    <row r="4" spans="1:8" ht="36" customHeight="1">
      <c r="A4" s="198"/>
      <c r="B4" s="198"/>
      <c r="C4" s="198"/>
      <c r="D4" s="198"/>
      <c r="E4" s="198"/>
      <c r="F4" s="198"/>
      <c r="G4" s="198"/>
      <c r="H4" s="198"/>
    </row>
    <row r="5" spans="1:8" ht="43.5" customHeight="1">
      <c r="A5" s="198"/>
      <c r="B5" s="199" t="s">
        <v>358</v>
      </c>
      <c r="C5" s="3338"/>
      <c r="D5" s="3339"/>
      <c r="E5" s="3339"/>
      <c r="F5" s="3339"/>
      <c r="G5" s="3339"/>
      <c r="H5" s="3340"/>
    </row>
    <row r="6" spans="1:8" ht="43.5" customHeight="1">
      <c r="B6" s="200" t="s">
        <v>359</v>
      </c>
      <c r="C6" s="3347" t="s">
        <v>573</v>
      </c>
      <c r="D6" s="3347"/>
      <c r="E6" s="3347"/>
      <c r="F6" s="3347"/>
      <c r="G6" s="3347"/>
      <c r="H6" s="3348"/>
    </row>
    <row r="7" spans="1:8" ht="19.5" customHeight="1">
      <c r="B7" s="4120" t="s">
        <v>697</v>
      </c>
      <c r="C7" s="284"/>
      <c r="D7" s="283"/>
      <c r="E7" s="283"/>
      <c r="F7" s="283"/>
      <c r="G7" s="283"/>
      <c r="H7" s="285"/>
    </row>
    <row r="8" spans="1:8" ht="33" customHeight="1">
      <c r="B8" s="4121"/>
      <c r="C8" s="351"/>
      <c r="D8" s="289"/>
      <c r="E8" s="289" t="s">
        <v>313</v>
      </c>
      <c r="F8" s="289" t="s">
        <v>314</v>
      </c>
      <c r="G8" s="289" t="s">
        <v>429</v>
      </c>
      <c r="H8" s="352"/>
    </row>
    <row r="9" spans="1:8" ht="33" customHeight="1" thickBot="1">
      <c r="B9" s="4121"/>
      <c r="C9" s="351"/>
      <c r="D9" s="289" t="s">
        <v>698</v>
      </c>
      <c r="E9" s="353" t="s">
        <v>502</v>
      </c>
      <c r="F9" s="353" t="s">
        <v>502</v>
      </c>
      <c r="G9" s="354" t="s">
        <v>502</v>
      </c>
      <c r="H9" s="352"/>
    </row>
    <row r="10" spans="1:8" ht="33" customHeight="1" thickTop="1" thickBot="1">
      <c r="B10" s="4121"/>
      <c r="C10" s="355"/>
      <c r="D10" s="356" t="s">
        <v>699</v>
      </c>
      <c r="E10" s="353" t="s">
        <v>502</v>
      </c>
      <c r="F10" s="357" t="s">
        <v>502</v>
      </c>
      <c r="G10" s="358" t="s">
        <v>700</v>
      </c>
      <c r="H10" s="287"/>
    </row>
    <row r="11" spans="1:8" ht="19.5" customHeight="1" thickTop="1">
      <c r="B11" s="4122"/>
      <c r="C11" s="359"/>
      <c r="D11" s="283"/>
      <c r="E11" s="283"/>
      <c r="F11" s="283"/>
      <c r="G11" s="360"/>
      <c r="H11" s="361"/>
    </row>
    <row r="12" spans="1:8" ht="17.25" customHeight="1">
      <c r="B12" s="4120" t="s">
        <v>1039</v>
      </c>
      <c r="C12" s="284"/>
      <c r="D12" s="362"/>
      <c r="E12" s="362"/>
      <c r="F12" s="362"/>
      <c r="G12" s="362"/>
      <c r="H12" s="363"/>
    </row>
    <row r="13" spans="1:8" ht="42" customHeight="1">
      <c r="B13" s="4121"/>
      <c r="C13" s="286" t="s">
        <v>701</v>
      </c>
      <c r="D13" t="s">
        <v>702</v>
      </c>
      <c r="F13" s="364"/>
      <c r="G13" t="s">
        <v>310</v>
      </c>
      <c r="H13" s="211"/>
    </row>
    <row r="14" spans="1:8" ht="17.25" customHeight="1">
      <c r="B14" s="4122"/>
      <c r="C14" s="365"/>
      <c r="D14" s="4125" t="s">
        <v>1550</v>
      </c>
      <c r="E14" s="4125"/>
      <c r="F14" s="4125"/>
      <c r="G14" s="4125"/>
      <c r="H14" s="4126"/>
    </row>
    <row r="15" spans="1:8" ht="17.25" customHeight="1" thickBot="1">
      <c r="B15" s="4120" t="s">
        <v>1040</v>
      </c>
      <c r="C15" s="284"/>
      <c r="D15" s="362"/>
      <c r="E15" s="362"/>
      <c r="F15" s="362"/>
      <c r="G15" s="362"/>
      <c r="H15" s="363"/>
    </row>
    <row r="16" spans="1:8" ht="42" customHeight="1" thickTop="1" thickBot="1">
      <c r="B16" s="4121"/>
      <c r="C16" s="286"/>
      <c r="D16" s="4123" t="s">
        <v>703</v>
      </c>
      <c r="E16" s="4124"/>
      <c r="F16" s="368" t="s">
        <v>704</v>
      </c>
      <c r="G16" t="s">
        <v>310</v>
      </c>
      <c r="H16" s="211"/>
    </row>
    <row r="17" spans="2:10" ht="17.25" customHeight="1" thickTop="1">
      <c r="B17" s="4122"/>
      <c r="C17" s="365"/>
      <c r="D17" s="366"/>
      <c r="E17" s="366"/>
      <c r="F17" s="366"/>
      <c r="G17" s="366"/>
      <c r="H17" s="367"/>
    </row>
    <row r="19" spans="2:10" ht="46.5" customHeight="1">
      <c r="B19" s="609" t="s">
        <v>1108</v>
      </c>
      <c r="C19" s="3334" t="s">
        <v>1549</v>
      </c>
      <c r="D19" s="3335"/>
      <c r="E19" s="3335"/>
      <c r="F19" s="3335"/>
      <c r="G19" s="3335"/>
      <c r="H19" s="3336"/>
    </row>
    <row r="21" spans="2:10" ht="17.25" customHeight="1">
      <c r="B21" s="202" t="s">
        <v>361</v>
      </c>
      <c r="C21" s="203"/>
      <c r="D21" s="203"/>
      <c r="E21" s="203"/>
      <c r="F21" s="203"/>
      <c r="G21" s="203"/>
      <c r="H21" s="203"/>
      <c r="I21" s="203"/>
      <c r="J21" s="203"/>
    </row>
    <row r="22" spans="2:10" ht="36" customHeight="1">
      <c r="B22" s="4067" t="s">
        <v>705</v>
      </c>
      <c r="C22" s="4123"/>
      <c r="D22" s="4123"/>
      <c r="E22" s="4123"/>
      <c r="F22" s="4123"/>
      <c r="G22" s="4123"/>
      <c r="H22" s="4123"/>
      <c r="I22" s="203"/>
      <c r="J22" s="203"/>
    </row>
    <row r="23" spans="2:10" ht="7.5" customHeight="1">
      <c r="B23" s="4067"/>
      <c r="C23" s="4008"/>
      <c r="D23" s="4008"/>
      <c r="E23" s="4008"/>
      <c r="F23" s="4008"/>
      <c r="G23" s="4008"/>
      <c r="H23" s="4008"/>
    </row>
    <row r="24" spans="2:10">
      <c r="B24" s="202"/>
    </row>
  </sheetData>
  <mergeCells count="12">
    <mergeCell ref="B15:B17"/>
    <mergeCell ref="D16:E16"/>
    <mergeCell ref="B22:H22"/>
    <mergeCell ref="B23:H23"/>
    <mergeCell ref="G2:H2"/>
    <mergeCell ref="A3:H3"/>
    <mergeCell ref="C5:H5"/>
    <mergeCell ref="C6:H6"/>
    <mergeCell ref="B7:B11"/>
    <mergeCell ref="B12:B14"/>
    <mergeCell ref="C19:H19"/>
    <mergeCell ref="D14:H14"/>
  </mergeCells>
  <phoneticPr fontId="54"/>
  <hyperlinks>
    <hyperlink ref="D14:H14" location="'参考様式 (共同生活援助)'!Print_Area" display="必要な基準人員については、こちらの参考様式（共同生活援助）で計算してください。" xr:uid="{00000000-0004-0000-3800-000000000000}"/>
  </hyperlinks>
  <pageMargins left="0.7" right="0.7" top="0.75" bottom="0.75" header="0.3" footer="0.3"/>
  <pageSetup paperSize="9" scale="95" orientation="portrait" horizontalDpi="300" verticalDpi="300"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theme="5" tint="0.59999389629810485"/>
    <pageSetUpPr fitToPage="1"/>
  </sheetPr>
  <dimension ref="A1:I22"/>
  <sheetViews>
    <sheetView view="pageBreakPreview" topLeftCell="A2" zoomScale="115" zoomScaleNormal="100" zoomScaleSheetLayoutView="115" workbookViewId="0">
      <selection activeCell="B2" sqref="B2"/>
    </sheetView>
  </sheetViews>
  <sheetFormatPr defaultRowHeight="13.2"/>
  <cols>
    <col min="1" max="1" width="1.21875" customWidth="1"/>
    <col min="2" max="2" width="24.21875" customWidth="1"/>
    <col min="3" max="3" width="4" customWidth="1"/>
    <col min="4" max="6" width="20.109375" customWidth="1"/>
    <col min="7" max="7" width="3.109375" customWidth="1"/>
    <col min="8" max="8" width="3.77734375" customWidth="1"/>
    <col min="9" max="9" width="2.44140625" customWidth="1"/>
  </cols>
  <sheetData>
    <row r="1" spans="1:7" ht="27.75" customHeight="1">
      <c r="A1" s="197"/>
      <c r="B1" t="s">
        <v>1030</v>
      </c>
    </row>
    <row r="2" spans="1:7" ht="27.75" customHeight="1">
      <c r="A2" s="197"/>
      <c r="F2" s="2749" t="s">
        <v>788</v>
      </c>
      <c r="G2" s="2749"/>
    </row>
    <row r="3" spans="1:7" ht="20.25" customHeight="1">
      <c r="A3" s="197"/>
      <c r="F3" s="282"/>
      <c r="G3" s="282"/>
    </row>
    <row r="4" spans="1:7" ht="36" customHeight="1">
      <c r="A4" s="3337" t="s">
        <v>1070</v>
      </c>
      <c r="B4" s="3337"/>
      <c r="C4" s="3337"/>
      <c r="D4" s="3337"/>
      <c r="E4" s="3337"/>
      <c r="F4" s="3337"/>
      <c r="G4" s="3337"/>
    </row>
    <row r="5" spans="1:7" ht="28.5" customHeight="1">
      <c r="A5" s="198"/>
      <c r="B5" s="198"/>
      <c r="C5" s="198"/>
      <c r="D5" s="198"/>
      <c r="E5" s="198"/>
      <c r="F5" s="198"/>
      <c r="G5" s="198"/>
    </row>
    <row r="6" spans="1:7" ht="43.5" customHeight="1">
      <c r="A6" s="198"/>
      <c r="B6" s="199" t="s">
        <v>358</v>
      </c>
      <c r="C6" s="3338"/>
      <c r="D6" s="3339"/>
      <c r="E6" s="3339"/>
      <c r="F6" s="3339"/>
      <c r="G6" s="3340"/>
    </row>
    <row r="7" spans="1:7" ht="43.5" customHeight="1">
      <c r="B7" s="200" t="s">
        <v>359</v>
      </c>
      <c r="C7" s="3347" t="s">
        <v>573</v>
      </c>
      <c r="D7" s="3347"/>
      <c r="E7" s="3347"/>
      <c r="F7" s="3347"/>
      <c r="G7" s="3348"/>
    </row>
    <row r="8" spans="1:7" ht="19.5" customHeight="1">
      <c r="B8" s="4120" t="s">
        <v>706</v>
      </c>
      <c r="C8" s="284"/>
      <c r="D8" s="283"/>
      <c r="E8" s="283"/>
      <c r="F8" s="283"/>
      <c r="G8" s="285"/>
    </row>
    <row r="9" spans="1:7" ht="33" customHeight="1">
      <c r="B9" s="4121"/>
      <c r="C9" s="351"/>
      <c r="D9" s="289" t="s">
        <v>707</v>
      </c>
      <c r="E9" s="289" t="s">
        <v>708</v>
      </c>
      <c r="F9" s="289" t="s">
        <v>709</v>
      </c>
      <c r="G9" s="352"/>
    </row>
    <row r="10" spans="1:7" ht="33" customHeight="1">
      <c r="B10" s="4121"/>
      <c r="C10" s="351"/>
      <c r="D10" s="369"/>
      <c r="E10" s="369"/>
      <c r="F10" s="289" t="s">
        <v>625</v>
      </c>
      <c r="G10" s="352"/>
    </row>
    <row r="11" spans="1:7" ht="33" customHeight="1">
      <c r="B11" s="4121"/>
      <c r="C11" s="351"/>
      <c r="D11" s="369"/>
      <c r="E11" s="369"/>
      <c r="F11" s="289" t="s">
        <v>625</v>
      </c>
      <c r="G11" s="352"/>
    </row>
    <row r="12" spans="1:7" ht="33" customHeight="1">
      <c r="B12" s="4121"/>
      <c r="C12" s="351"/>
      <c r="D12" s="369"/>
      <c r="E12" s="369"/>
      <c r="F12" s="289" t="s">
        <v>625</v>
      </c>
      <c r="G12" s="352"/>
    </row>
    <row r="13" spans="1:7" ht="33" customHeight="1">
      <c r="B13" s="4121"/>
      <c r="C13" s="351"/>
      <c r="D13" s="369"/>
      <c r="E13" s="369"/>
      <c r="F13" s="289" t="s">
        <v>625</v>
      </c>
      <c r="G13" s="352"/>
    </row>
    <row r="14" spans="1:7" ht="33" customHeight="1">
      <c r="B14" s="4121"/>
      <c r="C14" s="351"/>
      <c r="D14" s="369"/>
      <c r="E14" s="369"/>
      <c r="F14" s="289" t="s">
        <v>625</v>
      </c>
      <c r="G14" s="352"/>
    </row>
    <row r="15" spans="1:7" ht="19.5" customHeight="1">
      <c r="B15" s="4122"/>
      <c r="C15" s="359"/>
      <c r="D15" s="283"/>
      <c r="E15" s="283"/>
      <c r="F15" s="283"/>
      <c r="G15" s="361"/>
    </row>
    <row r="17" spans="2:9" ht="32.25" customHeight="1">
      <c r="B17" s="609" t="s">
        <v>1108</v>
      </c>
      <c r="C17" s="4127" t="s">
        <v>3063</v>
      </c>
      <c r="D17" s="3335"/>
      <c r="E17" s="3335"/>
      <c r="F17" s="3335"/>
      <c r="G17" s="3336"/>
    </row>
    <row r="19" spans="2:9" ht="17.25" customHeight="1">
      <c r="B19" s="202" t="s">
        <v>361</v>
      </c>
      <c r="C19" s="203"/>
      <c r="D19" s="203"/>
      <c r="E19" s="203"/>
      <c r="F19" s="203"/>
      <c r="G19" s="203"/>
      <c r="H19" s="203"/>
      <c r="I19" s="203"/>
    </row>
    <row r="20" spans="2:9" ht="36" customHeight="1">
      <c r="B20" s="4067" t="s">
        <v>3066</v>
      </c>
      <c r="C20" s="4123"/>
      <c r="D20" s="4123"/>
      <c r="E20" s="4123"/>
      <c r="F20" s="4123"/>
      <c r="G20" s="4123"/>
      <c r="H20" s="203"/>
      <c r="I20" s="203"/>
    </row>
    <row r="21" spans="2:9" ht="34.5" customHeight="1">
      <c r="B21" s="4067"/>
      <c r="C21" s="4008"/>
      <c r="D21" s="4008"/>
      <c r="E21" s="4008"/>
      <c r="F21" s="4008"/>
      <c r="G21" s="4008"/>
    </row>
    <row r="22" spans="2:9">
      <c r="B22" s="202"/>
    </row>
  </sheetData>
  <mergeCells count="8">
    <mergeCell ref="B21:G21"/>
    <mergeCell ref="F2:G2"/>
    <mergeCell ref="A4:G4"/>
    <mergeCell ref="C6:G6"/>
    <mergeCell ref="C7:G7"/>
    <mergeCell ref="B8:B15"/>
    <mergeCell ref="B20:G20"/>
    <mergeCell ref="C17:G17"/>
  </mergeCells>
  <phoneticPr fontId="54"/>
  <pageMargins left="0.7" right="0.7" top="0.75" bottom="0.75" header="0.3" footer="0.3"/>
  <pageSetup paperSize="9" scale="96"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theme="5" tint="0.59999389629810485"/>
    <pageSetUpPr fitToPage="1"/>
  </sheetPr>
  <dimension ref="A1:J19"/>
  <sheetViews>
    <sheetView view="pageBreakPreview" zoomScale="115" zoomScaleNormal="100" zoomScaleSheetLayoutView="115" workbookViewId="0">
      <selection activeCell="B2" sqref="B2"/>
    </sheetView>
  </sheetViews>
  <sheetFormatPr defaultRowHeight="13.2"/>
  <cols>
    <col min="1" max="1" width="1.109375" customWidth="1"/>
    <col min="2" max="2" width="30.33203125" customWidth="1"/>
    <col min="3" max="3" width="4" customWidth="1"/>
    <col min="4" max="5" width="15.21875" customWidth="1"/>
    <col min="6" max="6" width="15.109375" customWidth="1"/>
    <col min="7" max="7" width="15.21875" customWidth="1"/>
    <col min="8" max="8" width="3.109375" customWidth="1"/>
    <col min="9" max="9" width="3.77734375" customWidth="1"/>
    <col min="10" max="10" width="2.44140625" customWidth="1"/>
  </cols>
  <sheetData>
    <row r="1" spans="1:10" ht="27.75" customHeight="1">
      <c r="A1" s="197"/>
      <c r="B1" t="s">
        <v>1031</v>
      </c>
    </row>
    <row r="2" spans="1:10" ht="27.75" customHeight="1">
      <c r="A2" s="197"/>
      <c r="G2" s="2749" t="s">
        <v>788</v>
      </c>
      <c r="H2" s="2749"/>
    </row>
    <row r="3" spans="1:10" ht="36" customHeight="1">
      <c r="A3" s="3337" t="s">
        <v>1041</v>
      </c>
      <c r="B3" s="3337"/>
      <c r="C3" s="3337"/>
      <c r="D3" s="3337"/>
      <c r="E3" s="3337"/>
      <c r="F3" s="3337"/>
      <c r="G3" s="3337"/>
      <c r="H3" s="3337"/>
    </row>
    <row r="4" spans="1:10" ht="36" customHeight="1">
      <c r="A4" s="198"/>
      <c r="B4" s="198"/>
      <c r="C4" s="198"/>
      <c r="D4" s="198"/>
      <c r="E4" s="198"/>
      <c r="F4" s="198"/>
      <c r="G4" s="198"/>
      <c r="H4" s="198"/>
    </row>
    <row r="5" spans="1:10" ht="43.5" customHeight="1">
      <c r="A5" s="198"/>
      <c r="B5" s="199" t="s">
        <v>358</v>
      </c>
      <c r="C5" s="3338"/>
      <c r="D5" s="3339"/>
      <c r="E5" s="3339"/>
      <c r="F5" s="3339"/>
      <c r="G5" s="3339"/>
      <c r="H5" s="3340"/>
    </row>
    <row r="6" spans="1:10" ht="43.5" customHeight="1">
      <c r="B6" s="200" t="s">
        <v>359</v>
      </c>
      <c r="C6" s="3347" t="s">
        <v>573</v>
      </c>
      <c r="D6" s="3347"/>
      <c r="E6" s="3347"/>
      <c r="F6" s="3347"/>
      <c r="G6" s="3347"/>
      <c r="H6" s="3348"/>
    </row>
    <row r="7" spans="1:10" ht="19.5" customHeight="1">
      <c r="B7" s="4120" t="s">
        <v>1042</v>
      </c>
      <c r="C7" s="284"/>
      <c r="D7" s="583"/>
      <c r="E7" s="583"/>
      <c r="F7" s="583"/>
      <c r="G7" s="583"/>
      <c r="H7" s="285"/>
    </row>
    <row r="8" spans="1:10" ht="19.5" customHeight="1">
      <c r="B8" s="4121"/>
      <c r="C8" s="355"/>
      <c r="D8" s="369"/>
      <c r="E8" s="3912" t="s">
        <v>1043</v>
      </c>
      <c r="F8" s="3912"/>
      <c r="G8" s="3912"/>
      <c r="H8" s="287"/>
    </row>
    <row r="9" spans="1:10" ht="33" customHeight="1">
      <c r="B9" s="4121"/>
      <c r="C9" s="355"/>
      <c r="D9" s="289" t="s">
        <v>1044</v>
      </c>
      <c r="E9" s="3912"/>
      <c r="F9" s="3912"/>
      <c r="G9" s="3912"/>
      <c r="H9" s="287"/>
    </row>
    <row r="10" spans="1:10" ht="33" customHeight="1">
      <c r="B10" s="4121"/>
      <c r="C10" s="355"/>
      <c r="D10" s="289" t="s">
        <v>1045</v>
      </c>
      <c r="E10" s="3912"/>
      <c r="F10" s="3912"/>
      <c r="G10" s="3912"/>
      <c r="H10" s="287"/>
    </row>
    <row r="11" spans="1:10" ht="33" customHeight="1">
      <c r="B11" s="4121"/>
      <c r="C11" s="355"/>
      <c r="D11" s="356" t="s">
        <v>1046</v>
      </c>
      <c r="E11" s="3912"/>
      <c r="F11" s="3912"/>
      <c r="G11" s="3912"/>
      <c r="H11" s="287"/>
    </row>
    <row r="12" spans="1:10" ht="19.5" customHeight="1">
      <c r="B12" s="4122"/>
      <c r="C12" s="359"/>
      <c r="D12" s="360"/>
      <c r="E12" s="360"/>
      <c r="F12" s="360"/>
      <c r="G12" s="360"/>
      <c r="H12" s="361"/>
    </row>
    <row r="14" spans="1:10" ht="45" customHeight="1">
      <c r="B14" s="609" t="s">
        <v>1108</v>
      </c>
      <c r="C14" s="3334" t="s">
        <v>3072</v>
      </c>
      <c r="D14" s="3335"/>
      <c r="E14" s="3335"/>
      <c r="F14" s="3335"/>
      <c r="G14" s="3335"/>
      <c r="H14" s="3336"/>
    </row>
    <row r="16" spans="1:10" ht="17.25" customHeight="1">
      <c r="B16" s="202" t="s">
        <v>361</v>
      </c>
      <c r="C16" s="203"/>
      <c r="D16" s="203"/>
      <c r="E16" s="203"/>
      <c r="F16" s="203"/>
      <c r="G16" s="203"/>
      <c r="H16" s="203"/>
      <c r="I16" s="203"/>
      <c r="J16" s="203"/>
    </row>
    <row r="17" spans="2:10" ht="16.5" customHeight="1">
      <c r="B17" s="187"/>
      <c r="C17" s="586"/>
      <c r="D17" s="586"/>
      <c r="E17" s="586"/>
      <c r="F17" s="586"/>
      <c r="G17" s="586"/>
      <c r="H17" s="586"/>
      <c r="I17" s="203"/>
      <c r="J17" s="203"/>
    </row>
    <row r="18" spans="2:10" ht="16.5" customHeight="1">
      <c r="B18" s="4067"/>
      <c r="C18" s="4008"/>
      <c r="D18" s="4008"/>
      <c r="E18" s="4008"/>
      <c r="F18" s="4008"/>
      <c r="G18" s="4008"/>
      <c r="H18" s="4008"/>
    </row>
    <row r="19" spans="2:10">
      <c r="B19" s="202"/>
    </row>
  </sheetData>
  <mergeCells count="11">
    <mergeCell ref="B18:H18"/>
    <mergeCell ref="E9:G9"/>
    <mergeCell ref="E10:G10"/>
    <mergeCell ref="E11:G11"/>
    <mergeCell ref="C14:H14"/>
    <mergeCell ref="E8:G8"/>
    <mergeCell ref="G2:H2"/>
    <mergeCell ref="A3:H3"/>
    <mergeCell ref="C5:H5"/>
    <mergeCell ref="C6:H6"/>
    <mergeCell ref="B7:B12"/>
  </mergeCells>
  <phoneticPr fontId="54"/>
  <pageMargins left="0.7" right="0.7" top="0.75" bottom="0.75" header="0.3" footer="0.3"/>
  <pageSetup paperSize="9" scale="89" orientation="portrait"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theme="5" tint="0.59999389629810485"/>
    <pageSetUpPr fitToPage="1"/>
  </sheetPr>
  <dimension ref="A1:J56"/>
  <sheetViews>
    <sheetView view="pageBreakPreview" topLeftCell="D23" zoomScale="115" zoomScaleNormal="100" zoomScaleSheetLayoutView="115" workbookViewId="0">
      <selection activeCell="B2" sqref="B2"/>
    </sheetView>
  </sheetViews>
  <sheetFormatPr defaultRowHeight="13.2"/>
  <cols>
    <col min="1" max="1" width="1.109375" style="696" customWidth="1"/>
    <col min="2" max="3" width="15.6640625" style="696" customWidth="1"/>
    <col min="4" max="4" width="15.21875" style="696" customWidth="1"/>
    <col min="5" max="5" width="17.44140625" style="696" customWidth="1"/>
    <col min="6" max="6" width="15.109375" style="696" customWidth="1"/>
    <col min="7" max="7" width="15.21875" style="696" customWidth="1"/>
    <col min="8" max="8" width="3.77734375" style="696" customWidth="1"/>
    <col min="9" max="9" width="2.44140625" style="696" customWidth="1"/>
    <col min="10" max="256" width="9" style="696"/>
    <col min="257" max="257" width="1.109375" style="696" customWidth="1"/>
    <col min="258" max="259" width="15.6640625" style="696" customWidth="1"/>
    <col min="260" max="260" width="15.21875" style="696" customWidth="1"/>
    <col min="261" max="261" width="17.44140625" style="696" customWidth="1"/>
    <col min="262" max="262" width="15.109375" style="696" customWidth="1"/>
    <col min="263" max="263" width="15.21875" style="696" customWidth="1"/>
    <col min="264" max="264" width="3.77734375" style="696" customWidth="1"/>
    <col min="265" max="265" width="2.44140625" style="696" customWidth="1"/>
    <col min="266" max="512" width="9" style="696"/>
    <col min="513" max="513" width="1.109375" style="696" customWidth="1"/>
    <col min="514" max="515" width="15.6640625" style="696" customWidth="1"/>
    <col min="516" max="516" width="15.21875" style="696" customWidth="1"/>
    <col min="517" max="517" width="17.44140625" style="696" customWidth="1"/>
    <col min="518" max="518" width="15.109375" style="696" customWidth="1"/>
    <col min="519" max="519" width="15.21875" style="696" customWidth="1"/>
    <col min="520" max="520" width="3.77734375" style="696" customWidth="1"/>
    <col min="521" max="521" width="2.44140625" style="696" customWidth="1"/>
    <col min="522" max="768" width="9" style="696"/>
    <col min="769" max="769" width="1.109375" style="696" customWidth="1"/>
    <col min="770" max="771" width="15.6640625" style="696" customWidth="1"/>
    <col min="772" max="772" width="15.21875" style="696" customWidth="1"/>
    <col min="773" max="773" width="17.44140625" style="696" customWidth="1"/>
    <col min="774" max="774" width="15.109375" style="696" customWidth="1"/>
    <col min="775" max="775" width="15.21875" style="696" customWidth="1"/>
    <col min="776" max="776" width="3.77734375" style="696" customWidth="1"/>
    <col min="777" max="777" width="2.44140625" style="696" customWidth="1"/>
    <col min="778" max="1024" width="9" style="696"/>
    <col min="1025" max="1025" width="1.109375" style="696" customWidth="1"/>
    <col min="1026" max="1027" width="15.6640625" style="696" customWidth="1"/>
    <col min="1028" max="1028" width="15.21875" style="696" customWidth="1"/>
    <col min="1029" max="1029" width="17.44140625" style="696" customWidth="1"/>
    <col min="1030" max="1030" width="15.109375" style="696" customWidth="1"/>
    <col min="1031" max="1031" width="15.21875" style="696" customWidth="1"/>
    <col min="1032" max="1032" width="3.77734375" style="696" customWidth="1"/>
    <col min="1033" max="1033" width="2.44140625" style="696" customWidth="1"/>
    <col min="1034" max="1280" width="9" style="696"/>
    <col min="1281" max="1281" width="1.109375" style="696" customWidth="1"/>
    <col min="1282" max="1283" width="15.6640625" style="696" customWidth="1"/>
    <col min="1284" max="1284" width="15.21875" style="696" customWidth="1"/>
    <col min="1285" max="1285" width="17.44140625" style="696" customWidth="1"/>
    <col min="1286" max="1286" width="15.109375" style="696" customWidth="1"/>
    <col min="1287" max="1287" width="15.21875" style="696" customWidth="1"/>
    <col min="1288" max="1288" width="3.77734375" style="696" customWidth="1"/>
    <col min="1289" max="1289" width="2.44140625" style="696" customWidth="1"/>
    <col min="1290" max="1536" width="9" style="696"/>
    <col min="1537" max="1537" width="1.109375" style="696" customWidth="1"/>
    <col min="1538" max="1539" width="15.6640625" style="696" customWidth="1"/>
    <col min="1540" max="1540" width="15.21875" style="696" customWidth="1"/>
    <col min="1541" max="1541" width="17.44140625" style="696" customWidth="1"/>
    <col min="1542" max="1542" width="15.109375" style="696" customWidth="1"/>
    <col min="1543" max="1543" width="15.21875" style="696" customWidth="1"/>
    <col min="1544" max="1544" width="3.77734375" style="696" customWidth="1"/>
    <col min="1545" max="1545" width="2.44140625" style="696" customWidth="1"/>
    <col min="1546" max="1792" width="9" style="696"/>
    <col min="1793" max="1793" width="1.109375" style="696" customWidth="1"/>
    <col min="1794" max="1795" width="15.6640625" style="696" customWidth="1"/>
    <col min="1796" max="1796" width="15.21875" style="696" customWidth="1"/>
    <col min="1797" max="1797" width="17.44140625" style="696" customWidth="1"/>
    <col min="1798" max="1798" width="15.109375" style="696" customWidth="1"/>
    <col min="1799" max="1799" width="15.21875" style="696" customWidth="1"/>
    <col min="1800" max="1800" width="3.77734375" style="696" customWidth="1"/>
    <col min="1801" max="1801" width="2.44140625" style="696" customWidth="1"/>
    <col min="1802" max="2048" width="9" style="696"/>
    <col min="2049" max="2049" width="1.109375" style="696" customWidth="1"/>
    <col min="2050" max="2051" width="15.6640625" style="696" customWidth="1"/>
    <col min="2052" max="2052" width="15.21875" style="696" customWidth="1"/>
    <col min="2053" max="2053" width="17.44140625" style="696" customWidth="1"/>
    <col min="2054" max="2054" width="15.109375" style="696" customWidth="1"/>
    <col min="2055" max="2055" width="15.21875" style="696" customWidth="1"/>
    <col min="2056" max="2056" width="3.77734375" style="696" customWidth="1"/>
    <col min="2057" max="2057" width="2.44140625" style="696" customWidth="1"/>
    <col min="2058" max="2304" width="9" style="696"/>
    <col min="2305" max="2305" width="1.109375" style="696" customWidth="1"/>
    <col min="2306" max="2307" width="15.6640625" style="696" customWidth="1"/>
    <col min="2308" max="2308" width="15.21875" style="696" customWidth="1"/>
    <col min="2309" max="2309" width="17.44140625" style="696" customWidth="1"/>
    <col min="2310" max="2310" width="15.109375" style="696" customWidth="1"/>
    <col min="2311" max="2311" width="15.21875" style="696" customWidth="1"/>
    <col min="2312" max="2312" width="3.77734375" style="696" customWidth="1"/>
    <col min="2313" max="2313" width="2.44140625" style="696" customWidth="1"/>
    <col min="2314" max="2560" width="9" style="696"/>
    <col min="2561" max="2561" width="1.109375" style="696" customWidth="1"/>
    <col min="2562" max="2563" width="15.6640625" style="696" customWidth="1"/>
    <col min="2564" max="2564" width="15.21875" style="696" customWidth="1"/>
    <col min="2565" max="2565" width="17.44140625" style="696" customWidth="1"/>
    <col min="2566" max="2566" width="15.109375" style="696" customWidth="1"/>
    <col min="2567" max="2567" width="15.21875" style="696" customWidth="1"/>
    <col min="2568" max="2568" width="3.77734375" style="696" customWidth="1"/>
    <col min="2569" max="2569" width="2.44140625" style="696" customWidth="1"/>
    <col min="2570" max="2816" width="9" style="696"/>
    <col min="2817" max="2817" width="1.109375" style="696" customWidth="1"/>
    <col min="2818" max="2819" width="15.6640625" style="696" customWidth="1"/>
    <col min="2820" max="2820" width="15.21875" style="696" customWidth="1"/>
    <col min="2821" max="2821" width="17.44140625" style="696" customWidth="1"/>
    <col min="2822" max="2822" width="15.109375" style="696" customWidth="1"/>
    <col min="2823" max="2823" width="15.21875" style="696" customWidth="1"/>
    <col min="2824" max="2824" width="3.77734375" style="696" customWidth="1"/>
    <col min="2825" max="2825" width="2.44140625" style="696" customWidth="1"/>
    <col min="2826" max="3072" width="9" style="696"/>
    <col min="3073" max="3073" width="1.109375" style="696" customWidth="1"/>
    <col min="3074" max="3075" width="15.6640625" style="696" customWidth="1"/>
    <col min="3076" max="3076" width="15.21875" style="696" customWidth="1"/>
    <col min="3077" max="3077" width="17.44140625" style="696" customWidth="1"/>
    <col min="3078" max="3078" width="15.109375" style="696" customWidth="1"/>
    <col min="3079" max="3079" width="15.21875" style="696" customWidth="1"/>
    <col min="3080" max="3080" width="3.77734375" style="696" customWidth="1"/>
    <col min="3081" max="3081" width="2.44140625" style="696" customWidth="1"/>
    <col min="3082" max="3328" width="9" style="696"/>
    <col min="3329" max="3329" width="1.109375" style="696" customWidth="1"/>
    <col min="3330" max="3331" width="15.6640625" style="696" customWidth="1"/>
    <col min="3332" max="3332" width="15.21875" style="696" customWidth="1"/>
    <col min="3333" max="3333" width="17.44140625" style="696" customWidth="1"/>
    <col min="3334" max="3334" width="15.109375" style="696" customWidth="1"/>
    <col min="3335" max="3335" width="15.21875" style="696" customWidth="1"/>
    <col min="3336" max="3336" width="3.77734375" style="696" customWidth="1"/>
    <col min="3337" max="3337" width="2.44140625" style="696" customWidth="1"/>
    <col min="3338" max="3584" width="9" style="696"/>
    <col min="3585" max="3585" width="1.109375" style="696" customWidth="1"/>
    <col min="3586" max="3587" width="15.6640625" style="696" customWidth="1"/>
    <col min="3588" max="3588" width="15.21875" style="696" customWidth="1"/>
    <col min="3589" max="3589" width="17.44140625" style="696" customWidth="1"/>
    <col min="3590" max="3590" width="15.109375" style="696" customWidth="1"/>
    <col min="3591" max="3591" width="15.21875" style="696" customWidth="1"/>
    <col min="3592" max="3592" width="3.77734375" style="696" customWidth="1"/>
    <col min="3593" max="3593" width="2.44140625" style="696" customWidth="1"/>
    <col min="3594" max="3840" width="9" style="696"/>
    <col min="3841" max="3841" width="1.109375" style="696" customWidth="1"/>
    <col min="3842" max="3843" width="15.6640625" style="696" customWidth="1"/>
    <col min="3844" max="3844" width="15.21875" style="696" customWidth="1"/>
    <col min="3845" max="3845" width="17.44140625" style="696" customWidth="1"/>
    <col min="3846" max="3846" width="15.109375" style="696" customWidth="1"/>
    <col min="3847" max="3847" width="15.21875" style="696" customWidth="1"/>
    <col min="3848" max="3848" width="3.77734375" style="696" customWidth="1"/>
    <col min="3849" max="3849" width="2.44140625" style="696" customWidth="1"/>
    <col min="3850" max="4096" width="9" style="696"/>
    <col min="4097" max="4097" width="1.109375" style="696" customWidth="1"/>
    <col min="4098" max="4099" width="15.6640625" style="696" customWidth="1"/>
    <col min="4100" max="4100" width="15.21875" style="696" customWidth="1"/>
    <col min="4101" max="4101" width="17.44140625" style="696" customWidth="1"/>
    <col min="4102" max="4102" width="15.109375" style="696" customWidth="1"/>
    <col min="4103" max="4103" width="15.21875" style="696" customWidth="1"/>
    <col min="4104" max="4104" width="3.77734375" style="696" customWidth="1"/>
    <col min="4105" max="4105" width="2.44140625" style="696" customWidth="1"/>
    <col min="4106" max="4352" width="9" style="696"/>
    <col min="4353" max="4353" width="1.109375" style="696" customWidth="1"/>
    <col min="4354" max="4355" width="15.6640625" style="696" customWidth="1"/>
    <col min="4356" max="4356" width="15.21875" style="696" customWidth="1"/>
    <col min="4357" max="4357" width="17.44140625" style="696" customWidth="1"/>
    <col min="4358" max="4358" width="15.109375" style="696" customWidth="1"/>
    <col min="4359" max="4359" width="15.21875" style="696" customWidth="1"/>
    <col min="4360" max="4360" width="3.77734375" style="696" customWidth="1"/>
    <col min="4361" max="4361" width="2.44140625" style="696" customWidth="1"/>
    <col min="4362" max="4608" width="9" style="696"/>
    <col min="4609" max="4609" width="1.109375" style="696" customWidth="1"/>
    <col min="4610" max="4611" width="15.6640625" style="696" customWidth="1"/>
    <col min="4612" max="4612" width="15.21875" style="696" customWidth="1"/>
    <col min="4613" max="4613" width="17.44140625" style="696" customWidth="1"/>
    <col min="4614" max="4614" width="15.109375" style="696" customWidth="1"/>
    <col min="4615" max="4615" width="15.21875" style="696" customWidth="1"/>
    <col min="4616" max="4616" width="3.77734375" style="696" customWidth="1"/>
    <col min="4617" max="4617" width="2.44140625" style="696" customWidth="1"/>
    <col min="4618" max="4864" width="9" style="696"/>
    <col min="4865" max="4865" width="1.109375" style="696" customWidth="1"/>
    <col min="4866" max="4867" width="15.6640625" style="696" customWidth="1"/>
    <col min="4868" max="4868" width="15.21875" style="696" customWidth="1"/>
    <col min="4869" max="4869" width="17.44140625" style="696" customWidth="1"/>
    <col min="4870" max="4870" width="15.109375" style="696" customWidth="1"/>
    <col min="4871" max="4871" width="15.21875" style="696" customWidth="1"/>
    <col min="4872" max="4872" width="3.77734375" style="696" customWidth="1"/>
    <col min="4873" max="4873" width="2.44140625" style="696" customWidth="1"/>
    <col min="4874" max="5120" width="9" style="696"/>
    <col min="5121" max="5121" width="1.109375" style="696" customWidth="1"/>
    <col min="5122" max="5123" width="15.6640625" style="696" customWidth="1"/>
    <col min="5124" max="5124" width="15.21875" style="696" customWidth="1"/>
    <col min="5125" max="5125" width="17.44140625" style="696" customWidth="1"/>
    <col min="5126" max="5126" width="15.109375" style="696" customWidth="1"/>
    <col min="5127" max="5127" width="15.21875" style="696" customWidth="1"/>
    <col min="5128" max="5128" width="3.77734375" style="696" customWidth="1"/>
    <col min="5129" max="5129" width="2.44140625" style="696" customWidth="1"/>
    <col min="5130" max="5376" width="9" style="696"/>
    <col min="5377" max="5377" width="1.109375" style="696" customWidth="1"/>
    <col min="5378" max="5379" width="15.6640625" style="696" customWidth="1"/>
    <col min="5380" max="5380" width="15.21875" style="696" customWidth="1"/>
    <col min="5381" max="5381" width="17.44140625" style="696" customWidth="1"/>
    <col min="5382" max="5382" width="15.109375" style="696" customWidth="1"/>
    <col min="5383" max="5383" width="15.21875" style="696" customWidth="1"/>
    <col min="5384" max="5384" width="3.77734375" style="696" customWidth="1"/>
    <col min="5385" max="5385" width="2.44140625" style="696" customWidth="1"/>
    <col min="5386" max="5632" width="9" style="696"/>
    <col min="5633" max="5633" width="1.109375" style="696" customWidth="1"/>
    <col min="5634" max="5635" width="15.6640625" style="696" customWidth="1"/>
    <col min="5636" max="5636" width="15.21875" style="696" customWidth="1"/>
    <col min="5637" max="5637" width="17.44140625" style="696" customWidth="1"/>
    <col min="5638" max="5638" width="15.109375" style="696" customWidth="1"/>
    <col min="5639" max="5639" width="15.21875" style="696" customWidth="1"/>
    <col min="5640" max="5640" width="3.77734375" style="696" customWidth="1"/>
    <col min="5641" max="5641" width="2.44140625" style="696" customWidth="1"/>
    <col min="5642" max="5888" width="9" style="696"/>
    <col min="5889" max="5889" width="1.109375" style="696" customWidth="1"/>
    <col min="5890" max="5891" width="15.6640625" style="696" customWidth="1"/>
    <col min="5892" max="5892" width="15.21875" style="696" customWidth="1"/>
    <col min="5893" max="5893" width="17.44140625" style="696" customWidth="1"/>
    <col min="5894" max="5894" width="15.109375" style="696" customWidth="1"/>
    <col min="5895" max="5895" width="15.21875" style="696" customWidth="1"/>
    <col min="5896" max="5896" width="3.77734375" style="696" customWidth="1"/>
    <col min="5897" max="5897" width="2.44140625" style="696" customWidth="1"/>
    <col min="5898" max="6144" width="9" style="696"/>
    <col min="6145" max="6145" width="1.109375" style="696" customWidth="1"/>
    <col min="6146" max="6147" width="15.6640625" style="696" customWidth="1"/>
    <col min="6148" max="6148" width="15.21875" style="696" customWidth="1"/>
    <col min="6149" max="6149" width="17.44140625" style="696" customWidth="1"/>
    <col min="6150" max="6150" width="15.109375" style="696" customWidth="1"/>
    <col min="6151" max="6151" width="15.21875" style="696" customWidth="1"/>
    <col min="6152" max="6152" width="3.77734375" style="696" customWidth="1"/>
    <col min="6153" max="6153" width="2.44140625" style="696" customWidth="1"/>
    <col min="6154" max="6400" width="9" style="696"/>
    <col min="6401" max="6401" width="1.109375" style="696" customWidth="1"/>
    <col min="6402" max="6403" width="15.6640625" style="696" customWidth="1"/>
    <col min="6404" max="6404" width="15.21875" style="696" customWidth="1"/>
    <col min="6405" max="6405" width="17.44140625" style="696" customWidth="1"/>
    <col min="6406" max="6406" width="15.109375" style="696" customWidth="1"/>
    <col min="6407" max="6407" width="15.21875" style="696" customWidth="1"/>
    <col min="6408" max="6408" width="3.77734375" style="696" customWidth="1"/>
    <col min="6409" max="6409" width="2.44140625" style="696" customWidth="1"/>
    <col min="6410" max="6656" width="9" style="696"/>
    <col min="6657" max="6657" width="1.109375" style="696" customWidth="1"/>
    <col min="6658" max="6659" width="15.6640625" style="696" customWidth="1"/>
    <col min="6660" max="6660" width="15.21875" style="696" customWidth="1"/>
    <col min="6661" max="6661" width="17.44140625" style="696" customWidth="1"/>
    <col min="6662" max="6662" width="15.109375" style="696" customWidth="1"/>
    <col min="6663" max="6663" width="15.21875" style="696" customWidth="1"/>
    <col min="6664" max="6664" width="3.77734375" style="696" customWidth="1"/>
    <col min="6665" max="6665" width="2.44140625" style="696" customWidth="1"/>
    <col min="6666" max="6912" width="9" style="696"/>
    <col min="6913" max="6913" width="1.109375" style="696" customWidth="1"/>
    <col min="6914" max="6915" width="15.6640625" style="696" customWidth="1"/>
    <col min="6916" max="6916" width="15.21875" style="696" customWidth="1"/>
    <col min="6917" max="6917" width="17.44140625" style="696" customWidth="1"/>
    <col min="6918" max="6918" width="15.109375" style="696" customWidth="1"/>
    <col min="6919" max="6919" width="15.21875" style="696" customWidth="1"/>
    <col min="6920" max="6920" width="3.77734375" style="696" customWidth="1"/>
    <col min="6921" max="6921" width="2.44140625" style="696" customWidth="1"/>
    <col min="6922" max="7168" width="9" style="696"/>
    <col min="7169" max="7169" width="1.109375" style="696" customWidth="1"/>
    <col min="7170" max="7171" width="15.6640625" style="696" customWidth="1"/>
    <col min="7172" max="7172" width="15.21875" style="696" customWidth="1"/>
    <col min="7173" max="7173" width="17.44140625" style="696" customWidth="1"/>
    <col min="7174" max="7174" width="15.109375" style="696" customWidth="1"/>
    <col min="7175" max="7175" width="15.21875" style="696" customWidth="1"/>
    <col min="7176" max="7176" width="3.77734375" style="696" customWidth="1"/>
    <col min="7177" max="7177" width="2.44140625" style="696" customWidth="1"/>
    <col min="7178" max="7424" width="9" style="696"/>
    <col min="7425" max="7425" width="1.109375" style="696" customWidth="1"/>
    <col min="7426" max="7427" width="15.6640625" style="696" customWidth="1"/>
    <col min="7428" max="7428" width="15.21875" style="696" customWidth="1"/>
    <col min="7429" max="7429" width="17.44140625" style="696" customWidth="1"/>
    <col min="7430" max="7430" width="15.109375" style="696" customWidth="1"/>
    <col min="7431" max="7431" width="15.21875" style="696" customWidth="1"/>
    <col min="7432" max="7432" width="3.77734375" style="696" customWidth="1"/>
    <col min="7433" max="7433" width="2.44140625" style="696" customWidth="1"/>
    <col min="7434" max="7680" width="9" style="696"/>
    <col min="7681" max="7681" width="1.109375" style="696" customWidth="1"/>
    <col min="7682" max="7683" width="15.6640625" style="696" customWidth="1"/>
    <col min="7684" max="7684" width="15.21875" style="696" customWidth="1"/>
    <col min="7685" max="7685" width="17.44140625" style="696" customWidth="1"/>
    <col min="7686" max="7686" width="15.109375" style="696" customWidth="1"/>
    <col min="7687" max="7687" width="15.21875" style="696" customWidth="1"/>
    <col min="7688" max="7688" width="3.77734375" style="696" customWidth="1"/>
    <col min="7689" max="7689" width="2.44140625" style="696" customWidth="1"/>
    <col min="7690" max="7936" width="9" style="696"/>
    <col min="7937" max="7937" width="1.109375" style="696" customWidth="1"/>
    <col min="7938" max="7939" width="15.6640625" style="696" customWidth="1"/>
    <col min="7940" max="7940" width="15.21875" style="696" customWidth="1"/>
    <col min="7941" max="7941" width="17.44140625" style="696" customWidth="1"/>
    <col min="7942" max="7942" width="15.109375" style="696" customWidth="1"/>
    <col min="7943" max="7943" width="15.21875" style="696" customWidth="1"/>
    <col min="7944" max="7944" width="3.77734375" style="696" customWidth="1"/>
    <col min="7945" max="7945" width="2.44140625" style="696" customWidth="1"/>
    <col min="7946" max="8192" width="9" style="696"/>
    <col min="8193" max="8193" width="1.109375" style="696" customWidth="1"/>
    <col min="8194" max="8195" width="15.6640625" style="696" customWidth="1"/>
    <col min="8196" max="8196" width="15.21875" style="696" customWidth="1"/>
    <col min="8197" max="8197" width="17.44140625" style="696" customWidth="1"/>
    <col min="8198" max="8198" width="15.109375" style="696" customWidth="1"/>
    <col min="8199" max="8199" width="15.21875" style="696" customWidth="1"/>
    <col min="8200" max="8200" width="3.77734375" style="696" customWidth="1"/>
    <col min="8201" max="8201" width="2.44140625" style="696" customWidth="1"/>
    <col min="8202" max="8448" width="9" style="696"/>
    <col min="8449" max="8449" width="1.109375" style="696" customWidth="1"/>
    <col min="8450" max="8451" width="15.6640625" style="696" customWidth="1"/>
    <col min="8452" max="8452" width="15.21875" style="696" customWidth="1"/>
    <col min="8453" max="8453" width="17.44140625" style="696" customWidth="1"/>
    <col min="8454" max="8454" width="15.109375" style="696" customWidth="1"/>
    <col min="8455" max="8455" width="15.21875" style="696" customWidth="1"/>
    <col min="8456" max="8456" width="3.77734375" style="696" customWidth="1"/>
    <col min="8457" max="8457" width="2.44140625" style="696" customWidth="1"/>
    <col min="8458" max="8704" width="9" style="696"/>
    <col min="8705" max="8705" width="1.109375" style="696" customWidth="1"/>
    <col min="8706" max="8707" width="15.6640625" style="696" customWidth="1"/>
    <col min="8708" max="8708" width="15.21875" style="696" customWidth="1"/>
    <col min="8709" max="8709" width="17.44140625" style="696" customWidth="1"/>
    <col min="8710" max="8710" width="15.109375" style="696" customWidth="1"/>
    <col min="8711" max="8711" width="15.21875" style="696" customWidth="1"/>
    <col min="8712" max="8712" width="3.77734375" style="696" customWidth="1"/>
    <col min="8713" max="8713" width="2.44140625" style="696" customWidth="1"/>
    <col min="8714" max="8960" width="9" style="696"/>
    <col min="8961" max="8961" width="1.109375" style="696" customWidth="1"/>
    <col min="8962" max="8963" width="15.6640625" style="696" customWidth="1"/>
    <col min="8964" max="8964" width="15.21875" style="696" customWidth="1"/>
    <col min="8965" max="8965" width="17.44140625" style="696" customWidth="1"/>
    <col min="8966" max="8966" width="15.109375" style="696" customWidth="1"/>
    <col min="8967" max="8967" width="15.21875" style="696" customWidth="1"/>
    <col min="8968" max="8968" width="3.77734375" style="696" customWidth="1"/>
    <col min="8969" max="8969" width="2.44140625" style="696" customWidth="1"/>
    <col min="8970" max="9216" width="9" style="696"/>
    <col min="9217" max="9217" width="1.109375" style="696" customWidth="1"/>
    <col min="9218" max="9219" width="15.6640625" style="696" customWidth="1"/>
    <col min="9220" max="9220" width="15.21875" style="696" customWidth="1"/>
    <col min="9221" max="9221" width="17.44140625" style="696" customWidth="1"/>
    <col min="9222" max="9222" width="15.109375" style="696" customWidth="1"/>
    <col min="9223" max="9223" width="15.21875" style="696" customWidth="1"/>
    <col min="9224" max="9224" width="3.77734375" style="696" customWidth="1"/>
    <col min="9225" max="9225" width="2.44140625" style="696" customWidth="1"/>
    <col min="9226" max="9472" width="9" style="696"/>
    <col min="9473" max="9473" width="1.109375" style="696" customWidth="1"/>
    <col min="9474" max="9475" width="15.6640625" style="696" customWidth="1"/>
    <col min="9476" max="9476" width="15.21875" style="696" customWidth="1"/>
    <col min="9477" max="9477" width="17.44140625" style="696" customWidth="1"/>
    <col min="9478" max="9478" width="15.109375" style="696" customWidth="1"/>
    <col min="9479" max="9479" width="15.21875" style="696" customWidth="1"/>
    <col min="9480" max="9480" width="3.77734375" style="696" customWidth="1"/>
    <col min="9481" max="9481" width="2.44140625" style="696" customWidth="1"/>
    <col min="9482" max="9728" width="9" style="696"/>
    <col min="9729" max="9729" width="1.109375" style="696" customWidth="1"/>
    <col min="9730" max="9731" width="15.6640625" style="696" customWidth="1"/>
    <col min="9732" max="9732" width="15.21875" style="696" customWidth="1"/>
    <col min="9733" max="9733" width="17.44140625" style="696" customWidth="1"/>
    <col min="9734" max="9734" width="15.109375" style="696" customWidth="1"/>
    <col min="9735" max="9735" width="15.21875" style="696" customWidth="1"/>
    <col min="9736" max="9736" width="3.77734375" style="696" customWidth="1"/>
    <col min="9737" max="9737" width="2.44140625" style="696" customWidth="1"/>
    <col min="9738" max="9984" width="9" style="696"/>
    <col min="9985" max="9985" width="1.109375" style="696" customWidth="1"/>
    <col min="9986" max="9987" width="15.6640625" style="696" customWidth="1"/>
    <col min="9988" max="9988" width="15.21875" style="696" customWidth="1"/>
    <col min="9989" max="9989" width="17.44140625" style="696" customWidth="1"/>
    <col min="9990" max="9990" width="15.109375" style="696" customWidth="1"/>
    <col min="9991" max="9991" width="15.21875" style="696" customWidth="1"/>
    <col min="9992" max="9992" width="3.77734375" style="696" customWidth="1"/>
    <col min="9993" max="9993" width="2.44140625" style="696" customWidth="1"/>
    <col min="9994" max="10240" width="9" style="696"/>
    <col min="10241" max="10241" width="1.109375" style="696" customWidth="1"/>
    <col min="10242" max="10243" width="15.6640625" style="696" customWidth="1"/>
    <col min="10244" max="10244" width="15.21875" style="696" customWidth="1"/>
    <col min="10245" max="10245" width="17.44140625" style="696" customWidth="1"/>
    <col min="10246" max="10246" width="15.109375" style="696" customWidth="1"/>
    <col min="10247" max="10247" width="15.21875" style="696" customWidth="1"/>
    <col min="10248" max="10248" width="3.77734375" style="696" customWidth="1"/>
    <col min="10249" max="10249" width="2.44140625" style="696" customWidth="1"/>
    <col min="10250" max="10496" width="9" style="696"/>
    <col min="10497" max="10497" width="1.109375" style="696" customWidth="1"/>
    <col min="10498" max="10499" width="15.6640625" style="696" customWidth="1"/>
    <col min="10500" max="10500" width="15.21875" style="696" customWidth="1"/>
    <col min="10501" max="10501" width="17.44140625" style="696" customWidth="1"/>
    <col min="10502" max="10502" width="15.109375" style="696" customWidth="1"/>
    <col min="10503" max="10503" width="15.21875" style="696" customWidth="1"/>
    <col min="10504" max="10504" width="3.77734375" style="696" customWidth="1"/>
    <col min="10505" max="10505" width="2.44140625" style="696" customWidth="1"/>
    <col min="10506" max="10752" width="9" style="696"/>
    <col min="10753" max="10753" width="1.109375" style="696" customWidth="1"/>
    <col min="10754" max="10755" width="15.6640625" style="696" customWidth="1"/>
    <col min="10756" max="10756" width="15.21875" style="696" customWidth="1"/>
    <col min="10757" max="10757" width="17.44140625" style="696" customWidth="1"/>
    <col min="10758" max="10758" width="15.109375" style="696" customWidth="1"/>
    <col min="10759" max="10759" width="15.21875" style="696" customWidth="1"/>
    <col min="10760" max="10760" width="3.77734375" style="696" customWidth="1"/>
    <col min="10761" max="10761" width="2.44140625" style="696" customWidth="1"/>
    <col min="10762" max="11008" width="9" style="696"/>
    <col min="11009" max="11009" width="1.109375" style="696" customWidth="1"/>
    <col min="11010" max="11011" width="15.6640625" style="696" customWidth="1"/>
    <col min="11012" max="11012" width="15.21875" style="696" customWidth="1"/>
    <col min="11013" max="11013" width="17.44140625" style="696" customWidth="1"/>
    <col min="11014" max="11014" width="15.109375" style="696" customWidth="1"/>
    <col min="11015" max="11015" width="15.21875" style="696" customWidth="1"/>
    <col min="11016" max="11016" width="3.77734375" style="696" customWidth="1"/>
    <col min="11017" max="11017" width="2.44140625" style="696" customWidth="1"/>
    <col min="11018" max="11264" width="9" style="696"/>
    <col min="11265" max="11265" width="1.109375" style="696" customWidth="1"/>
    <col min="11266" max="11267" width="15.6640625" style="696" customWidth="1"/>
    <col min="11268" max="11268" width="15.21875" style="696" customWidth="1"/>
    <col min="11269" max="11269" width="17.44140625" style="696" customWidth="1"/>
    <col min="11270" max="11270" width="15.109375" style="696" customWidth="1"/>
    <col min="11271" max="11271" width="15.21875" style="696" customWidth="1"/>
    <col min="11272" max="11272" width="3.77734375" style="696" customWidth="1"/>
    <col min="11273" max="11273" width="2.44140625" style="696" customWidth="1"/>
    <col min="11274" max="11520" width="9" style="696"/>
    <col min="11521" max="11521" width="1.109375" style="696" customWidth="1"/>
    <col min="11522" max="11523" width="15.6640625" style="696" customWidth="1"/>
    <col min="11524" max="11524" width="15.21875" style="696" customWidth="1"/>
    <col min="11525" max="11525" width="17.44140625" style="696" customWidth="1"/>
    <col min="11526" max="11526" width="15.109375" style="696" customWidth="1"/>
    <col min="11527" max="11527" width="15.21875" style="696" customWidth="1"/>
    <col min="11528" max="11528" width="3.77734375" style="696" customWidth="1"/>
    <col min="11529" max="11529" width="2.44140625" style="696" customWidth="1"/>
    <col min="11530" max="11776" width="9" style="696"/>
    <col min="11777" max="11777" width="1.109375" style="696" customWidth="1"/>
    <col min="11778" max="11779" width="15.6640625" style="696" customWidth="1"/>
    <col min="11780" max="11780" width="15.21875" style="696" customWidth="1"/>
    <col min="11781" max="11781" width="17.44140625" style="696" customWidth="1"/>
    <col min="11782" max="11782" width="15.109375" style="696" customWidth="1"/>
    <col min="11783" max="11783" width="15.21875" style="696" customWidth="1"/>
    <col min="11784" max="11784" width="3.77734375" style="696" customWidth="1"/>
    <col min="11785" max="11785" width="2.44140625" style="696" customWidth="1"/>
    <col min="11786" max="12032" width="9" style="696"/>
    <col min="12033" max="12033" width="1.109375" style="696" customWidth="1"/>
    <col min="12034" max="12035" width="15.6640625" style="696" customWidth="1"/>
    <col min="12036" max="12036" width="15.21875" style="696" customWidth="1"/>
    <col min="12037" max="12037" width="17.44140625" style="696" customWidth="1"/>
    <col min="12038" max="12038" width="15.109375" style="696" customWidth="1"/>
    <col min="12039" max="12039" width="15.21875" style="696" customWidth="1"/>
    <col min="12040" max="12040" width="3.77734375" style="696" customWidth="1"/>
    <col min="12041" max="12041" width="2.44140625" style="696" customWidth="1"/>
    <col min="12042" max="12288" width="9" style="696"/>
    <col min="12289" max="12289" width="1.109375" style="696" customWidth="1"/>
    <col min="12290" max="12291" width="15.6640625" style="696" customWidth="1"/>
    <col min="12292" max="12292" width="15.21875" style="696" customWidth="1"/>
    <col min="12293" max="12293" width="17.44140625" style="696" customWidth="1"/>
    <col min="12294" max="12294" width="15.109375" style="696" customWidth="1"/>
    <col min="12295" max="12295" width="15.21875" style="696" customWidth="1"/>
    <col min="12296" max="12296" width="3.77734375" style="696" customWidth="1"/>
    <col min="12297" max="12297" width="2.44140625" style="696" customWidth="1"/>
    <col min="12298" max="12544" width="9" style="696"/>
    <col min="12545" max="12545" width="1.109375" style="696" customWidth="1"/>
    <col min="12546" max="12547" width="15.6640625" style="696" customWidth="1"/>
    <col min="12548" max="12548" width="15.21875" style="696" customWidth="1"/>
    <col min="12549" max="12549" width="17.44140625" style="696" customWidth="1"/>
    <col min="12550" max="12550" width="15.109375" style="696" customWidth="1"/>
    <col min="12551" max="12551" width="15.21875" style="696" customWidth="1"/>
    <col min="12552" max="12552" width="3.77734375" style="696" customWidth="1"/>
    <col min="12553" max="12553" width="2.44140625" style="696" customWidth="1"/>
    <col min="12554" max="12800" width="9" style="696"/>
    <col min="12801" max="12801" width="1.109375" style="696" customWidth="1"/>
    <col min="12802" max="12803" width="15.6640625" style="696" customWidth="1"/>
    <col min="12804" max="12804" width="15.21875" style="696" customWidth="1"/>
    <col min="12805" max="12805" width="17.44140625" style="696" customWidth="1"/>
    <col min="12806" max="12806" width="15.109375" style="696" customWidth="1"/>
    <col min="12807" max="12807" width="15.21875" style="696" customWidth="1"/>
    <col min="12808" max="12808" width="3.77734375" style="696" customWidth="1"/>
    <col min="12809" max="12809" width="2.44140625" style="696" customWidth="1"/>
    <col min="12810" max="13056" width="9" style="696"/>
    <col min="13057" max="13057" width="1.109375" style="696" customWidth="1"/>
    <col min="13058" max="13059" width="15.6640625" style="696" customWidth="1"/>
    <col min="13060" max="13060" width="15.21875" style="696" customWidth="1"/>
    <col min="13061" max="13061" width="17.44140625" style="696" customWidth="1"/>
    <col min="13062" max="13062" width="15.109375" style="696" customWidth="1"/>
    <col min="13063" max="13063" width="15.21875" style="696" customWidth="1"/>
    <col min="13064" max="13064" width="3.77734375" style="696" customWidth="1"/>
    <col min="13065" max="13065" width="2.44140625" style="696" customWidth="1"/>
    <col min="13066" max="13312" width="9" style="696"/>
    <col min="13313" max="13313" width="1.109375" style="696" customWidth="1"/>
    <col min="13314" max="13315" width="15.6640625" style="696" customWidth="1"/>
    <col min="13316" max="13316" width="15.21875" style="696" customWidth="1"/>
    <col min="13317" max="13317" width="17.44140625" style="696" customWidth="1"/>
    <col min="13318" max="13318" width="15.109375" style="696" customWidth="1"/>
    <col min="13319" max="13319" width="15.21875" style="696" customWidth="1"/>
    <col min="13320" max="13320" width="3.77734375" style="696" customWidth="1"/>
    <col min="13321" max="13321" width="2.44140625" style="696" customWidth="1"/>
    <col min="13322" max="13568" width="9" style="696"/>
    <col min="13569" max="13569" width="1.109375" style="696" customWidth="1"/>
    <col min="13570" max="13571" width="15.6640625" style="696" customWidth="1"/>
    <col min="13572" max="13572" width="15.21875" style="696" customWidth="1"/>
    <col min="13573" max="13573" width="17.44140625" style="696" customWidth="1"/>
    <col min="13574" max="13574" width="15.109375" style="696" customWidth="1"/>
    <col min="13575" max="13575" width="15.21875" style="696" customWidth="1"/>
    <col min="13576" max="13576" width="3.77734375" style="696" customWidth="1"/>
    <col min="13577" max="13577" width="2.44140625" style="696" customWidth="1"/>
    <col min="13578" max="13824" width="9" style="696"/>
    <col min="13825" max="13825" width="1.109375" style="696" customWidth="1"/>
    <col min="13826" max="13827" width="15.6640625" style="696" customWidth="1"/>
    <col min="13828" max="13828" width="15.21875" style="696" customWidth="1"/>
    <col min="13829" max="13829" width="17.44140625" style="696" customWidth="1"/>
    <col min="13830" max="13830" width="15.109375" style="696" customWidth="1"/>
    <col min="13831" max="13831" width="15.21875" style="696" customWidth="1"/>
    <col min="13832" max="13832" width="3.77734375" style="696" customWidth="1"/>
    <col min="13833" max="13833" width="2.44140625" style="696" customWidth="1"/>
    <col min="13834" max="14080" width="9" style="696"/>
    <col min="14081" max="14081" width="1.109375" style="696" customWidth="1"/>
    <col min="14082" max="14083" width="15.6640625" style="696" customWidth="1"/>
    <col min="14084" max="14084" width="15.21875" style="696" customWidth="1"/>
    <col min="14085" max="14085" width="17.44140625" style="696" customWidth="1"/>
    <col min="14086" max="14086" width="15.109375" style="696" customWidth="1"/>
    <col min="14087" max="14087" width="15.21875" style="696" customWidth="1"/>
    <col min="14088" max="14088" width="3.77734375" style="696" customWidth="1"/>
    <col min="14089" max="14089" width="2.44140625" style="696" customWidth="1"/>
    <col min="14090" max="14336" width="9" style="696"/>
    <col min="14337" max="14337" width="1.109375" style="696" customWidth="1"/>
    <col min="14338" max="14339" width="15.6640625" style="696" customWidth="1"/>
    <col min="14340" max="14340" width="15.21875" style="696" customWidth="1"/>
    <col min="14341" max="14341" width="17.44140625" style="696" customWidth="1"/>
    <col min="14342" max="14342" width="15.109375" style="696" customWidth="1"/>
    <col min="14343" max="14343" width="15.21875" style="696" customWidth="1"/>
    <col min="14344" max="14344" width="3.77734375" style="696" customWidth="1"/>
    <col min="14345" max="14345" width="2.44140625" style="696" customWidth="1"/>
    <col min="14346" max="14592" width="9" style="696"/>
    <col min="14593" max="14593" width="1.109375" style="696" customWidth="1"/>
    <col min="14594" max="14595" width="15.6640625" style="696" customWidth="1"/>
    <col min="14596" max="14596" width="15.21875" style="696" customWidth="1"/>
    <col min="14597" max="14597" width="17.44140625" style="696" customWidth="1"/>
    <col min="14598" max="14598" width="15.109375" style="696" customWidth="1"/>
    <col min="14599" max="14599" width="15.21875" style="696" customWidth="1"/>
    <col min="14600" max="14600" width="3.77734375" style="696" customWidth="1"/>
    <col min="14601" max="14601" width="2.44140625" style="696" customWidth="1"/>
    <col min="14602" max="14848" width="9" style="696"/>
    <col min="14849" max="14849" width="1.109375" style="696" customWidth="1"/>
    <col min="14850" max="14851" width="15.6640625" style="696" customWidth="1"/>
    <col min="14852" max="14852" width="15.21875" style="696" customWidth="1"/>
    <col min="14853" max="14853" width="17.44140625" style="696" customWidth="1"/>
    <col min="14854" max="14854" width="15.109375" style="696" customWidth="1"/>
    <col min="14855" max="14855" width="15.21875" style="696" customWidth="1"/>
    <col min="14856" max="14856" width="3.77734375" style="696" customWidth="1"/>
    <col min="14857" max="14857" width="2.44140625" style="696" customWidth="1"/>
    <col min="14858" max="15104" width="9" style="696"/>
    <col min="15105" max="15105" width="1.109375" style="696" customWidth="1"/>
    <col min="15106" max="15107" width="15.6640625" style="696" customWidth="1"/>
    <col min="15108" max="15108" width="15.21875" style="696" customWidth="1"/>
    <col min="15109" max="15109" width="17.44140625" style="696" customWidth="1"/>
    <col min="15110" max="15110" width="15.109375" style="696" customWidth="1"/>
    <col min="15111" max="15111" width="15.21875" style="696" customWidth="1"/>
    <col min="15112" max="15112" width="3.77734375" style="696" customWidth="1"/>
    <col min="15113" max="15113" width="2.44140625" style="696" customWidth="1"/>
    <col min="15114" max="15360" width="9" style="696"/>
    <col min="15361" max="15361" width="1.109375" style="696" customWidth="1"/>
    <col min="15362" max="15363" width="15.6640625" style="696" customWidth="1"/>
    <col min="15364" max="15364" width="15.21875" style="696" customWidth="1"/>
    <col min="15365" max="15365" width="17.44140625" style="696" customWidth="1"/>
    <col min="15366" max="15366" width="15.109375" style="696" customWidth="1"/>
    <col min="15367" max="15367" width="15.21875" style="696" customWidth="1"/>
    <col min="15368" max="15368" width="3.77734375" style="696" customWidth="1"/>
    <col min="15369" max="15369" width="2.44140625" style="696" customWidth="1"/>
    <col min="15370" max="15616" width="9" style="696"/>
    <col min="15617" max="15617" width="1.109375" style="696" customWidth="1"/>
    <col min="15618" max="15619" width="15.6640625" style="696" customWidth="1"/>
    <col min="15620" max="15620" width="15.21875" style="696" customWidth="1"/>
    <col min="15621" max="15621" width="17.44140625" style="696" customWidth="1"/>
    <col min="15622" max="15622" width="15.109375" style="696" customWidth="1"/>
    <col min="15623" max="15623" width="15.21875" style="696" customWidth="1"/>
    <col min="15624" max="15624" width="3.77734375" style="696" customWidth="1"/>
    <col min="15625" max="15625" width="2.44140625" style="696" customWidth="1"/>
    <col min="15626" max="15872" width="9" style="696"/>
    <col min="15873" max="15873" width="1.109375" style="696" customWidth="1"/>
    <col min="15874" max="15875" width="15.6640625" style="696" customWidth="1"/>
    <col min="15876" max="15876" width="15.21875" style="696" customWidth="1"/>
    <col min="15877" max="15877" width="17.44140625" style="696" customWidth="1"/>
    <col min="15878" max="15878" width="15.109375" style="696" customWidth="1"/>
    <col min="15879" max="15879" width="15.21875" style="696" customWidth="1"/>
    <col min="15880" max="15880" width="3.77734375" style="696" customWidth="1"/>
    <col min="15881" max="15881" width="2.44140625" style="696" customWidth="1"/>
    <col min="15882" max="16128" width="9" style="696"/>
    <col min="16129" max="16129" width="1.109375" style="696" customWidth="1"/>
    <col min="16130" max="16131" width="15.6640625" style="696" customWidth="1"/>
    <col min="16132" max="16132" width="15.21875" style="696" customWidth="1"/>
    <col min="16133" max="16133" width="17.44140625" style="696" customWidth="1"/>
    <col min="16134" max="16134" width="15.109375" style="696" customWidth="1"/>
    <col min="16135" max="16135" width="15.21875" style="696" customWidth="1"/>
    <col min="16136" max="16136" width="3.77734375" style="696" customWidth="1"/>
    <col min="16137" max="16137" width="2.44140625" style="696" customWidth="1"/>
    <col min="16138" max="16384" width="9" style="696"/>
  </cols>
  <sheetData>
    <row r="1" spans="1:7" ht="27.75" customHeight="1">
      <c r="A1" s="695"/>
      <c r="B1" t="s">
        <v>1288</v>
      </c>
    </row>
    <row r="2" spans="1:7" ht="15.75" customHeight="1">
      <c r="A2" s="695"/>
      <c r="G2" s="697" t="s">
        <v>1115</v>
      </c>
    </row>
    <row r="3" spans="1:7" ht="18" customHeight="1">
      <c r="A3" s="4163" t="s">
        <v>1289</v>
      </c>
      <c r="B3" s="4163"/>
      <c r="C3" s="4163"/>
      <c r="D3" s="4163"/>
      <c r="E3" s="4163"/>
      <c r="F3" s="4163"/>
      <c r="G3" s="4163"/>
    </row>
    <row r="4" spans="1:7" ht="12" customHeight="1">
      <c r="A4" s="698"/>
      <c r="B4" s="698"/>
      <c r="C4" s="698"/>
      <c r="D4" s="698"/>
      <c r="E4" s="698"/>
      <c r="F4" s="698"/>
      <c r="G4" s="698"/>
    </row>
    <row r="5" spans="1:7" ht="43.5" customHeight="1">
      <c r="A5" s="698"/>
      <c r="B5" s="711" t="s">
        <v>358</v>
      </c>
      <c r="C5" s="4164"/>
      <c r="D5" s="4165"/>
      <c r="E5" s="4165"/>
      <c r="F5" s="4165"/>
      <c r="G5" s="4166"/>
    </row>
    <row r="6" spans="1:7" ht="43.5" customHeight="1">
      <c r="B6" s="712" t="s">
        <v>359</v>
      </c>
      <c r="C6" s="4167" t="s">
        <v>573</v>
      </c>
      <c r="D6" s="4167"/>
      <c r="E6" s="4167"/>
      <c r="F6" s="4167"/>
      <c r="G6" s="4168"/>
    </row>
    <row r="7" spans="1:7" ht="19.5" customHeight="1">
      <c r="B7" s="4169" t="s">
        <v>1257</v>
      </c>
      <c r="C7" s="4161" t="s">
        <v>1258</v>
      </c>
      <c r="D7" s="4172"/>
      <c r="E7" s="4172"/>
      <c r="F7" s="4172"/>
      <c r="G7" s="4162"/>
    </row>
    <row r="8" spans="1:7" ht="40.5" customHeight="1">
      <c r="B8" s="4170"/>
      <c r="C8" s="701" t="s">
        <v>480</v>
      </c>
      <c r="D8" s="702" t="s">
        <v>430</v>
      </c>
      <c r="E8" s="701" t="s">
        <v>1259</v>
      </c>
      <c r="F8" s="4173" t="s">
        <v>1260</v>
      </c>
      <c r="G8" s="4173"/>
    </row>
    <row r="9" spans="1:7" ht="19.5" customHeight="1">
      <c r="B9" s="4170"/>
      <c r="C9" s="701"/>
      <c r="D9" s="702"/>
      <c r="E9" s="702"/>
      <c r="F9" s="4161"/>
      <c r="G9" s="4162"/>
    </row>
    <row r="10" spans="1:7" ht="19.5" customHeight="1">
      <c r="B10" s="4170"/>
      <c r="C10" s="701"/>
      <c r="D10" s="702"/>
      <c r="E10" s="702"/>
      <c r="F10" s="4161"/>
      <c r="G10" s="4162"/>
    </row>
    <row r="11" spans="1:7" ht="19.5" customHeight="1">
      <c r="B11" s="4170"/>
      <c r="C11" s="701"/>
      <c r="D11" s="702"/>
      <c r="E11" s="702"/>
      <c r="F11" s="4161"/>
      <c r="G11" s="4162"/>
    </row>
    <row r="12" spans="1:7" ht="19.5" customHeight="1">
      <c r="B12" s="4170"/>
      <c r="C12" s="713"/>
      <c r="D12" s="714"/>
      <c r="E12" s="714"/>
      <c r="F12" s="715"/>
      <c r="G12" s="724"/>
    </row>
    <row r="13" spans="1:7" ht="33" customHeight="1">
      <c r="B13" s="4170"/>
      <c r="C13" s="702"/>
      <c r="D13" s="702" t="s">
        <v>313</v>
      </c>
      <c r="E13" s="702" t="s">
        <v>314</v>
      </c>
      <c r="F13" s="702" t="s">
        <v>429</v>
      </c>
      <c r="G13" s="716"/>
    </row>
    <row r="14" spans="1:7" ht="33" customHeight="1" thickBot="1">
      <c r="B14" s="4170"/>
      <c r="C14" s="702" t="s">
        <v>698</v>
      </c>
      <c r="D14" s="703" t="s">
        <v>502</v>
      </c>
      <c r="E14" s="703" t="s">
        <v>502</v>
      </c>
      <c r="F14" s="717" t="s">
        <v>502</v>
      </c>
      <c r="G14" s="718"/>
    </row>
    <row r="15" spans="1:7" ht="33" customHeight="1" thickTop="1" thickBot="1">
      <c r="B15" s="4170"/>
      <c r="C15" s="701" t="s">
        <v>699</v>
      </c>
      <c r="D15" s="703" t="s">
        <v>502</v>
      </c>
      <c r="E15" s="719" t="s">
        <v>502</v>
      </c>
      <c r="F15" s="720" t="s">
        <v>1290</v>
      </c>
      <c r="G15" s="725"/>
    </row>
    <row r="16" spans="1:7" ht="20.100000000000001" customHeight="1" thickTop="1">
      <c r="B16" s="4170"/>
      <c r="C16" s="721"/>
      <c r="D16" s="722"/>
      <c r="E16" s="722"/>
      <c r="F16" s="697"/>
      <c r="G16" s="726"/>
    </row>
    <row r="17" spans="2:10" ht="19.5" customHeight="1">
      <c r="B17" s="4170"/>
      <c r="C17" s="4161" t="s">
        <v>1261</v>
      </c>
      <c r="D17" s="4172"/>
      <c r="E17" s="4172"/>
      <c r="F17" s="4172"/>
      <c r="G17" s="4162"/>
    </row>
    <row r="18" spans="2:10" ht="40.5" customHeight="1">
      <c r="B18" s="4170"/>
      <c r="C18" s="701" t="s">
        <v>480</v>
      </c>
      <c r="D18" s="702" t="s">
        <v>430</v>
      </c>
      <c r="E18" s="701" t="s">
        <v>1259</v>
      </c>
      <c r="F18" s="4173" t="s">
        <v>1260</v>
      </c>
      <c r="G18" s="4173"/>
    </row>
    <row r="19" spans="2:10" ht="19.5" customHeight="1">
      <c r="B19" s="4170"/>
      <c r="C19" s="701"/>
      <c r="D19" s="702"/>
      <c r="E19" s="702"/>
      <c r="F19" s="4161"/>
      <c r="G19" s="4162"/>
    </row>
    <row r="20" spans="2:10" ht="19.5" customHeight="1">
      <c r="B20" s="4170"/>
      <c r="C20" s="701"/>
      <c r="D20" s="702"/>
      <c r="E20" s="702"/>
      <c r="F20" s="4161"/>
      <c r="G20" s="4162"/>
    </row>
    <row r="21" spans="2:10" ht="19.5" customHeight="1">
      <c r="B21" s="4170"/>
      <c r="C21" s="701"/>
      <c r="D21" s="702"/>
      <c r="E21" s="702"/>
      <c r="F21" s="4161"/>
      <c r="G21" s="4162"/>
    </row>
    <row r="22" spans="2:10" ht="19.5" customHeight="1">
      <c r="B22" s="4170"/>
      <c r="C22" s="713"/>
      <c r="D22" s="714"/>
      <c r="E22" s="714"/>
      <c r="F22" s="715"/>
      <c r="G22" s="724"/>
    </row>
    <row r="23" spans="2:10" ht="33" customHeight="1">
      <c r="B23" s="4170"/>
      <c r="C23" s="702"/>
      <c r="D23" s="702" t="s">
        <v>313</v>
      </c>
      <c r="E23" s="702" t="s">
        <v>314</v>
      </c>
      <c r="F23" s="702" t="s">
        <v>429</v>
      </c>
      <c r="G23" s="716"/>
    </row>
    <row r="24" spans="2:10" ht="33" customHeight="1" thickBot="1">
      <c r="B24" s="4170"/>
      <c r="C24" s="702" t="s">
        <v>698</v>
      </c>
      <c r="D24" s="703" t="s">
        <v>502</v>
      </c>
      <c r="E24" s="703" t="s">
        <v>502</v>
      </c>
      <c r="F24" s="717" t="s">
        <v>502</v>
      </c>
      <c r="G24" s="718"/>
    </row>
    <row r="25" spans="2:10" ht="33" customHeight="1" thickTop="1">
      <c r="B25" s="4171"/>
      <c r="C25" s="701" t="s">
        <v>699</v>
      </c>
      <c r="D25" s="703" t="s">
        <v>502</v>
      </c>
      <c r="E25" s="719" t="s">
        <v>502</v>
      </c>
      <c r="F25" s="727" t="s">
        <v>1290</v>
      </c>
      <c r="G25" s="725"/>
    </row>
    <row r="26" spans="2:10" ht="6" customHeight="1"/>
    <row r="27" spans="2:10" ht="16.5" customHeight="1">
      <c r="B27" s="723" t="s">
        <v>361</v>
      </c>
      <c r="C27" s="704"/>
      <c r="D27" s="704"/>
      <c r="E27" s="704"/>
      <c r="F27" s="704"/>
      <c r="G27" s="704"/>
      <c r="H27" s="704"/>
      <c r="I27" s="704"/>
    </row>
    <row r="28" spans="2:10" ht="78.599999999999994" customHeight="1">
      <c r="B28" s="4152" t="s">
        <v>3070</v>
      </c>
      <c r="C28" s="4152"/>
      <c r="D28" s="4152"/>
      <c r="E28" s="4152"/>
      <c r="F28" s="4152"/>
      <c r="G28" s="4152"/>
      <c r="H28" s="704"/>
      <c r="I28" s="704"/>
      <c r="J28" s="705"/>
    </row>
    <row r="29" spans="2:10" ht="84.6" customHeight="1">
      <c r="B29" s="4154" t="s">
        <v>3069</v>
      </c>
      <c r="C29" s="4154"/>
      <c r="D29" s="4154"/>
      <c r="E29" s="4154"/>
      <c r="F29" s="4154"/>
      <c r="G29" s="4154"/>
      <c r="H29" s="704"/>
      <c r="I29" s="704"/>
    </row>
    <row r="30" spans="2:10" ht="42.6" customHeight="1">
      <c r="B30" s="4152" t="s">
        <v>3067</v>
      </c>
      <c r="C30" s="4153"/>
      <c r="D30" s="4153"/>
      <c r="E30" s="4153"/>
      <c r="F30" s="4153"/>
      <c r="G30" s="4153"/>
      <c r="H30" s="704"/>
      <c r="I30" s="704"/>
    </row>
    <row r="31" spans="2:10" ht="37.200000000000003" customHeight="1">
      <c r="B31" s="4154" t="s">
        <v>3068</v>
      </c>
      <c r="C31" s="4154"/>
      <c r="D31" s="4154"/>
      <c r="E31" s="4154"/>
      <c r="F31" s="4154"/>
      <c r="G31" s="4154"/>
      <c r="H31" s="704"/>
      <c r="I31" s="704"/>
    </row>
    <row r="32" spans="2:10" ht="7.5" customHeight="1">
      <c r="B32" s="4155"/>
      <c r="C32" s="4155"/>
      <c r="D32" s="4155"/>
      <c r="E32" s="4155"/>
      <c r="F32" s="4155"/>
      <c r="G32" s="4155"/>
    </row>
    <row r="33" spans="2:7" ht="41.4" customHeight="1">
      <c r="B33" s="1822" t="s">
        <v>1281</v>
      </c>
      <c r="C33" s="4156" t="s">
        <v>3243</v>
      </c>
      <c r="D33" s="4157"/>
      <c r="E33" s="4157"/>
      <c r="F33" s="4157"/>
      <c r="G33" s="4158"/>
    </row>
    <row r="34" spans="2:7">
      <c r="B34" s="706"/>
      <c r="C34" s="706"/>
      <c r="D34" s="706"/>
      <c r="E34" s="706"/>
      <c r="F34" s="706"/>
      <c r="G34" s="706"/>
    </row>
    <row r="35" spans="2:7">
      <c r="B35" s="618" t="s">
        <v>1262</v>
      </c>
      <c r="C35" s="618"/>
      <c r="D35" s="650"/>
      <c r="E35" s="650"/>
      <c r="F35" s="650"/>
      <c r="G35" s="650"/>
    </row>
    <row r="36" spans="2:7" ht="6.75" customHeight="1">
      <c r="B36" s="618"/>
      <c r="C36" s="618"/>
      <c r="D36" s="650"/>
      <c r="E36" s="650"/>
      <c r="F36" s="650"/>
      <c r="G36" s="650"/>
    </row>
    <row r="37" spans="2:7">
      <c r="B37" s="4150" t="s">
        <v>1263</v>
      </c>
      <c r="C37" s="4150"/>
      <c r="D37" s="4150" t="s">
        <v>1264</v>
      </c>
      <c r="E37" s="4150"/>
      <c r="F37" s="4150"/>
      <c r="G37" s="4150"/>
    </row>
    <row r="38" spans="2:7">
      <c r="B38" s="4150" t="s">
        <v>1265</v>
      </c>
      <c r="C38" s="4150"/>
      <c r="D38" s="4159" t="s">
        <v>1270</v>
      </c>
      <c r="E38" s="4159"/>
      <c r="F38" s="4159"/>
      <c r="G38" s="4159"/>
    </row>
    <row r="39" spans="2:7">
      <c r="B39" s="4150"/>
      <c r="C39" s="4150"/>
      <c r="D39" s="4160" t="s">
        <v>1271</v>
      </c>
      <c r="E39" s="4160"/>
      <c r="F39" s="4160"/>
      <c r="G39" s="4160"/>
    </row>
    <row r="40" spans="2:7">
      <c r="B40" s="4150" t="s">
        <v>1266</v>
      </c>
      <c r="C40" s="4150"/>
      <c r="D40" s="4151" t="s">
        <v>1272</v>
      </c>
      <c r="E40" s="4151"/>
      <c r="F40" s="4151"/>
      <c r="G40" s="4151"/>
    </row>
    <row r="41" spans="2:7">
      <c r="B41" s="4150" t="s">
        <v>1267</v>
      </c>
      <c r="C41" s="4150"/>
      <c r="D41" s="4151" t="s">
        <v>1273</v>
      </c>
      <c r="E41" s="4151"/>
      <c r="F41" s="4151"/>
      <c r="G41" s="4151"/>
    </row>
    <row r="42" spans="2:7">
      <c r="B42" s="4129" t="s">
        <v>1265</v>
      </c>
      <c r="C42" s="4130"/>
      <c r="D42" s="4131" t="s">
        <v>1274</v>
      </c>
      <c r="E42" s="4132"/>
      <c r="F42" s="4132"/>
      <c r="G42" s="4133"/>
    </row>
    <row r="43" spans="2:7">
      <c r="B43" s="4137" t="s">
        <v>1268</v>
      </c>
      <c r="C43" s="4138"/>
      <c r="D43" s="4134"/>
      <c r="E43" s="4135"/>
      <c r="F43" s="4135"/>
      <c r="G43" s="4136"/>
    </row>
    <row r="44" spans="2:7">
      <c r="B44" s="4131" t="s">
        <v>1269</v>
      </c>
      <c r="C44" s="4133"/>
      <c r="D44" s="4141" t="s">
        <v>1275</v>
      </c>
      <c r="E44" s="4142"/>
      <c r="F44" s="4142"/>
      <c r="G44" s="4143"/>
    </row>
    <row r="45" spans="2:7">
      <c r="B45" s="4139"/>
      <c r="C45" s="4140"/>
      <c r="D45" s="4144" t="s">
        <v>1276</v>
      </c>
      <c r="E45" s="4145"/>
      <c r="F45" s="4145"/>
      <c r="G45" s="4146"/>
    </row>
    <row r="46" spans="2:7">
      <c r="B46" s="4134"/>
      <c r="C46" s="4136"/>
      <c r="D46" s="4147" t="s">
        <v>1277</v>
      </c>
      <c r="E46" s="4148"/>
      <c r="F46" s="4148"/>
      <c r="G46" s="4149"/>
    </row>
    <row r="47" spans="2:7">
      <c r="B47" s="4131" t="s">
        <v>1278</v>
      </c>
      <c r="C47" s="4133"/>
      <c r="D47" s="4141" t="s">
        <v>1279</v>
      </c>
      <c r="E47" s="4142"/>
      <c r="F47" s="4142"/>
      <c r="G47" s="4143"/>
    </row>
    <row r="48" spans="2:7">
      <c r="B48" s="4139"/>
      <c r="C48" s="4140"/>
      <c r="D48" s="4144"/>
      <c r="E48" s="4145"/>
      <c r="F48" s="4145"/>
      <c r="G48" s="4146"/>
    </row>
    <row r="49" spans="2:7">
      <c r="B49" s="4134"/>
      <c r="C49" s="4136"/>
      <c r="D49" s="4147"/>
      <c r="E49" s="4148"/>
      <c r="F49" s="4148"/>
      <c r="G49" s="4149"/>
    </row>
    <row r="51" spans="2:7">
      <c r="B51" s="4128" t="s">
        <v>1280</v>
      </c>
      <c r="C51" s="4128"/>
      <c r="D51" s="4128"/>
      <c r="E51" s="4128"/>
      <c r="F51" s="4128"/>
      <c r="G51" s="4128"/>
    </row>
    <row r="52" spans="2:7">
      <c r="B52" s="4128"/>
      <c r="C52" s="4128"/>
      <c r="D52" s="4128"/>
      <c r="E52" s="4128"/>
      <c r="F52" s="4128"/>
      <c r="G52" s="4128"/>
    </row>
    <row r="53" spans="2:7">
      <c r="B53" s="4128"/>
      <c r="C53" s="4128"/>
      <c r="D53" s="4128"/>
      <c r="E53" s="4128"/>
      <c r="F53" s="4128"/>
      <c r="G53" s="4128"/>
    </row>
    <row r="54" spans="2:7">
      <c r="B54" s="4128"/>
      <c r="C54" s="4128"/>
      <c r="D54" s="4128"/>
      <c r="E54" s="4128"/>
      <c r="F54" s="4128"/>
      <c r="G54" s="4128"/>
    </row>
    <row r="55" spans="2:7">
      <c r="B55" s="4128"/>
      <c r="C55" s="4128"/>
      <c r="D55" s="4128"/>
      <c r="E55" s="4128"/>
      <c r="F55" s="4128"/>
      <c r="G55" s="4128"/>
    </row>
    <row r="56" spans="2:7">
      <c r="B56" s="4128"/>
      <c r="C56" s="4128"/>
      <c r="D56" s="4128"/>
      <c r="E56" s="4128"/>
      <c r="F56" s="4128"/>
      <c r="G56" s="4128"/>
    </row>
  </sheetData>
  <mergeCells count="39">
    <mergeCell ref="B29:G29"/>
    <mergeCell ref="F21:G21"/>
    <mergeCell ref="A3:G3"/>
    <mergeCell ref="C5:G5"/>
    <mergeCell ref="C6:G6"/>
    <mergeCell ref="B7:B25"/>
    <mergeCell ref="C7:G7"/>
    <mergeCell ref="F8:G8"/>
    <mergeCell ref="F9:G9"/>
    <mergeCell ref="F10:G10"/>
    <mergeCell ref="F11:G11"/>
    <mergeCell ref="C17:G17"/>
    <mergeCell ref="F18:G18"/>
    <mergeCell ref="F19:G19"/>
    <mergeCell ref="F20:G20"/>
    <mergeCell ref="B28:G28"/>
    <mergeCell ref="B41:C41"/>
    <mergeCell ref="D41:G41"/>
    <mergeCell ref="B30:G30"/>
    <mergeCell ref="B31:G31"/>
    <mergeCell ref="B32:G32"/>
    <mergeCell ref="B40:C40"/>
    <mergeCell ref="D40:G40"/>
    <mergeCell ref="C33:G33"/>
    <mergeCell ref="B37:C37"/>
    <mergeCell ref="D37:G37"/>
    <mergeCell ref="B38:C39"/>
    <mergeCell ref="D38:G38"/>
    <mergeCell ref="D39:G39"/>
    <mergeCell ref="B51:G56"/>
    <mergeCell ref="B42:C42"/>
    <mergeCell ref="D42:G43"/>
    <mergeCell ref="B43:C43"/>
    <mergeCell ref="B44:C46"/>
    <mergeCell ref="D44:G44"/>
    <mergeCell ref="D45:G45"/>
    <mergeCell ref="D46:G46"/>
    <mergeCell ref="B47:C49"/>
    <mergeCell ref="D47:G49"/>
  </mergeCells>
  <phoneticPr fontId="54"/>
  <pageMargins left="0.7" right="0.7" top="0.75" bottom="0.75" header="0.3" footer="0.3"/>
  <pageSetup paperSize="9" scale="81"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theme="5" tint="0.59999389629810485"/>
    <pageSetUpPr fitToPage="1"/>
  </sheetPr>
  <dimension ref="A1:J19"/>
  <sheetViews>
    <sheetView view="pageBreakPreview" topLeftCell="E1" zoomScale="115" zoomScaleNormal="100" zoomScaleSheetLayoutView="115" workbookViewId="0">
      <selection activeCell="B2" sqref="B2"/>
    </sheetView>
  </sheetViews>
  <sheetFormatPr defaultRowHeight="13.2"/>
  <cols>
    <col min="1" max="1" width="1.109375" style="696" customWidth="1"/>
    <col min="2" max="2" width="24.21875" style="696" customWidth="1"/>
    <col min="3" max="3" width="4" style="696" customWidth="1"/>
    <col min="4" max="5" width="15.21875" style="696" customWidth="1"/>
    <col min="6" max="6" width="15.109375" style="696" customWidth="1"/>
    <col min="7" max="7" width="15.21875" style="696" customWidth="1"/>
    <col min="8" max="8" width="3.109375" style="696" customWidth="1"/>
    <col min="9" max="9" width="3.77734375" style="696" customWidth="1"/>
    <col min="10" max="10" width="2.44140625" style="696" customWidth="1"/>
    <col min="11" max="256" width="9" style="696"/>
    <col min="257" max="257" width="1.109375" style="696" customWidth="1"/>
    <col min="258" max="258" width="24.21875" style="696" customWidth="1"/>
    <col min="259" max="259" width="4" style="696" customWidth="1"/>
    <col min="260" max="261" width="15.21875" style="696" customWidth="1"/>
    <col min="262" max="262" width="15.109375" style="696" customWidth="1"/>
    <col min="263" max="263" width="15.21875" style="696" customWidth="1"/>
    <col min="264" max="264" width="3.109375" style="696" customWidth="1"/>
    <col min="265" max="265" width="3.77734375" style="696" customWidth="1"/>
    <col min="266" max="266" width="2.44140625" style="696" customWidth="1"/>
    <col min="267" max="512" width="9" style="696"/>
    <col min="513" max="513" width="1.109375" style="696" customWidth="1"/>
    <col min="514" max="514" width="24.21875" style="696" customWidth="1"/>
    <col min="515" max="515" width="4" style="696" customWidth="1"/>
    <col min="516" max="517" width="15.21875" style="696" customWidth="1"/>
    <col min="518" max="518" width="15.109375" style="696" customWidth="1"/>
    <col min="519" max="519" width="15.21875" style="696" customWidth="1"/>
    <col min="520" max="520" width="3.109375" style="696" customWidth="1"/>
    <col min="521" max="521" width="3.77734375" style="696" customWidth="1"/>
    <col min="522" max="522" width="2.44140625" style="696" customWidth="1"/>
    <col min="523" max="768" width="9" style="696"/>
    <col min="769" max="769" width="1.109375" style="696" customWidth="1"/>
    <col min="770" max="770" width="24.21875" style="696" customWidth="1"/>
    <col min="771" max="771" width="4" style="696" customWidth="1"/>
    <col min="772" max="773" width="15.21875" style="696" customWidth="1"/>
    <col min="774" max="774" width="15.109375" style="696" customWidth="1"/>
    <col min="775" max="775" width="15.21875" style="696" customWidth="1"/>
    <col min="776" max="776" width="3.109375" style="696" customWidth="1"/>
    <col min="777" max="777" width="3.77734375" style="696" customWidth="1"/>
    <col min="778" max="778" width="2.44140625" style="696" customWidth="1"/>
    <col min="779" max="1024" width="9" style="696"/>
    <col min="1025" max="1025" width="1.109375" style="696" customWidth="1"/>
    <col min="1026" max="1026" width="24.21875" style="696" customWidth="1"/>
    <col min="1027" max="1027" width="4" style="696" customWidth="1"/>
    <col min="1028" max="1029" width="15.21875" style="696" customWidth="1"/>
    <col min="1030" max="1030" width="15.109375" style="696" customWidth="1"/>
    <col min="1031" max="1031" width="15.21875" style="696" customWidth="1"/>
    <col min="1032" max="1032" width="3.109375" style="696" customWidth="1"/>
    <col min="1033" max="1033" width="3.77734375" style="696" customWidth="1"/>
    <col min="1034" max="1034" width="2.44140625" style="696" customWidth="1"/>
    <col min="1035" max="1280" width="9" style="696"/>
    <col min="1281" max="1281" width="1.109375" style="696" customWidth="1"/>
    <col min="1282" max="1282" width="24.21875" style="696" customWidth="1"/>
    <col min="1283" max="1283" width="4" style="696" customWidth="1"/>
    <col min="1284" max="1285" width="15.21875" style="696" customWidth="1"/>
    <col min="1286" max="1286" width="15.109375" style="696" customWidth="1"/>
    <col min="1287" max="1287" width="15.21875" style="696" customWidth="1"/>
    <col min="1288" max="1288" width="3.109375" style="696" customWidth="1"/>
    <col min="1289" max="1289" width="3.77734375" style="696" customWidth="1"/>
    <col min="1290" max="1290" width="2.44140625" style="696" customWidth="1"/>
    <col min="1291" max="1536" width="9" style="696"/>
    <col min="1537" max="1537" width="1.109375" style="696" customWidth="1"/>
    <col min="1538" max="1538" width="24.21875" style="696" customWidth="1"/>
    <col min="1539" max="1539" width="4" style="696" customWidth="1"/>
    <col min="1540" max="1541" width="15.21875" style="696" customWidth="1"/>
    <col min="1542" max="1542" width="15.109375" style="696" customWidth="1"/>
    <col min="1543" max="1543" width="15.21875" style="696" customWidth="1"/>
    <col min="1544" max="1544" width="3.109375" style="696" customWidth="1"/>
    <col min="1545" max="1545" width="3.77734375" style="696" customWidth="1"/>
    <col min="1546" max="1546" width="2.44140625" style="696" customWidth="1"/>
    <col min="1547" max="1792" width="9" style="696"/>
    <col min="1793" max="1793" width="1.109375" style="696" customWidth="1"/>
    <col min="1794" max="1794" width="24.21875" style="696" customWidth="1"/>
    <col min="1795" max="1795" width="4" style="696" customWidth="1"/>
    <col min="1796" max="1797" width="15.21875" style="696" customWidth="1"/>
    <col min="1798" max="1798" width="15.109375" style="696" customWidth="1"/>
    <col min="1799" max="1799" width="15.21875" style="696" customWidth="1"/>
    <col min="1800" max="1800" width="3.109375" style="696" customWidth="1"/>
    <col min="1801" max="1801" width="3.77734375" style="696" customWidth="1"/>
    <col min="1802" max="1802" width="2.44140625" style="696" customWidth="1"/>
    <col min="1803" max="2048" width="9" style="696"/>
    <col min="2049" max="2049" width="1.109375" style="696" customWidth="1"/>
    <col min="2050" max="2050" width="24.21875" style="696" customWidth="1"/>
    <col min="2051" max="2051" width="4" style="696" customWidth="1"/>
    <col min="2052" max="2053" width="15.21875" style="696" customWidth="1"/>
    <col min="2054" max="2054" width="15.109375" style="696" customWidth="1"/>
    <col min="2055" max="2055" width="15.21875" style="696" customWidth="1"/>
    <col min="2056" max="2056" width="3.109375" style="696" customWidth="1"/>
    <col min="2057" max="2057" width="3.77734375" style="696" customWidth="1"/>
    <col min="2058" max="2058" width="2.44140625" style="696" customWidth="1"/>
    <col min="2059" max="2304" width="9" style="696"/>
    <col min="2305" max="2305" width="1.109375" style="696" customWidth="1"/>
    <col min="2306" max="2306" width="24.21875" style="696" customWidth="1"/>
    <col min="2307" max="2307" width="4" style="696" customWidth="1"/>
    <col min="2308" max="2309" width="15.21875" style="696" customWidth="1"/>
    <col min="2310" max="2310" width="15.109375" style="696" customWidth="1"/>
    <col min="2311" max="2311" width="15.21875" style="696" customWidth="1"/>
    <col min="2312" max="2312" width="3.109375" style="696" customWidth="1"/>
    <col min="2313" max="2313" width="3.77734375" style="696" customWidth="1"/>
    <col min="2314" max="2314" width="2.44140625" style="696" customWidth="1"/>
    <col min="2315" max="2560" width="9" style="696"/>
    <col min="2561" max="2561" width="1.109375" style="696" customWidth="1"/>
    <col min="2562" max="2562" width="24.21875" style="696" customWidth="1"/>
    <col min="2563" max="2563" width="4" style="696" customWidth="1"/>
    <col min="2564" max="2565" width="15.21875" style="696" customWidth="1"/>
    <col min="2566" max="2566" width="15.109375" style="696" customWidth="1"/>
    <col min="2567" max="2567" width="15.21875" style="696" customWidth="1"/>
    <col min="2568" max="2568" width="3.109375" style="696" customWidth="1"/>
    <col min="2569" max="2569" width="3.77734375" style="696" customWidth="1"/>
    <col min="2570" max="2570" width="2.44140625" style="696" customWidth="1"/>
    <col min="2571" max="2816" width="9" style="696"/>
    <col min="2817" max="2817" width="1.109375" style="696" customWidth="1"/>
    <col min="2818" max="2818" width="24.21875" style="696" customWidth="1"/>
    <col min="2819" max="2819" width="4" style="696" customWidth="1"/>
    <col min="2820" max="2821" width="15.21875" style="696" customWidth="1"/>
    <col min="2822" max="2822" width="15.109375" style="696" customWidth="1"/>
    <col min="2823" max="2823" width="15.21875" style="696" customWidth="1"/>
    <col min="2824" max="2824" width="3.109375" style="696" customWidth="1"/>
    <col min="2825" max="2825" width="3.77734375" style="696" customWidth="1"/>
    <col min="2826" max="2826" width="2.44140625" style="696" customWidth="1"/>
    <col min="2827" max="3072" width="9" style="696"/>
    <col min="3073" max="3073" width="1.109375" style="696" customWidth="1"/>
    <col min="3074" max="3074" width="24.21875" style="696" customWidth="1"/>
    <col min="3075" max="3075" width="4" style="696" customWidth="1"/>
    <col min="3076" max="3077" width="15.21875" style="696" customWidth="1"/>
    <col min="3078" max="3078" width="15.109375" style="696" customWidth="1"/>
    <col min="3079" max="3079" width="15.21875" style="696" customWidth="1"/>
    <col min="3080" max="3080" width="3.109375" style="696" customWidth="1"/>
    <col min="3081" max="3081" width="3.77734375" style="696" customWidth="1"/>
    <col min="3082" max="3082" width="2.44140625" style="696" customWidth="1"/>
    <col min="3083" max="3328" width="9" style="696"/>
    <col min="3329" max="3329" width="1.109375" style="696" customWidth="1"/>
    <col min="3330" max="3330" width="24.21875" style="696" customWidth="1"/>
    <col min="3331" max="3331" width="4" style="696" customWidth="1"/>
    <col min="3332" max="3333" width="15.21875" style="696" customWidth="1"/>
    <col min="3334" max="3334" width="15.109375" style="696" customWidth="1"/>
    <col min="3335" max="3335" width="15.21875" style="696" customWidth="1"/>
    <col min="3336" max="3336" width="3.109375" style="696" customWidth="1"/>
    <col min="3337" max="3337" width="3.77734375" style="696" customWidth="1"/>
    <col min="3338" max="3338" width="2.44140625" style="696" customWidth="1"/>
    <col min="3339" max="3584" width="9" style="696"/>
    <col min="3585" max="3585" width="1.109375" style="696" customWidth="1"/>
    <col min="3586" max="3586" width="24.21875" style="696" customWidth="1"/>
    <col min="3587" max="3587" width="4" style="696" customWidth="1"/>
    <col min="3588" max="3589" width="15.21875" style="696" customWidth="1"/>
    <col min="3590" max="3590" width="15.109375" style="696" customWidth="1"/>
    <col min="3591" max="3591" width="15.21875" style="696" customWidth="1"/>
    <col min="3592" max="3592" width="3.109375" style="696" customWidth="1"/>
    <col min="3593" max="3593" width="3.77734375" style="696" customWidth="1"/>
    <col min="3594" max="3594" width="2.44140625" style="696" customWidth="1"/>
    <col min="3595" max="3840" width="9" style="696"/>
    <col min="3841" max="3841" width="1.109375" style="696" customWidth="1"/>
    <col min="3842" max="3842" width="24.21875" style="696" customWidth="1"/>
    <col min="3843" max="3843" width="4" style="696" customWidth="1"/>
    <col min="3844" max="3845" width="15.21875" style="696" customWidth="1"/>
    <col min="3846" max="3846" width="15.109375" style="696" customWidth="1"/>
    <col min="3847" max="3847" width="15.21875" style="696" customWidth="1"/>
    <col min="3848" max="3848" width="3.109375" style="696" customWidth="1"/>
    <col min="3849" max="3849" width="3.77734375" style="696" customWidth="1"/>
    <col min="3850" max="3850" width="2.44140625" style="696" customWidth="1"/>
    <col min="3851" max="4096" width="9" style="696"/>
    <col min="4097" max="4097" width="1.109375" style="696" customWidth="1"/>
    <col min="4098" max="4098" width="24.21875" style="696" customWidth="1"/>
    <col min="4099" max="4099" width="4" style="696" customWidth="1"/>
    <col min="4100" max="4101" width="15.21875" style="696" customWidth="1"/>
    <col min="4102" max="4102" width="15.109375" style="696" customWidth="1"/>
    <col min="4103" max="4103" width="15.21875" style="696" customWidth="1"/>
    <col min="4104" max="4104" width="3.109375" style="696" customWidth="1"/>
    <col min="4105" max="4105" width="3.77734375" style="696" customWidth="1"/>
    <col min="4106" max="4106" width="2.44140625" style="696" customWidth="1"/>
    <col min="4107" max="4352" width="9" style="696"/>
    <col min="4353" max="4353" width="1.109375" style="696" customWidth="1"/>
    <col min="4354" max="4354" width="24.21875" style="696" customWidth="1"/>
    <col min="4355" max="4355" width="4" style="696" customWidth="1"/>
    <col min="4356" max="4357" width="15.21875" style="696" customWidth="1"/>
    <col min="4358" max="4358" width="15.109375" style="696" customWidth="1"/>
    <col min="4359" max="4359" width="15.21875" style="696" customWidth="1"/>
    <col min="4360" max="4360" width="3.109375" style="696" customWidth="1"/>
    <col min="4361" max="4361" width="3.77734375" style="696" customWidth="1"/>
    <col min="4362" max="4362" width="2.44140625" style="696" customWidth="1"/>
    <col min="4363" max="4608" width="9" style="696"/>
    <col min="4609" max="4609" width="1.109375" style="696" customWidth="1"/>
    <col min="4610" max="4610" width="24.21875" style="696" customWidth="1"/>
    <col min="4611" max="4611" width="4" style="696" customWidth="1"/>
    <col min="4612" max="4613" width="15.21875" style="696" customWidth="1"/>
    <col min="4614" max="4614" width="15.109375" style="696" customWidth="1"/>
    <col min="4615" max="4615" width="15.21875" style="696" customWidth="1"/>
    <col min="4616" max="4616" width="3.109375" style="696" customWidth="1"/>
    <col min="4617" max="4617" width="3.77734375" style="696" customWidth="1"/>
    <col min="4618" max="4618" width="2.44140625" style="696" customWidth="1"/>
    <col min="4619" max="4864" width="9" style="696"/>
    <col min="4865" max="4865" width="1.109375" style="696" customWidth="1"/>
    <col min="4866" max="4866" width="24.21875" style="696" customWidth="1"/>
    <col min="4867" max="4867" width="4" style="696" customWidth="1"/>
    <col min="4868" max="4869" width="15.21875" style="696" customWidth="1"/>
    <col min="4870" max="4870" width="15.109375" style="696" customWidth="1"/>
    <col min="4871" max="4871" width="15.21875" style="696" customWidth="1"/>
    <col min="4872" max="4872" width="3.109375" style="696" customWidth="1"/>
    <col min="4873" max="4873" width="3.77734375" style="696" customWidth="1"/>
    <col min="4874" max="4874" width="2.44140625" style="696" customWidth="1"/>
    <col min="4875" max="5120" width="9" style="696"/>
    <col min="5121" max="5121" width="1.109375" style="696" customWidth="1"/>
    <col min="5122" max="5122" width="24.21875" style="696" customWidth="1"/>
    <col min="5123" max="5123" width="4" style="696" customWidth="1"/>
    <col min="5124" max="5125" width="15.21875" style="696" customWidth="1"/>
    <col min="5126" max="5126" width="15.109375" style="696" customWidth="1"/>
    <col min="5127" max="5127" width="15.21875" style="696" customWidth="1"/>
    <col min="5128" max="5128" width="3.109375" style="696" customWidth="1"/>
    <col min="5129" max="5129" width="3.77734375" style="696" customWidth="1"/>
    <col min="5130" max="5130" width="2.44140625" style="696" customWidth="1"/>
    <col min="5131" max="5376" width="9" style="696"/>
    <col min="5377" max="5377" width="1.109375" style="696" customWidth="1"/>
    <col min="5378" max="5378" width="24.21875" style="696" customWidth="1"/>
    <col min="5379" max="5379" width="4" style="696" customWidth="1"/>
    <col min="5380" max="5381" width="15.21875" style="696" customWidth="1"/>
    <col min="5382" max="5382" width="15.109375" style="696" customWidth="1"/>
    <col min="5383" max="5383" width="15.21875" style="696" customWidth="1"/>
    <col min="5384" max="5384" width="3.109375" style="696" customWidth="1"/>
    <col min="5385" max="5385" width="3.77734375" style="696" customWidth="1"/>
    <col min="5386" max="5386" width="2.44140625" style="696" customWidth="1"/>
    <col min="5387" max="5632" width="9" style="696"/>
    <col min="5633" max="5633" width="1.109375" style="696" customWidth="1"/>
    <col min="5634" max="5634" width="24.21875" style="696" customWidth="1"/>
    <col min="5635" max="5635" width="4" style="696" customWidth="1"/>
    <col min="5636" max="5637" width="15.21875" style="696" customWidth="1"/>
    <col min="5638" max="5638" width="15.109375" style="696" customWidth="1"/>
    <col min="5639" max="5639" width="15.21875" style="696" customWidth="1"/>
    <col min="5640" max="5640" width="3.109375" style="696" customWidth="1"/>
    <col min="5641" max="5641" width="3.77734375" style="696" customWidth="1"/>
    <col min="5642" max="5642" width="2.44140625" style="696" customWidth="1"/>
    <col min="5643" max="5888" width="9" style="696"/>
    <col min="5889" max="5889" width="1.109375" style="696" customWidth="1"/>
    <col min="5890" max="5890" width="24.21875" style="696" customWidth="1"/>
    <col min="5891" max="5891" width="4" style="696" customWidth="1"/>
    <col min="5892" max="5893" width="15.21875" style="696" customWidth="1"/>
    <col min="5894" max="5894" width="15.109375" style="696" customWidth="1"/>
    <col min="5895" max="5895" width="15.21875" style="696" customWidth="1"/>
    <col min="5896" max="5896" width="3.109375" style="696" customWidth="1"/>
    <col min="5897" max="5897" width="3.77734375" style="696" customWidth="1"/>
    <col min="5898" max="5898" width="2.44140625" style="696" customWidth="1"/>
    <col min="5899" max="6144" width="9" style="696"/>
    <col min="6145" max="6145" width="1.109375" style="696" customWidth="1"/>
    <col min="6146" max="6146" width="24.21875" style="696" customWidth="1"/>
    <col min="6147" max="6147" width="4" style="696" customWidth="1"/>
    <col min="6148" max="6149" width="15.21875" style="696" customWidth="1"/>
    <col min="6150" max="6150" width="15.109375" style="696" customWidth="1"/>
    <col min="6151" max="6151" width="15.21875" style="696" customWidth="1"/>
    <col min="6152" max="6152" width="3.109375" style="696" customWidth="1"/>
    <col min="6153" max="6153" width="3.77734375" style="696" customWidth="1"/>
    <col min="6154" max="6154" width="2.44140625" style="696" customWidth="1"/>
    <col min="6155" max="6400" width="9" style="696"/>
    <col min="6401" max="6401" width="1.109375" style="696" customWidth="1"/>
    <col min="6402" max="6402" width="24.21875" style="696" customWidth="1"/>
    <col min="6403" max="6403" width="4" style="696" customWidth="1"/>
    <col min="6404" max="6405" width="15.21875" style="696" customWidth="1"/>
    <col min="6406" max="6406" width="15.109375" style="696" customWidth="1"/>
    <col min="6407" max="6407" width="15.21875" style="696" customWidth="1"/>
    <col min="6408" max="6408" width="3.109375" style="696" customWidth="1"/>
    <col min="6409" max="6409" width="3.77734375" style="696" customWidth="1"/>
    <col min="6410" max="6410" width="2.44140625" style="696" customWidth="1"/>
    <col min="6411" max="6656" width="9" style="696"/>
    <col min="6657" max="6657" width="1.109375" style="696" customWidth="1"/>
    <col min="6658" max="6658" width="24.21875" style="696" customWidth="1"/>
    <col min="6659" max="6659" width="4" style="696" customWidth="1"/>
    <col min="6660" max="6661" width="15.21875" style="696" customWidth="1"/>
    <col min="6662" max="6662" width="15.109375" style="696" customWidth="1"/>
    <col min="6663" max="6663" width="15.21875" style="696" customWidth="1"/>
    <col min="6664" max="6664" width="3.109375" style="696" customWidth="1"/>
    <col min="6665" max="6665" width="3.77734375" style="696" customWidth="1"/>
    <col min="6666" max="6666" width="2.44140625" style="696" customWidth="1"/>
    <col min="6667" max="6912" width="9" style="696"/>
    <col min="6913" max="6913" width="1.109375" style="696" customWidth="1"/>
    <col min="6914" max="6914" width="24.21875" style="696" customWidth="1"/>
    <col min="6915" max="6915" width="4" style="696" customWidth="1"/>
    <col min="6916" max="6917" width="15.21875" style="696" customWidth="1"/>
    <col min="6918" max="6918" width="15.109375" style="696" customWidth="1"/>
    <col min="6919" max="6919" width="15.21875" style="696" customWidth="1"/>
    <col min="6920" max="6920" width="3.109375" style="696" customWidth="1"/>
    <col min="6921" max="6921" width="3.77734375" style="696" customWidth="1"/>
    <col min="6922" max="6922" width="2.44140625" style="696" customWidth="1"/>
    <col min="6923" max="7168" width="9" style="696"/>
    <col min="7169" max="7169" width="1.109375" style="696" customWidth="1"/>
    <col min="7170" max="7170" width="24.21875" style="696" customWidth="1"/>
    <col min="7171" max="7171" width="4" style="696" customWidth="1"/>
    <col min="7172" max="7173" width="15.21875" style="696" customWidth="1"/>
    <col min="7174" max="7174" width="15.109375" style="696" customWidth="1"/>
    <col min="7175" max="7175" width="15.21875" style="696" customWidth="1"/>
    <col min="7176" max="7176" width="3.109375" style="696" customWidth="1"/>
    <col min="7177" max="7177" width="3.77734375" style="696" customWidth="1"/>
    <col min="7178" max="7178" width="2.44140625" style="696" customWidth="1"/>
    <col min="7179" max="7424" width="9" style="696"/>
    <col min="7425" max="7425" width="1.109375" style="696" customWidth="1"/>
    <col min="7426" max="7426" width="24.21875" style="696" customWidth="1"/>
    <col min="7427" max="7427" width="4" style="696" customWidth="1"/>
    <col min="7428" max="7429" width="15.21875" style="696" customWidth="1"/>
    <col min="7430" max="7430" width="15.109375" style="696" customWidth="1"/>
    <col min="7431" max="7431" width="15.21875" style="696" customWidth="1"/>
    <col min="7432" max="7432" width="3.109375" style="696" customWidth="1"/>
    <col min="7433" max="7433" width="3.77734375" style="696" customWidth="1"/>
    <col min="7434" max="7434" width="2.44140625" style="696" customWidth="1"/>
    <col min="7435" max="7680" width="9" style="696"/>
    <col min="7681" max="7681" width="1.109375" style="696" customWidth="1"/>
    <col min="7682" max="7682" width="24.21875" style="696" customWidth="1"/>
    <col min="7683" max="7683" width="4" style="696" customWidth="1"/>
    <col min="7684" max="7685" width="15.21875" style="696" customWidth="1"/>
    <col min="7686" max="7686" width="15.109375" style="696" customWidth="1"/>
    <col min="7687" max="7687" width="15.21875" style="696" customWidth="1"/>
    <col min="7688" max="7688" width="3.109375" style="696" customWidth="1"/>
    <col min="7689" max="7689" width="3.77734375" style="696" customWidth="1"/>
    <col min="7690" max="7690" width="2.44140625" style="696" customWidth="1"/>
    <col min="7691" max="7936" width="9" style="696"/>
    <col min="7937" max="7937" width="1.109375" style="696" customWidth="1"/>
    <col min="7938" max="7938" width="24.21875" style="696" customWidth="1"/>
    <col min="7939" max="7939" width="4" style="696" customWidth="1"/>
    <col min="7940" max="7941" width="15.21875" style="696" customWidth="1"/>
    <col min="7942" max="7942" width="15.109375" style="696" customWidth="1"/>
    <col min="7943" max="7943" width="15.21875" style="696" customWidth="1"/>
    <col min="7944" max="7944" width="3.109375" style="696" customWidth="1"/>
    <col min="7945" max="7945" width="3.77734375" style="696" customWidth="1"/>
    <col min="7946" max="7946" width="2.44140625" style="696" customWidth="1"/>
    <col min="7947" max="8192" width="9" style="696"/>
    <col min="8193" max="8193" width="1.109375" style="696" customWidth="1"/>
    <col min="8194" max="8194" width="24.21875" style="696" customWidth="1"/>
    <col min="8195" max="8195" width="4" style="696" customWidth="1"/>
    <col min="8196" max="8197" width="15.21875" style="696" customWidth="1"/>
    <col min="8198" max="8198" width="15.109375" style="696" customWidth="1"/>
    <col min="8199" max="8199" width="15.21875" style="696" customWidth="1"/>
    <col min="8200" max="8200" width="3.109375" style="696" customWidth="1"/>
    <col min="8201" max="8201" width="3.77734375" style="696" customWidth="1"/>
    <col min="8202" max="8202" width="2.44140625" style="696" customWidth="1"/>
    <col min="8203" max="8448" width="9" style="696"/>
    <col min="8449" max="8449" width="1.109375" style="696" customWidth="1"/>
    <col min="8450" max="8450" width="24.21875" style="696" customWidth="1"/>
    <col min="8451" max="8451" width="4" style="696" customWidth="1"/>
    <col min="8452" max="8453" width="15.21875" style="696" customWidth="1"/>
    <col min="8454" max="8454" width="15.109375" style="696" customWidth="1"/>
    <col min="8455" max="8455" width="15.21875" style="696" customWidth="1"/>
    <col min="8456" max="8456" width="3.109375" style="696" customWidth="1"/>
    <col min="8457" max="8457" width="3.77734375" style="696" customWidth="1"/>
    <col min="8458" max="8458" width="2.44140625" style="696" customWidth="1"/>
    <col min="8459" max="8704" width="9" style="696"/>
    <col min="8705" max="8705" width="1.109375" style="696" customWidth="1"/>
    <col min="8706" max="8706" width="24.21875" style="696" customWidth="1"/>
    <col min="8707" max="8707" width="4" style="696" customWidth="1"/>
    <col min="8708" max="8709" width="15.21875" style="696" customWidth="1"/>
    <col min="8710" max="8710" width="15.109375" style="696" customWidth="1"/>
    <col min="8711" max="8711" width="15.21875" style="696" customWidth="1"/>
    <col min="8712" max="8712" width="3.109375" style="696" customWidth="1"/>
    <col min="8713" max="8713" width="3.77734375" style="696" customWidth="1"/>
    <col min="8714" max="8714" width="2.44140625" style="696" customWidth="1"/>
    <col min="8715" max="8960" width="9" style="696"/>
    <col min="8961" max="8961" width="1.109375" style="696" customWidth="1"/>
    <col min="8962" max="8962" width="24.21875" style="696" customWidth="1"/>
    <col min="8963" max="8963" width="4" style="696" customWidth="1"/>
    <col min="8964" max="8965" width="15.21875" style="696" customWidth="1"/>
    <col min="8966" max="8966" width="15.109375" style="696" customWidth="1"/>
    <col min="8967" max="8967" width="15.21875" style="696" customWidth="1"/>
    <col min="8968" max="8968" width="3.109375" style="696" customWidth="1"/>
    <col min="8969" max="8969" width="3.77734375" style="696" customWidth="1"/>
    <col min="8970" max="8970" width="2.44140625" style="696" customWidth="1"/>
    <col min="8971" max="9216" width="9" style="696"/>
    <col min="9217" max="9217" width="1.109375" style="696" customWidth="1"/>
    <col min="9218" max="9218" width="24.21875" style="696" customWidth="1"/>
    <col min="9219" max="9219" width="4" style="696" customWidth="1"/>
    <col min="9220" max="9221" width="15.21875" style="696" customWidth="1"/>
    <col min="9222" max="9222" width="15.109375" style="696" customWidth="1"/>
    <col min="9223" max="9223" width="15.21875" style="696" customWidth="1"/>
    <col min="9224" max="9224" width="3.109375" style="696" customWidth="1"/>
    <col min="9225" max="9225" width="3.77734375" style="696" customWidth="1"/>
    <col min="9226" max="9226" width="2.44140625" style="696" customWidth="1"/>
    <col min="9227" max="9472" width="9" style="696"/>
    <col min="9473" max="9473" width="1.109375" style="696" customWidth="1"/>
    <col min="9474" max="9474" width="24.21875" style="696" customWidth="1"/>
    <col min="9475" max="9475" width="4" style="696" customWidth="1"/>
    <col min="9476" max="9477" width="15.21875" style="696" customWidth="1"/>
    <col min="9478" max="9478" width="15.109375" style="696" customWidth="1"/>
    <col min="9479" max="9479" width="15.21875" style="696" customWidth="1"/>
    <col min="9480" max="9480" width="3.109375" style="696" customWidth="1"/>
    <col min="9481" max="9481" width="3.77734375" style="696" customWidth="1"/>
    <col min="9482" max="9482" width="2.44140625" style="696" customWidth="1"/>
    <col min="9483" max="9728" width="9" style="696"/>
    <col min="9729" max="9729" width="1.109375" style="696" customWidth="1"/>
    <col min="9730" max="9730" width="24.21875" style="696" customWidth="1"/>
    <col min="9731" max="9731" width="4" style="696" customWidth="1"/>
    <col min="9732" max="9733" width="15.21875" style="696" customWidth="1"/>
    <col min="9734" max="9734" width="15.109375" style="696" customWidth="1"/>
    <col min="9735" max="9735" width="15.21875" style="696" customWidth="1"/>
    <col min="9736" max="9736" width="3.109375" style="696" customWidth="1"/>
    <col min="9737" max="9737" width="3.77734375" style="696" customWidth="1"/>
    <col min="9738" max="9738" width="2.44140625" style="696" customWidth="1"/>
    <col min="9739" max="9984" width="9" style="696"/>
    <col min="9985" max="9985" width="1.109375" style="696" customWidth="1"/>
    <col min="9986" max="9986" width="24.21875" style="696" customWidth="1"/>
    <col min="9987" max="9987" width="4" style="696" customWidth="1"/>
    <col min="9988" max="9989" width="15.21875" style="696" customWidth="1"/>
    <col min="9990" max="9990" width="15.109375" style="696" customWidth="1"/>
    <col min="9991" max="9991" width="15.21875" style="696" customWidth="1"/>
    <col min="9992" max="9992" width="3.109375" style="696" customWidth="1"/>
    <col min="9993" max="9993" width="3.77734375" style="696" customWidth="1"/>
    <col min="9994" max="9994" width="2.44140625" style="696" customWidth="1"/>
    <col min="9995" max="10240" width="9" style="696"/>
    <col min="10241" max="10241" width="1.109375" style="696" customWidth="1"/>
    <col min="10242" max="10242" width="24.21875" style="696" customWidth="1"/>
    <col min="10243" max="10243" width="4" style="696" customWidth="1"/>
    <col min="10244" max="10245" width="15.21875" style="696" customWidth="1"/>
    <col min="10246" max="10246" width="15.109375" style="696" customWidth="1"/>
    <col min="10247" max="10247" width="15.21875" style="696" customWidth="1"/>
    <col min="10248" max="10248" width="3.109375" style="696" customWidth="1"/>
    <col min="10249" max="10249" width="3.77734375" style="696" customWidth="1"/>
    <col min="10250" max="10250" width="2.44140625" style="696" customWidth="1"/>
    <col min="10251" max="10496" width="9" style="696"/>
    <col min="10497" max="10497" width="1.109375" style="696" customWidth="1"/>
    <col min="10498" max="10498" width="24.21875" style="696" customWidth="1"/>
    <col min="10499" max="10499" width="4" style="696" customWidth="1"/>
    <col min="10500" max="10501" width="15.21875" style="696" customWidth="1"/>
    <col min="10502" max="10502" width="15.109375" style="696" customWidth="1"/>
    <col min="10503" max="10503" width="15.21875" style="696" customWidth="1"/>
    <col min="10504" max="10504" width="3.109375" style="696" customWidth="1"/>
    <col min="10505" max="10505" width="3.77734375" style="696" customWidth="1"/>
    <col min="10506" max="10506" width="2.44140625" style="696" customWidth="1"/>
    <col min="10507" max="10752" width="9" style="696"/>
    <col min="10753" max="10753" width="1.109375" style="696" customWidth="1"/>
    <col min="10754" max="10754" width="24.21875" style="696" customWidth="1"/>
    <col min="10755" max="10755" width="4" style="696" customWidth="1"/>
    <col min="10756" max="10757" width="15.21875" style="696" customWidth="1"/>
    <col min="10758" max="10758" width="15.109375" style="696" customWidth="1"/>
    <col min="10759" max="10759" width="15.21875" style="696" customWidth="1"/>
    <col min="10760" max="10760" width="3.109375" style="696" customWidth="1"/>
    <col min="10761" max="10761" width="3.77734375" style="696" customWidth="1"/>
    <col min="10762" max="10762" width="2.44140625" style="696" customWidth="1"/>
    <col min="10763" max="11008" width="9" style="696"/>
    <col min="11009" max="11009" width="1.109375" style="696" customWidth="1"/>
    <col min="11010" max="11010" width="24.21875" style="696" customWidth="1"/>
    <col min="11011" max="11011" width="4" style="696" customWidth="1"/>
    <col min="11012" max="11013" width="15.21875" style="696" customWidth="1"/>
    <col min="11014" max="11014" width="15.109375" style="696" customWidth="1"/>
    <col min="11015" max="11015" width="15.21875" style="696" customWidth="1"/>
    <col min="11016" max="11016" width="3.109375" style="696" customWidth="1"/>
    <col min="11017" max="11017" width="3.77734375" style="696" customWidth="1"/>
    <col min="11018" max="11018" width="2.44140625" style="696" customWidth="1"/>
    <col min="11019" max="11264" width="9" style="696"/>
    <col min="11265" max="11265" width="1.109375" style="696" customWidth="1"/>
    <col min="11266" max="11266" width="24.21875" style="696" customWidth="1"/>
    <col min="11267" max="11267" width="4" style="696" customWidth="1"/>
    <col min="11268" max="11269" width="15.21875" style="696" customWidth="1"/>
    <col min="11270" max="11270" width="15.109375" style="696" customWidth="1"/>
    <col min="11271" max="11271" width="15.21875" style="696" customWidth="1"/>
    <col min="11272" max="11272" width="3.109375" style="696" customWidth="1"/>
    <col min="11273" max="11273" width="3.77734375" style="696" customWidth="1"/>
    <col min="11274" max="11274" width="2.44140625" style="696" customWidth="1"/>
    <col min="11275" max="11520" width="9" style="696"/>
    <col min="11521" max="11521" width="1.109375" style="696" customWidth="1"/>
    <col min="11522" max="11522" width="24.21875" style="696" customWidth="1"/>
    <col min="11523" max="11523" width="4" style="696" customWidth="1"/>
    <col min="11524" max="11525" width="15.21875" style="696" customWidth="1"/>
    <col min="11526" max="11526" width="15.109375" style="696" customWidth="1"/>
    <col min="11527" max="11527" width="15.21875" style="696" customWidth="1"/>
    <col min="11528" max="11528" width="3.109375" style="696" customWidth="1"/>
    <col min="11529" max="11529" width="3.77734375" style="696" customWidth="1"/>
    <col min="11530" max="11530" width="2.44140625" style="696" customWidth="1"/>
    <col min="11531" max="11776" width="9" style="696"/>
    <col min="11777" max="11777" width="1.109375" style="696" customWidth="1"/>
    <col min="11778" max="11778" width="24.21875" style="696" customWidth="1"/>
    <col min="11779" max="11779" width="4" style="696" customWidth="1"/>
    <col min="11780" max="11781" width="15.21875" style="696" customWidth="1"/>
    <col min="11782" max="11782" width="15.109375" style="696" customWidth="1"/>
    <col min="11783" max="11783" width="15.21875" style="696" customWidth="1"/>
    <col min="11784" max="11784" width="3.109375" style="696" customWidth="1"/>
    <col min="11785" max="11785" width="3.77734375" style="696" customWidth="1"/>
    <col min="11786" max="11786" width="2.44140625" style="696" customWidth="1"/>
    <col min="11787" max="12032" width="9" style="696"/>
    <col min="12033" max="12033" width="1.109375" style="696" customWidth="1"/>
    <col min="12034" max="12034" width="24.21875" style="696" customWidth="1"/>
    <col min="12035" max="12035" width="4" style="696" customWidth="1"/>
    <col min="12036" max="12037" width="15.21875" style="696" customWidth="1"/>
    <col min="12038" max="12038" width="15.109375" style="696" customWidth="1"/>
    <col min="12039" max="12039" width="15.21875" style="696" customWidth="1"/>
    <col min="12040" max="12040" width="3.109375" style="696" customWidth="1"/>
    <col min="12041" max="12041" width="3.77734375" style="696" customWidth="1"/>
    <col min="12042" max="12042" width="2.44140625" style="696" customWidth="1"/>
    <col min="12043" max="12288" width="9" style="696"/>
    <col min="12289" max="12289" width="1.109375" style="696" customWidth="1"/>
    <col min="12290" max="12290" width="24.21875" style="696" customWidth="1"/>
    <col min="12291" max="12291" width="4" style="696" customWidth="1"/>
    <col min="12292" max="12293" width="15.21875" style="696" customWidth="1"/>
    <col min="12294" max="12294" width="15.109375" style="696" customWidth="1"/>
    <col min="12295" max="12295" width="15.21875" style="696" customWidth="1"/>
    <col min="12296" max="12296" width="3.109375" style="696" customWidth="1"/>
    <col min="12297" max="12297" width="3.77734375" style="696" customWidth="1"/>
    <col min="12298" max="12298" width="2.44140625" style="696" customWidth="1"/>
    <col min="12299" max="12544" width="9" style="696"/>
    <col min="12545" max="12545" width="1.109375" style="696" customWidth="1"/>
    <col min="12546" max="12546" width="24.21875" style="696" customWidth="1"/>
    <col min="12547" max="12547" width="4" style="696" customWidth="1"/>
    <col min="12548" max="12549" width="15.21875" style="696" customWidth="1"/>
    <col min="12550" max="12550" width="15.109375" style="696" customWidth="1"/>
    <col min="12551" max="12551" width="15.21875" style="696" customWidth="1"/>
    <col min="12552" max="12552" width="3.109375" style="696" customWidth="1"/>
    <col min="12553" max="12553" width="3.77734375" style="696" customWidth="1"/>
    <col min="12554" max="12554" width="2.44140625" style="696" customWidth="1"/>
    <col min="12555" max="12800" width="9" style="696"/>
    <col min="12801" max="12801" width="1.109375" style="696" customWidth="1"/>
    <col min="12802" max="12802" width="24.21875" style="696" customWidth="1"/>
    <col min="12803" max="12803" width="4" style="696" customWidth="1"/>
    <col min="12804" max="12805" width="15.21875" style="696" customWidth="1"/>
    <col min="12806" max="12806" width="15.109375" style="696" customWidth="1"/>
    <col min="12807" max="12807" width="15.21875" style="696" customWidth="1"/>
    <col min="12808" max="12808" width="3.109375" style="696" customWidth="1"/>
    <col min="12809" max="12809" width="3.77734375" style="696" customWidth="1"/>
    <col min="12810" max="12810" width="2.44140625" style="696" customWidth="1"/>
    <col min="12811" max="13056" width="9" style="696"/>
    <col min="13057" max="13057" width="1.109375" style="696" customWidth="1"/>
    <col min="13058" max="13058" width="24.21875" style="696" customWidth="1"/>
    <col min="13059" max="13059" width="4" style="696" customWidth="1"/>
    <col min="13060" max="13061" width="15.21875" style="696" customWidth="1"/>
    <col min="13062" max="13062" width="15.109375" style="696" customWidth="1"/>
    <col min="13063" max="13063" width="15.21875" style="696" customWidth="1"/>
    <col min="13064" max="13064" width="3.109375" style="696" customWidth="1"/>
    <col min="13065" max="13065" width="3.77734375" style="696" customWidth="1"/>
    <col min="13066" max="13066" width="2.44140625" style="696" customWidth="1"/>
    <col min="13067" max="13312" width="9" style="696"/>
    <col min="13313" max="13313" width="1.109375" style="696" customWidth="1"/>
    <col min="13314" max="13314" width="24.21875" style="696" customWidth="1"/>
    <col min="13315" max="13315" width="4" style="696" customWidth="1"/>
    <col min="13316" max="13317" width="15.21875" style="696" customWidth="1"/>
    <col min="13318" max="13318" width="15.109375" style="696" customWidth="1"/>
    <col min="13319" max="13319" width="15.21875" style="696" customWidth="1"/>
    <col min="13320" max="13320" width="3.109375" style="696" customWidth="1"/>
    <col min="13321" max="13321" width="3.77734375" style="696" customWidth="1"/>
    <col min="13322" max="13322" width="2.44140625" style="696" customWidth="1"/>
    <col min="13323" max="13568" width="9" style="696"/>
    <col min="13569" max="13569" width="1.109375" style="696" customWidth="1"/>
    <col min="13570" max="13570" width="24.21875" style="696" customWidth="1"/>
    <col min="13571" max="13571" width="4" style="696" customWidth="1"/>
    <col min="13572" max="13573" width="15.21875" style="696" customWidth="1"/>
    <col min="13574" max="13574" width="15.109375" style="696" customWidth="1"/>
    <col min="13575" max="13575" width="15.21875" style="696" customWidth="1"/>
    <col min="13576" max="13576" width="3.109375" style="696" customWidth="1"/>
    <col min="13577" max="13577" width="3.77734375" style="696" customWidth="1"/>
    <col min="13578" max="13578" width="2.44140625" style="696" customWidth="1"/>
    <col min="13579" max="13824" width="9" style="696"/>
    <col min="13825" max="13825" width="1.109375" style="696" customWidth="1"/>
    <col min="13826" max="13826" width="24.21875" style="696" customWidth="1"/>
    <col min="13827" max="13827" width="4" style="696" customWidth="1"/>
    <col min="13828" max="13829" width="15.21875" style="696" customWidth="1"/>
    <col min="13830" max="13830" width="15.109375" style="696" customWidth="1"/>
    <col min="13831" max="13831" width="15.21875" style="696" customWidth="1"/>
    <col min="13832" max="13832" width="3.109375" style="696" customWidth="1"/>
    <col min="13833" max="13833" width="3.77734375" style="696" customWidth="1"/>
    <col min="13834" max="13834" width="2.44140625" style="696" customWidth="1"/>
    <col min="13835" max="14080" width="9" style="696"/>
    <col min="14081" max="14081" width="1.109375" style="696" customWidth="1"/>
    <col min="14082" max="14082" width="24.21875" style="696" customWidth="1"/>
    <col min="14083" max="14083" width="4" style="696" customWidth="1"/>
    <col min="14084" max="14085" width="15.21875" style="696" customWidth="1"/>
    <col min="14086" max="14086" width="15.109375" style="696" customWidth="1"/>
    <col min="14087" max="14087" width="15.21875" style="696" customWidth="1"/>
    <col min="14088" max="14088" width="3.109375" style="696" customWidth="1"/>
    <col min="14089" max="14089" width="3.77734375" style="696" customWidth="1"/>
    <col min="14090" max="14090" width="2.44140625" style="696" customWidth="1"/>
    <col min="14091" max="14336" width="9" style="696"/>
    <col min="14337" max="14337" width="1.109375" style="696" customWidth="1"/>
    <col min="14338" max="14338" width="24.21875" style="696" customWidth="1"/>
    <col min="14339" max="14339" width="4" style="696" customWidth="1"/>
    <col min="14340" max="14341" width="15.21875" style="696" customWidth="1"/>
    <col min="14342" max="14342" width="15.109375" style="696" customWidth="1"/>
    <col min="14343" max="14343" width="15.21875" style="696" customWidth="1"/>
    <col min="14344" max="14344" width="3.109375" style="696" customWidth="1"/>
    <col min="14345" max="14345" width="3.77734375" style="696" customWidth="1"/>
    <col min="14346" max="14346" width="2.44140625" style="696" customWidth="1"/>
    <col min="14347" max="14592" width="9" style="696"/>
    <col min="14593" max="14593" width="1.109375" style="696" customWidth="1"/>
    <col min="14594" max="14594" width="24.21875" style="696" customWidth="1"/>
    <col min="14595" max="14595" width="4" style="696" customWidth="1"/>
    <col min="14596" max="14597" width="15.21875" style="696" customWidth="1"/>
    <col min="14598" max="14598" width="15.109375" style="696" customWidth="1"/>
    <col min="14599" max="14599" width="15.21875" style="696" customWidth="1"/>
    <col min="14600" max="14600" width="3.109375" style="696" customWidth="1"/>
    <col min="14601" max="14601" width="3.77734375" style="696" customWidth="1"/>
    <col min="14602" max="14602" width="2.44140625" style="696" customWidth="1"/>
    <col min="14603" max="14848" width="9" style="696"/>
    <col min="14849" max="14849" width="1.109375" style="696" customWidth="1"/>
    <col min="14850" max="14850" width="24.21875" style="696" customWidth="1"/>
    <col min="14851" max="14851" width="4" style="696" customWidth="1"/>
    <col min="14852" max="14853" width="15.21875" style="696" customWidth="1"/>
    <col min="14854" max="14854" width="15.109375" style="696" customWidth="1"/>
    <col min="14855" max="14855" width="15.21875" style="696" customWidth="1"/>
    <col min="14856" max="14856" width="3.109375" style="696" customWidth="1"/>
    <col min="14857" max="14857" width="3.77734375" style="696" customWidth="1"/>
    <col min="14858" max="14858" width="2.44140625" style="696" customWidth="1"/>
    <col min="14859" max="15104" width="9" style="696"/>
    <col min="15105" max="15105" width="1.109375" style="696" customWidth="1"/>
    <col min="15106" max="15106" width="24.21875" style="696" customWidth="1"/>
    <col min="15107" max="15107" width="4" style="696" customWidth="1"/>
    <col min="15108" max="15109" width="15.21875" style="696" customWidth="1"/>
    <col min="15110" max="15110" width="15.109375" style="696" customWidth="1"/>
    <col min="15111" max="15111" width="15.21875" style="696" customWidth="1"/>
    <col min="15112" max="15112" width="3.109375" style="696" customWidth="1"/>
    <col min="15113" max="15113" width="3.77734375" style="696" customWidth="1"/>
    <col min="15114" max="15114" width="2.44140625" style="696" customWidth="1"/>
    <col min="15115" max="15360" width="9" style="696"/>
    <col min="15361" max="15361" width="1.109375" style="696" customWidth="1"/>
    <col min="15362" max="15362" width="24.21875" style="696" customWidth="1"/>
    <col min="15363" max="15363" width="4" style="696" customWidth="1"/>
    <col min="15364" max="15365" width="15.21875" style="696" customWidth="1"/>
    <col min="15366" max="15366" width="15.109375" style="696" customWidth="1"/>
    <col min="15367" max="15367" width="15.21875" style="696" customWidth="1"/>
    <col min="15368" max="15368" width="3.109375" style="696" customWidth="1"/>
    <col min="15369" max="15369" width="3.77734375" style="696" customWidth="1"/>
    <col min="15370" max="15370" width="2.44140625" style="696" customWidth="1"/>
    <col min="15371" max="15616" width="9" style="696"/>
    <col min="15617" max="15617" width="1.109375" style="696" customWidth="1"/>
    <col min="15618" max="15618" width="24.21875" style="696" customWidth="1"/>
    <col min="15619" max="15619" width="4" style="696" customWidth="1"/>
    <col min="15620" max="15621" width="15.21875" style="696" customWidth="1"/>
    <col min="15622" max="15622" width="15.109375" style="696" customWidth="1"/>
    <col min="15623" max="15623" width="15.21875" style="696" customWidth="1"/>
    <col min="15624" max="15624" width="3.109375" style="696" customWidth="1"/>
    <col min="15625" max="15625" width="3.77734375" style="696" customWidth="1"/>
    <col min="15626" max="15626" width="2.44140625" style="696" customWidth="1"/>
    <col min="15627" max="15872" width="9" style="696"/>
    <col min="15873" max="15873" width="1.109375" style="696" customWidth="1"/>
    <col min="15874" max="15874" width="24.21875" style="696" customWidth="1"/>
    <col min="15875" max="15875" width="4" style="696" customWidth="1"/>
    <col min="15876" max="15877" width="15.21875" style="696" customWidth="1"/>
    <col min="15878" max="15878" width="15.109375" style="696" customWidth="1"/>
    <col min="15879" max="15879" width="15.21875" style="696" customWidth="1"/>
    <col min="15880" max="15880" width="3.109375" style="696" customWidth="1"/>
    <col min="15881" max="15881" width="3.77734375" style="696" customWidth="1"/>
    <col min="15882" max="15882" width="2.44140625" style="696" customWidth="1"/>
    <col min="15883" max="16128" width="9" style="696"/>
    <col min="16129" max="16129" width="1.109375" style="696" customWidth="1"/>
    <col min="16130" max="16130" width="24.21875" style="696" customWidth="1"/>
    <col min="16131" max="16131" width="4" style="696" customWidth="1"/>
    <col min="16132" max="16133" width="15.21875" style="696" customWidth="1"/>
    <col min="16134" max="16134" width="15.109375" style="696" customWidth="1"/>
    <col min="16135" max="16135" width="15.21875" style="696" customWidth="1"/>
    <col min="16136" max="16136" width="3.109375" style="696" customWidth="1"/>
    <col min="16137" max="16137" width="3.77734375" style="696" customWidth="1"/>
    <col min="16138" max="16138" width="2.44140625" style="696" customWidth="1"/>
    <col min="16139" max="16384" width="9" style="696"/>
  </cols>
  <sheetData>
    <row r="1" spans="1:10" ht="16.2">
      <c r="A1" s="695"/>
      <c r="B1" t="s">
        <v>1360</v>
      </c>
    </row>
    <row r="2" spans="1:10" ht="16.2">
      <c r="A2" s="695"/>
      <c r="G2" s="4175" t="s">
        <v>1115</v>
      </c>
      <c r="H2" s="4175"/>
    </row>
    <row r="3" spans="1:10" ht="16.2">
      <c r="A3" s="4163" t="s">
        <v>1361</v>
      </c>
      <c r="B3" s="4163"/>
      <c r="C3" s="4163"/>
      <c r="D3" s="4163"/>
      <c r="E3" s="4163"/>
      <c r="F3" s="4163"/>
      <c r="G3" s="4163"/>
      <c r="H3" s="4163"/>
    </row>
    <row r="4" spans="1:10" ht="16.2">
      <c r="A4" s="698"/>
      <c r="B4" s="698"/>
      <c r="C4" s="698"/>
      <c r="D4" s="698"/>
      <c r="E4" s="698"/>
      <c r="F4" s="698"/>
      <c r="G4" s="698"/>
      <c r="H4" s="698"/>
    </row>
    <row r="5" spans="1:10" ht="16.2">
      <c r="A5" s="698"/>
      <c r="B5" s="761" t="s">
        <v>358</v>
      </c>
      <c r="C5" s="4164"/>
      <c r="D5" s="4165"/>
      <c r="E5" s="4165"/>
      <c r="F5" s="4165"/>
      <c r="G5" s="4165"/>
      <c r="H5" s="4166"/>
    </row>
    <row r="6" spans="1:10">
      <c r="B6" s="762" t="s">
        <v>359</v>
      </c>
      <c r="C6" s="4167" t="s">
        <v>573</v>
      </c>
      <c r="D6" s="4167"/>
      <c r="E6" s="4167"/>
      <c r="F6" s="4167"/>
      <c r="G6" s="4167"/>
      <c r="H6" s="4168"/>
    </row>
    <row r="7" spans="1:10">
      <c r="B7" s="4176" t="s">
        <v>697</v>
      </c>
      <c r="C7" s="763"/>
      <c r="D7" s="764"/>
      <c r="E7" s="764"/>
      <c r="F7" s="764"/>
      <c r="G7" s="764"/>
      <c r="H7" s="765"/>
    </row>
    <row r="8" spans="1:10">
      <c r="B8" s="4177"/>
      <c r="C8" s="766"/>
      <c r="D8" s="702"/>
      <c r="E8" s="702" t="s">
        <v>313</v>
      </c>
      <c r="F8" s="702" t="s">
        <v>314</v>
      </c>
      <c r="G8" s="702" t="s">
        <v>429</v>
      </c>
      <c r="H8" s="767"/>
    </row>
    <row r="9" spans="1:10" ht="13.8" thickBot="1">
      <c r="B9" s="4177"/>
      <c r="C9" s="766"/>
      <c r="D9" s="702" t="s">
        <v>698</v>
      </c>
      <c r="E9" s="703" t="s">
        <v>502</v>
      </c>
      <c r="F9" s="703" t="s">
        <v>502</v>
      </c>
      <c r="G9" s="717" t="s">
        <v>502</v>
      </c>
      <c r="H9" s="767"/>
    </row>
    <row r="10" spans="1:10" ht="27.6" thickTop="1" thickBot="1">
      <c r="B10" s="4177"/>
      <c r="C10" s="768"/>
      <c r="D10" s="701" t="s">
        <v>699</v>
      </c>
      <c r="E10" s="703" t="s">
        <v>502</v>
      </c>
      <c r="F10" s="719" t="s">
        <v>502</v>
      </c>
      <c r="G10" s="769" t="s">
        <v>700</v>
      </c>
      <c r="H10" s="770"/>
    </row>
    <row r="11" spans="1:10" ht="13.8" thickTop="1">
      <c r="B11" s="4178"/>
      <c r="C11" s="771"/>
      <c r="D11" s="764"/>
      <c r="E11" s="764"/>
      <c r="F11" s="764"/>
      <c r="G11" s="772"/>
      <c r="H11" s="773"/>
    </row>
    <row r="12" spans="1:10">
      <c r="B12" s="4176" t="s">
        <v>1362</v>
      </c>
      <c r="C12" s="763"/>
      <c r="D12" s="774"/>
      <c r="E12" s="774"/>
      <c r="F12" s="774"/>
      <c r="G12" s="774"/>
      <c r="H12" s="775"/>
    </row>
    <row r="13" spans="1:10">
      <c r="B13" s="4177"/>
      <c r="C13" s="776" t="s">
        <v>701</v>
      </c>
      <c r="D13" s="696" t="s">
        <v>702</v>
      </c>
      <c r="F13" s="777"/>
      <c r="G13" s="696" t="s">
        <v>310</v>
      </c>
      <c r="H13" s="778"/>
    </row>
    <row r="14" spans="1:10">
      <c r="B14" s="4178"/>
      <c r="C14" s="779"/>
      <c r="D14" s="780"/>
      <c r="E14" s="780"/>
      <c r="F14" s="780"/>
      <c r="G14" s="780"/>
      <c r="H14" s="781"/>
    </row>
    <row r="16" spans="1:10" ht="30.75" customHeight="1">
      <c r="B16" s="723" t="s">
        <v>361</v>
      </c>
      <c r="C16" s="704"/>
      <c r="D16" s="704"/>
      <c r="E16" s="704"/>
      <c r="F16" s="704"/>
      <c r="G16" s="704"/>
      <c r="H16" s="704"/>
      <c r="I16" s="704"/>
      <c r="J16" s="704"/>
    </row>
    <row r="17" spans="2:10" ht="49.2" customHeight="1">
      <c r="B17" s="4155" t="s">
        <v>3071</v>
      </c>
      <c r="C17" s="4153"/>
      <c r="D17" s="4153"/>
      <c r="E17" s="4153"/>
      <c r="F17" s="4153"/>
      <c r="G17" s="4153"/>
      <c r="H17" s="4153"/>
      <c r="I17" s="704"/>
      <c r="J17" s="704"/>
    </row>
    <row r="18" spans="2:10">
      <c r="B18" s="4155"/>
      <c r="C18" s="4174"/>
      <c r="D18" s="4174"/>
      <c r="E18" s="4174"/>
      <c r="F18" s="4174"/>
      <c r="G18" s="4174"/>
      <c r="H18" s="4174"/>
    </row>
    <row r="19" spans="2:10" ht="36" customHeight="1">
      <c r="B19" s="609" t="s">
        <v>1091</v>
      </c>
      <c r="C19" s="3334" t="s">
        <v>3073</v>
      </c>
      <c r="D19" s="3335"/>
      <c r="E19" s="3335"/>
      <c r="F19" s="3335"/>
      <c r="G19" s="3335"/>
      <c r="H19" s="3336"/>
    </row>
  </sheetData>
  <mergeCells count="9">
    <mergeCell ref="B17:H17"/>
    <mergeCell ref="B18:H18"/>
    <mergeCell ref="C19:H19"/>
    <mergeCell ref="G2:H2"/>
    <mergeCell ref="A3:H3"/>
    <mergeCell ref="C5:H5"/>
    <mergeCell ref="C6:H6"/>
    <mergeCell ref="B7:B11"/>
    <mergeCell ref="B12:B14"/>
  </mergeCells>
  <phoneticPr fontId="54"/>
  <pageMargins left="0.7" right="0.7" top="0.75" bottom="0.75" header="0.3" footer="0.3"/>
  <pageSetup paperSize="9" scale="95"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5" tint="0.59999389629810485"/>
    <pageSetUpPr fitToPage="1"/>
  </sheetPr>
  <dimension ref="A1:P345"/>
  <sheetViews>
    <sheetView view="pageBreakPreview" topLeftCell="P18" zoomScale="115" zoomScaleNormal="100" zoomScaleSheetLayoutView="115" workbookViewId="0">
      <selection activeCell="B2" sqref="B2"/>
    </sheetView>
  </sheetViews>
  <sheetFormatPr defaultRowHeight="13.2"/>
  <cols>
    <col min="1" max="1" width="1.109375" style="261" customWidth="1"/>
    <col min="2" max="14" width="2.6640625" style="261" customWidth="1"/>
    <col min="15" max="16" width="26.6640625" style="261" customWidth="1"/>
    <col min="17" max="45" width="2.6640625" style="261" customWidth="1"/>
    <col min="46" max="256" width="9" style="261"/>
    <col min="257" max="257" width="1.109375" style="261" customWidth="1"/>
    <col min="258" max="270" width="2.6640625" style="261" customWidth="1"/>
    <col min="271" max="272" width="26.6640625" style="261" customWidth="1"/>
    <col min="273" max="301" width="2.6640625" style="261" customWidth="1"/>
    <col min="302" max="512" width="9" style="261"/>
    <col min="513" max="513" width="1.109375" style="261" customWidth="1"/>
    <col min="514" max="526" width="2.6640625" style="261" customWidth="1"/>
    <col min="527" max="528" width="26.6640625" style="261" customWidth="1"/>
    <col min="529" max="557" width="2.6640625" style="261" customWidth="1"/>
    <col min="558" max="768" width="9" style="261"/>
    <col min="769" max="769" width="1.109375" style="261" customWidth="1"/>
    <col min="770" max="782" width="2.6640625" style="261" customWidth="1"/>
    <col min="783" max="784" width="26.6640625" style="261" customWidth="1"/>
    <col min="785" max="813" width="2.6640625" style="261" customWidth="1"/>
    <col min="814" max="1024" width="9" style="261"/>
    <col min="1025" max="1025" width="1.109375" style="261" customWidth="1"/>
    <col min="1026" max="1038" width="2.6640625" style="261" customWidth="1"/>
    <col min="1039" max="1040" width="26.6640625" style="261" customWidth="1"/>
    <col min="1041" max="1069" width="2.6640625" style="261" customWidth="1"/>
    <col min="1070" max="1280" width="9" style="261"/>
    <col min="1281" max="1281" width="1.109375" style="261" customWidth="1"/>
    <col min="1282" max="1294" width="2.6640625" style="261" customWidth="1"/>
    <col min="1295" max="1296" width="26.6640625" style="261" customWidth="1"/>
    <col min="1297" max="1325" width="2.6640625" style="261" customWidth="1"/>
    <col min="1326" max="1536" width="9" style="261"/>
    <col min="1537" max="1537" width="1.109375" style="261" customWidth="1"/>
    <col min="1538" max="1550" width="2.6640625" style="261" customWidth="1"/>
    <col min="1551" max="1552" width="26.6640625" style="261" customWidth="1"/>
    <col min="1553" max="1581" width="2.6640625" style="261" customWidth="1"/>
    <col min="1582" max="1792" width="9" style="261"/>
    <col min="1793" max="1793" width="1.109375" style="261" customWidth="1"/>
    <col min="1794" max="1806" width="2.6640625" style="261" customWidth="1"/>
    <col min="1807" max="1808" width="26.6640625" style="261" customWidth="1"/>
    <col min="1809" max="1837" width="2.6640625" style="261" customWidth="1"/>
    <col min="1838" max="2048" width="9" style="261"/>
    <col min="2049" max="2049" width="1.109375" style="261" customWidth="1"/>
    <col min="2050" max="2062" width="2.6640625" style="261" customWidth="1"/>
    <col min="2063" max="2064" width="26.6640625" style="261" customWidth="1"/>
    <col min="2065" max="2093" width="2.6640625" style="261" customWidth="1"/>
    <col min="2094" max="2304" width="9" style="261"/>
    <col min="2305" max="2305" width="1.109375" style="261" customWidth="1"/>
    <col min="2306" max="2318" width="2.6640625" style="261" customWidth="1"/>
    <col min="2319" max="2320" width="26.6640625" style="261" customWidth="1"/>
    <col min="2321" max="2349" width="2.6640625" style="261" customWidth="1"/>
    <col min="2350" max="2560" width="9" style="261"/>
    <col min="2561" max="2561" width="1.109375" style="261" customWidth="1"/>
    <col min="2562" max="2574" width="2.6640625" style="261" customWidth="1"/>
    <col min="2575" max="2576" width="26.6640625" style="261" customWidth="1"/>
    <col min="2577" max="2605" width="2.6640625" style="261" customWidth="1"/>
    <col min="2606" max="2816" width="9" style="261"/>
    <col min="2817" max="2817" width="1.109375" style="261" customWidth="1"/>
    <col min="2818" max="2830" width="2.6640625" style="261" customWidth="1"/>
    <col min="2831" max="2832" width="26.6640625" style="261" customWidth="1"/>
    <col min="2833" max="2861" width="2.6640625" style="261" customWidth="1"/>
    <col min="2862" max="3072" width="9" style="261"/>
    <col min="3073" max="3073" width="1.109375" style="261" customWidth="1"/>
    <col min="3074" max="3086" width="2.6640625" style="261" customWidth="1"/>
    <col min="3087" max="3088" width="26.6640625" style="261" customWidth="1"/>
    <col min="3089" max="3117" width="2.6640625" style="261" customWidth="1"/>
    <col min="3118" max="3328" width="9" style="261"/>
    <col min="3329" max="3329" width="1.109375" style="261" customWidth="1"/>
    <col min="3330" max="3342" width="2.6640625" style="261" customWidth="1"/>
    <col min="3343" max="3344" width="26.6640625" style="261" customWidth="1"/>
    <col min="3345" max="3373" width="2.6640625" style="261" customWidth="1"/>
    <col min="3374" max="3584" width="9" style="261"/>
    <col min="3585" max="3585" width="1.109375" style="261" customWidth="1"/>
    <col min="3586" max="3598" width="2.6640625" style="261" customWidth="1"/>
    <col min="3599" max="3600" width="26.6640625" style="261" customWidth="1"/>
    <col min="3601" max="3629" width="2.6640625" style="261" customWidth="1"/>
    <col min="3630" max="3840" width="9" style="261"/>
    <col min="3841" max="3841" width="1.109375" style="261" customWidth="1"/>
    <col min="3842" max="3854" width="2.6640625" style="261" customWidth="1"/>
    <col min="3855" max="3856" width="26.6640625" style="261" customWidth="1"/>
    <col min="3857" max="3885" width="2.6640625" style="261" customWidth="1"/>
    <col min="3886" max="4096" width="9" style="261"/>
    <col min="4097" max="4097" width="1.109375" style="261" customWidth="1"/>
    <col min="4098" max="4110" width="2.6640625" style="261" customWidth="1"/>
    <col min="4111" max="4112" width="26.6640625" style="261" customWidth="1"/>
    <col min="4113" max="4141" width="2.6640625" style="261" customWidth="1"/>
    <col min="4142" max="4352" width="9" style="261"/>
    <col min="4353" max="4353" width="1.109375" style="261" customWidth="1"/>
    <col min="4354" max="4366" width="2.6640625" style="261" customWidth="1"/>
    <col min="4367" max="4368" width="26.6640625" style="261" customWidth="1"/>
    <col min="4369" max="4397" width="2.6640625" style="261" customWidth="1"/>
    <col min="4398" max="4608" width="9" style="261"/>
    <col min="4609" max="4609" width="1.109375" style="261" customWidth="1"/>
    <col min="4610" max="4622" width="2.6640625" style="261" customWidth="1"/>
    <col min="4623" max="4624" width="26.6640625" style="261" customWidth="1"/>
    <col min="4625" max="4653" width="2.6640625" style="261" customWidth="1"/>
    <col min="4654" max="4864" width="9" style="261"/>
    <col min="4865" max="4865" width="1.109375" style="261" customWidth="1"/>
    <col min="4866" max="4878" width="2.6640625" style="261" customWidth="1"/>
    <col min="4879" max="4880" width="26.6640625" style="261" customWidth="1"/>
    <col min="4881" max="4909" width="2.6640625" style="261" customWidth="1"/>
    <col min="4910" max="5120" width="9" style="261"/>
    <col min="5121" max="5121" width="1.109375" style="261" customWidth="1"/>
    <col min="5122" max="5134" width="2.6640625" style="261" customWidth="1"/>
    <col min="5135" max="5136" width="26.6640625" style="261" customWidth="1"/>
    <col min="5137" max="5165" width="2.6640625" style="261" customWidth="1"/>
    <col min="5166" max="5376" width="9" style="261"/>
    <col min="5377" max="5377" width="1.109375" style="261" customWidth="1"/>
    <col min="5378" max="5390" width="2.6640625" style="261" customWidth="1"/>
    <col min="5391" max="5392" width="26.6640625" style="261" customWidth="1"/>
    <col min="5393" max="5421" width="2.6640625" style="261" customWidth="1"/>
    <col min="5422" max="5632" width="9" style="261"/>
    <col min="5633" max="5633" width="1.109375" style="261" customWidth="1"/>
    <col min="5634" max="5646" width="2.6640625" style="261" customWidth="1"/>
    <col min="5647" max="5648" width="26.6640625" style="261" customWidth="1"/>
    <col min="5649" max="5677" width="2.6640625" style="261" customWidth="1"/>
    <col min="5678" max="5888" width="9" style="261"/>
    <col min="5889" max="5889" width="1.109375" style="261" customWidth="1"/>
    <col min="5890" max="5902" width="2.6640625" style="261" customWidth="1"/>
    <col min="5903" max="5904" width="26.6640625" style="261" customWidth="1"/>
    <col min="5905" max="5933" width="2.6640625" style="261" customWidth="1"/>
    <col min="5934" max="6144" width="9" style="261"/>
    <col min="6145" max="6145" width="1.109375" style="261" customWidth="1"/>
    <col min="6146" max="6158" width="2.6640625" style="261" customWidth="1"/>
    <col min="6159" max="6160" width="26.6640625" style="261" customWidth="1"/>
    <col min="6161" max="6189" width="2.6640625" style="261" customWidth="1"/>
    <col min="6190" max="6400" width="9" style="261"/>
    <col min="6401" max="6401" width="1.109375" style="261" customWidth="1"/>
    <col min="6402" max="6414" width="2.6640625" style="261" customWidth="1"/>
    <col min="6415" max="6416" width="26.6640625" style="261" customWidth="1"/>
    <col min="6417" max="6445" width="2.6640625" style="261" customWidth="1"/>
    <col min="6446" max="6656" width="9" style="261"/>
    <col min="6657" max="6657" width="1.109375" style="261" customWidth="1"/>
    <col min="6658" max="6670" width="2.6640625" style="261" customWidth="1"/>
    <col min="6671" max="6672" width="26.6640625" style="261" customWidth="1"/>
    <col min="6673" max="6701" width="2.6640625" style="261" customWidth="1"/>
    <col min="6702" max="6912" width="9" style="261"/>
    <col min="6913" max="6913" width="1.109375" style="261" customWidth="1"/>
    <col min="6914" max="6926" width="2.6640625" style="261" customWidth="1"/>
    <col min="6927" max="6928" width="26.6640625" style="261" customWidth="1"/>
    <col min="6929" max="6957" width="2.6640625" style="261" customWidth="1"/>
    <col min="6958" max="7168" width="9" style="261"/>
    <col min="7169" max="7169" width="1.109375" style="261" customWidth="1"/>
    <col min="7170" max="7182" width="2.6640625" style="261" customWidth="1"/>
    <col min="7183" max="7184" width="26.6640625" style="261" customWidth="1"/>
    <col min="7185" max="7213" width="2.6640625" style="261" customWidth="1"/>
    <col min="7214" max="7424" width="9" style="261"/>
    <col min="7425" max="7425" width="1.109375" style="261" customWidth="1"/>
    <col min="7426" max="7438" width="2.6640625" style="261" customWidth="1"/>
    <col min="7439" max="7440" width="26.6640625" style="261" customWidth="1"/>
    <col min="7441" max="7469" width="2.6640625" style="261" customWidth="1"/>
    <col min="7470" max="7680" width="9" style="261"/>
    <col min="7681" max="7681" width="1.109375" style="261" customWidth="1"/>
    <col min="7682" max="7694" width="2.6640625" style="261" customWidth="1"/>
    <col min="7695" max="7696" width="26.6640625" style="261" customWidth="1"/>
    <col min="7697" max="7725" width="2.6640625" style="261" customWidth="1"/>
    <col min="7726" max="7936" width="9" style="261"/>
    <col min="7937" max="7937" width="1.109375" style="261" customWidth="1"/>
    <col min="7938" max="7950" width="2.6640625" style="261" customWidth="1"/>
    <col min="7951" max="7952" width="26.6640625" style="261" customWidth="1"/>
    <col min="7953" max="7981" width="2.6640625" style="261" customWidth="1"/>
    <col min="7982" max="8192" width="9" style="261"/>
    <col min="8193" max="8193" width="1.109375" style="261" customWidth="1"/>
    <col min="8194" max="8206" width="2.6640625" style="261" customWidth="1"/>
    <col min="8207" max="8208" width="26.6640625" style="261" customWidth="1"/>
    <col min="8209" max="8237" width="2.6640625" style="261" customWidth="1"/>
    <col min="8238" max="8448" width="9" style="261"/>
    <col min="8449" max="8449" width="1.109375" style="261" customWidth="1"/>
    <col min="8450" max="8462" width="2.6640625" style="261" customWidth="1"/>
    <col min="8463" max="8464" width="26.6640625" style="261" customWidth="1"/>
    <col min="8465" max="8493" width="2.6640625" style="261" customWidth="1"/>
    <col min="8494" max="8704" width="9" style="261"/>
    <col min="8705" max="8705" width="1.109375" style="261" customWidth="1"/>
    <col min="8706" max="8718" width="2.6640625" style="261" customWidth="1"/>
    <col min="8719" max="8720" width="26.6640625" style="261" customWidth="1"/>
    <col min="8721" max="8749" width="2.6640625" style="261" customWidth="1"/>
    <col min="8750" max="8960" width="9" style="261"/>
    <col min="8961" max="8961" width="1.109375" style="261" customWidth="1"/>
    <col min="8962" max="8974" width="2.6640625" style="261" customWidth="1"/>
    <col min="8975" max="8976" width="26.6640625" style="261" customWidth="1"/>
    <col min="8977" max="9005" width="2.6640625" style="261" customWidth="1"/>
    <col min="9006" max="9216" width="9" style="261"/>
    <col min="9217" max="9217" width="1.109375" style="261" customWidth="1"/>
    <col min="9218" max="9230" width="2.6640625" style="261" customWidth="1"/>
    <col min="9231" max="9232" width="26.6640625" style="261" customWidth="1"/>
    <col min="9233" max="9261" width="2.6640625" style="261" customWidth="1"/>
    <col min="9262" max="9472" width="9" style="261"/>
    <col min="9473" max="9473" width="1.109375" style="261" customWidth="1"/>
    <col min="9474" max="9486" width="2.6640625" style="261" customWidth="1"/>
    <col min="9487" max="9488" width="26.6640625" style="261" customWidth="1"/>
    <col min="9489" max="9517" width="2.6640625" style="261" customWidth="1"/>
    <col min="9518" max="9728" width="9" style="261"/>
    <col min="9729" max="9729" width="1.109375" style="261" customWidth="1"/>
    <col min="9730" max="9742" width="2.6640625" style="261" customWidth="1"/>
    <col min="9743" max="9744" width="26.6640625" style="261" customWidth="1"/>
    <col min="9745" max="9773" width="2.6640625" style="261" customWidth="1"/>
    <col min="9774" max="9984" width="9" style="261"/>
    <col min="9985" max="9985" width="1.109375" style="261" customWidth="1"/>
    <col min="9986" max="9998" width="2.6640625" style="261" customWidth="1"/>
    <col min="9999" max="10000" width="26.6640625" style="261" customWidth="1"/>
    <col min="10001" max="10029" width="2.6640625" style="261" customWidth="1"/>
    <col min="10030" max="10240" width="9" style="261"/>
    <col min="10241" max="10241" width="1.109375" style="261" customWidth="1"/>
    <col min="10242" max="10254" width="2.6640625" style="261" customWidth="1"/>
    <col min="10255" max="10256" width="26.6640625" style="261" customWidth="1"/>
    <col min="10257" max="10285" width="2.6640625" style="261" customWidth="1"/>
    <col min="10286" max="10496" width="9" style="261"/>
    <col min="10497" max="10497" width="1.109375" style="261" customWidth="1"/>
    <col min="10498" max="10510" width="2.6640625" style="261" customWidth="1"/>
    <col min="10511" max="10512" width="26.6640625" style="261" customWidth="1"/>
    <col min="10513" max="10541" width="2.6640625" style="261" customWidth="1"/>
    <col min="10542" max="10752" width="9" style="261"/>
    <col min="10753" max="10753" width="1.109375" style="261" customWidth="1"/>
    <col min="10754" max="10766" width="2.6640625" style="261" customWidth="1"/>
    <col min="10767" max="10768" width="26.6640625" style="261" customWidth="1"/>
    <col min="10769" max="10797" width="2.6640625" style="261" customWidth="1"/>
    <col min="10798" max="11008" width="9" style="261"/>
    <col min="11009" max="11009" width="1.109375" style="261" customWidth="1"/>
    <col min="11010" max="11022" width="2.6640625" style="261" customWidth="1"/>
    <col min="11023" max="11024" width="26.6640625" style="261" customWidth="1"/>
    <col min="11025" max="11053" width="2.6640625" style="261" customWidth="1"/>
    <col min="11054" max="11264" width="9" style="261"/>
    <col min="11265" max="11265" width="1.109375" style="261" customWidth="1"/>
    <col min="11266" max="11278" width="2.6640625" style="261" customWidth="1"/>
    <col min="11279" max="11280" width="26.6640625" style="261" customWidth="1"/>
    <col min="11281" max="11309" width="2.6640625" style="261" customWidth="1"/>
    <col min="11310" max="11520" width="9" style="261"/>
    <col min="11521" max="11521" width="1.109375" style="261" customWidth="1"/>
    <col min="11522" max="11534" width="2.6640625" style="261" customWidth="1"/>
    <col min="11535" max="11536" width="26.6640625" style="261" customWidth="1"/>
    <col min="11537" max="11565" width="2.6640625" style="261" customWidth="1"/>
    <col min="11566" max="11776" width="9" style="261"/>
    <col min="11777" max="11777" width="1.109375" style="261" customWidth="1"/>
    <col min="11778" max="11790" width="2.6640625" style="261" customWidth="1"/>
    <col min="11791" max="11792" width="26.6640625" style="261" customWidth="1"/>
    <col min="11793" max="11821" width="2.6640625" style="261" customWidth="1"/>
    <col min="11822" max="12032" width="9" style="261"/>
    <col min="12033" max="12033" width="1.109375" style="261" customWidth="1"/>
    <col min="12034" max="12046" width="2.6640625" style="261" customWidth="1"/>
    <col min="12047" max="12048" width="26.6640625" style="261" customWidth="1"/>
    <col min="12049" max="12077" width="2.6640625" style="261" customWidth="1"/>
    <col min="12078" max="12288" width="9" style="261"/>
    <col min="12289" max="12289" width="1.109375" style="261" customWidth="1"/>
    <col min="12290" max="12302" width="2.6640625" style="261" customWidth="1"/>
    <col min="12303" max="12304" width="26.6640625" style="261" customWidth="1"/>
    <col min="12305" max="12333" width="2.6640625" style="261" customWidth="1"/>
    <col min="12334" max="12544" width="9" style="261"/>
    <col min="12545" max="12545" width="1.109375" style="261" customWidth="1"/>
    <col min="12546" max="12558" width="2.6640625" style="261" customWidth="1"/>
    <col min="12559" max="12560" width="26.6640625" style="261" customWidth="1"/>
    <col min="12561" max="12589" width="2.6640625" style="261" customWidth="1"/>
    <col min="12590" max="12800" width="9" style="261"/>
    <col min="12801" max="12801" width="1.109375" style="261" customWidth="1"/>
    <col min="12802" max="12814" width="2.6640625" style="261" customWidth="1"/>
    <col min="12815" max="12816" width="26.6640625" style="261" customWidth="1"/>
    <col min="12817" max="12845" width="2.6640625" style="261" customWidth="1"/>
    <col min="12846" max="13056" width="9" style="261"/>
    <col min="13057" max="13057" width="1.109375" style="261" customWidth="1"/>
    <col min="13058" max="13070" width="2.6640625" style="261" customWidth="1"/>
    <col min="13071" max="13072" width="26.6640625" style="261" customWidth="1"/>
    <col min="13073" max="13101" width="2.6640625" style="261" customWidth="1"/>
    <col min="13102" max="13312" width="9" style="261"/>
    <col min="13313" max="13313" width="1.109375" style="261" customWidth="1"/>
    <col min="13314" max="13326" width="2.6640625" style="261" customWidth="1"/>
    <col min="13327" max="13328" width="26.6640625" style="261" customWidth="1"/>
    <col min="13329" max="13357" width="2.6640625" style="261" customWidth="1"/>
    <col min="13358" max="13568" width="9" style="261"/>
    <col min="13569" max="13569" width="1.109375" style="261" customWidth="1"/>
    <col min="13570" max="13582" width="2.6640625" style="261" customWidth="1"/>
    <col min="13583" max="13584" width="26.6640625" style="261" customWidth="1"/>
    <col min="13585" max="13613" width="2.6640625" style="261" customWidth="1"/>
    <col min="13614" max="13824" width="9" style="261"/>
    <col min="13825" max="13825" width="1.109375" style="261" customWidth="1"/>
    <col min="13826" max="13838" width="2.6640625" style="261" customWidth="1"/>
    <col min="13839" max="13840" width="26.6640625" style="261" customWidth="1"/>
    <col min="13841" max="13869" width="2.6640625" style="261" customWidth="1"/>
    <col min="13870" max="14080" width="9" style="261"/>
    <col min="14081" max="14081" width="1.109375" style="261" customWidth="1"/>
    <col min="14082" max="14094" width="2.6640625" style="261" customWidth="1"/>
    <col min="14095" max="14096" width="26.6640625" style="261" customWidth="1"/>
    <col min="14097" max="14125" width="2.6640625" style="261" customWidth="1"/>
    <col min="14126" max="14336" width="9" style="261"/>
    <col min="14337" max="14337" width="1.109375" style="261" customWidth="1"/>
    <col min="14338" max="14350" width="2.6640625" style="261" customWidth="1"/>
    <col min="14351" max="14352" width="26.6640625" style="261" customWidth="1"/>
    <col min="14353" max="14381" width="2.6640625" style="261" customWidth="1"/>
    <col min="14382" max="14592" width="9" style="261"/>
    <col min="14593" max="14593" width="1.109375" style="261" customWidth="1"/>
    <col min="14594" max="14606" width="2.6640625" style="261" customWidth="1"/>
    <col min="14607" max="14608" width="26.6640625" style="261" customWidth="1"/>
    <col min="14609" max="14637" width="2.6640625" style="261" customWidth="1"/>
    <col min="14638" max="14848" width="9" style="261"/>
    <col min="14849" max="14849" width="1.109375" style="261" customWidth="1"/>
    <col min="14850" max="14862" width="2.6640625" style="261" customWidth="1"/>
    <col min="14863" max="14864" width="26.6640625" style="261" customWidth="1"/>
    <col min="14865" max="14893" width="2.6640625" style="261" customWidth="1"/>
    <col min="14894" max="15104" width="9" style="261"/>
    <col min="15105" max="15105" width="1.109375" style="261" customWidth="1"/>
    <col min="15106" max="15118" width="2.6640625" style="261" customWidth="1"/>
    <col min="15119" max="15120" width="26.6640625" style="261" customWidth="1"/>
    <col min="15121" max="15149" width="2.6640625" style="261" customWidth="1"/>
    <col min="15150" max="15360" width="9" style="261"/>
    <col min="15361" max="15361" width="1.109375" style="261" customWidth="1"/>
    <col min="15362" max="15374" width="2.6640625" style="261" customWidth="1"/>
    <col min="15375" max="15376" width="26.6640625" style="261" customWidth="1"/>
    <col min="15377" max="15405" width="2.6640625" style="261" customWidth="1"/>
    <col min="15406" max="15616" width="9" style="261"/>
    <col min="15617" max="15617" width="1.109375" style="261" customWidth="1"/>
    <col min="15618" max="15630" width="2.6640625" style="261" customWidth="1"/>
    <col min="15631" max="15632" width="26.6640625" style="261" customWidth="1"/>
    <col min="15633" max="15661" width="2.6640625" style="261" customWidth="1"/>
    <col min="15662" max="15872" width="9" style="261"/>
    <col min="15873" max="15873" width="1.109375" style="261" customWidth="1"/>
    <col min="15874" max="15886" width="2.6640625" style="261" customWidth="1"/>
    <col min="15887" max="15888" width="26.6640625" style="261" customWidth="1"/>
    <col min="15889" max="15917" width="2.6640625" style="261" customWidth="1"/>
    <col min="15918" max="16128" width="9" style="261"/>
    <col min="16129" max="16129" width="1.109375" style="261" customWidth="1"/>
    <col min="16130" max="16142" width="2.6640625" style="261" customWidth="1"/>
    <col min="16143" max="16144" width="26.6640625" style="261" customWidth="1"/>
    <col min="16145" max="16173" width="2.6640625" style="261" customWidth="1"/>
    <col min="16174" max="16384" width="9" style="261"/>
  </cols>
  <sheetData>
    <row r="1" spans="1:16" s="696" customFormat="1" ht="33" customHeight="1">
      <c r="A1" s="695"/>
      <c r="B1" s="705" t="s">
        <v>1365</v>
      </c>
      <c r="P1" s="697" t="s">
        <v>1115</v>
      </c>
    </row>
    <row r="2" spans="1:16" s="696" customFormat="1" ht="21.75" customHeight="1">
      <c r="A2" s="695"/>
      <c r="B2" s="4175"/>
      <c r="C2" s="4174"/>
      <c r="D2" s="4174"/>
      <c r="E2" s="4174"/>
      <c r="F2" s="4174"/>
      <c r="G2" s="4174"/>
      <c r="H2" s="4174"/>
      <c r="I2" s="4174"/>
      <c r="J2" s="4174"/>
      <c r="K2" s="4174"/>
      <c r="L2" s="4174"/>
      <c r="M2" s="4174"/>
      <c r="N2" s="4174"/>
      <c r="O2" s="4174"/>
      <c r="P2" s="4174"/>
    </row>
    <row r="3" spans="1:16" s="260" customFormat="1" ht="21" customHeight="1">
      <c r="B3" s="4110" t="s">
        <v>1363</v>
      </c>
      <c r="C3" s="4110"/>
      <c r="D3" s="4110"/>
      <c r="E3" s="4110"/>
      <c r="F3" s="4110"/>
      <c r="G3" s="4110"/>
      <c r="H3" s="4110"/>
      <c r="I3" s="4110"/>
      <c r="J3" s="4110"/>
      <c r="K3" s="4110"/>
      <c r="L3" s="4110"/>
      <c r="M3" s="4110"/>
      <c r="N3" s="4110"/>
      <c r="O3" s="4110"/>
      <c r="P3" s="4110"/>
    </row>
    <row r="4" spans="1:16" s="696" customFormat="1" ht="27" customHeight="1" thickBot="1">
      <c r="A4" s="698"/>
      <c r="B4" s="4190"/>
      <c r="C4" s="4191"/>
      <c r="D4" s="4191"/>
      <c r="E4" s="4191"/>
      <c r="F4" s="4191"/>
      <c r="G4" s="4191"/>
      <c r="H4" s="4191"/>
      <c r="I4" s="4191"/>
      <c r="J4" s="4191"/>
      <c r="K4" s="4191"/>
      <c r="L4" s="4191"/>
      <c r="M4" s="4191"/>
      <c r="N4" s="4191"/>
      <c r="O4" s="4191"/>
      <c r="P4" s="4191"/>
    </row>
    <row r="5" spans="1:16" s="696" customFormat="1" ht="36" customHeight="1">
      <c r="A5" s="698"/>
      <c r="B5" s="4192" t="s">
        <v>358</v>
      </c>
      <c r="C5" s="4193"/>
      <c r="D5" s="4193"/>
      <c r="E5" s="4193"/>
      <c r="F5" s="4193"/>
      <c r="G5" s="4193"/>
      <c r="H5" s="4193"/>
      <c r="I5" s="4193"/>
      <c r="J5" s="4193"/>
      <c r="K5" s="4193"/>
      <c r="L5" s="4193"/>
      <c r="M5" s="4193"/>
      <c r="N5" s="4194"/>
      <c r="O5" s="4195"/>
      <c r="P5" s="4196"/>
    </row>
    <row r="6" spans="1:16" s="696" customFormat="1" ht="36" customHeight="1">
      <c r="B6" s="4188" t="s">
        <v>679</v>
      </c>
      <c r="C6" s="4172"/>
      <c r="D6" s="4172"/>
      <c r="E6" s="4172"/>
      <c r="F6" s="4172"/>
      <c r="G6" s="4172"/>
      <c r="H6" s="4172"/>
      <c r="I6" s="4172"/>
      <c r="J6" s="4172"/>
      <c r="K6" s="4172"/>
      <c r="L6" s="4172"/>
      <c r="M6" s="4172"/>
      <c r="N6" s="4162"/>
      <c r="O6" s="4161" t="s">
        <v>573</v>
      </c>
      <c r="P6" s="4189"/>
    </row>
    <row r="7" spans="1:16" ht="36" customHeight="1">
      <c r="B7" s="4099" t="s">
        <v>478</v>
      </c>
      <c r="C7" s="4100"/>
      <c r="D7" s="4100"/>
      <c r="E7" s="4100"/>
      <c r="F7" s="4100"/>
      <c r="G7" s="4100"/>
      <c r="H7" s="4100"/>
      <c r="I7" s="4100"/>
      <c r="J7" s="4100"/>
      <c r="K7" s="4100"/>
      <c r="L7" s="4100"/>
      <c r="M7" s="4100"/>
      <c r="N7" s="4101"/>
      <c r="O7" s="4102" t="s">
        <v>479</v>
      </c>
      <c r="P7" s="4103"/>
    </row>
    <row r="8" spans="1:16" ht="21" customHeight="1">
      <c r="B8" s="4104" t="s">
        <v>480</v>
      </c>
      <c r="C8" s="4105"/>
      <c r="D8" s="4105"/>
      <c r="E8" s="4105"/>
      <c r="F8" s="4105"/>
      <c r="G8" s="4105" t="s">
        <v>430</v>
      </c>
      <c r="H8" s="4105"/>
      <c r="I8" s="4105"/>
      <c r="J8" s="4105"/>
      <c r="K8" s="4105"/>
      <c r="L8" s="4105"/>
      <c r="M8" s="4105"/>
      <c r="N8" s="4105"/>
      <c r="O8" s="4106" t="s">
        <v>680</v>
      </c>
      <c r="P8" s="4109" t="s">
        <v>681</v>
      </c>
    </row>
    <row r="9" spans="1:16" ht="21" customHeight="1">
      <c r="B9" s="4104"/>
      <c r="C9" s="4105"/>
      <c r="D9" s="4105"/>
      <c r="E9" s="4105"/>
      <c r="F9" s="4105"/>
      <c r="G9" s="4105"/>
      <c r="H9" s="4105"/>
      <c r="I9" s="4105"/>
      <c r="J9" s="4105"/>
      <c r="K9" s="4105"/>
      <c r="L9" s="4105"/>
      <c r="M9" s="4105"/>
      <c r="N9" s="4105"/>
      <c r="O9" s="4107"/>
      <c r="P9" s="4109"/>
    </row>
    <row r="10" spans="1:16" ht="21" customHeight="1">
      <c r="B10" s="4104"/>
      <c r="C10" s="4105"/>
      <c r="D10" s="4105"/>
      <c r="E10" s="4105"/>
      <c r="F10" s="4105"/>
      <c r="G10" s="4105"/>
      <c r="H10" s="4105"/>
      <c r="I10" s="4105"/>
      <c r="J10" s="4105"/>
      <c r="K10" s="4105"/>
      <c r="L10" s="4105"/>
      <c r="M10" s="4105"/>
      <c r="N10" s="4105"/>
      <c r="O10" s="4108"/>
      <c r="P10" s="4109"/>
    </row>
    <row r="11" spans="1:16" ht="21" customHeight="1">
      <c r="B11" s="4097"/>
      <c r="C11" s="4098"/>
      <c r="D11" s="4098"/>
      <c r="E11" s="4098"/>
      <c r="F11" s="4098"/>
      <c r="G11" s="4098"/>
      <c r="H11" s="4098"/>
      <c r="I11" s="4098"/>
      <c r="J11" s="4098"/>
      <c r="K11" s="4098"/>
      <c r="L11" s="4098"/>
      <c r="M11" s="4098"/>
      <c r="N11" s="4098"/>
      <c r="O11" s="335"/>
      <c r="P11" s="336"/>
    </row>
    <row r="12" spans="1:16" ht="21" customHeight="1">
      <c r="B12" s="4097"/>
      <c r="C12" s="4098"/>
      <c r="D12" s="4098"/>
      <c r="E12" s="4098"/>
      <c r="F12" s="4098"/>
      <c r="G12" s="4098"/>
      <c r="H12" s="4098"/>
      <c r="I12" s="4098"/>
      <c r="J12" s="4098"/>
      <c r="K12" s="4098"/>
      <c r="L12" s="4098"/>
      <c r="M12" s="4098"/>
      <c r="N12" s="4098"/>
      <c r="O12" s="335"/>
      <c r="P12" s="336"/>
    </row>
    <row r="13" spans="1:16" ht="21" customHeight="1">
      <c r="B13" s="4097"/>
      <c r="C13" s="4098"/>
      <c r="D13" s="4098"/>
      <c r="E13" s="4098"/>
      <c r="F13" s="4098"/>
      <c r="G13" s="4098"/>
      <c r="H13" s="4098"/>
      <c r="I13" s="4098"/>
      <c r="J13" s="4098"/>
      <c r="K13" s="4098"/>
      <c r="L13" s="4098"/>
      <c r="M13" s="4098"/>
      <c r="N13" s="4098"/>
      <c r="O13" s="335"/>
      <c r="P13" s="336"/>
    </row>
    <row r="14" spans="1:16" ht="21" customHeight="1">
      <c r="B14" s="4097"/>
      <c r="C14" s="4098"/>
      <c r="D14" s="4098"/>
      <c r="E14" s="4098"/>
      <c r="F14" s="4098"/>
      <c r="G14" s="4098"/>
      <c r="H14" s="4098"/>
      <c r="I14" s="4098"/>
      <c r="J14" s="4098"/>
      <c r="K14" s="4098"/>
      <c r="L14" s="4098"/>
      <c r="M14" s="4098"/>
      <c r="N14" s="4098"/>
      <c r="O14" s="335"/>
      <c r="P14" s="337"/>
    </row>
    <row r="15" spans="1:16" ht="21" customHeight="1">
      <c r="B15" s="4097"/>
      <c r="C15" s="4098"/>
      <c r="D15" s="4098"/>
      <c r="E15" s="4098"/>
      <c r="F15" s="4098"/>
      <c r="G15" s="4098"/>
      <c r="H15" s="4098"/>
      <c r="I15" s="4098"/>
      <c r="J15" s="4098"/>
      <c r="K15" s="4098"/>
      <c r="L15" s="4098"/>
      <c r="M15" s="4098"/>
      <c r="N15" s="4098"/>
      <c r="O15" s="335"/>
      <c r="P15" s="337"/>
    </row>
    <row r="16" spans="1:16" ht="21" customHeight="1">
      <c r="B16" s="4097"/>
      <c r="C16" s="4098"/>
      <c r="D16" s="4098"/>
      <c r="E16" s="4098"/>
      <c r="F16" s="4098"/>
      <c r="G16" s="4098"/>
      <c r="H16" s="4098"/>
      <c r="I16" s="4098"/>
      <c r="J16" s="4098"/>
      <c r="K16" s="4098"/>
      <c r="L16" s="4098"/>
      <c r="M16" s="4098"/>
      <c r="N16" s="4098"/>
      <c r="O16" s="335"/>
      <c r="P16" s="337"/>
    </row>
    <row r="17" spans="2:16" ht="21" customHeight="1">
      <c r="B17" s="4097"/>
      <c r="C17" s="4098"/>
      <c r="D17" s="4098"/>
      <c r="E17" s="4098"/>
      <c r="F17" s="4098"/>
      <c r="G17" s="4098"/>
      <c r="H17" s="4098"/>
      <c r="I17" s="4098"/>
      <c r="J17" s="4098"/>
      <c r="K17" s="4098"/>
      <c r="L17" s="4098"/>
      <c r="M17" s="4098"/>
      <c r="N17" s="4098"/>
      <c r="O17" s="335"/>
      <c r="P17" s="337"/>
    </row>
    <row r="18" spans="2:16" ht="21" customHeight="1">
      <c r="B18" s="4072"/>
      <c r="C18" s="4073"/>
      <c r="D18" s="4073"/>
      <c r="E18" s="4073"/>
      <c r="F18" s="4073"/>
      <c r="G18" s="4073"/>
      <c r="H18" s="4073"/>
      <c r="I18" s="4073"/>
      <c r="J18" s="4073"/>
      <c r="K18" s="4073"/>
      <c r="L18" s="4073"/>
      <c r="M18" s="4073"/>
      <c r="N18" s="4073"/>
      <c r="O18" s="338"/>
      <c r="P18" s="339"/>
    </row>
    <row r="19" spans="2:16" ht="21" customHeight="1" thickBot="1">
      <c r="B19" s="4074"/>
      <c r="C19" s="4075"/>
      <c r="D19" s="4075"/>
      <c r="E19" s="4075"/>
      <c r="F19" s="4075"/>
      <c r="G19" s="4075"/>
      <c r="H19" s="4075"/>
      <c r="I19" s="4075"/>
      <c r="J19" s="4075"/>
      <c r="K19" s="4075"/>
      <c r="L19" s="4075"/>
      <c r="M19" s="4075"/>
      <c r="N19" s="4075"/>
      <c r="O19" s="340"/>
      <c r="P19" s="341"/>
    </row>
    <row r="20" spans="2:16" ht="21" customHeight="1" thickBot="1">
      <c r="B20" s="342"/>
      <c r="C20" s="342"/>
      <c r="D20" s="342"/>
      <c r="E20" s="342"/>
      <c r="F20" s="342"/>
      <c r="G20" s="342"/>
      <c r="H20" s="342"/>
      <c r="I20" s="342"/>
      <c r="J20" s="342"/>
      <c r="K20" s="342"/>
      <c r="L20" s="342"/>
      <c r="M20" s="342"/>
      <c r="N20" s="342"/>
      <c r="O20" s="342"/>
      <c r="P20" s="342"/>
    </row>
    <row r="21" spans="2:16" ht="21" customHeight="1">
      <c r="B21" s="4076" t="s">
        <v>682</v>
      </c>
      <c r="C21" s="4077"/>
      <c r="D21" s="4077"/>
      <c r="E21" s="4077"/>
      <c r="F21" s="4077"/>
      <c r="G21" s="4077"/>
      <c r="H21" s="4077"/>
      <c r="I21" s="4077"/>
      <c r="J21" s="4180"/>
      <c r="K21" s="4180"/>
      <c r="L21" s="4180"/>
      <c r="M21" s="4180"/>
      <c r="N21" s="4181"/>
      <c r="O21" s="4084" t="s">
        <v>683</v>
      </c>
      <c r="P21" s="343"/>
    </row>
    <row r="22" spans="2:16" ht="42.75" customHeight="1">
      <c r="B22" s="4080"/>
      <c r="C22" s="4081"/>
      <c r="D22" s="4081"/>
      <c r="E22" s="4081"/>
      <c r="F22" s="4081"/>
      <c r="G22" s="4081"/>
      <c r="H22" s="4081"/>
      <c r="I22" s="4081"/>
      <c r="J22" s="4182"/>
      <c r="K22" s="4182"/>
      <c r="L22" s="4182"/>
      <c r="M22" s="4182"/>
      <c r="N22" s="4183"/>
      <c r="O22" s="4184"/>
      <c r="P22" s="344" t="s">
        <v>684</v>
      </c>
    </row>
    <row r="23" spans="2:16" ht="24.75" customHeight="1" thickBot="1">
      <c r="B23" s="4086"/>
      <c r="C23" s="4087"/>
      <c r="D23" s="4087"/>
      <c r="E23" s="4087"/>
      <c r="F23" s="4087"/>
      <c r="G23" s="4087"/>
      <c r="H23" s="4087"/>
      <c r="I23" s="4087"/>
      <c r="J23" s="4185"/>
      <c r="K23" s="4185"/>
      <c r="L23" s="4185"/>
      <c r="M23" s="4185"/>
      <c r="N23" s="4186"/>
      <c r="O23" s="345"/>
      <c r="P23" s="346"/>
    </row>
    <row r="24" spans="2:16" ht="13.5" customHeight="1">
      <c r="B24" s="342"/>
      <c r="C24" s="342"/>
      <c r="D24" s="342"/>
      <c r="E24" s="342"/>
      <c r="F24" s="342"/>
      <c r="G24" s="342"/>
      <c r="H24" s="342"/>
      <c r="I24" s="342"/>
      <c r="J24" s="782"/>
      <c r="K24" s="782"/>
      <c r="L24" s="782"/>
      <c r="M24" s="782"/>
      <c r="N24" s="782"/>
      <c r="O24" s="348"/>
      <c r="P24" s="348"/>
    </row>
    <row r="25" spans="2:16" ht="57" customHeight="1">
      <c r="B25" s="4090" t="s">
        <v>3075</v>
      </c>
      <c r="C25" s="4187"/>
      <c r="D25" s="4187"/>
      <c r="E25" s="4187"/>
      <c r="F25" s="4187"/>
      <c r="G25" s="4187"/>
      <c r="H25" s="4187"/>
      <c r="I25" s="4187"/>
      <c r="J25" s="4187"/>
      <c r="K25" s="4187"/>
      <c r="L25" s="4187"/>
      <c r="M25" s="4187"/>
      <c r="N25" s="4187"/>
      <c r="O25" s="4187"/>
      <c r="P25" s="4187"/>
    </row>
    <row r="26" spans="2:16" ht="20.25" customHeight="1">
      <c r="B26" s="4090" t="s">
        <v>1364</v>
      </c>
      <c r="C26" s="4187"/>
      <c r="D26" s="4187"/>
      <c r="E26" s="4187"/>
      <c r="F26" s="4187"/>
      <c r="G26" s="4187"/>
      <c r="H26" s="4187"/>
      <c r="I26" s="4187"/>
      <c r="J26" s="4187"/>
      <c r="K26" s="4187"/>
      <c r="L26" s="4187"/>
      <c r="M26" s="4187"/>
      <c r="N26" s="4187"/>
      <c r="O26" s="4187"/>
      <c r="P26" s="4187"/>
    </row>
    <row r="27" spans="2:16" ht="21" customHeight="1">
      <c r="B27" s="4070" t="s">
        <v>3076</v>
      </c>
      <c r="C27" s="4187"/>
      <c r="D27" s="4187"/>
      <c r="E27" s="4187"/>
      <c r="F27" s="4187"/>
      <c r="G27" s="4187"/>
      <c r="H27" s="4187"/>
      <c r="I27" s="4187"/>
      <c r="J27" s="4187"/>
      <c r="K27" s="4187"/>
      <c r="L27" s="4187"/>
      <c r="M27" s="4187"/>
      <c r="N27" s="4187"/>
      <c r="O27" s="4187"/>
      <c r="P27" s="4187"/>
    </row>
    <row r="28" spans="2:16" ht="21" customHeight="1">
      <c r="B28" s="4187"/>
      <c r="C28" s="4187"/>
      <c r="D28" s="4187"/>
      <c r="E28" s="4187"/>
      <c r="F28" s="4187"/>
      <c r="G28" s="4187"/>
      <c r="H28" s="4187"/>
      <c r="I28" s="4187"/>
      <c r="J28" s="4187"/>
      <c r="K28" s="4187"/>
      <c r="L28" s="4187"/>
      <c r="M28" s="4187"/>
      <c r="N28" s="4187"/>
      <c r="O28" s="4187"/>
      <c r="P28" s="4187"/>
    </row>
    <row r="29" spans="2:16" ht="21" customHeight="1">
      <c r="B29" s="4187"/>
      <c r="C29" s="4187"/>
      <c r="D29" s="4187"/>
      <c r="E29" s="4187"/>
      <c r="F29" s="4187"/>
      <c r="G29" s="4187"/>
      <c r="H29" s="4187"/>
      <c r="I29" s="4187"/>
      <c r="J29" s="4187"/>
      <c r="K29" s="4187"/>
      <c r="L29" s="4187"/>
      <c r="M29" s="4187"/>
      <c r="N29" s="4187"/>
      <c r="O29" s="4187"/>
      <c r="P29" s="4187"/>
    </row>
    <row r="30" spans="2:16" ht="21" customHeight="1">
      <c r="B30" s="4187"/>
      <c r="C30" s="4187"/>
      <c r="D30" s="4187"/>
      <c r="E30" s="4187"/>
      <c r="F30" s="4187"/>
      <c r="G30" s="4187"/>
      <c r="H30" s="4187"/>
      <c r="I30" s="4187"/>
      <c r="J30" s="4187"/>
      <c r="K30" s="4187"/>
      <c r="L30" s="4187"/>
      <c r="M30" s="4187"/>
      <c r="N30" s="4187"/>
      <c r="O30" s="4187"/>
      <c r="P30" s="4187"/>
    </row>
    <row r="31" spans="2:16" ht="70.95" customHeight="1">
      <c r="B31" s="4187"/>
      <c r="C31" s="4187"/>
      <c r="D31" s="4187"/>
      <c r="E31" s="4187"/>
      <c r="F31" s="4187"/>
      <c r="G31" s="4187"/>
      <c r="H31" s="4187"/>
      <c r="I31" s="4187"/>
      <c r="J31" s="4187"/>
      <c r="K31" s="4187"/>
      <c r="L31" s="4187"/>
      <c r="M31" s="4187"/>
      <c r="N31" s="4187"/>
      <c r="O31" s="4187"/>
      <c r="P31" s="4187"/>
    </row>
    <row r="32" spans="2:16" ht="52.2" customHeight="1">
      <c r="B32" s="3890" t="s">
        <v>1091</v>
      </c>
      <c r="C32" s="4179"/>
      <c r="D32" s="4179"/>
      <c r="E32" s="4179"/>
      <c r="F32" s="4179"/>
      <c r="G32" s="4179"/>
      <c r="H32" s="4179"/>
      <c r="I32" s="4179"/>
      <c r="J32" s="3891"/>
      <c r="K32" s="3334" t="s">
        <v>3074</v>
      </c>
      <c r="L32" s="3335"/>
      <c r="M32" s="3335"/>
      <c r="N32" s="3335"/>
      <c r="O32" s="3335"/>
      <c r="P32" s="3336"/>
    </row>
    <row r="33" spans="2:16" ht="21" customHeight="1">
      <c r="B33" s="288"/>
      <c r="C33" s="288"/>
      <c r="D33" s="288"/>
      <c r="E33" s="288"/>
      <c r="F33" s="288"/>
      <c r="G33" s="288"/>
      <c r="H33" s="288"/>
      <c r="I33" s="288"/>
      <c r="J33" s="288"/>
      <c r="K33" s="288"/>
      <c r="L33" s="288"/>
      <c r="M33" s="288"/>
      <c r="N33" s="288"/>
      <c r="O33" s="288"/>
      <c r="P33" s="288"/>
    </row>
    <row r="34" spans="2:16" ht="21" customHeight="1">
      <c r="B34" s="288"/>
      <c r="C34" s="288"/>
      <c r="D34" s="288"/>
      <c r="E34" s="288"/>
      <c r="F34" s="288"/>
      <c r="G34" s="288"/>
      <c r="H34" s="288"/>
      <c r="I34" s="288"/>
      <c r="J34" s="288"/>
      <c r="K34" s="288"/>
      <c r="L34" s="288"/>
      <c r="M34" s="288"/>
      <c r="N34" s="288"/>
      <c r="O34" s="288"/>
      <c r="P34" s="288"/>
    </row>
    <row r="35" spans="2:16" ht="21" customHeight="1">
      <c r="B35" s="288"/>
      <c r="C35" s="288"/>
      <c r="D35" s="288"/>
      <c r="E35" s="288"/>
      <c r="F35" s="288"/>
      <c r="G35" s="288"/>
      <c r="H35" s="288"/>
      <c r="I35" s="288"/>
      <c r="J35" s="288"/>
      <c r="K35" s="288"/>
      <c r="L35" s="288"/>
      <c r="M35" s="288"/>
      <c r="N35" s="288"/>
      <c r="O35" s="288"/>
      <c r="P35" s="288"/>
    </row>
    <row r="36" spans="2:16" ht="21" customHeight="1">
      <c r="B36" s="288"/>
      <c r="C36" s="288"/>
      <c r="D36" s="288"/>
      <c r="E36" s="288"/>
      <c r="F36" s="288"/>
      <c r="G36" s="288"/>
      <c r="H36" s="288"/>
      <c r="I36" s="288"/>
      <c r="J36" s="288"/>
      <c r="K36" s="288"/>
      <c r="L36" s="288"/>
      <c r="M36" s="288"/>
      <c r="N36" s="288"/>
      <c r="O36" s="288"/>
      <c r="P36" s="288"/>
    </row>
    <row r="37" spans="2:16" ht="16.5" customHeight="1">
      <c r="B37" s="288"/>
      <c r="C37" s="288"/>
      <c r="D37" s="288"/>
      <c r="E37" s="288"/>
      <c r="F37" s="288"/>
      <c r="G37" s="288"/>
      <c r="H37" s="288"/>
      <c r="I37" s="288"/>
      <c r="J37" s="288"/>
      <c r="K37" s="288"/>
      <c r="L37" s="288"/>
      <c r="M37" s="288"/>
      <c r="N37" s="288"/>
      <c r="O37" s="288"/>
      <c r="P37" s="288"/>
    </row>
    <row r="38" spans="2:16" ht="21" customHeight="1"/>
    <row r="39" spans="2:16" ht="21" customHeight="1"/>
    <row r="40" spans="2:16" ht="21" customHeight="1"/>
    <row r="41" spans="2:16" ht="21" customHeight="1"/>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39">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8:F18"/>
    <mergeCell ref="G18:N18"/>
    <mergeCell ref="B19:F19"/>
    <mergeCell ref="G19:N19"/>
    <mergeCell ref="B17:F17"/>
    <mergeCell ref="G17:N17"/>
    <mergeCell ref="K32:P32"/>
    <mergeCell ref="B32:J32"/>
    <mergeCell ref="B21:N22"/>
    <mergeCell ref="O21:O22"/>
    <mergeCell ref="B23:N23"/>
    <mergeCell ref="B25:P25"/>
    <mergeCell ref="B26:P26"/>
    <mergeCell ref="B27:P31"/>
  </mergeCells>
  <phoneticPr fontId="54"/>
  <pageMargins left="0.7" right="0.7" top="0.75" bottom="0.75" header="0.3" footer="0.3"/>
  <pageSetup paperSize="9" scale="91" orientation="portrait"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theme="5" tint="0.59999389629810485"/>
    <pageSetUpPr fitToPage="1"/>
  </sheetPr>
  <dimension ref="A1:J14"/>
  <sheetViews>
    <sheetView view="pageBreakPreview" topLeftCell="E1" zoomScale="115" zoomScaleNormal="100" zoomScaleSheetLayoutView="115" workbookViewId="0">
      <selection activeCell="B2" sqref="B2"/>
    </sheetView>
  </sheetViews>
  <sheetFormatPr defaultRowHeight="13.2"/>
  <cols>
    <col min="1" max="1" width="3.77734375" style="5" customWidth="1"/>
    <col min="2" max="2" width="20.33203125" style="5" customWidth="1"/>
    <col min="3" max="3" width="3.88671875" style="5" bestFit="1" customWidth="1"/>
    <col min="4" max="7" width="16.33203125" style="5" customWidth="1"/>
    <col min="8" max="8" width="3.77734375" style="5" customWidth="1"/>
    <col min="9" max="9" width="2.44140625" style="5" customWidth="1"/>
    <col min="10" max="256" width="9" style="5"/>
    <col min="257" max="257" width="3.77734375" style="5" customWidth="1"/>
    <col min="258" max="258" width="20.33203125" style="5" customWidth="1"/>
    <col min="259" max="259" width="3.88671875" style="5" bestFit="1" customWidth="1"/>
    <col min="260" max="263" width="16.33203125" style="5" customWidth="1"/>
    <col min="264" max="264" width="3.77734375" style="5" customWidth="1"/>
    <col min="265" max="265" width="2.44140625" style="5" customWidth="1"/>
    <col min="266" max="512" width="9" style="5"/>
    <col min="513" max="513" width="3.77734375" style="5" customWidth="1"/>
    <col min="514" max="514" width="20.33203125" style="5" customWidth="1"/>
    <col min="515" max="515" width="3.88671875" style="5" bestFit="1" customWidth="1"/>
    <col min="516" max="519" width="16.33203125" style="5" customWidth="1"/>
    <col min="520" max="520" width="3.77734375" style="5" customWidth="1"/>
    <col min="521" max="521" width="2.44140625" style="5" customWidth="1"/>
    <col min="522" max="768" width="9" style="5"/>
    <col min="769" max="769" width="3.77734375" style="5" customWidth="1"/>
    <col min="770" max="770" width="20.33203125" style="5" customWidth="1"/>
    <col min="771" max="771" width="3.88671875" style="5" bestFit="1" customWidth="1"/>
    <col min="772" max="775" width="16.33203125" style="5" customWidth="1"/>
    <col min="776" max="776" width="3.77734375" style="5" customWidth="1"/>
    <col min="777" max="777" width="2.44140625" style="5" customWidth="1"/>
    <col min="778" max="1024" width="9" style="5"/>
    <col min="1025" max="1025" width="3.77734375" style="5" customWidth="1"/>
    <col min="1026" max="1026" width="20.33203125" style="5" customWidth="1"/>
    <col min="1027" max="1027" width="3.88671875" style="5" bestFit="1" customWidth="1"/>
    <col min="1028" max="1031" width="16.33203125" style="5" customWidth="1"/>
    <col min="1032" max="1032" width="3.77734375" style="5" customWidth="1"/>
    <col min="1033" max="1033" width="2.44140625" style="5" customWidth="1"/>
    <col min="1034" max="1280" width="9" style="5"/>
    <col min="1281" max="1281" width="3.77734375" style="5" customWidth="1"/>
    <col min="1282" max="1282" width="20.33203125" style="5" customWidth="1"/>
    <col min="1283" max="1283" width="3.88671875" style="5" bestFit="1" customWidth="1"/>
    <col min="1284" max="1287" width="16.33203125" style="5" customWidth="1"/>
    <col min="1288" max="1288" width="3.77734375" style="5" customWidth="1"/>
    <col min="1289" max="1289" width="2.44140625" style="5" customWidth="1"/>
    <col min="1290" max="1536" width="9" style="5"/>
    <col min="1537" max="1537" width="3.77734375" style="5" customWidth="1"/>
    <col min="1538" max="1538" width="20.33203125" style="5" customWidth="1"/>
    <col min="1539" max="1539" width="3.88671875" style="5" bestFit="1" customWidth="1"/>
    <col min="1540" max="1543" width="16.33203125" style="5" customWidth="1"/>
    <col min="1544" max="1544" width="3.77734375" style="5" customWidth="1"/>
    <col min="1545" max="1545" width="2.44140625" style="5" customWidth="1"/>
    <col min="1546" max="1792" width="9" style="5"/>
    <col min="1793" max="1793" width="3.77734375" style="5" customWidth="1"/>
    <col min="1794" max="1794" width="20.33203125" style="5" customWidth="1"/>
    <col min="1795" max="1795" width="3.88671875" style="5" bestFit="1" customWidth="1"/>
    <col min="1796" max="1799" width="16.33203125" style="5" customWidth="1"/>
    <col min="1800" max="1800" width="3.77734375" style="5" customWidth="1"/>
    <col min="1801" max="1801" width="2.44140625" style="5" customWidth="1"/>
    <col min="1802" max="2048" width="9" style="5"/>
    <col min="2049" max="2049" width="3.77734375" style="5" customWidth="1"/>
    <col min="2050" max="2050" width="20.33203125" style="5" customWidth="1"/>
    <col min="2051" max="2051" width="3.88671875" style="5" bestFit="1" customWidth="1"/>
    <col min="2052" max="2055" width="16.33203125" style="5" customWidth="1"/>
    <col min="2056" max="2056" width="3.77734375" style="5" customWidth="1"/>
    <col min="2057" max="2057" width="2.44140625" style="5" customWidth="1"/>
    <col min="2058" max="2304" width="9" style="5"/>
    <col min="2305" max="2305" width="3.77734375" style="5" customWidth="1"/>
    <col min="2306" max="2306" width="20.33203125" style="5" customWidth="1"/>
    <col min="2307" max="2307" width="3.88671875" style="5" bestFit="1" customWidth="1"/>
    <col min="2308" max="2311" width="16.33203125" style="5" customWidth="1"/>
    <col min="2312" max="2312" width="3.77734375" style="5" customWidth="1"/>
    <col min="2313" max="2313" width="2.44140625" style="5" customWidth="1"/>
    <col min="2314" max="2560" width="9" style="5"/>
    <col min="2561" max="2561" width="3.77734375" style="5" customWidth="1"/>
    <col min="2562" max="2562" width="20.33203125" style="5" customWidth="1"/>
    <col min="2563" max="2563" width="3.88671875" style="5" bestFit="1" customWidth="1"/>
    <col min="2564" max="2567" width="16.33203125" style="5" customWidth="1"/>
    <col min="2568" max="2568" width="3.77734375" style="5" customWidth="1"/>
    <col min="2569" max="2569" width="2.44140625" style="5" customWidth="1"/>
    <col min="2570" max="2816" width="9" style="5"/>
    <col min="2817" max="2817" width="3.77734375" style="5" customWidth="1"/>
    <col min="2818" max="2818" width="20.33203125" style="5" customWidth="1"/>
    <col min="2819" max="2819" width="3.88671875" style="5" bestFit="1" customWidth="1"/>
    <col min="2820" max="2823" width="16.33203125" style="5" customWidth="1"/>
    <col min="2824" max="2824" width="3.77734375" style="5" customWidth="1"/>
    <col min="2825" max="2825" width="2.44140625" style="5" customWidth="1"/>
    <col min="2826" max="3072" width="9" style="5"/>
    <col min="3073" max="3073" width="3.77734375" style="5" customWidth="1"/>
    <col min="3074" max="3074" width="20.33203125" style="5" customWidth="1"/>
    <col min="3075" max="3075" width="3.88671875" style="5" bestFit="1" customWidth="1"/>
    <col min="3076" max="3079" width="16.33203125" style="5" customWidth="1"/>
    <col min="3080" max="3080" width="3.77734375" style="5" customWidth="1"/>
    <col min="3081" max="3081" width="2.44140625" style="5" customWidth="1"/>
    <col min="3082" max="3328" width="9" style="5"/>
    <col min="3329" max="3329" width="3.77734375" style="5" customWidth="1"/>
    <col min="3330" max="3330" width="20.33203125" style="5" customWidth="1"/>
    <col min="3331" max="3331" width="3.88671875" style="5" bestFit="1" customWidth="1"/>
    <col min="3332" max="3335" width="16.33203125" style="5" customWidth="1"/>
    <col min="3336" max="3336" width="3.77734375" style="5" customWidth="1"/>
    <col min="3337" max="3337" width="2.44140625" style="5" customWidth="1"/>
    <col min="3338" max="3584" width="9" style="5"/>
    <col min="3585" max="3585" width="3.77734375" style="5" customWidth="1"/>
    <col min="3586" max="3586" width="20.33203125" style="5" customWidth="1"/>
    <col min="3587" max="3587" width="3.88671875" style="5" bestFit="1" customWidth="1"/>
    <col min="3588" max="3591" width="16.33203125" style="5" customWidth="1"/>
    <col min="3592" max="3592" width="3.77734375" style="5" customWidth="1"/>
    <col min="3593" max="3593" width="2.44140625" style="5" customWidth="1"/>
    <col min="3594" max="3840" width="9" style="5"/>
    <col min="3841" max="3841" width="3.77734375" style="5" customWidth="1"/>
    <col min="3842" max="3842" width="20.33203125" style="5" customWidth="1"/>
    <col min="3843" max="3843" width="3.88671875" style="5" bestFit="1" customWidth="1"/>
    <col min="3844" max="3847" width="16.33203125" style="5" customWidth="1"/>
    <col min="3848" max="3848" width="3.77734375" style="5" customWidth="1"/>
    <col min="3849" max="3849" width="2.44140625" style="5" customWidth="1"/>
    <col min="3850" max="4096" width="9" style="5"/>
    <col min="4097" max="4097" width="3.77734375" style="5" customWidth="1"/>
    <col min="4098" max="4098" width="20.33203125" style="5" customWidth="1"/>
    <col min="4099" max="4099" width="3.88671875" style="5" bestFit="1" customWidth="1"/>
    <col min="4100" max="4103" width="16.33203125" style="5" customWidth="1"/>
    <col min="4104" max="4104" width="3.77734375" style="5" customWidth="1"/>
    <col min="4105" max="4105" width="2.44140625" style="5" customWidth="1"/>
    <col min="4106" max="4352" width="9" style="5"/>
    <col min="4353" max="4353" width="3.77734375" style="5" customWidth="1"/>
    <col min="4354" max="4354" width="20.33203125" style="5" customWidth="1"/>
    <col min="4355" max="4355" width="3.88671875" style="5" bestFit="1" customWidth="1"/>
    <col min="4356" max="4359" width="16.33203125" style="5" customWidth="1"/>
    <col min="4360" max="4360" width="3.77734375" style="5" customWidth="1"/>
    <col min="4361" max="4361" width="2.44140625" style="5" customWidth="1"/>
    <col min="4362" max="4608" width="9" style="5"/>
    <col min="4609" max="4609" width="3.77734375" style="5" customWidth="1"/>
    <col min="4610" max="4610" width="20.33203125" style="5" customWidth="1"/>
    <col min="4611" max="4611" width="3.88671875" style="5" bestFit="1" customWidth="1"/>
    <col min="4612" max="4615" width="16.33203125" style="5" customWidth="1"/>
    <col min="4616" max="4616" width="3.77734375" style="5" customWidth="1"/>
    <col min="4617" max="4617" width="2.44140625" style="5" customWidth="1"/>
    <col min="4618" max="4864" width="9" style="5"/>
    <col min="4865" max="4865" width="3.77734375" style="5" customWidth="1"/>
    <col min="4866" max="4866" width="20.33203125" style="5" customWidth="1"/>
    <col min="4867" max="4867" width="3.88671875" style="5" bestFit="1" customWidth="1"/>
    <col min="4868" max="4871" width="16.33203125" style="5" customWidth="1"/>
    <col min="4872" max="4872" width="3.77734375" style="5" customWidth="1"/>
    <col min="4873" max="4873" width="2.44140625" style="5" customWidth="1"/>
    <col min="4874" max="5120" width="9" style="5"/>
    <col min="5121" max="5121" width="3.77734375" style="5" customWidth="1"/>
    <col min="5122" max="5122" width="20.33203125" style="5" customWidth="1"/>
    <col min="5123" max="5123" width="3.88671875" style="5" bestFit="1" customWidth="1"/>
    <col min="5124" max="5127" width="16.33203125" style="5" customWidth="1"/>
    <col min="5128" max="5128" width="3.77734375" style="5" customWidth="1"/>
    <col min="5129" max="5129" width="2.44140625" style="5" customWidth="1"/>
    <col min="5130" max="5376" width="9" style="5"/>
    <col min="5377" max="5377" width="3.77734375" style="5" customWidth="1"/>
    <col min="5378" max="5378" width="20.33203125" style="5" customWidth="1"/>
    <col min="5379" max="5379" width="3.88671875" style="5" bestFit="1" customWidth="1"/>
    <col min="5380" max="5383" width="16.33203125" style="5" customWidth="1"/>
    <col min="5384" max="5384" width="3.77734375" style="5" customWidth="1"/>
    <col min="5385" max="5385" width="2.44140625" style="5" customWidth="1"/>
    <col min="5386" max="5632" width="9" style="5"/>
    <col min="5633" max="5633" width="3.77734375" style="5" customWidth="1"/>
    <col min="5634" max="5634" width="20.33203125" style="5" customWidth="1"/>
    <col min="5635" max="5635" width="3.88671875" style="5" bestFit="1" customWidth="1"/>
    <col min="5636" max="5639" width="16.33203125" style="5" customWidth="1"/>
    <col min="5640" max="5640" width="3.77734375" style="5" customWidth="1"/>
    <col min="5641" max="5641" width="2.44140625" style="5" customWidth="1"/>
    <col min="5642" max="5888" width="9" style="5"/>
    <col min="5889" max="5889" width="3.77734375" style="5" customWidth="1"/>
    <col min="5890" max="5890" width="20.33203125" style="5" customWidth="1"/>
    <col min="5891" max="5891" width="3.88671875" style="5" bestFit="1" customWidth="1"/>
    <col min="5892" max="5895" width="16.33203125" style="5" customWidth="1"/>
    <col min="5896" max="5896" width="3.77734375" style="5" customWidth="1"/>
    <col min="5897" max="5897" width="2.44140625" style="5" customWidth="1"/>
    <col min="5898" max="6144" width="9" style="5"/>
    <col min="6145" max="6145" width="3.77734375" style="5" customWidth="1"/>
    <col min="6146" max="6146" width="20.33203125" style="5" customWidth="1"/>
    <col min="6147" max="6147" width="3.88671875" style="5" bestFit="1" customWidth="1"/>
    <col min="6148" max="6151" width="16.33203125" style="5" customWidth="1"/>
    <col min="6152" max="6152" width="3.77734375" style="5" customWidth="1"/>
    <col min="6153" max="6153" width="2.44140625" style="5" customWidth="1"/>
    <col min="6154" max="6400" width="9" style="5"/>
    <col min="6401" max="6401" width="3.77734375" style="5" customWidth="1"/>
    <col min="6402" max="6402" width="20.33203125" style="5" customWidth="1"/>
    <col min="6403" max="6403" width="3.88671875" style="5" bestFit="1" customWidth="1"/>
    <col min="6404" max="6407" width="16.33203125" style="5" customWidth="1"/>
    <col min="6408" max="6408" width="3.77734375" style="5" customWidth="1"/>
    <col min="6409" max="6409" width="2.44140625" style="5" customWidth="1"/>
    <col min="6410" max="6656" width="9" style="5"/>
    <col min="6657" max="6657" width="3.77734375" style="5" customWidth="1"/>
    <col min="6658" max="6658" width="20.33203125" style="5" customWidth="1"/>
    <col min="6659" max="6659" width="3.88671875" style="5" bestFit="1" customWidth="1"/>
    <col min="6660" max="6663" width="16.33203125" style="5" customWidth="1"/>
    <col min="6664" max="6664" width="3.77734375" style="5" customWidth="1"/>
    <col min="6665" max="6665" width="2.44140625" style="5" customWidth="1"/>
    <col min="6666" max="6912" width="9" style="5"/>
    <col min="6913" max="6913" width="3.77734375" style="5" customWidth="1"/>
    <col min="6914" max="6914" width="20.33203125" style="5" customWidth="1"/>
    <col min="6915" max="6915" width="3.88671875" style="5" bestFit="1" customWidth="1"/>
    <col min="6916" max="6919" width="16.33203125" style="5" customWidth="1"/>
    <col min="6920" max="6920" width="3.77734375" style="5" customWidth="1"/>
    <col min="6921" max="6921" width="2.44140625" style="5" customWidth="1"/>
    <col min="6922" max="7168" width="9" style="5"/>
    <col min="7169" max="7169" width="3.77734375" style="5" customWidth="1"/>
    <col min="7170" max="7170" width="20.33203125" style="5" customWidth="1"/>
    <col min="7171" max="7171" width="3.88671875" style="5" bestFit="1" customWidth="1"/>
    <col min="7172" max="7175" width="16.33203125" style="5" customWidth="1"/>
    <col min="7176" max="7176" width="3.77734375" style="5" customWidth="1"/>
    <col min="7177" max="7177" width="2.44140625" style="5" customWidth="1"/>
    <col min="7178" max="7424" width="9" style="5"/>
    <col min="7425" max="7425" width="3.77734375" style="5" customWidth="1"/>
    <col min="7426" max="7426" width="20.33203125" style="5" customWidth="1"/>
    <col min="7427" max="7427" width="3.88671875" style="5" bestFit="1" customWidth="1"/>
    <col min="7428" max="7431" width="16.33203125" style="5" customWidth="1"/>
    <col min="7432" max="7432" width="3.77734375" style="5" customWidth="1"/>
    <col min="7433" max="7433" width="2.44140625" style="5" customWidth="1"/>
    <col min="7434" max="7680" width="9" style="5"/>
    <col min="7681" max="7681" width="3.77734375" style="5" customWidth="1"/>
    <col min="7682" max="7682" width="20.33203125" style="5" customWidth="1"/>
    <col min="7683" max="7683" width="3.88671875" style="5" bestFit="1" customWidth="1"/>
    <col min="7684" max="7687" width="16.33203125" style="5" customWidth="1"/>
    <col min="7688" max="7688" width="3.77734375" style="5" customWidth="1"/>
    <col min="7689" max="7689" width="2.44140625" style="5" customWidth="1"/>
    <col min="7690" max="7936" width="9" style="5"/>
    <col min="7937" max="7937" width="3.77734375" style="5" customWidth="1"/>
    <col min="7938" max="7938" width="20.33203125" style="5" customWidth="1"/>
    <col min="7939" max="7939" width="3.88671875" style="5" bestFit="1" customWidth="1"/>
    <col min="7940" max="7943" width="16.33203125" style="5" customWidth="1"/>
    <col min="7944" max="7944" width="3.77734375" style="5" customWidth="1"/>
    <col min="7945" max="7945" width="2.44140625" style="5" customWidth="1"/>
    <col min="7946" max="8192" width="9" style="5"/>
    <col min="8193" max="8193" width="3.77734375" style="5" customWidth="1"/>
    <col min="8194" max="8194" width="20.33203125" style="5" customWidth="1"/>
    <col min="8195" max="8195" width="3.88671875" style="5" bestFit="1" customWidth="1"/>
    <col min="8196" max="8199" width="16.33203125" style="5" customWidth="1"/>
    <col min="8200" max="8200" width="3.77734375" style="5" customWidth="1"/>
    <col min="8201" max="8201" width="2.44140625" style="5" customWidth="1"/>
    <col min="8202" max="8448" width="9" style="5"/>
    <col min="8449" max="8449" width="3.77734375" style="5" customWidth="1"/>
    <col min="8450" max="8450" width="20.33203125" style="5" customWidth="1"/>
    <col min="8451" max="8451" width="3.88671875" style="5" bestFit="1" customWidth="1"/>
    <col min="8452" max="8455" width="16.33203125" style="5" customWidth="1"/>
    <col min="8456" max="8456" width="3.77734375" style="5" customWidth="1"/>
    <col min="8457" max="8457" width="2.44140625" style="5" customWidth="1"/>
    <col min="8458" max="8704" width="9" style="5"/>
    <col min="8705" max="8705" width="3.77734375" style="5" customWidth="1"/>
    <col min="8706" max="8706" width="20.33203125" style="5" customWidth="1"/>
    <col min="8707" max="8707" width="3.88671875" style="5" bestFit="1" customWidth="1"/>
    <col min="8708" max="8711" width="16.33203125" style="5" customWidth="1"/>
    <col min="8712" max="8712" width="3.77734375" style="5" customWidth="1"/>
    <col min="8713" max="8713" width="2.44140625" style="5" customWidth="1"/>
    <col min="8714" max="8960" width="9" style="5"/>
    <col min="8961" max="8961" width="3.77734375" style="5" customWidth="1"/>
    <col min="8962" max="8962" width="20.33203125" style="5" customWidth="1"/>
    <col min="8963" max="8963" width="3.88671875" style="5" bestFit="1" customWidth="1"/>
    <col min="8964" max="8967" width="16.33203125" style="5" customWidth="1"/>
    <col min="8968" max="8968" width="3.77734375" style="5" customWidth="1"/>
    <col min="8969" max="8969" width="2.44140625" style="5" customWidth="1"/>
    <col min="8970" max="9216" width="9" style="5"/>
    <col min="9217" max="9217" width="3.77734375" style="5" customWidth="1"/>
    <col min="9218" max="9218" width="20.33203125" style="5" customWidth="1"/>
    <col min="9219" max="9219" width="3.88671875" style="5" bestFit="1" customWidth="1"/>
    <col min="9220" max="9223" width="16.33203125" style="5" customWidth="1"/>
    <col min="9224" max="9224" width="3.77734375" style="5" customWidth="1"/>
    <col min="9225" max="9225" width="2.44140625" style="5" customWidth="1"/>
    <col min="9226" max="9472" width="9" style="5"/>
    <col min="9473" max="9473" width="3.77734375" style="5" customWidth="1"/>
    <col min="9474" max="9474" width="20.33203125" style="5" customWidth="1"/>
    <col min="9475" max="9475" width="3.88671875" style="5" bestFit="1" customWidth="1"/>
    <col min="9476" max="9479" width="16.33203125" style="5" customWidth="1"/>
    <col min="9480" max="9480" width="3.77734375" style="5" customWidth="1"/>
    <col min="9481" max="9481" width="2.44140625" style="5" customWidth="1"/>
    <col min="9482" max="9728" width="9" style="5"/>
    <col min="9729" max="9729" width="3.77734375" style="5" customWidth="1"/>
    <col min="9730" max="9730" width="20.33203125" style="5" customWidth="1"/>
    <col min="9731" max="9731" width="3.88671875" style="5" bestFit="1" customWidth="1"/>
    <col min="9732" max="9735" width="16.33203125" style="5" customWidth="1"/>
    <col min="9736" max="9736" width="3.77734375" style="5" customWidth="1"/>
    <col min="9737" max="9737" width="2.44140625" style="5" customWidth="1"/>
    <col min="9738" max="9984" width="9" style="5"/>
    <col min="9985" max="9985" width="3.77734375" style="5" customWidth="1"/>
    <col min="9986" max="9986" width="20.33203125" style="5" customWidth="1"/>
    <col min="9987" max="9987" width="3.88671875" style="5" bestFit="1" customWidth="1"/>
    <col min="9988" max="9991" width="16.33203125" style="5" customWidth="1"/>
    <col min="9992" max="9992" width="3.77734375" style="5" customWidth="1"/>
    <col min="9993" max="9993" width="2.44140625" style="5" customWidth="1"/>
    <col min="9994" max="10240" width="9" style="5"/>
    <col min="10241" max="10241" width="3.77734375" style="5" customWidth="1"/>
    <col min="10242" max="10242" width="20.33203125" style="5" customWidth="1"/>
    <col min="10243" max="10243" width="3.88671875" style="5" bestFit="1" customWidth="1"/>
    <col min="10244" max="10247" width="16.33203125" style="5" customWidth="1"/>
    <col min="10248" max="10248" width="3.77734375" style="5" customWidth="1"/>
    <col min="10249" max="10249" width="2.44140625" style="5" customWidth="1"/>
    <col min="10250" max="10496" width="9" style="5"/>
    <col min="10497" max="10497" width="3.77734375" style="5" customWidth="1"/>
    <col min="10498" max="10498" width="20.33203125" style="5" customWidth="1"/>
    <col min="10499" max="10499" width="3.88671875" style="5" bestFit="1" customWidth="1"/>
    <col min="10500" max="10503" width="16.33203125" style="5" customWidth="1"/>
    <col min="10504" max="10504" width="3.77734375" style="5" customWidth="1"/>
    <col min="10505" max="10505" width="2.44140625" style="5" customWidth="1"/>
    <col min="10506" max="10752" width="9" style="5"/>
    <col min="10753" max="10753" width="3.77734375" style="5" customWidth="1"/>
    <col min="10754" max="10754" width="20.33203125" style="5" customWidth="1"/>
    <col min="10755" max="10755" width="3.88671875" style="5" bestFit="1" customWidth="1"/>
    <col min="10756" max="10759" width="16.33203125" style="5" customWidth="1"/>
    <col min="10760" max="10760" width="3.77734375" style="5" customWidth="1"/>
    <col min="10761" max="10761" width="2.44140625" style="5" customWidth="1"/>
    <col min="10762" max="11008" width="9" style="5"/>
    <col min="11009" max="11009" width="3.77734375" style="5" customWidth="1"/>
    <col min="11010" max="11010" width="20.33203125" style="5" customWidth="1"/>
    <col min="11011" max="11011" width="3.88671875" style="5" bestFit="1" customWidth="1"/>
    <col min="11012" max="11015" width="16.33203125" style="5" customWidth="1"/>
    <col min="11016" max="11016" width="3.77734375" style="5" customWidth="1"/>
    <col min="11017" max="11017" width="2.44140625" style="5" customWidth="1"/>
    <col min="11018" max="11264" width="9" style="5"/>
    <col min="11265" max="11265" width="3.77734375" style="5" customWidth="1"/>
    <col min="11266" max="11266" width="20.33203125" style="5" customWidth="1"/>
    <col min="11267" max="11267" width="3.88671875" style="5" bestFit="1" customWidth="1"/>
    <col min="11268" max="11271" width="16.33203125" style="5" customWidth="1"/>
    <col min="11272" max="11272" width="3.77734375" style="5" customWidth="1"/>
    <col min="11273" max="11273" width="2.44140625" style="5" customWidth="1"/>
    <col min="11274" max="11520" width="9" style="5"/>
    <col min="11521" max="11521" width="3.77734375" style="5" customWidth="1"/>
    <col min="11522" max="11522" width="20.33203125" style="5" customWidth="1"/>
    <col min="11523" max="11523" width="3.88671875" style="5" bestFit="1" customWidth="1"/>
    <col min="11524" max="11527" width="16.33203125" style="5" customWidth="1"/>
    <col min="11528" max="11528" width="3.77734375" style="5" customWidth="1"/>
    <col min="11529" max="11529" width="2.44140625" style="5" customWidth="1"/>
    <col min="11530" max="11776" width="9" style="5"/>
    <col min="11777" max="11777" width="3.77734375" style="5" customWidth="1"/>
    <col min="11778" max="11778" width="20.33203125" style="5" customWidth="1"/>
    <col min="11779" max="11779" width="3.88671875" style="5" bestFit="1" customWidth="1"/>
    <col min="11780" max="11783" width="16.33203125" style="5" customWidth="1"/>
    <col min="11784" max="11784" width="3.77734375" style="5" customWidth="1"/>
    <col min="11785" max="11785" width="2.44140625" style="5" customWidth="1"/>
    <col min="11786" max="12032" width="9" style="5"/>
    <col min="12033" max="12033" width="3.77734375" style="5" customWidth="1"/>
    <col min="12034" max="12034" width="20.33203125" style="5" customWidth="1"/>
    <col min="12035" max="12035" width="3.88671875" style="5" bestFit="1" customWidth="1"/>
    <col min="12036" max="12039" width="16.33203125" style="5" customWidth="1"/>
    <col min="12040" max="12040" width="3.77734375" style="5" customWidth="1"/>
    <col min="12041" max="12041" width="2.44140625" style="5" customWidth="1"/>
    <col min="12042" max="12288" width="9" style="5"/>
    <col min="12289" max="12289" width="3.77734375" style="5" customWidth="1"/>
    <col min="12290" max="12290" width="20.33203125" style="5" customWidth="1"/>
    <col min="12291" max="12291" width="3.88671875" style="5" bestFit="1" customWidth="1"/>
    <col min="12292" max="12295" width="16.33203125" style="5" customWidth="1"/>
    <col min="12296" max="12296" width="3.77734375" style="5" customWidth="1"/>
    <col min="12297" max="12297" width="2.44140625" style="5" customWidth="1"/>
    <col min="12298" max="12544" width="9" style="5"/>
    <col min="12545" max="12545" width="3.77734375" style="5" customWidth="1"/>
    <col min="12546" max="12546" width="20.33203125" style="5" customWidth="1"/>
    <col min="12547" max="12547" width="3.88671875" style="5" bestFit="1" customWidth="1"/>
    <col min="12548" max="12551" width="16.33203125" style="5" customWidth="1"/>
    <col min="12552" max="12552" width="3.77734375" style="5" customWidth="1"/>
    <col min="12553" max="12553" width="2.44140625" style="5" customWidth="1"/>
    <col min="12554" max="12800" width="9" style="5"/>
    <col min="12801" max="12801" width="3.77734375" style="5" customWidth="1"/>
    <col min="12802" max="12802" width="20.33203125" style="5" customWidth="1"/>
    <col min="12803" max="12803" width="3.88671875" style="5" bestFit="1" customWidth="1"/>
    <col min="12804" max="12807" width="16.33203125" style="5" customWidth="1"/>
    <col min="12808" max="12808" width="3.77734375" style="5" customWidth="1"/>
    <col min="12809" max="12809" width="2.44140625" style="5" customWidth="1"/>
    <col min="12810" max="13056" width="9" style="5"/>
    <col min="13057" max="13057" width="3.77734375" style="5" customWidth="1"/>
    <col min="13058" max="13058" width="20.33203125" style="5" customWidth="1"/>
    <col min="13059" max="13059" width="3.88671875" style="5" bestFit="1" customWidth="1"/>
    <col min="13060" max="13063" width="16.33203125" style="5" customWidth="1"/>
    <col min="13064" max="13064" width="3.77734375" style="5" customWidth="1"/>
    <col min="13065" max="13065" width="2.44140625" style="5" customWidth="1"/>
    <col min="13066" max="13312" width="9" style="5"/>
    <col min="13313" max="13313" width="3.77734375" style="5" customWidth="1"/>
    <col min="13314" max="13314" width="20.33203125" style="5" customWidth="1"/>
    <col min="13315" max="13315" width="3.88671875" style="5" bestFit="1" customWidth="1"/>
    <col min="13316" max="13319" width="16.33203125" style="5" customWidth="1"/>
    <col min="13320" max="13320" width="3.77734375" style="5" customWidth="1"/>
    <col min="13321" max="13321" width="2.44140625" style="5" customWidth="1"/>
    <col min="13322" max="13568" width="9" style="5"/>
    <col min="13569" max="13569" width="3.77734375" style="5" customWidth="1"/>
    <col min="13570" max="13570" width="20.33203125" style="5" customWidth="1"/>
    <col min="13571" max="13571" width="3.88671875" style="5" bestFit="1" customWidth="1"/>
    <col min="13572" max="13575" width="16.33203125" style="5" customWidth="1"/>
    <col min="13576" max="13576" width="3.77734375" style="5" customWidth="1"/>
    <col min="13577" max="13577" width="2.44140625" style="5" customWidth="1"/>
    <col min="13578" max="13824" width="9" style="5"/>
    <col min="13825" max="13825" width="3.77734375" style="5" customWidth="1"/>
    <col min="13826" max="13826" width="20.33203125" style="5" customWidth="1"/>
    <col min="13827" max="13827" width="3.88671875" style="5" bestFit="1" customWidth="1"/>
    <col min="13828" max="13831" width="16.33203125" style="5" customWidth="1"/>
    <col min="13832" max="13832" width="3.77734375" style="5" customWidth="1"/>
    <col min="13833" max="13833" width="2.44140625" style="5" customWidth="1"/>
    <col min="13834" max="14080" width="9" style="5"/>
    <col min="14081" max="14081" width="3.77734375" style="5" customWidth="1"/>
    <col min="14082" max="14082" width="20.33203125" style="5" customWidth="1"/>
    <col min="14083" max="14083" width="3.88671875" style="5" bestFit="1" customWidth="1"/>
    <col min="14084" max="14087" width="16.33203125" style="5" customWidth="1"/>
    <col min="14088" max="14088" width="3.77734375" style="5" customWidth="1"/>
    <col min="14089" max="14089" width="2.44140625" style="5" customWidth="1"/>
    <col min="14090" max="14336" width="9" style="5"/>
    <col min="14337" max="14337" width="3.77734375" style="5" customWidth="1"/>
    <col min="14338" max="14338" width="20.33203125" style="5" customWidth="1"/>
    <col min="14339" max="14339" width="3.88671875" style="5" bestFit="1" customWidth="1"/>
    <col min="14340" max="14343" width="16.33203125" style="5" customWidth="1"/>
    <col min="14344" max="14344" width="3.77734375" style="5" customWidth="1"/>
    <col min="14345" max="14345" width="2.44140625" style="5" customWidth="1"/>
    <col min="14346" max="14592" width="9" style="5"/>
    <col min="14593" max="14593" width="3.77734375" style="5" customWidth="1"/>
    <col min="14594" max="14594" width="20.33203125" style="5" customWidth="1"/>
    <col min="14595" max="14595" width="3.88671875" style="5" bestFit="1" customWidth="1"/>
    <col min="14596" max="14599" width="16.33203125" style="5" customWidth="1"/>
    <col min="14600" max="14600" width="3.77734375" style="5" customWidth="1"/>
    <col min="14601" max="14601" width="2.44140625" style="5" customWidth="1"/>
    <col min="14602" max="14848" width="9" style="5"/>
    <col min="14849" max="14849" width="3.77734375" style="5" customWidth="1"/>
    <col min="14850" max="14850" width="20.33203125" style="5" customWidth="1"/>
    <col min="14851" max="14851" width="3.88671875" style="5" bestFit="1" customWidth="1"/>
    <col min="14852" max="14855" width="16.33203125" style="5" customWidth="1"/>
    <col min="14856" max="14856" width="3.77734375" style="5" customWidth="1"/>
    <col min="14857" max="14857" width="2.44140625" style="5" customWidth="1"/>
    <col min="14858" max="15104" width="9" style="5"/>
    <col min="15105" max="15105" width="3.77734375" style="5" customWidth="1"/>
    <col min="15106" max="15106" width="20.33203125" style="5" customWidth="1"/>
    <col min="15107" max="15107" width="3.88671875" style="5" bestFit="1" customWidth="1"/>
    <col min="15108" max="15111" width="16.33203125" style="5" customWidth="1"/>
    <col min="15112" max="15112" width="3.77734375" style="5" customWidth="1"/>
    <col min="15113" max="15113" width="2.44140625" style="5" customWidth="1"/>
    <col min="15114" max="15360" width="9" style="5"/>
    <col min="15361" max="15361" width="3.77734375" style="5" customWidth="1"/>
    <col min="15362" max="15362" width="20.33203125" style="5" customWidth="1"/>
    <col min="15363" max="15363" width="3.88671875" style="5" bestFit="1" customWidth="1"/>
    <col min="15364" max="15367" width="16.33203125" style="5" customWidth="1"/>
    <col min="15368" max="15368" width="3.77734375" style="5" customWidth="1"/>
    <col min="15369" max="15369" width="2.44140625" style="5" customWidth="1"/>
    <col min="15370" max="15616" width="9" style="5"/>
    <col min="15617" max="15617" width="3.77734375" style="5" customWidth="1"/>
    <col min="15618" max="15618" width="20.33203125" style="5" customWidth="1"/>
    <col min="15619" max="15619" width="3.88671875" style="5" bestFit="1" customWidth="1"/>
    <col min="15620" max="15623" width="16.33203125" style="5" customWidth="1"/>
    <col min="15624" max="15624" width="3.77734375" style="5" customWidth="1"/>
    <col min="15625" max="15625" width="2.44140625" style="5" customWidth="1"/>
    <col min="15626" max="15872" width="9" style="5"/>
    <col min="15873" max="15873" width="3.77734375" style="5" customWidth="1"/>
    <col min="15874" max="15874" width="20.33203125" style="5" customWidth="1"/>
    <col min="15875" max="15875" width="3.88671875" style="5" bestFit="1" customWidth="1"/>
    <col min="15876" max="15879" width="16.33203125" style="5" customWidth="1"/>
    <col min="15880" max="15880" width="3.77734375" style="5" customWidth="1"/>
    <col min="15881" max="15881" width="2.44140625" style="5" customWidth="1"/>
    <col min="15882" max="16128" width="9" style="5"/>
    <col min="16129" max="16129" width="3.77734375" style="5" customWidth="1"/>
    <col min="16130" max="16130" width="20.33203125" style="5" customWidth="1"/>
    <col min="16131" max="16131" width="3.88671875" style="5" bestFit="1" customWidth="1"/>
    <col min="16132" max="16135" width="16.33203125" style="5" customWidth="1"/>
    <col min="16136" max="16136" width="3.77734375" style="5" customWidth="1"/>
    <col min="16137" max="16137" width="2.44140625" style="5" customWidth="1"/>
    <col min="16138" max="16384" width="9" style="5"/>
  </cols>
  <sheetData>
    <row r="1" spans="1:10" ht="16.2">
      <c r="A1" s="12"/>
      <c r="B1" s="705" t="s">
        <v>1388</v>
      </c>
    </row>
    <row r="2" spans="1:10" ht="16.2">
      <c r="A2" s="12"/>
      <c r="H2" s="6" t="s">
        <v>1115</v>
      </c>
    </row>
    <row r="3" spans="1:10" ht="16.2">
      <c r="A3" s="12"/>
      <c r="B3" s="2948" t="s">
        <v>1389</v>
      </c>
      <c r="C3" s="2948"/>
      <c r="D3" s="2948"/>
      <c r="E3" s="2948"/>
      <c r="F3" s="2948"/>
      <c r="G3" s="2948"/>
      <c r="H3" s="2948"/>
    </row>
    <row r="4" spans="1:10" ht="16.2">
      <c r="A4" s="7"/>
      <c r="B4" s="7"/>
      <c r="C4" s="7"/>
      <c r="D4" s="7"/>
      <c r="E4" s="7"/>
      <c r="F4" s="7"/>
      <c r="G4" s="7"/>
    </row>
    <row r="5" spans="1:10" ht="30" customHeight="1">
      <c r="A5" s="7"/>
      <c r="B5" s="8" t="s">
        <v>1151</v>
      </c>
      <c r="C5" s="2891"/>
      <c r="D5" s="2892"/>
      <c r="E5" s="2892"/>
      <c r="F5" s="2892"/>
      <c r="G5" s="2892"/>
      <c r="H5" s="2893"/>
    </row>
    <row r="6" spans="1:10" ht="30" customHeight="1">
      <c r="A6" s="7"/>
      <c r="B6" s="8" t="s">
        <v>476</v>
      </c>
      <c r="C6" s="2891"/>
      <c r="D6" s="2892"/>
      <c r="E6" s="2892"/>
      <c r="F6" s="2892"/>
      <c r="G6" s="2892"/>
      <c r="H6" s="2893"/>
    </row>
    <row r="7" spans="1:10" ht="30" customHeight="1">
      <c r="A7" s="7"/>
      <c r="B7" s="8" t="s">
        <v>1369</v>
      </c>
      <c r="C7" s="2891"/>
      <c r="D7" s="2892"/>
      <c r="E7" s="2892"/>
      <c r="F7" s="2892"/>
      <c r="G7" s="2892"/>
      <c r="H7" s="2893"/>
    </row>
    <row r="8" spans="1:10" ht="30" customHeight="1">
      <c r="B8" s="9" t="s">
        <v>679</v>
      </c>
      <c r="C8" s="2937" t="s">
        <v>140</v>
      </c>
      <c r="D8" s="2938"/>
      <c r="E8" s="2938"/>
      <c r="F8" s="2938"/>
      <c r="G8" s="2938"/>
      <c r="H8" s="2939"/>
    </row>
    <row r="9" spans="1:10" ht="45" customHeight="1">
      <c r="B9" s="2932" t="s">
        <v>1390</v>
      </c>
      <c r="C9" s="8">
        <v>1</v>
      </c>
      <c r="D9" s="2945" t="s">
        <v>1391</v>
      </c>
      <c r="E9" s="2945"/>
      <c r="F9" s="2946"/>
      <c r="G9" s="2946"/>
      <c r="H9" s="2946"/>
    </row>
    <row r="10" spans="1:10" ht="45" customHeight="1">
      <c r="B10" s="2934"/>
      <c r="C10" s="8">
        <v>2</v>
      </c>
      <c r="D10" s="2935" t="s">
        <v>1392</v>
      </c>
      <c r="E10" s="2947"/>
      <c r="F10" s="2946"/>
      <c r="G10" s="2946"/>
      <c r="H10" s="2946"/>
    </row>
    <row r="11" spans="1:10">
      <c r="B11" s="51" t="s">
        <v>583</v>
      </c>
    </row>
    <row r="12" spans="1:10">
      <c r="B12" s="2921" t="s">
        <v>1393</v>
      </c>
      <c r="C12" s="2921"/>
      <c r="D12" s="2921"/>
      <c r="E12" s="2921"/>
      <c r="F12" s="2921"/>
      <c r="G12" s="2921"/>
      <c r="H12" s="2921"/>
    </row>
    <row r="14" spans="1:10" ht="40.200000000000003" customHeight="1">
      <c r="B14" s="1823" t="s">
        <v>1091</v>
      </c>
      <c r="C14" s="4197" t="s">
        <v>3077</v>
      </c>
      <c r="D14" s="4198"/>
      <c r="E14" s="4198"/>
      <c r="F14" s="4198"/>
      <c r="G14" s="4198"/>
      <c r="H14" s="4199"/>
      <c r="I14"/>
      <c r="J14"/>
    </row>
  </sheetData>
  <mergeCells count="12">
    <mergeCell ref="C14:H14"/>
    <mergeCell ref="B3:H3"/>
    <mergeCell ref="C5:H5"/>
    <mergeCell ref="C6:H6"/>
    <mergeCell ref="C7:H7"/>
    <mergeCell ref="C8:H8"/>
    <mergeCell ref="B9:B10"/>
    <mergeCell ref="D9:E9"/>
    <mergeCell ref="F9:H9"/>
    <mergeCell ref="B12:H12"/>
    <mergeCell ref="D10:E10"/>
    <mergeCell ref="F10:H10"/>
  </mergeCells>
  <phoneticPr fontId="54"/>
  <pageMargins left="0.7" right="0.7" top="0.75" bottom="0.75" header="0.3" footer="0.3"/>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theme="5" tint="0.59999389629810485"/>
    <pageSetUpPr fitToPage="1"/>
  </sheetPr>
  <dimension ref="A1:G13"/>
  <sheetViews>
    <sheetView view="pageBreakPreview" zoomScale="115" zoomScaleNormal="100" zoomScaleSheetLayoutView="115" workbookViewId="0">
      <selection activeCell="B2" sqref="B2"/>
    </sheetView>
  </sheetViews>
  <sheetFormatPr defaultRowHeight="34.5" customHeight="1"/>
  <cols>
    <col min="1" max="1" width="21.33203125" customWidth="1"/>
    <col min="2" max="2" width="13.33203125" customWidth="1"/>
    <col min="3" max="3" width="12.33203125" customWidth="1"/>
    <col min="4" max="4" width="14.88671875" customWidth="1"/>
    <col min="5" max="5" width="9.33203125" customWidth="1"/>
  </cols>
  <sheetData>
    <row r="1" spans="1:7" ht="34.5" customHeight="1">
      <c r="A1" t="s">
        <v>1407</v>
      </c>
      <c r="E1" s="2749" t="s">
        <v>788</v>
      </c>
      <c r="F1" s="4008"/>
      <c r="G1" s="4008"/>
    </row>
    <row r="2" spans="1:7" ht="34.5" customHeight="1">
      <c r="E2" s="282"/>
    </row>
    <row r="3" spans="1:7" ht="34.5" customHeight="1">
      <c r="A3" s="3337" t="s">
        <v>1403</v>
      </c>
      <c r="B3" s="4009"/>
      <c r="C3" s="4009"/>
      <c r="D3" s="4009"/>
      <c r="E3" s="4009"/>
      <c r="F3" s="4009"/>
      <c r="G3" s="4009"/>
    </row>
    <row r="4" spans="1:7" ht="34.5" customHeight="1">
      <c r="A4" s="4201" t="s">
        <v>1404</v>
      </c>
      <c r="B4" s="4201"/>
      <c r="C4" s="4201"/>
      <c r="D4" s="4201"/>
      <c r="E4" s="4201"/>
      <c r="F4" s="4201"/>
      <c r="G4" s="4201"/>
    </row>
    <row r="5" spans="1:7" ht="34.5" customHeight="1">
      <c r="A5" s="198"/>
      <c r="B5" s="198"/>
      <c r="C5" s="198"/>
      <c r="D5" s="198"/>
      <c r="E5" s="198"/>
      <c r="F5" s="198"/>
      <c r="G5" s="198"/>
    </row>
    <row r="6" spans="1:7" ht="34.5" customHeight="1">
      <c r="A6" s="199" t="s">
        <v>358</v>
      </c>
      <c r="B6" s="3338"/>
      <c r="C6" s="3339"/>
      <c r="D6" s="3339"/>
      <c r="E6" s="3339"/>
      <c r="F6" s="3339"/>
      <c r="G6" s="3340"/>
    </row>
    <row r="7" spans="1:7" ht="34.5" customHeight="1">
      <c r="A7" s="350" t="s">
        <v>710</v>
      </c>
      <c r="B7" s="3347" t="s">
        <v>573</v>
      </c>
      <c r="C7" s="3347"/>
      <c r="D7" s="3347"/>
      <c r="E7" s="3347"/>
      <c r="F7" s="3347"/>
      <c r="G7" s="3348"/>
    </row>
    <row r="8" spans="1:7" ht="63.75" customHeight="1">
      <c r="A8" s="350" t="s">
        <v>1405</v>
      </c>
      <c r="B8" s="3349" t="s">
        <v>1406</v>
      </c>
      <c r="C8" s="4012"/>
      <c r="D8" s="4012"/>
      <c r="E8" s="4013"/>
      <c r="F8" s="3864" t="s">
        <v>526</v>
      </c>
      <c r="G8" s="4015"/>
    </row>
    <row r="10" spans="1:7" ht="34.5" customHeight="1">
      <c r="A10" s="4200" t="s">
        <v>3207</v>
      </c>
      <c r="B10" s="4200"/>
      <c r="C10" s="4200"/>
      <c r="D10" s="4200"/>
      <c r="E10" s="4200"/>
      <c r="F10" s="4200"/>
      <c r="G10" s="4200"/>
    </row>
    <row r="11" spans="1:7" ht="34.5" customHeight="1">
      <c r="A11" s="4200"/>
      <c r="B11" s="4200"/>
      <c r="C11" s="4200"/>
      <c r="D11" s="4200"/>
      <c r="E11" s="4200"/>
      <c r="F11" s="4200"/>
      <c r="G11" s="4200"/>
    </row>
    <row r="12" spans="1:7" ht="34.5" customHeight="1">
      <c r="A12" s="4200"/>
      <c r="B12" s="4200"/>
      <c r="C12" s="4200"/>
      <c r="D12" s="4200"/>
      <c r="E12" s="4200"/>
      <c r="F12" s="4200"/>
      <c r="G12" s="4200"/>
    </row>
    <row r="13" spans="1:7" ht="34.5" customHeight="1">
      <c r="A13" s="4200"/>
      <c r="B13" s="4200"/>
      <c r="C13" s="4200"/>
      <c r="D13" s="4200"/>
      <c r="E13" s="4200"/>
      <c r="F13" s="4200"/>
      <c r="G13" s="4200"/>
    </row>
  </sheetData>
  <mergeCells count="11">
    <mergeCell ref="A11:G11"/>
    <mergeCell ref="A12:G12"/>
    <mergeCell ref="A13:G13"/>
    <mergeCell ref="E1:G1"/>
    <mergeCell ref="A3:G3"/>
    <mergeCell ref="A4:G4"/>
    <mergeCell ref="B6:G6"/>
    <mergeCell ref="B7:G7"/>
    <mergeCell ref="B8:E8"/>
    <mergeCell ref="F8:G8"/>
    <mergeCell ref="A10:G10"/>
  </mergeCells>
  <phoneticPr fontId="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C818D-8A25-473C-B640-32FC535964A1}">
  <sheetPr>
    <pageSetUpPr fitToPage="1"/>
  </sheetPr>
  <dimension ref="B1:DH88"/>
  <sheetViews>
    <sheetView view="pageBreakPreview" topLeftCell="U36" zoomScale="115" zoomScaleNormal="100" zoomScaleSheetLayoutView="115" workbookViewId="0">
      <selection activeCell="B2" sqref="B2"/>
    </sheetView>
  </sheetViews>
  <sheetFormatPr defaultColWidth="9" defaultRowHeight="21" customHeight="1"/>
  <cols>
    <col min="1" max="1" width="3.77734375" style="260" customWidth="1"/>
    <col min="2" max="2" width="3" style="260" customWidth="1"/>
    <col min="3" max="3" width="5.33203125" style="260" customWidth="1"/>
    <col min="4" max="7" width="3.44140625" style="1213" customWidth="1"/>
    <col min="8" max="64" width="3.44140625" style="260" customWidth="1"/>
    <col min="65" max="65" width="3.33203125" style="260" customWidth="1"/>
    <col min="66" max="68" width="3.21875" style="260" customWidth="1"/>
    <col min="69" max="76" width="3.33203125" style="260" customWidth="1"/>
    <col min="77" max="78" width="7.6640625" style="260" customWidth="1"/>
    <col min="79" max="80" width="2.6640625" style="260" customWidth="1"/>
    <col min="81" max="16384" width="9" style="260"/>
  </cols>
  <sheetData>
    <row r="1" spans="2:112" ht="21" customHeight="1">
      <c r="B1" s="1213"/>
      <c r="C1" s="1213"/>
      <c r="G1" s="260"/>
      <c r="W1" s="260" t="s">
        <v>845</v>
      </c>
      <c r="AK1" s="1081"/>
      <c r="AO1" s="1214"/>
      <c r="AZ1" s="1214"/>
      <c r="BA1" s="1214"/>
      <c r="BB1" s="1214"/>
      <c r="BC1" s="1214"/>
      <c r="BD1" s="1214"/>
      <c r="BE1" s="1214"/>
      <c r="BF1" s="1214"/>
      <c r="BG1" s="1214"/>
      <c r="BH1" s="1214"/>
      <c r="BI1" s="1214"/>
      <c r="BJ1" s="1214"/>
      <c r="BK1" s="1214"/>
      <c r="BL1" s="1214"/>
      <c r="BM1" s="1214"/>
      <c r="BN1" s="1214"/>
      <c r="BO1" s="1214"/>
      <c r="BP1" s="1214"/>
      <c r="BQ1" s="1214"/>
      <c r="BR1" s="1214"/>
      <c r="BS1" s="1081"/>
      <c r="BT1" s="1081"/>
      <c r="BU1" s="1081"/>
      <c r="BV1" s="1081"/>
      <c r="BW1" s="1081"/>
      <c r="BX1" s="1081"/>
      <c r="BY1" s="1081"/>
      <c r="BZ1" s="1081"/>
      <c r="CA1" s="1081"/>
      <c r="CB1" s="1081"/>
      <c r="CC1" s="1081"/>
      <c r="CD1" s="1081"/>
      <c r="CE1" s="1081"/>
    </row>
    <row r="2" spans="2:112" ht="21" customHeight="1">
      <c r="B2" s="1213"/>
      <c r="C2" s="1213"/>
      <c r="G2" s="260"/>
      <c r="Y2" s="260">
        <v>-1</v>
      </c>
      <c r="AO2" s="2584" t="s">
        <v>2145</v>
      </c>
      <c r="AP2" s="2584"/>
      <c r="AQ2" s="2584"/>
      <c r="AR2" s="2584"/>
      <c r="AS2" s="2584"/>
      <c r="AT2" s="2584"/>
      <c r="AU2" s="2584"/>
      <c r="AV2" s="2584"/>
      <c r="AW2" s="2585"/>
      <c r="AX2" s="2586"/>
      <c r="AY2" s="2586"/>
      <c r="AZ2" s="2586"/>
      <c r="BA2" s="2586"/>
      <c r="BB2" s="2586"/>
      <c r="BC2" s="2586"/>
      <c r="BD2" s="2586"/>
      <c r="BE2" s="2586"/>
      <c r="BF2" s="2586"/>
      <c r="BG2" s="2586"/>
      <c r="BH2" s="2586"/>
      <c r="BI2" s="2586"/>
      <c r="BJ2" s="2586"/>
      <c r="BK2" s="2586"/>
      <c r="BL2" s="2586"/>
      <c r="BM2" s="2586"/>
      <c r="BN2" s="2586"/>
      <c r="BO2" s="2586"/>
      <c r="BP2" s="2586"/>
      <c r="BQ2" s="2586"/>
      <c r="BR2" s="2587"/>
      <c r="BS2" s="1215"/>
      <c r="BT2" s="1215"/>
      <c r="BU2" s="1215"/>
      <c r="BV2" s="1215"/>
      <c r="BW2" s="1215"/>
      <c r="BX2" s="1215"/>
      <c r="BY2" s="1215"/>
      <c r="CA2" s="1215"/>
      <c r="CB2" s="1215"/>
      <c r="CC2" s="1215"/>
      <c r="CD2" s="1215"/>
      <c r="CE2" s="1215"/>
    </row>
    <row r="3" spans="2:112" ht="21" customHeight="1">
      <c r="B3" s="1213"/>
      <c r="C3" s="1213"/>
      <c r="G3" s="260"/>
      <c r="AO3" s="2584" t="s">
        <v>1961</v>
      </c>
      <c r="AP3" s="2584"/>
      <c r="AQ3" s="2584"/>
      <c r="AR3" s="2584"/>
      <c r="AS3" s="2584"/>
      <c r="AT3" s="2584"/>
      <c r="AU3" s="2584"/>
      <c r="AV3" s="2584"/>
      <c r="AW3" s="2588"/>
      <c r="AX3" s="2588"/>
      <c r="AY3" s="2588"/>
      <c r="AZ3" s="2588"/>
      <c r="BA3" s="2588"/>
      <c r="BB3" s="2588"/>
      <c r="BC3" s="2588"/>
      <c r="BD3" s="2588"/>
      <c r="BE3" s="2588"/>
      <c r="BF3" s="2588"/>
      <c r="BG3" s="2588"/>
      <c r="BH3" s="2588"/>
      <c r="BI3" s="2588"/>
      <c r="BJ3" s="2588"/>
      <c r="BK3" s="2589" t="s">
        <v>1962</v>
      </c>
      <c r="BL3" s="2590"/>
      <c r="BM3" s="2590"/>
      <c r="BN3" s="2591"/>
      <c r="BO3" s="2592"/>
      <c r="BP3" s="2593"/>
      <c r="BQ3" s="2593"/>
      <c r="BR3" s="2594"/>
      <c r="BS3" s="1215"/>
      <c r="BT3" s="1215"/>
      <c r="BU3" s="1215"/>
      <c r="BV3" s="1215"/>
      <c r="BW3" s="1215"/>
      <c r="BX3" s="1215"/>
      <c r="BY3" s="1215"/>
      <c r="CA3" s="1215"/>
      <c r="CB3" s="1215"/>
      <c r="CC3" s="1215"/>
      <c r="CD3" s="1215"/>
      <c r="CE3" s="1215"/>
    </row>
    <row r="4" spans="2:112" ht="21" customHeight="1">
      <c r="B4" s="1213"/>
      <c r="C4" s="1216"/>
      <c r="D4" s="2595" t="s">
        <v>2146</v>
      </c>
      <c r="E4" s="2595"/>
      <c r="F4" s="2595"/>
      <c r="G4" s="2595"/>
      <c r="H4" s="2595"/>
      <c r="I4" s="2595"/>
      <c r="J4" s="2595"/>
      <c r="K4" s="1217"/>
      <c r="L4" s="1217"/>
      <c r="M4" s="1218"/>
      <c r="N4" s="1218"/>
      <c r="O4" s="1218"/>
      <c r="P4" s="1218"/>
      <c r="Q4" s="1218"/>
      <c r="R4" s="1218"/>
      <c r="S4" s="1218"/>
      <c r="T4" s="1218"/>
      <c r="U4" s="1219"/>
      <c r="V4" s="1220"/>
      <c r="W4" s="1221"/>
      <c r="X4" s="1222"/>
      <c r="Y4" s="1222"/>
      <c r="Z4" s="1223" t="s">
        <v>2147</v>
      </c>
      <c r="AA4" s="1224"/>
      <c r="CA4" s="2350"/>
      <c r="CB4" s="2350"/>
      <c r="CC4" s="2350"/>
      <c r="CD4" s="2350"/>
      <c r="CE4" s="2350"/>
      <c r="CF4" s="2350"/>
      <c r="CG4" s="2350"/>
      <c r="CH4" s="2583"/>
      <c r="CI4" s="2583"/>
      <c r="CJ4" s="2583"/>
      <c r="CK4" s="2583"/>
      <c r="CL4" s="2350"/>
      <c r="CM4" s="2350"/>
      <c r="CN4" s="2350"/>
      <c r="CO4" s="2350"/>
      <c r="CP4" s="2350"/>
      <c r="CQ4" s="2350"/>
      <c r="CR4" s="2350"/>
      <c r="CS4" s="2350"/>
      <c r="CT4" s="2350"/>
      <c r="CU4" s="2350"/>
      <c r="CV4" s="2350"/>
      <c r="CW4" s="2350"/>
      <c r="CX4" s="2350"/>
      <c r="CY4" s="2350"/>
      <c r="CZ4" s="2350"/>
      <c r="DA4" s="2350"/>
      <c r="DB4" s="2350"/>
      <c r="DC4" s="2350"/>
      <c r="DD4" s="2350"/>
      <c r="DE4" s="2350"/>
      <c r="DF4" s="2350"/>
      <c r="DG4" s="2350"/>
      <c r="DH4" s="2350"/>
    </row>
    <row r="5" spans="2:112" ht="27.75" customHeight="1">
      <c r="B5" s="1213"/>
      <c r="C5" s="1216"/>
      <c r="D5" s="2580"/>
      <c r="E5" s="2580"/>
      <c r="F5" s="2580"/>
      <c r="G5" s="2545" t="s">
        <v>2148</v>
      </c>
      <c r="H5" s="2545"/>
      <c r="I5" s="2545"/>
      <c r="J5" s="2545"/>
      <c r="K5" s="2545"/>
      <c r="L5" s="2545"/>
      <c r="M5" s="2545"/>
      <c r="N5" s="2545"/>
      <c r="O5" s="2545"/>
      <c r="P5" s="2545"/>
      <c r="Q5" s="2545"/>
      <c r="R5" s="2545"/>
      <c r="S5" s="2545"/>
      <c r="T5" s="2546"/>
      <c r="U5" s="1219"/>
      <c r="V5" s="1219"/>
      <c r="W5" s="1221"/>
      <c r="X5" s="1222"/>
      <c r="Y5" s="1222"/>
      <c r="Z5" s="2544"/>
      <c r="AA5" s="2545"/>
      <c r="AB5" s="2545"/>
      <c r="AC5" s="2545"/>
      <c r="AD5" s="2545"/>
      <c r="AE5" s="2545"/>
      <c r="AF5" s="2546"/>
      <c r="AG5" s="2417" t="s">
        <v>2149</v>
      </c>
      <c r="AH5" s="2418"/>
      <c r="AI5" s="2418"/>
      <c r="AJ5" s="2530"/>
      <c r="AK5" s="2544" t="s">
        <v>2150</v>
      </c>
      <c r="AL5" s="2545"/>
      <c r="AM5" s="2545"/>
      <c r="AN5" s="2546"/>
      <c r="AO5" s="2544" t="s">
        <v>2151</v>
      </c>
      <c r="AP5" s="2545"/>
      <c r="AQ5" s="2545"/>
      <c r="AR5" s="2546"/>
      <c r="AS5" s="2544" t="s">
        <v>2152</v>
      </c>
      <c r="AT5" s="2545"/>
      <c r="AU5" s="2545"/>
      <c r="AV5" s="2546"/>
      <c r="AW5" s="2544" t="s">
        <v>2153</v>
      </c>
      <c r="AX5" s="2545"/>
      <c r="AY5" s="2545"/>
      <c r="AZ5" s="2546"/>
      <c r="BA5" s="2544" t="s">
        <v>2154</v>
      </c>
      <c r="BB5" s="2545"/>
      <c r="BC5" s="2545"/>
      <c r="BD5" s="2546"/>
      <c r="BE5" s="2544" t="s">
        <v>1252</v>
      </c>
      <c r="BF5" s="2545"/>
      <c r="BG5" s="2546"/>
      <c r="BK5" s="1642"/>
      <c r="BL5" s="1642"/>
      <c r="BM5" s="1642"/>
      <c r="BN5" s="1642"/>
      <c r="BO5" s="1643"/>
      <c r="BP5" s="1649"/>
      <c r="BQ5" s="1225"/>
      <c r="BR5" s="1225"/>
      <c r="BS5" s="1225"/>
      <c r="CA5" s="2583"/>
      <c r="CB5" s="2583"/>
      <c r="CC5" s="2583"/>
      <c r="CD5" s="2583"/>
      <c r="CE5" s="2583"/>
      <c r="CF5" s="2583"/>
      <c r="CG5" s="2583"/>
      <c r="CH5" s="2579"/>
      <c r="CI5" s="2579"/>
      <c r="CJ5" s="2579"/>
      <c r="CK5" s="2579"/>
      <c r="CL5" s="2579"/>
      <c r="CM5" s="2579"/>
      <c r="CN5" s="2579"/>
      <c r="CO5" s="2579"/>
      <c r="CP5" s="2579"/>
      <c r="CQ5" s="2579"/>
      <c r="CR5" s="2579"/>
      <c r="CS5" s="2579"/>
      <c r="CT5" s="2579"/>
      <c r="CU5" s="2579"/>
      <c r="CV5" s="2579"/>
      <c r="CW5" s="2579"/>
      <c r="CX5" s="2579"/>
      <c r="CY5" s="2579"/>
      <c r="CZ5" s="2579"/>
      <c r="DA5" s="2579"/>
      <c r="DB5" s="2579"/>
      <c r="DC5" s="2579"/>
      <c r="DD5" s="2579"/>
      <c r="DE5" s="2579"/>
      <c r="DF5" s="2566"/>
      <c r="DG5" s="2566"/>
      <c r="DH5" s="2566"/>
    </row>
    <row r="6" spans="2:112" ht="21" customHeight="1">
      <c r="B6" s="1213"/>
      <c r="C6" s="1216"/>
      <c r="D6" s="2580"/>
      <c r="E6" s="2580"/>
      <c r="F6" s="2580"/>
      <c r="G6" s="2545" t="s">
        <v>2155</v>
      </c>
      <c r="H6" s="2545"/>
      <c r="I6" s="2545"/>
      <c r="J6" s="2545"/>
      <c r="K6" s="2545"/>
      <c r="L6" s="2545"/>
      <c r="M6" s="2545"/>
      <c r="N6" s="2545"/>
      <c r="O6" s="2545"/>
      <c r="P6" s="2545"/>
      <c r="Q6" s="2545"/>
      <c r="R6" s="2545"/>
      <c r="S6" s="2545"/>
      <c r="T6" s="2546"/>
      <c r="U6" s="1219"/>
      <c r="V6" s="1219"/>
      <c r="W6" s="1221"/>
      <c r="X6" s="1222"/>
      <c r="Y6" s="1222"/>
      <c r="Z6" s="2420" t="s">
        <v>2156</v>
      </c>
      <c r="AA6" s="2421"/>
      <c r="AB6" s="2421"/>
      <c r="AC6" s="2421"/>
      <c r="AD6" s="2421"/>
      <c r="AE6" s="2421"/>
      <c r="AF6" s="2582"/>
      <c r="AG6" s="2571"/>
      <c r="AH6" s="2572"/>
      <c r="AI6" s="2572"/>
      <c r="AJ6" s="2573"/>
      <c r="AK6" s="2571"/>
      <c r="AL6" s="2572"/>
      <c r="AM6" s="2572"/>
      <c r="AN6" s="2573"/>
      <c r="AO6" s="2571"/>
      <c r="AP6" s="2572"/>
      <c r="AQ6" s="2572"/>
      <c r="AR6" s="2573"/>
      <c r="AS6" s="2571"/>
      <c r="AT6" s="2572"/>
      <c r="AU6" s="2572"/>
      <c r="AV6" s="2573"/>
      <c r="AW6" s="2571"/>
      <c r="AX6" s="2572"/>
      <c r="AY6" s="2572"/>
      <c r="AZ6" s="2573"/>
      <c r="BA6" s="2571"/>
      <c r="BB6" s="2572"/>
      <c r="BC6" s="2572"/>
      <c r="BD6" s="2573"/>
      <c r="BE6" s="2567">
        <f>SUM(AG6:BD6)</f>
        <v>0</v>
      </c>
      <c r="BF6" s="2568"/>
      <c r="BG6" s="2569"/>
      <c r="BL6" s="1226"/>
      <c r="BM6" s="1226"/>
      <c r="BN6" s="1226"/>
      <c r="BW6" s="1227"/>
      <c r="CC6" s="1226"/>
      <c r="CD6" s="1226"/>
      <c r="CE6" s="1226"/>
      <c r="CL6" s="2578"/>
      <c r="CM6" s="2578"/>
      <c r="CN6" s="2578"/>
      <c r="CO6" s="2578"/>
      <c r="CP6" s="2578"/>
      <c r="CQ6" s="2578"/>
      <c r="CR6" s="2578"/>
      <c r="CS6" s="2578"/>
      <c r="CT6" s="2579"/>
      <c r="CU6" s="2579"/>
      <c r="CV6" s="2579"/>
      <c r="CW6" s="2579"/>
      <c r="CX6" s="2579"/>
      <c r="CY6" s="2579"/>
      <c r="CZ6" s="2579"/>
      <c r="DA6" s="2579"/>
      <c r="DB6" s="2579"/>
      <c r="DC6" s="2579"/>
      <c r="DD6" s="2579"/>
      <c r="DE6" s="2579"/>
      <c r="DF6" s="2566"/>
      <c r="DG6" s="2566"/>
      <c r="DH6" s="2566"/>
    </row>
    <row r="7" spans="2:112" ht="21" customHeight="1">
      <c r="B7" s="1213"/>
      <c r="C7" s="1216"/>
      <c r="D7" s="2580"/>
      <c r="E7" s="2580"/>
      <c r="F7" s="2580"/>
      <c r="G7" s="2545" t="s">
        <v>2157</v>
      </c>
      <c r="H7" s="2545"/>
      <c r="I7" s="2545"/>
      <c r="J7" s="2545"/>
      <c r="K7" s="2545"/>
      <c r="L7" s="2545"/>
      <c r="M7" s="2545"/>
      <c r="N7" s="2545"/>
      <c r="O7" s="2545"/>
      <c r="P7" s="2545"/>
      <c r="Q7" s="2545"/>
      <c r="R7" s="2545"/>
      <c r="S7" s="2545"/>
      <c r="T7" s="2546"/>
      <c r="U7" s="1228"/>
      <c r="V7" s="1219"/>
      <c r="W7" s="1221"/>
      <c r="X7" s="1222"/>
      <c r="Y7" s="1222"/>
      <c r="Z7" s="1229" t="s">
        <v>307</v>
      </c>
      <c r="AA7" s="2417" t="s">
        <v>2158</v>
      </c>
      <c r="AB7" s="2418"/>
      <c r="AC7" s="2418"/>
      <c r="AD7" s="2418"/>
      <c r="AE7" s="2418"/>
      <c r="AF7" s="2530"/>
      <c r="AG7" s="2574"/>
      <c r="AH7" s="2575"/>
      <c r="AI7" s="2575"/>
      <c r="AJ7" s="2576"/>
      <c r="AK7" s="2574"/>
      <c r="AL7" s="2575"/>
      <c r="AM7" s="2575"/>
      <c r="AN7" s="2576"/>
      <c r="AO7" s="2574"/>
      <c r="AP7" s="2575"/>
      <c r="AQ7" s="2575"/>
      <c r="AR7" s="2576"/>
      <c r="AS7" s="2571"/>
      <c r="AT7" s="2572"/>
      <c r="AU7" s="2572"/>
      <c r="AV7" s="2573"/>
      <c r="AW7" s="2571"/>
      <c r="AX7" s="2572"/>
      <c r="AY7" s="2572"/>
      <c r="AZ7" s="2573"/>
      <c r="BA7" s="2571"/>
      <c r="BB7" s="2572"/>
      <c r="BC7" s="2572"/>
      <c r="BD7" s="2573"/>
      <c r="BE7" s="2567">
        <f>SUM(AG7:BD7)</f>
        <v>0</v>
      </c>
      <c r="BF7" s="2568"/>
      <c r="BG7" s="2569"/>
      <c r="CB7" s="2350"/>
      <c r="CC7" s="2350"/>
      <c r="CD7" s="2350"/>
      <c r="CE7" s="2350"/>
      <c r="CF7" s="2350"/>
      <c r="CG7" s="2350"/>
      <c r="CH7" s="2350"/>
      <c r="CI7" s="2581"/>
      <c r="CJ7" s="2581"/>
      <c r="CK7" s="2581"/>
      <c r="CL7" s="2579"/>
      <c r="CM7" s="2579"/>
      <c r="CN7" s="2579"/>
      <c r="CO7" s="2579"/>
      <c r="CP7" s="2579"/>
      <c r="CQ7" s="2579"/>
      <c r="CR7" s="2579"/>
      <c r="CS7" s="2579"/>
      <c r="CT7" s="2579"/>
      <c r="CU7" s="2579"/>
      <c r="CV7" s="2579"/>
      <c r="CW7" s="2579"/>
      <c r="CX7" s="2579"/>
      <c r="CY7" s="2579"/>
      <c r="CZ7" s="2579"/>
      <c r="DA7" s="2579"/>
      <c r="DB7" s="2579"/>
      <c r="DC7" s="2579"/>
      <c r="DD7" s="2579"/>
      <c r="DE7" s="2579"/>
      <c r="DF7" s="2566"/>
      <c r="DG7" s="2566"/>
      <c r="DH7" s="2566"/>
    </row>
    <row r="8" spans="2:112" ht="21" customHeight="1">
      <c r="B8" s="1222"/>
      <c r="C8" s="1230"/>
      <c r="D8" s="1218"/>
      <c r="E8" s="1218"/>
      <c r="F8" s="1218"/>
      <c r="G8" s="1218"/>
      <c r="H8" s="1218"/>
      <c r="I8" s="1218"/>
      <c r="J8" s="1218"/>
      <c r="K8" s="1218"/>
      <c r="L8" s="1231" t="str">
        <f>IF(COUNTIF(D5:F7,"○")&gt;1,"いずれか１つを選択してください。","")</f>
        <v/>
      </c>
      <c r="M8" s="1218"/>
      <c r="N8" s="1218"/>
      <c r="O8" s="1218"/>
      <c r="P8" s="1218"/>
      <c r="Q8" s="1218"/>
      <c r="R8" s="1218"/>
      <c r="S8" s="1218"/>
      <c r="T8" s="1218"/>
      <c r="U8" s="1232"/>
      <c r="V8" s="1232"/>
      <c r="W8" s="1221"/>
      <c r="X8" s="1222"/>
      <c r="Y8" s="1222"/>
      <c r="Z8" s="2417" t="s">
        <v>2159</v>
      </c>
      <c r="AA8" s="2418"/>
      <c r="AB8" s="2418"/>
      <c r="AC8" s="2418"/>
      <c r="AD8" s="2418"/>
      <c r="AE8" s="2418"/>
      <c r="AF8" s="2530"/>
      <c r="AG8" s="2571"/>
      <c r="AH8" s="2572"/>
      <c r="AI8" s="2572"/>
      <c r="AJ8" s="2573"/>
      <c r="AK8" s="2571"/>
      <c r="AL8" s="2572"/>
      <c r="AM8" s="2572"/>
      <c r="AN8" s="2573"/>
      <c r="AO8" s="2571"/>
      <c r="AP8" s="2572"/>
      <c r="AQ8" s="2572"/>
      <c r="AR8" s="2573"/>
      <c r="AS8" s="2571"/>
      <c r="AT8" s="2572"/>
      <c r="AU8" s="2572"/>
      <c r="AV8" s="2573"/>
      <c r="AW8" s="2571"/>
      <c r="AX8" s="2572"/>
      <c r="AY8" s="2572"/>
      <c r="AZ8" s="2573"/>
      <c r="BA8" s="2571"/>
      <c r="BB8" s="2572"/>
      <c r="BC8" s="2572"/>
      <c r="BD8" s="2573"/>
      <c r="BE8" s="2567">
        <f>SUM(AG8:BD8)</f>
        <v>0</v>
      </c>
      <c r="BF8" s="2568"/>
      <c r="BG8" s="2569"/>
      <c r="BU8" s="1227"/>
      <c r="BW8" s="2577"/>
      <c r="BX8" s="2577"/>
      <c r="BY8" s="2577"/>
      <c r="BZ8" s="2577"/>
      <c r="CA8" s="2577"/>
      <c r="CB8" s="2570"/>
      <c r="CC8" s="2570"/>
      <c r="CD8" s="2570"/>
      <c r="CE8" s="2570"/>
      <c r="CF8" s="2570"/>
      <c r="CG8" s="2570"/>
      <c r="CH8" s="2570"/>
      <c r="CI8" s="2581"/>
      <c r="CJ8" s="2581"/>
      <c r="CK8" s="2581"/>
      <c r="CL8" s="2566"/>
      <c r="CM8" s="2566"/>
      <c r="CN8" s="2566"/>
      <c r="CO8" s="2566"/>
      <c r="CP8" s="2566"/>
      <c r="CQ8" s="2566"/>
      <c r="CR8" s="2566"/>
      <c r="CS8" s="2566"/>
      <c r="CT8" s="2566"/>
      <c r="CU8" s="2566"/>
      <c r="CV8" s="2566"/>
      <c r="CW8" s="2566"/>
      <c r="CX8" s="2566"/>
      <c r="CY8" s="2566"/>
      <c r="CZ8" s="2566"/>
      <c r="DA8" s="2566"/>
      <c r="DB8" s="2566"/>
      <c r="DC8" s="2566"/>
      <c r="DD8" s="2566"/>
      <c r="DE8" s="2566"/>
      <c r="DF8" s="2566"/>
      <c r="DG8" s="2566"/>
      <c r="DH8" s="2566"/>
    </row>
    <row r="9" spans="2:112" ht="21" customHeight="1">
      <c r="B9" s="1222"/>
      <c r="C9" s="1230"/>
      <c r="D9" s="1218"/>
      <c r="E9" s="1232"/>
      <c r="F9" s="1219"/>
      <c r="G9" s="1219"/>
      <c r="H9" s="1219"/>
      <c r="I9" s="1219"/>
      <c r="J9" s="1219"/>
      <c r="K9" s="1219"/>
      <c r="L9" s="1219"/>
      <c r="M9" s="1219"/>
      <c r="N9" s="1219"/>
      <c r="O9" s="1219"/>
      <c r="P9" s="1219"/>
      <c r="Q9" s="1219"/>
      <c r="R9" s="1219"/>
      <c r="S9" s="1219"/>
      <c r="T9" s="1219"/>
      <c r="U9" s="1219"/>
      <c r="V9" s="1232"/>
      <c r="W9" s="1221"/>
      <c r="X9" s="1222"/>
      <c r="Y9" s="1222"/>
      <c r="Z9" s="2417" t="s">
        <v>1252</v>
      </c>
      <c r="AA9" s="2418"/>
      <c r="AB9" s="2418"/>
      <c r="AC9" s="2418"/>
      <c r="AD9" s="2418"/>
      <c r="AE9" s="2418"/>
      <c r="AF9" s="2530"/>
      <c r="AG9" s="2567">
        <f>AG6+AG8</f>
        <v>0</v>
      </c>
      <c r="AH9" s="2568"/>
      <c r="AI9" s="2568"/>
      <c r="AJ9" s="2569"/>
      <c r="AK9" s="2567">
        <f t="shared" ref="AK9" si="0">AK6+AK8</f>
        <v>0</v>
      </c>
      <c r="AL9" s="2568"/>
      <c r="AM9" s="2568"/>
      <c r="AN9" s="2569"/>
      <c r="AO9" s="2567">
        <f t="shared" ref="AO9" si="1">AO6+AO8</f>
        <v>0</v>
      </c>
      <c r="AP9" s="2568"/>
      <c r="AQ9" s="2568"/>
      <c r="AR9" s="2569"/>
      <c r="AS9" s="2567">
        <f>AS6+AS8</f>
        <v>0</v>
      </c>
      <c r="AT9" s="2568"/>
      <c r="AU9" s="2568"/>
      <c r="AV9" s="2569"/>
      <c r="AW9" s="2567">
        <f t="shared" ref="AW9" si="2">AW6+AW8</f>
        <v>0</v>
      </c>
      <c r="AX9" s="2568"/>
      <c r="AY9" s="2568"/>
      <c r="AZ9" s="2569"/>
      <c r="BA9" s="2567">
        <f t="shared" ref="BA9" si="3">BA6+BA8</f>
        <v>0</v>
      </c>
      <c r="BB9" s="2568"/>
      <c r="BC9" s="2568"/>
      <c r="BD9" s="2569"/>
      <c r="BE9" s="2567">
        <f>BE6+BE8</f>
        <v>0</v>
      </c>
      <c r="BF9" s="2568"/>
      <c r="BG9" s="2569"/>
      <c r="BW9" s="2350"/>
      <c r="BX9" s="2350"/>
      <c r="BY9" s="2350"/>
      <c r="BZ9" s="2350"/>
      <c r="CA9" s="2350"/>
      <c r="CB9" s="2542"/>
      <c r="CC9" s="2542"/>
      <c r="CD9" s="2542"/>
      <c r="CE9" s="2542"/>
      <c r="CF9" s="2543"/>
      <c r="CG9" s="2543"/>
      <c r="CH9" s="2543"/>
      <c r="CI9" s="2543"/>
      <c r="CJ9" s="2543"/>
      <c r="CK9" s="2543"/>
    </row>
    <row r="10" spans="2:112" ht="21" customHeight="1">
      <c r="B10" s="1222"/>
      <c r="C10" s="1230"/>
      <c r="D10" s="1218"/>
      <c r="E10" s="1232"/>
      <c r="F10" s="1219"/>
      <c r="G10" s="1219"/>
      <c r="H10" s="1219"/>
      <c r="I10" s="1219"/>
      <c r="J10" s="1219"/>
      <c r="K10" s="1219"/>
      <c r="L10" s="1219"/>
      <c r="M10" s="1219"/>
      <c r="N10" s="1219"/>
      <c r="O10" s="1219"/>
      <c r="P10" s="1219"/>
      <c r="Q10" s="1219"/>
      <c r="R10" s="1219"/>
      <c r="S10" s="1219"/>
      <c r="T10" s="1219"/>
      <c r="U10" s="1219"/>
      <c r="V10" s="1232"/>
      <c r="W10" s="1233"/>
      <c r="X10" s="1222"/>
      <c r="Y10" s="1222"/>
      <c r="Z10" s="1222"/>
      <c r="AA10" s="1222"/>
      <c r="BG10" s="1234" t="str">
        <f>IF(AND(BE9&lt;&gt;BO3,D12="○"),"「事業者名簿」の定員数と想定される利用者数が一致しません。","")</f>
        <v/>
      </c>
      <c r="BK10" s="1642"/>
      <c r="BL10" s="1642"/>
      <c r="BM10" s="1642"/>
      <c r="BN10" s="1642"/>
      <c r="BO10" s="1643"/>
      <c r="BP10" s="1649"/>
      <c r="BQ10" s="1225"/>
      <c r="BR10" s="1225"/>
      <c r="BS10" s="1225"/>
      <c r="BW10" s="2350"/>
      <c r="BX10" s="2350"/>
      <c r="BY10" s="2350"/>
      <c r="BZ10" s="2350"/>
      <c r="CA10" s="2350"/>
      <c r="CB10" s="2542"/>
      <c r="CC10" s="2542"/>
      <c r="CD10" s="2542"/>
      <c r="CE10" s="2542"/>
      <c r="CF10" s="2543"/>
      <c r="CG10" s="2543"/>
      <c r="CH10" s="2543"/>
      <c r="CI10" s="2543"/>
      <c r="CJ10" s="2543"/>
      <c r="CK10" s="2543"/>
    </row>
    <row r="11" spans="2:112" ht="21" customHeight="1">
      <c r="B11" s="1222"/>
      <c r="C11" s="1230"/>
      <c r="D11" s="1235" t="s">
        <v>2160</v>
      </c>
      <c r="E11" s="1236"/>
      <c r="F11" s="1236"/>
      <c r="G11" s="1236"/>
      <c r="H11" s="1236"/>
      <c r="I11" s="1236"/>
      <c r="J11" s="1219"/>
      <c r="K11" s="1219"/>
      <c r="L11" s="1219"/>
      <c r="M11" s="1219"/>
      <c r="N11" s="1219"/>
      <c r="O11" s="1219"/>
      <c r="P11" s="1219"/>
      <c r="Q11" s="1219"/>
      <c r="R11" s="1219"/>
      <c r="S11" s="1219"/>
      <c r="T11" s="1219"/>
      <c r="U11" s="1219"/>
      <c r="V11" s="1232"/>
      <c r="W11" s="1237"/>
      <c r="Z11" s="1227" t="s">
        <v>2161</v>
      </c>
      <c r="AP11" s="1227" t="s">
        <v>2162</v>
      </c>
      <c r="AQ11" s="1227"/>
      <c r="AW11" s="1226"/>
      <c r="AX11" s="1226"/>
      <c r="AY11" s="1226"/>
      <c r="BG11" s="1238"/>
      <c r="BH11" s="1227" t="s">
        <v>2163</v>
      </c>
      <c r="BN11" s="1226"/>
      <c r="BO11" s="1226"/>
      <c r="BP11" s="1226"/>
      <c r="BW11" s="1222"/>
      <c r="BX11" s="1222"/>
      <c r="BY11" s="1222"/>
      <c r="BZ11" s="1222"/>
      <c r="CA11" s="1222"/>
      <c r="CB11" s="2542"/>
      <c r="CC11" s="2542"/>
      <c r="CD11" s="2542"/>
      <c r="CE11" s="2542"/>
      <c r="CF11" s="2543"/>
      <c r="CG11" s="2543"/>
      <c r="CH11" s="2543"/>
      <c r="CI11" s="2543"/>
      <c r="CJ11" s="2543"/>
      <c r="CK11" s="2543"/>
    </row>
    <row r="12" spans="2:112" ht="21" customHeight="1">
      <c r="B12" s="1222"/>
      <c r="C12" s="1230"/>
      <c r="D12" s="2552"/>
      <c r="E12" s="2557"/>
      <c r="F12" s="2554" t="s">
        <v>2164</v>
      </c>
      <c r="G12" s="2555"/>
      <c r="H12" s="2555"/>
      <c r="I12" s="2555"/>
      <c r="J12" s="2555"/>
      <c r="K12" s="2555"/>
      <c r="L12" s="2555"/>
      <c r="M12" s="2555"/>
      <c r="N12" s="2555"/>
      <c r="O12" s="2555"/>
      <c r="P12" s="2555"/>
      <c r="Q12" s="2555"/>
      <c r="R12" s="2555"/>
      <c r="S12" s="2555"/>
      <c r="T12" s="2555"/>
      <c r="U12" s="2555"/>
      <c r="V12" s="2556"/>
      <c r="W12" s="1233"/>
      <c r="AE12" s="2544" t="s">
        <v>2165</v>
      </c>
      <c r="AF12" s="2545"/>
      <c r="AG12" s="2545"/>
      <c r="AH12" s="2545"/>
      <c r="AI12" s="2545"/>
      <c r="AJ12" s="2545"/>
      <c r="AK12" s="2546"/>
      <c r="AL12" s="2558" t="s">
        <v>2166</v>
      </c>
      <c r="AM12" s="2559"/>
      <c r="AN12" s="2560"/>
      <c r="AV12" s="2544" t="s">
        <v>2165</v>
      </c>
      <c r="AW12" s="2545"/>
      <c r="AX12" s="2545"/>
      <c r="AY12" s="2545"/>
      <c r="AZ12" s="2545"/>
      <c r="BA12" s="2545"/>
      <c r="BB12" s="2546"/>
      <c r="BC12" s="2558" t="s">
        <v>2166</v>
      </c>
      <c r="BD12" s="2559"/>
      <c r="BE12" s="2560"/>
      <c r="BF12" s="1026"/>
      <c r="BG12" s="1238"/>
      <c r="BM12" s="2544" t="s">
        <v>2167</v>
      </c>
      <c r="BN12" s="2545"/>
      <c r="BO12" s="2545"/>
      <c r="BP12" s="2545"/>
      <c r="BQ12" s="2545"/>
      <c r="BR12" s="2545"/>
      <c r="BS12" s="2546"/>
      <c r="BW12" s="2564"/>
      <c r="BX12" s="2564"/>
      <c r="BY12" s="2564"/>
      <c r="BZ12" s="2564"/>
      <c r="CA12" s="2564"/>
      <c r="CB12" s="2550"/>
      <c r="CC12" s="2550"/>
      <c r="CD12" s="2550"/>
      <c r="CE12" s="2550"/>
      <c r="CF12" s="2565"/>
      <c r="CG12" s="2565"/>
      <c r="CH12" s="2565"/>
      <c r="CI12" s="2564"/>
      <c r="CJ12" s="2564"/>
      <c r="CK12" s="2564"/>
    </row>
    <row r="13" spans="2:112" ht="26.25" customHeight="1">
      <c r="B13" s="1222"/>
      <c r="C13" s="1230"/>
      <c r="D13" s="2552"/>
      <c r="E13" s="2553"/>
      <c r="F13" s="2554" t="s">
        <v>2168</v>
      </c>
      <c r="G13" s="2555"/>
      <c r="H13" s="2555"/>
      <c r="I13" s="2555"/>
      <c r="J13" s="2555"/>
      <c r="K13" s="2555"/>
      <c r="L13" s="2555"/>
      <c r="M13" s="2555"/>
      <c r="N13" s="2555"/>
      <c r="O13" s="2555"/>
      <c r="P13" s="2555"/>
      <c r="Q13" s="2555"/>
      <c r="R13" s="2555"/>
      <c r="S13" s="2555"/>
      <c r="T13" s="2555"/>
      <c r="U13" s="2555"/>
      <c r="V13" s="2556"/>
      <c r="W13" s="1239"/>
      <c r="AE13" s="2539" t="s">
        <v>2169</v>
      </c>
      <c r="AF13" s="2540"/>
      <c r="AG13" s="2540"/>
      <c r="AH13" s="2541"/>
      <c r="AI13" s="2539" t="s">
        <v>2765</v>
      </c>
      <c r="AJ13" s="2540"/>
      <c r="AK13" s="2541"/>
      <c r="AL13" s="2561"/>
      <c r="AM13" s="2562"/>
      <c r="AN13" s="2563"/>
      <c r="AQ13" s="2554"/>
      <c r="AR13" s="2555"/>
      <c r="AS13" s="2555"/>
      <c r="AT13" s="2555"/>
      <c r="AU13" s="2556"/>
      <c r="AV13" s="2539" t="s">
        <v>2169</v>
      </c>
      <c r="AW13" s="2540"/>
      <c r="AX13" s="2540"/>
      <c r="AY13" s="2541"/>
      <c r="AZ13" s="2539" t="s">
        <v>2765</v>
      </c>
      <c r="BA13" s="2540"/>
      <c r="BB13" s="2541"/>
      <c r="BC13" s="2561"/>
      <c r="BD13" s="2562"/>
      <c r="BE13" s="2563"/>
      <c r="BF13" s="1026"/>
      <c r="BG13" s="1240"/>
      <c r="BH13" s="2554"/>
      <c r="BI13" s="2555"/>
      <c r="BJ13" s="2555"/>
      <c r="BK13" s="2555"/>
      <c r="BL13" s="2556"/>
      <c r="BM13" s="2539" t="s">
        <v>2171</v>
      </c>
      <c r="BN13" s="2540"/>
      <c r="BO13" s="2540"/>
      <c r="BP13" s="2541"/>
      <c r="BQ13" s="2539" t="s">
        <v>2170</v>
      </c>
      <c r="BR13" s="2540"/>
      <c r="BS13" s="2541"/>
      <c r="BW13" s="1222"/>
      <c r="BX13" s="1222"/>
      <c r="BY13" s="1222"/>
      <c r="BZ13" s="2542"/>
      <c r="CA13" s="2542"/>
      <c r="CB13" s="2542"/>
      <c r="CC13" s="2542"/>
      <c r="CD13" s="2543"/>
      <c r="CE13" s="2543"/>
      <c r="CF13" s="2543"/>
      <c r="CG13" s="2543"/>
      <c r="CH13" s="2543"/>
      <c r="CI13" s="2543"/>
    </row>
    <row r="14" spans="2:112" ht="21" customHeight="1">
      <c r="B14" s="1222"/>
      <c r="C14" s="1230"/>
      <c r="D14" s="2552"/>
      <c r="E14" s="2553"/>
      <c r="F14" s="2554" t="s">
        <v>2172</v>
      </c>
      <c r="G14" s="2555"/>
      <c r="H14" s="2555"/>
      <c r="I14" s="2555"/>
      <c r="J14" s="2555"/>
      <c r="K14" s="2555"/>
      <c r="L14" s="2555"/>
      <c r="M14" s="2555"/>
      <c r="N14" s="2555"/>
      <c r="O14" s="2555"/>
      <c r="P14" s="2555"/>
      <c r="Q14" s="2555"/>
      <c r="R14" s="2555"/>
      <c r="S14" s="2555"/>
      <c r="T14" s="2555"/>
      <c r="U14" s="2555"/>
      <c r="V14" s="2556"/>
      <c r="W14" s="1239"/>
      <c r="Z14" s="2544" t="s">
        <v>2173</v>
      </c>
      <c r="AA14" s="2545"/>
      <c r="AB14" s="2545"/>
      <c r="AC14" s="2545"/>
      <c r="AD14" s="2546"/>
      <c r="AE14" s="2547" t="b">
        <f>IF((OR($D$5="○",$D$6="○")),ROUNDDOWN(((BE$6+BE$8*0.9))/6,1))</f>
        <v>0</v>
      </c>
      <c r="AF14" s="2548"/>
      <c r="AG14" s="2548"/>
      <c r="AH14" s="2549"/>
      <c r="AI14" s="2534">
        <f>AE14*$AY$60</f>
        <v>0</v>
      </c>
      <c r="AJ14" s="2535"/>
      <c r="AK14" s="2536"/>
      <c r="AL14" s="2534">
        <f>AE14*40</f>
        <v>0</v>
      </c>
      <c r="AM14" s="2535"/>
      <c r="AN14" s="2536"/>
      <c r="AQ14" s="2544" t="s">
        <v>2173</v>
      </c>
      <c r="AR14" s="2545"/>
      <c r="AS14" s="2545"/>
      <c r="AT14" s="2545"/>
      <c r="AU14" s="2546"/>
      <c r="AV14" s="2531" t="b">
        <f>IF((OR($D$5="○",$D$6="○")),$BE$43)</f>
        <v>0</v>
      </c>
      <c r="AW14" s="2532"/>
      <c r="AX14" s="2532"/>
      <c r="AY14" s="2533"/>
      <c r="AZ14" s="2537">
        <f>AV14*$AY$60</f>
        <v>0</v>
      </c>
      <c r="BA14" s="2537"/>
      <c r="BB14" s="2537"/>
      <c r="BC14" s="2534">
        <f>AV14*40</f>
        <v>0</v>
      </c>
      <c r="BD14" s="2535"/>
      <c r="BE14" s="2536"/>
      <c r="BF14" s="1241"/>
      <c r="BG14" s="1238"/>
      <c r="BH14" s="2544" t="s">
        <v>2174</v>
      </c>
      <c r="BI14" s="2545"/>
      <c r="BJ14" s="2545"/>
      <c r="BK14" s="2545"/>
      <c r="BL14" s="2546"/>
      <c r="BM14" s="2531">
        <f>(ROUNDDOWN(BQ14/40,1))</f>
        <v>0</v>
      </c>
      <c r="BN14" s="2532"/>
      <c r="BO14" s="2532"/>
      <c r="BP14" s="2533"/>
      <c r="BQ14" s="2537">
        <f>$BB$73</f>
        <v>0</v>
      </c>
      <c r="BR14" s="2537"/>
      <c r="BS14" s="2537"/>
      <c r="BU14" s="1227"/>
      <c r="BW14" s="1227"/>
      <c r="BX14" s="1227"/>
      <c r="BY14" s="1227"/>
      <c r="BZ14" s="2550"/>
      <c r="CA14" s="2550"/>
      <c r="CB14" s="2550"/>
      <c r="CC14" s="2550"/>
      <c r="CD14" s="2551"/>
      <c r="CE14" s="2551"/>
      <c r="CF14" s="2551"/>
      <c r="CG14" s="2350"/>
      <c r="CH14" s="2350"/>
      <c r="CI14" s="2350"/>
    </row>
    <row r="15" spans="2:112" ht="21" customHeight="1">
      <c r="B15" s="1222"/>
      <c r="C15" s="1242"/>
      <c r="D15" s="1243"/>
      <c r="E15" s="1243"/>
      <c r="F15" s="1243"/>
      <c r="G15" s="1243"/>
      <c r="H15" s="1243"/>
      <c r="I15" s="1243"/>
      <c r="J15" s="1243"/>
      <c r="K15" s="1243"/>
      <c r="L15" s="1244" t="str">
        <f>IF(COUNTIF(D12:E14,"○")&gt;1,"いずれか１つを選択してください。","")</f>
        <v/>
      </c>
      <c r="M15" s="1243"/>
      <c r="N15" s="1243"/>
      <c r="O15" s="1243"/>
      <c r="P15" s="1243"/>
      <c r="Q15" s="1243"/>
      <c r="R15" s="1243"/>
      <c r="S15" s="1243"/>
      <c r="T15" s="1243"/>
      <c r="U15" s="1243"/>
      <c r="V15" s="1245"/>
      <c r="W15" s="1246"/>
      <c r="Z15" s="2544" t="s">
        <v>2175</v>
      </c>
      <c r="AA15" s="2545"/>
      <c r="AB15" s="2545"/>
      <c r="AC15" s="2545"/>
      <c r="AD15" s="2546"/>
      <c r="AE15" s="2547" t="b">
        <f>IF((OR($D$7="○")),ROUNDDOWN((BE$6+BE$8*0.9)/5,1))</f>
        <v>0</v>
      </c>
      <c r="AF15" s="2548"/>
      <c r="AG15" s="2548"/>
      <c r="AH15" s="2549"/>
      <c r="AI15" s="2534">
        <f>AE15*$AY$60</f>
        <v>0</v>
      </c>
      <c r="AJ15" s="2535"/>
      <c r="AK15" s="2536"/>
      <c r="AL15" s="2534">
        <f>AE15*40</f>
        <v>0</v>
      </c>
      <c r="AM15" s="2535"/>
      <c r="AN15" s="2536"/>
      <c r="AQ15" s="2544" t="s">
        <v>2175</v>
      </c>
      <c r="AR15" s="2545"/>
      <c r="AS15" s="2545"/>
      <c r="AT15" s="2545"/>
      <c r="AU15" s="2546"/>
      <c r="AV15" s="2531" t="b">
        <f>IF(($D$7="○"),$BE$43)</f>
        <v>0</v>
      </c>
      <c r="AW15" s="2532"/>
      <c r="AX15" s="2532"/>
      <c r="AY15" s="2533"/>
      <c r="AZ15" s="2537">
        <f>AV15*$AY$60</f>
        <v>0</v>
      </c>
      <c r="BA15" s="2537"/>
      <c r="BB15" s="2537"/>
      <c r="BC15" s="2534">
        <f>AV15*40</f>
        <v>0</v>
      </c>
      <c r="BD15" s="2535"/>
      <c r="BE15" s="2536"/>
      <c r="BF15" s="1241"/>
      <c r="BG15" s="1238"/>
      <c r="BH15" s="2523" t="s">
        <v>429</v>
      </c>
      <c r="BI15" s="2524"/>
      <c r="BJ15" s="2524"/>
      <c r="BK15" s="2524"/>
      <c r="BL15" s="2525"/>
      <c r="BM15" s="2526">
        <f>SUM(BM12:BP14)</f>
        <v>0</v>
      </c>
      <c r="BN15" s="2527"/>
      <c r="BO15" s="2527"/>
      <c r="BP15" s="2528"/>
      <c r="BQ15" s="2538">
        <f>SUMIF(BQ12:BS14,"&lt;&gt;#VALUE!")</f>
        <v>0</v>
      </c>
      <c r="BR15" s="2538"/>
      <c r="BS15" s="2538"/>
      <c r="BW15" s="1247"/>
    </row>
    <row r="16" spans="2:112" ht="21" customHeight="1">
      <c r="B16" s="1222"/>
      <c r="C16" s="1222"/>
      <c r="D16" s="1222"/>
      <c r="E16" s="1642"/>
      <c r="F16" s="1642"/>
      <c r="G16" s="1642"/>
      <c r="H16" s="1642"/>
      <c r="I16" s="1642"/>
      <c r="J16" s="1642"/>
      <c r="K16" s="1642"/>
      <c r="L16" s="1642"/>
      <c r="M16" s="1642"/>
      <c r="N16" s="1642"/>
      <c r="O16" s="1642"/>
      <c r="P16" s="1642"/>
      <c r="Q16" s="1642"/>
      <c r="R16" s="1642"/>
      <c r="S16" s="1642"/>
      <c r="T16" s="1642"/>
      <c r="U16" s="1642"/>
      <c r="V16" s="1222"/>
      <c r="W16" s="1222"/>
      <c r="X16" s="1222"/>
      <c r="Y16" s="1222"/>
      <c r="Z16" s="2417" t="s">
        <v>2176</v>
      </c>
      <c r="AA16" s="2418"/>
      <c r="AB16" s="2418"/>
      <c r="AC16" s="2418"/>
      <c r="AD16" s="2530"/>
      <c r="AE16" s="2531">
        <f>IF($D$6="○","",ROUNDDOWN(($AO$6+$AO$8*0.9)/9,1)+ROUNDDOWN(($AS$6-$AS$7+$AS$8*0.9)/6,1)+ROUNDDOWN($AS$7/12,1)+ROUNDDOWN(($AW$6-$AW$7+$AW$8*0.9)/4,1)+ROUNDDOWN($AW$7/8,1)+ROUNDDOWN(($BA$6-$BA$7+$BA$8*0.9)/2.5,1)+ROUNDDOWN($BA$7/5,1))</f>
        <v>0</v>
      </c>
      <c r="AF16" s="2532"/>
      <c r="AG16" s="2532"/>
      <c r="AH16" s="2533"/>
      <c r="AI16" s="2534">
        <f>AE16*$AY$60</f>
        <v>0</v>
      </c>
      <c r="AJ16" s="2535"/>
      <c r="AK16" s="2536"/>
      <c r="AL16" s="2534">
        <f>AE16*40</f>
        <v>0</v>
      </c>
      <c r="AM16" s="2535"/>
      <c r="AN16" s="2536"/>
      <c r="AO16" s="1222"/>
      <c r="AP16" s="1222"/>
      <c r="AQ16" s="2417" t="s">
        <v>2176</v>
      </c>
      <c r="AR16" s="2418"/>
      <c r="AS16" s="2418"/>
      <c r="AT16" s="2418"/>
      <c r="AU16" s="2530"/>
      <c r="AV16" s="2531" t="e">
        <f>IF(($D$6="○"),"",$BE$51)</f>
        <v>#DIV/0!</v>
      </c>
      <c r="AW16" s="2532"/>
      <c r="AX16" s="2532"/>
      <c r="AY16" s="2533"/>
      <c r="AZ16" s="2537" t="e">
        <f>AV16*$AY$60</f>
        <v>#DIV/0!</v>
      </c>
      <c r="BA16" s="2537"/>
      <c r="BB16" s="2537"/>
      <c r="BC16" s="2534" t="e">
        <f>AV16*40</f>
        <v>#DIV/0!</v>
      </c>
      <c r="BD16" s="2535"/>
      <c r="BE16" s="2536"/>
      <c r="BF16" s="1241"/>
      <c r="BG16" s="1238"/>
      <c r="BH16" s="1222"/>
      <c r="BI16" s="1222"/>
      <c r="BJ16" s="1222"/>
      <c r="BK16" s="1222"/>
      <c r="BL16" s="1222"/>
      <c r="BM16" s="1226"/>
      <c r="BN16" s="1226"/>
      <c r="BO16" s="1226"/>
      <c r="BP16" s="1226"/>
      <c r="BQ16" s="1241"/>
      <c r="BR16" s="1241"/>
      <c r="BS16" s="1241"/>
    </row>
    <row r="17" spans="2:92" ht="21" customHeight="1">
      <c r="B17" s="1222"/>
      <c r="C17" s="1222"/>
      <c r="D17" s="1222"/>
      <c r="E17" s="1642"/>
      <c r="F17" s="1642"/>
      <c r="G17" s="1642"/>
      <c r="H17" s="1642"/>
      <c r="I17" s="1642"/>
      <c r="J17" s="1642"/>
      <c r="K17" s="1642"/>
      <c r="L17" s="1642"/>
      <c r="M17" s="1642"/>
      <c r="N17" s="1642"/>
      <c r="O17" s="1642"/>
      <c r="P17" s="1642"/>
      <c r="Q17" s="1642"/>
      <c r="R17" s="1642"/>
      <c r="S17" s="1642"/>
      <c r="T17" s="1642"/>
      <c r="U17" s="1642"/>
      <c r="V17" s="1222"/>
      <c r="W17" s="1227"/>
      <c r="X17" s="1227"/>
      <c r="Y17" s="1227"/>
      <c r="Z17" s="2523" t="s">
        <v>429</v>
      </c>
      <c r="AA17" s="2524"/>
      <c r="AB17" s="2524"/>
      <c r="AC17" s="2524"/>
      <c r="AD17" s="2525"/>
      <c r="AE17" s="2526">
        <f>SUM(AE14:AH16)</f>
        <v>0</v>
      </c>
      <c r="AF17" s="2527"/>
      <c r="AG17" s="2527"/>
      <c r="AH17" s="2528"/>
      <c r="AI17" s="2529">
        <f>SUMIF(AI14:AK16,"&lt;&gt;#VALUE!")</f>
        <v>0</v>
      </c>
      <c r="AJ17" s="2529"/>
      <c r="AK17" s="2529"/>
      <c r="AL17" s="2529">
        <f>SUMIF(AL14:AN16,"&lt;&gt;#VALUE!")</f>
        <v>0</v>
      </c>
      <c r="AM17" s="2529"/>
      <c r="AN17" s="2529"/>
      <c r="AO17" s="1227"/>
      <c r="AP17" s="1227"/>
      <c r="AQ17" s="2523" t="s">
        <v>429</v>
      </c>
      <c r="AR17" s="2524"/>
      <c r="AS17" s="2524"/>
      <c r="AT17" s="2524"/>
      <c r="AU17" s="2525"/>
      <c r="AV17" s="2526" t="e">
        <f>SUM(AV14:AY16)</f>
        <v>#DIV/0!</v>
      </c>
      <c r="AW17" s="2527"/>
      <c r="AX17" s="2527"/>
      <c r="AY17" s="2528"/>
      <c r="AZ17" s="2538" t="e">
        <f>SUMIF(AZ14:BB16,"&lt;&gt;#VALUE!")</f>
        <v>#DIV/0!</v>
      </c>
      <c r="BA17" s="2538"/>
      <c r="BB17" s="2538"/>
      <c r="BC17" s="2523" t="e">
        <f>SUMIF(BC14:BE16,"&lt;&gt;#VALUE!")</f>
        <v>#DIV/0!</v>
      </c>
      <c r="BD17" s="2524"/>
      <c r="BE17" s="2525"/>
      <c r="BF17" s="1227"/>
      <c r="BG17" s="1248"/>
      <c r="BH17" s="1227"/>
      <c r="BI17" s="1227"/>
      <c r="BJ17" s="1227"/>
      <c r="BK17" s="1227"/>
      <c r="BL17" s="1227"/>
      <c r="BM17" s="1249"/>
      <c r="BN17" s="1249"/>
      <c r="BO17" s="1249"/>
      <c r="BP17" s="1249"/>
      <c r="BQ17" s="1250"/>
      <c r="BR17" s="1250"/>
      <c r="BS17" s="1250"/>
      <c r="BT17" s="1227"/>
      <c r="BU17" s="1227"/>
      <c r="BV17" s="1227"/>
      <c r="BW17" s="1644"/>
      <c r="BX17" s="1251"/>
    </row>
    <row r="18" spans="2:92" ht="21" customHeight="1" thickBot="1">
      <c r="B18" s="1222"/>
      <c r="C18" s="1222"/>
      <c r="D18" s="1222"/>
      <c r="E18" s="1642"/>
      <c r="F18" s="1642"/>
      <c r="G18" s="1642"/>
      <c r="H18" s="1642"/>
      <c r="I18" s="1642"/>
      <c r="J18" s="1642"/>
      <c r="K18" s="1642"/>
      <c r="L18" s="1642"/>
      <c r="M18" s="1642"/>
      <c r="N18" s="1642"/>
      <c r="O18" s="1642"/>
      <c r="P18" s="1642"/>
      <c r="Q18" s="1642"/>
      <c r="R18" s="1642"/>
      <c r="S18" s="1642"/>
      <c r="T18" s="1642"/>
      <c r="U18" s="1642"/>
      <c r="V18" s="1222"/>
      <c r="W18" s="1645"/>
      <c r="X18" s="1645"/>
      <c r="Y18" s="1645"/>
      <c r="Z18" s="1645"/>
      <c r="AA18" s="1645"/>
      <c r="AB18" s="1252"/>
      <c r="AC18" s="1252"/>
      <c r="AD18" s="1252"/>
      <c r="AE18" s="1252"/>
      <c r="AF18" s="1642"/>
      <c r="AG18" s="1642"/>
      <c r="AH18" s="1642"/>
      <c r="AI18" s="1642"/>
      <c r="AJ18" s="1642"/>
      <c r="AK18" s="1642"/>
      <c r="AM18" s="1645"/>
      <c r="AN18" s="1645"/>
      <c r="AO18" s="1645"/>
      <c r="AP18" s="1645"/>
      <c r="AQ18" s="1645"/>
      <c r="AR18" s="1252"/>
      <c r="AS18" s="1252"/>
      <c r="AT18" s="1252"/>
      <c r="AU18" s="1252"/>
      <c r="AV18" s="1646"/>
      <c r="AW18" s="1646"/>
      <c r="AX18" s="1646"/>
      <c r="AY18" s="1642"/>
      <c r="AZ18" s="1642"/>
      <c r="BA18" s="1642"/>
      <c r="BD18" s="1248"/>
      <c r="BE18" s="1248"/>
      <c r="BF18" s="1248"/>
      <c r="BG18" s="1248"/>
      <c r="BH18" s="1248"/>
      <c r="BI18" s="1253"/>
      <c r="BJ18" s="1253"/>
      <c r="BK18" s="1253"/>
      <c r="BL18" s="1253"/>
      <c r="BM18" s="1254"/>
      <c r="BN18" s="1254"/>
      <c r="BO18" s="1254"/>
      <c r="BP18" s="1254"/>
      <c r="BQ18" s="1224"/>
      <c r="BR18" s="1644"/>
      <c r="BS18" s="1644"/>
      <c r="BT18" s="1644"/>
      <c r="BU18" s="1247"/>
      <c r="BV18" s="1247"/>
      <c r="BW18" s="1247"/>
      <c r="BX18" s="1251"/>
    </row>
    <row r="19" spans="2:92" ht="8.25" customHeight="1">
      <c r="B19" s="1255"/>
      <c r="C19" s="1256"/>
      <c r="D19" s="1256"/>
      <c r="E19" s="1647"/>
      <c r="F19" s="1647"/>
      <c r="G19" s="1647"/>
      <c r="H19" s="1647"/>
      <c r="I19" s="1647"/>
      <c r="J19" s="1647"/>
      <c r="K19" s="1647"/>
      <c r="L19" s="1647"/>
      <c r="M19" s="1647"/>
      <c r="N19" s="1647"/>
      <c r="O19" s="1647"/>
      <c r="P19" s="1647"/>
      <c r="Q19" s="1647"/>
      <c r="R19" s="1647"/>
      <c r="S19" s="1647"/>
      <c r="T19" s="1647"/>
      <c r="U19" s="1647"/>
      <c r="V19" s="1256"/>
      <c r="W19" s="1257"/>
      <c r="X19" s="1257"/>
      <c r="Y19" s="1257"/>
      <c r="Z19" s="1257"/>
      <c r="AA19" s="1257"/>
      <c r="AB19" s="1258"/>
      <c r="AC19" s="1258"/>
      <c r="AD19" s="1258"/>
      <c r="AE19" s="1258"/>
      <c r="AF19" s="1647"/>
      <c r="AG19" s="1647"/>
      <c r="AH19" s="1647"/>
      <c r="AI19" s="1647"/>
      <c r="AJ19" s="1647"/>
      <c r="AK19" s="1647"/>
      <c r="AL19" s="1259"/>
      <c r="AM19" s="1257"/>
      <c r="AN19" s="1257"/>
      <c r="AO19" s="1257"/>
      <c r="AP19" s="1257"/>
      <c r="AQ19" s="1257"/>
      <c r="AR19" s="1258"/>
      <c r="AS19" s="1258"/>
      <c r="AT19" s="1258"/>
      <c r="AU19" s="1258"/>
      <c r="AV19" s="1260"/>
      <c r="AW19" s="1260"/>
      <c r="AX19" s="1260"/>
      <c r="AY19" s="1647"/>
      <c r="AZ19" s="1647"/>
      <c r="BA19" s="1647"/>
      <c r="BB19" s="1259"/>
      <c r="BC19" s="1259"/>
      <c r="BD19" s="1261"/>
      <c r="BE19" s="1261"/>
      <c r="BF19" s="1261"/>
      <c r="BG19" s="1261"/>
      <c r="BH19" s="1261"/>
      <c r="BI19" s="1262"/>
      <c r="BJ19" s="1262"/>
      <c r="BK19" s="1262"/>
      <c r="BL19" s="1262"/>
      <c r="BM19" s="1263"/>
      <c r="BN19" s="1264"/>
      <c r="BO19" s="1254"/>
      <c r="BP19" s="1254"/>
      <c r="BQ19" s="1224"/>
      <c r="BR19" s="1644"/>
      <c r="BS19" s="1644"/>
      <c r="BT19" s="1644"/>
      <c r="BU19" s="1247"/>
      <c r="BV19" s="1247"/>
      <c r="BW19" s="1247"/>
      <c r="BX19" s="1251"/>
    </row>
    <row r="20" spans="2:92" ht="21" customHeight="1">
      <c r="B20" s="1265"/>
      <c r="D20" s="1227" t="s">
        <v>2177</v>
      </c>
      <c r="E20" s="1266"/>
      <c r="F20" s="1266"/>
      <c r="G20" s="1266"/>
      <c r="H20" s="1266"/>
      <c r="I20" s="1025"/>
      <c r="J20" s="1253"/>
      <c r="K20" s="1253"/>
      <c r="L20" s="1253"/>
      <c r="M20" s="1254"/>
      <c r="N20" s="1254"/>
      <c r="O20" s="1025"/>
      <c r="P20" s="1254"/>
      <c r="Q20" s="1642"/>
      <c r="R20" s="1642"/>
      <c r="S20" s="1642"/>
      <c r="T20" s="1642"/>
      <c r="U20" s="1642"/>
      <c r="V20" s="1222"/>
      <c r="W20" s="1267"/>
      <c r="X20" s="1268"/>
      <c r="Y20" s="1268"/>
      <c r="Z20" s="2515" t="s">
        <v>2178</v>
      </c>
      <c r="AA20" s="2515"/>
      <c r="AB20" s="2515"/>
      <c r="AC20" s="2515"/>
      <c r="AD20" s="2515"/>
      <c r="AE20" s="2515"/>
      <c r="AF20" s="2515"/>
      <c r="AG20" s="2515"/>
      <c r="AH20" s="2515"/>
      <c r="AI20" s="2515"/>
      <c r="AJ20" s="2515"/>
      <c r="AK20" s="2515"/>
      <c r="AL20" s="2515"/>
      <c r="AM20" s="2515"/>
      <c r="AN20" s="2515"/>
      <c r="AO20" s="2515"/>
      <c r="AP20" s="2515"/>
      <c r="AQ20" s="2515"/>
      <c r="AR20" s="2515"/>
      <c r="AS20" s="2515"/>
      <c r="AT20" s="2515"/>
      <c r="AU20" s="2515"/>
      <c r="AV20" s="2515"/>
      <c r="AW20" s="2515"/>
      <c r="AX20" s="2515"/>
      <c r="AY20" s="2515"/>
      <c r="AZ20" s="2515"/>
      <c r="BA20" s="2515"/>
      <c r="BB20" s="2515"/>
      <c r="BC20" s="2515"/>
      <c r="BD20" s="2515"/>
      <c r="BE20" s="2515"/>
      <c r="BF20" s="2515"/>
      <c r="BG20" s="2515"/>
      <c r="BH20" s="2515"/>
      <c r="BI20" s="2515"/>
      <c r="BJ20" s="2515"/>
      <c r="BK20" s="2515"/>
      <c r="BL20" s="2515"/>
      <c r="BM20" s="2516"/>
      <c r="BN20" s="1269"/>
      <c r="BO20" s="1254"/>
      <c r="BP20" s="1254"/>
      <c r="BQ20" s="1224"/>
      <c r="BR20" s="1644"/>
      <c r="BS20" s="1644"/>
      <c r="BT20" s="1644"/>
      <c r="BU20" s="1247"/>
      <c r="BV20" s="1247"/>
      <c r="BW20" s="1247"/>
      <c r="BX20" s="1254"/>
    </row>
    <row r="21" spans="2:92" ht="16.5" customHeight="1">
      <c r="B21" s="1265"/>
      <c r="C21" s="1222"/>
      <c r="D21" s="1222"/>
      <c r="E21" s="260"/>
      <c r="F21" s="1253"/>
      <c r="G21" s="1253"/>
      <c r="H21" s="1253"/>
      <c r="I21" s="1254"/>
      <c r="J21" s="1254"/>
      <c r="L21" s="1254"/>
      <c r="M21" s="1642"/>
      <c r="N21" s="1642"/>
      <c r="Q21" s="1642"/>
      <c r="S21" s="1253"/>
      <c r="T21" s="1253"/>
      <c r="U21" s="1253"/>
      <c r="V21" s="1254"/>
      <c r="W21" s="1270" t="s">
        <v>2179</v>
      </c>
      <c r="X21" s="1271"/>
      <c r="Y21" s="1272"/>
      <c r="Z21" s="2517"/>
      <c r="AA21" s="2517"/>
      <c r="AB21" s="2517"/>
      <c r="AC21" s="2517"/>
      <c r="AD21" s="2517"/>
      <c r="AE21" s="2517"/>
      <c r="AF21" s="2517"/>
      <c r="AG21" s="2517"/>
      <c r="AH21" s="2517"/>
      <c r="AI21" s="2517"/>
      <c r="AJ21" s="2517"/>
      <c r="AK21" s="2517"/>
      <c r="AL21" s="2517"/>
      <c r="AM21" s="2517"/>
      <c r="AN21" s="2517"/>
      <c r="AO21" s="2517"/>
      <c r="AP21" s="2517"/>
      <c r="AQ21" s="2517"/>
      <c r="AR21" s="2517"/>
      <c r="AS21" s="2517"/>
      <c r="AT21" s="2517"/>
      <c r="AU21" s="2517"/>
      <c r="AV21" s="2517"/>
      <c r="AW21" s="2517"/>
      <c r="AX21" s="2517"/>
      <c r="AY21" s="2517"/>
      <c r="AZ21" s="2517"/>
      <c r="BA21" s="2517"/>
      <c r="BB21" s="2517"/>
      <c r="BC21" s="2517"/>
      <c r="BD21" s="2517"/>
      <c r="BE21" s="2517"/>
      <c r="BF21" s="2517"/>
      <c r="BG21" s="2517"/>
      <c r="BH21" s="2517"/>
      <c r="BI21" s="2517"/>
      <c r="BJ21" s="2517"/>
      <c r="BK21" s="2517"/>
      <c r="BL21" s="2517"/>
      <c r="BM21" s="2518"/>
      <c r="BN21" s="1269"/>
      <c r="BO21" s="1254"/>
      <c r="BQ21" s="1266"/>
      <c r="BR21" s="1273"/>
      <c r="BS21" s="1273"/>
      <c r="BT21" s="1274"/>
      <c r="BU21" s="1274"/>
      <c r="BX21" s="1254"/>
    </row>
    <row r="22" spans="2:92" ht="16.5" customHeight="1">
      <c r="B22" s="1265"/>
      <c r="C22" s="1222"/>
      <c r="D22" s="1222"/>
      <c r="E22" s="260"/>
      <c r="F22" s="1253"/>
      <c r="G22" s="1253"/>
      <c r="H22" s="1253"/>
      <c r="I22" s="1254"/>
      <c r="J22" s="1254"/>
      <c r="L22" s="1254"/>
      <c r="M22" s="1642"/>
      <c r="N22" s="1642"/>
      <c r="Q22" s="1642"/>
      <c r="S22" s="1253"/>
      <c r="T22" s="1253"/>
      <c r="U22" s="1253"/>
      <c r="V22" s="1254"/>
      <c r="W22" s="1275"/>
      <c r="X22" s="1276"/>
      <c r="Y22" s="1276"/>
      <c r="Z22" s="2519"/>
      <c r="AA22" s="2519"/>
      <c r="AB22" s="2519"/>
      <c r="AC22" s="2519"/>
      <c r="AD22" s="2519"/>
      <c r="AE22" s="2519"/>
      <c r="AF22" s="2519"/>
      <c r="AG22" s="2519"/>
      <c r="AH22" s="2519"/>
      <c r="AI22" s="2519"/>
      <c r="AJ22" s="2519"/>
      <c r="AK22" s="2519"/>
      <c r="AL22" s="2519"/>
      <c r="AM22" s="2519"/>
      <c r="AN22" s="2519"/>
      <c r="AO22" s="2519"/>
      <c r="AP22" s="2519"/>
      <c r="AQ22" s="2519"/>
      <c r="AR22" s="2519"/>
      <c r="AS22" s="2519"/>
      <c r="AT22" s="2519"/>
      <c r="AU22" s="2519"/>
      <c r="AV22" s="2519"/>
      <c r="AW22" s="2519"/>
      <c r="AX22" s="2519"/>
      <c r="AY22" s="2519"/>
      <c r="AZ22" s="2519"/>
      <c r="BA22" s="2519"/>
      <c r="BB22" s="2519"/>
      <c r="BC22" s="2519"/>
      <c r="BD22" s="2519"/>
      <c r="BE22" s="2519"/>
      <c r="BF22" s="2519"/>
      <c r="BG22" s="2519"/>
      <c r="BH22" s="2519"/>
      <c r="BI22" s="2519"/>
      <c r="BJ22" s="2519"/>
      <c r="BK22" s="2519"/>
      <c r="BL22" s="2519"/>
      <c r="BM22" s="2520"/>
      <c r="BN22" s="1269"/>
      <c r="BO22" s="1644"/>
      <c r="BQ22" s="1266"/>
      <c r="BR22" s="1273"/>
      <c r="BS22" s="1273"/>
      <c r="BT22" s="1274"/>
      <c r="BU22" s="1274"/>
      <c r="BX22" s="1254"/>
    </row>
    <row r="23" spans="2:92" ht="12" customHeight="1">
      <c r="B23" s="1265"/>
      <c r="C23" s="1222"/>
      <c r="D23" s="1222"/>
      <c r="E23" s="260"/>
      <c r="F23" s="1253"/>
      <c r="G23" s="1253"/>
      <c r="H23" s="1253"/>
      <c r="I23" s="1254"/>
      <c r="J23" s="1254"/>
      <c r="L23" s="1254"/>
      <c r="M23" s="1642"/>
      <c r="N23" s="1642"/>
      <c r="Q23" s="1642"/>
      <c r="S23" s="1253"/>
      <c r="T23" s="1253"/>
      <c r="U23" s="1253"/>
      <c r="V23" s="1254"/>
      <c r="W23" s="1277"/>
      <c r="X23" s="1278"/>
      <c r="Y23" s="1278"/>
      <c r="Z23" s="1279"/>
      <c r="AA23" s="1280"/>
      <c r="AB23" s="1280"/>
      <c r="AC23" s="1280"/>
      <c r="AD23" s="1280"/>
      <c r="AE23" s="1280"/>
      <c r="AF23" s="1280"/>
      <c r="AG23" s="1280"/>
      <c r="AH23" s="1280"/>
      <c r="AI23" s="1280"/>
      <c r="AJ23" s="1280"/>
      <c r="AK23" s="1280"/>
      <c r="AL23" s="1280"/>
      <c r="AM23" s="1280"/>
      <c r="AN23" s="1280"/>
      <c r="AO23" s="1280"/>
      <c r="AP23" s="1280"/>
      <c r="AQ23" s="1280"/>
      <c r="AR23" s="1280"/>
      <c r="AS23" s="1280"/>
      <c r="AT23" s="1280"/>
      <c r="AU23" s="1280"/>
      <c r="AV23" s="1280"/>
      <c r="AW23" s="1280"/>
      <c r="AX23" s="1280"/>
      <c r="AY23" s="1280"/>
      <c r="AZ23" s="1280"/>
      <c r="BA23" s="1280"/>
      <c r="BB23" s="1280"/>
      <c r="BC23" s="1280"/>
      <c r="BD23" s="1280"/>
      <c r="BE23" s="1280"/>
      <c r="BF23" s="1280"/>
      <c r="BG23" s="1280"/>
      <c r="BH23" s="1280"/>
      <c r="BI23" s="1280"/>
      <c r="BJ23" s="1280"/>
      <c r="BK23" s="1280"/>
      <c r="BL23" s="1280"/>
      <c r="BM23" s="1280"/>
      <c r="BN23" s="1269"/>
      <c r="BO23" s="1644"/>
      <c r="BQ23" s="1266"/>
      <c r="BR23" s="1273"/>
      <c r="BS23" s="1273"/>
      <c r="BT23" s="1274"/>
      <c r="BU23" s="1274"/>
      <c r="BX23" s="1254"/>
    </row>
    <row r="24" spans="2:92" ht="21" customHeight="1">
      <c r="B24" s="1265"/>
      <c r="C24" s="1281"/>
      <c r="D24" s="2521" t="s">
        <v>2180</v>
      </c>
      <c r="E24" s="2521"/>
      <c r="F24" s="2521"/>
      <c r="G24" s="2521"/>
      <c r="H24" s="2521"/>
      <c r="I24" s="2521"/>
      <c r="J24" s="2521"/>
      <c r="K24" s="2521"/>
      <c r="L24" s="2521"/>
      <c r="M24" s="2521"/>
      <c r="N24" s="2521"/>
      <c r="O24" s="2521"/>
      <c r="P24" s="2521"/>
      <c r="Q24" s="2521"/>
      <c r="R24" s="2521"/>
      <c r="S24" s="2521"/>
      <c r="T24" s="2521"/>
      <c r="U24" s="2521"/>
      <c r="V24" s="2521"/>
      <c r="W24" s="2521"/>
      <c r="X24" s="2521"/>
      <c r="Y24" s="2521"/>
      <c r="Z24" s="2521"/>
      <c r="AA24" s="2521"/>
      <c r="AB24" s="2521"/>
      <c r="AC24" s="2521"/>
      <c r="AD24" s="2521"/>
      <c r="AE24" s="2521"/>
      <c r="AF24" s="2521"/>
      <c r="AG24" s="1282"/>
      <c r="AH24" s="1254"/>
      <c r="AI24" s="1283"/>
      <c r="AJ24" s="2522" t="s">
        <v>2181</v>
      </c>
      <c r="AK24" s="2522"/>
      <c r="AL24" s="2522"/>
      <c r="AM24" s="2522"/>
      <c r="AN24" s="2522"/>
      <c r="AO24" s="2522"/>
      <c r="AP24" s="2522"/>
      <c r="AQ24" s="2522"/>
      <c r="AR24" s="2522"/>
      <c r="AS24" s="2522"/>
      <c r="AT24" s="2522"/>
      <c r="AU24" s="2522"/>
      <c r="AV24" s="2522"/>
      <c r="AW24" s="2522"/>
      <c r="AX24" s="2522"/>
      <c r="AY24" s="2522"/>
      <c r="AZ24" s="2522"/>
      <c r="BA24" s="2522"/>
      <c r="BB24" s="2522"/>
      <c r="BC24" s="2522"/>
      <c r="BD24" s="2522"/>
      <c r="BE24" s="2522"/>
      <c r="BF24" s="2522"/>
      <c r="BG24" s="2522"/>
      <c r="BH24" s="2522"/>
      <c r="BI24" s="2522"/>
      <c r="BJ24" s="2522"/>
      <c r="BK24" s="2522"/>
      <c r="BL24" s="2522"/>
      <c r="BM24" s="1284"/>
      <c r="BN24" s="1269"/>
      <c r="BO24" s="1644"/>
      <c r="BQ24" s="1266"/>
      <c r="BR24" s="1273"/>
      <c r="BS24" s="1273"/>
      <c r="BT24" s="1274"/>
      <c r="BU24" s="1274"/>
    </row>
    <row r="25" spans="2:92" ht="21" customHeight="1">
      <c r="B25" s="1265"/>
      <c r="C25" s="1285"/>
      <c r="D25" s="2514" t="s">
        <v>2182</v>
      </c>
      <c r="E25" s="2514"/>
      <c r="F25" s="2514"/>
      <c r="G25" s="2514"/>
      <c r="H25" s="2514"/>
      <c r="I25" s="1286" t="s">
        <v>2183</v>
      </c>
      <c r="J25" s="1286"/>
      <c r="K25" s="1286"/>
      <c r="L25" s="1286"/>
      <c r="M25" s="1286" t="s">
        <v>2184</v>
      </c>
      <c r="N25" s="1286"/>
      <c r="O25" s="1286"/>
      <c r="P25" s="1286"/>
      <c r="Q25" s="261"/>
      <c r="R25" s="1287"/>
      <c r="S25" s="1287"/>
      <c r="T25" s="2514" t="s">
        <v>2185</v>
      </c>
      <c r="U25" s="2514"/>
      <c r="V25" s="2514"/>
      <c r="W25" s="2514"/>
      <c r="X25" s="2514"/>
      <c r="Y25" s="1286" t="s">
        <v>2183</v>
      </c>
      <c r="Z25" s="1286"/>
      <c r="AA25" s="1286"/>
      <c r="AB25" s="1286"/>
      <c r="AC25" s="1286" t="s">
        <v>2184</v>
      </c>
      <c r="AD25" s="1286"/>
      <c r="AE25" s="1286"/>
      <c r="AF25" s="1286"/>
      <c r="AG25" s="1288"/>
      <c r="AH25" s="1287"/>
      <c r="AI25" s="1289"/>
      <c r="AJ25" s="2514" t="s">
        <v>2186</v>
      </c>
      <c r="AK25" s="2514"/>
      <c r="AL25" s="2514"/>
      <c r="AM25" s="2514"/>
      <c r="AN25" s="2514"/>
      <c r="AO25" s="1286" t="s">
        <v>2183</v>
      </c>
      <c r="AP25" s="1286"/>
      <c r="AQ25" s="1286"/>
      <c r="AR25" s="1286"/>
      <c r="AS25" s="1286" t="s">
        <v>2184</v>
      </c>
      <c r="AT25" s="1286"/>
      <c r="AU25" s="1286"/>
      <c r="AV25" s="1286"/>
      <c r="AW25" s="1290"/>
      <c r="AX25" s="1287"/>
      <c r="AY25" s="1291"/>
      <c r="AZ25" s="2514" t="s">
        <v>2187</v>
      </c>
      <c r="BA25" s="2514"/>
      <c r="BB25" s="2514"/>
      <c r="BC25" s="2514"/>
      <c r="BD25" s="2514"/>
      <c r="BE25" s="1286" t="s">
        <v>2183</v>
      </c>
      <c r="BF25" s="1286"/>
      <c r="BG25" s="1286"/>
      <c r="BH25" s="1286"/>
      <c r="BI25" s="1286" t="s">
        <v>2184</v>
      </c>
      <c r="BJ25" s="1286"/>
      <c r="BK25" s="1286"/>
      <c r="BL25" s="1286"/>
      <c r="BM25" s="1292"/>
      <c r="BN25" s="1293"/>
      <c r="BO25" s="1254"/>
      <c r="BQ25" s="1266"/>
      <c r="BR25" s="1273"/>
      <c r="BS25" s="1273"/>
      <c r="BT25" s="1274"/>
      <c r="BU25" s="1274"/>
      <c r="BV25" s="1290"/>
      <c r="BW25" s="1290"/>
      <c r="BX25" s="1290"/>
      <c r="BY25" s="1290"/>
      <c r="CA25" s="1290"/>
      <c r="CB25" s="1290"/>
      <c r="CC25" s="1290"/>
      <c r="CD25" s="1290"/>
      <c r="CF25" s="1290"/>
      <c r="CG25" s="1290"/>
      <c r="CH25" s="1290"/>
      <c r="CI25" s="1290"/>
      <c r="CK25" s="1290"/>
      <c r="CL25" s="1290"/>
      <c r="CM25" s="1290"/>
      <c r="CN25" s="1290"/>
    </row>
    <row r="26" spans="2:92" ht="21" customHeight="1">
      <c r="B26" s="1265"/>
      <c r="C26" s="1285"/>
      <c r="D26" s="2514" t="s">
        <v>2188</v>
      </c>
      <c r="E26" s="2514"/>
      <c r="F26" s="2514"/>
      <c r="G26" s="2514"/>
      <c r="H26" s="2514"/>
      <c r="I26" s="2510">
        <f>(ROUNDDOWN(M26/40,1))</f>
        <v>0</v>
      </c>
      <c r="J26" s="2510"/>
      <c r="K26" s="2510"/>
      <c r="L26" s="2510"/>
      <c r="M26" s="2510">
        <f>((((ROUNDDOWN($BE$9/12,1))*40)))*-1</f>
        <v>0</v>
      </c>
      <c r="N26" s="2510"/>
      <c r="O26" s="2510"/>
      <c r="P26" s="2510"/>
      <c r="Q26" s="261"/>
      <c r="R26" s="1287"/>
      <c r="S26" s="1287"/>
      <c r="T26" s="2514" t="s">
        <v>2188</v>
      </c>
      <c r="U26" s="2514"/>
      <c r="V26" s="2514"/>
      <c r="W26" s="2514"/>
      <c r="X26" s="2514"/>
      <c r="Y26" s="2510">
        <f>(ROUNDDOWN(AC26/40,1))</f>
        <v>0</v>
      </c>
      <c r="Z26" s="2510"/>
      <c r="AA26" s="2510"/>
      <c r="AB26" s="2510"/>
      <c r="AC26" s="2510">
        <f>((((ROUNDDOWN($BE$9/30,1))*40)))*-1</f>
        <v>0</v>
      </c>
      <c r="AD26" s="2510"/>
      <c r="AE26" s="2510"/>
      <c r="AF26" s="2510"/>
      <c r="AG26" s="1288"/>
      <c r="AH26" s="1287"/>
      <c r="AI26" s="1289"/>
      <c r="AJ26" s="2514" t="s">
        <v>2188</v>
      </c>
      <c r="AK26" s="2514"/>
      <c r="AL26" s="2514"/>
      <c r="AM26" s="2514"/>
      <c r="AN26" s="2514"/>
      <c r="AO26" s="2510">
        <f>(ROUNDDOWN(AS26/40,1))</f>
        <v>0</v>
      </c>
      <c r="AP26" s="2510"/>
      <c r="AQ26" s="2510"/>
      <c r="AR26" s="2510"/>
      <c r="AS26" s="2510">
        <f>((((ROUNDDOWN($BE$9/7.5,1))*40)))*-1</f>
        <v>0</v>
      </c>
      <c r="AT26" s="2510"/>
      <c r="AU26" s="2510"/>
      <c r="AV26" s="2510"/>
      <c r="AW26" s="1294"/>
      <c r="AX26" s="1287"/>
      <c r="AY26" s="1291"/>
      <c r="AZ26" s="2514" t="s">
        <v>2188</v>
      </c>
      <c r="BA26" s="2514"/>
      <c r="BB26" s="2514"/>
      <c r="BC26" s="2514"/>
      <c r="BD26" s="2514"/>
      <c r="BE26" s="2510">
        <f>(ROUNDDOWN(BI26/40,1))</f>
        <v>0</v>
      </c>
      <c r="BF26" s="2510"/>
      <c r="BG26" s="2510"/>
      <c r="BH26" s="2510"/>
      <c r="BI26" s="2511">
        <f>((((ROUNDDOWN($BE$9/20,1))*40)))*-1</f>
        <v>0</v>
      </c>
      <c r="BJ26" s="2512"/>
      <c r="BK26" s="2512"/>
      <c r="BL26" s="2513"/>
      <c r="BM26" s="1292"/>
      <c r="BN26" s="1293"/>
      <c r="BO26" s="1254"/>
      <c r="BQ26" s="1266"/>
      <c r="BR26" s="1273"/>
      <c r="BS26" s="1273"/>
      <c r="BT26" s="1274"/>
      <c r="BU26" s="1274"/>
      <c r="BV26" s="1295"/>
      <c r="BW26" s="1295"/>
      <c r="BX26" s="1295"/>
      <c r="BY26" s="1295"/>
      <c r="CA26" s="1295"/>
      <c r="CB26" s="1295"/>
      <c r="CC26" s="1295"/>
      <c r="CD26" s="1295"/>
      <c r="CF26" s="1295"/>
      <c r="CG26" s="1295"/>
      <c r="CH26" s="1295"/>
      <c r="CI26" s="1295"/>
      <c r="CK26" s="1295"/>
      <c r="CL26" s="1295"/>
      <c r="CM26" s="1295"/>
      <c r="CN26" s="1295"/>
    </row>
    <row r="27" spans="2:92" ht="21" customHeight="1">
      <c r="B27" s="1265"/>
      <c r="C27" s="1285"/>
      <c r="D27" s="2507" t="s">
        <v>2189</v>
      </c>
      <c r="E27" s="2508"/>
      <c r="F27" s="2508"/>
      <c r="G27" s="2508"/>
      <c r="H27" s="2509"/>
      <c r="I27" s="2510">
        <f>(ROUNDDOWN(M27/40,1))</f>
        <v>0</v>
      </c>
      <c r="J27" s="2510"/>
      <c r="K27" s="2510"/>
      <c r="L27" s="2510"/>
      <c r="M27" s="2511">
        <f>($AL$17-$AI$17)*-1</f>
        <v>0</v>
      </c>
      <c r="N27" s="2512"/>
      <c r="O27" s="2512"/>
      <c r="P27" s="2513"/>
      <c r="Q27" s="261"/>
      <c r="R27" s="1287"/>
      <c r="S27" s="1287"/>
      <c r="T27" s="2507" t="s">
        <v>2189</v>
      </c>
      <c r="U27" s="2508"/>
      <c r="V27" s="2508"/>
      <c r="W27" s="2508"/>
      <c r="X27" s="2509"/>
      <c r="Y27" s="2510">
        <f>(ROUNDDOWN(AC27/40,1))</f>
        <v>0</v>
      </c>
      <c r="Z27" s="2510"/>
      <c r="AA27" s="2510"/>
      <c r="AB27" s="2510"/>
      <c r="AC27" s="2511">
        <f>($AL$17-$AI$17)*-1</f>
        <v>0</v>
      </c>
      <c r="AD27" s="2512"/>
      <c r="AE27" s="2512"/>
      <c r="AF27" s="2513"/>
      <c r="AG27" s="1288"/>
      <c r="AH27" s="1287"/>
      <c r="AI27" s="1289"/>
      <c r="AJ27" s="2507" t="s">
        <v>2189</v>
      </c>
      <c r="AK27" s="2508"/>
      <c r="AL27" s="2508"/>
      <c r="AM27" s="2508"/>
      <c r="AN27" s="2509"/>
      <c r="AO27" s="2510">
        <f>(ROUNDDOWN(AS27/40,1))</f>
        <v>0</v>
      </c>
      <c r="AP27" s="2510"/>
      <c r="AQ27" s="2510"/>
      <c r="AR27" s="2510"/>
      <c r="AS27" s="2511">
        <f>($AL$17-$AI$17)*-1</f>
        <v>0</v>
      </c>
      <c r="AT27" s="2512"/>
      <c r="AU27" s="2512"/>
      <c r="AV27" s="2513"/>
      <c r="AW27" s="1294"/>
      <c r="AX27" s="1287"/>
      <c r="AY27" s="1291"/>
      <c r="AZ27" s="2507" t="s">
        <v>2189</v>
      </c>
      <c r="BA27" s="2508"/>
      <c r="BB27" s="2508"/>
      <c r="BC27" s="2508"/>
      <c r="BD27" s="2509"/>
      <c r="BE27" s="2510">
        <f>(ROUNDDOWN(BI27/40,1))</f>
        <v>0</v>
      </c>
      <c r="BF27" s="2510"/>
      <c r="BG27" s="2510"/>
      <c r="BH27" s="2510"/>
      <c r="BI27" s="2511">
        <f>($AL$17-$AI$17)*-1</f>
        <v>0</v>
      </c>
      <c r="BJ27" s="2512"/>
      <c r="BK27" s="2512"/>
      <c r="BL27" s="2513"/>
      <c r="BM27" s="1292"/>
      <c r="BN27" s="1293"/>
      <c r="BO27" s="1254"/>
      <c r="BQ27" s="1266"/>
      <c r="BR27" s="1273"/>
      <c r="BS27" s="1273"/>
      <c r="BT27" s="1274"/>
      <c r="BU27" s="1274"/>
      <c r="BV27" s="1295"/>
      <c r="BW27" s="1295"/>
      <c r="BX27" s="1295"/>
      <c r="BY27" s="1295"/>
      <c r="CA27" s="1295"/>
      <c r="CB27" s="1295"/>
      <c r="CC27" s="1295"/>
      <c r="CD27" s="1295"/>
      <c r="CF27" s="1295"/>
      <c r="CG27" s="1295"/>
      <c r="CH27" s="1295"/>
      <c r="CI27" s="1295"/>
      <c r="CK27" s="1295"/>
      <c r="CL27" s="1295"/>
      <c r="CM27" s="1295"/>
      <c r="CN27" s="1295"/>
    </row>
    <row r="28" spans="2:92" ht="21" customHeight="1" thickBot="1">
      <c r="B28" s="1265"/>
      <c r="C28" s="1285"/>
      <c r="D28" s="2501" t="s">
        <v>2190</v>
      </c>
      <c r="E28" s="2501"/>
      <c r="F28" s="2501"/>
      <c r="G28" s="2501"/>
      <c r="H28" s="2501"/>
      <c r="I28" s="2502" t="e">
        <f>(ROUNDDOWN(M28/40,1))</f>
        <v>#DIV/0!</v>
      </c>
      <c r="J28" s="2502"/>
      <c r="K28" s="2502"/>
      <c r="L28" s="2502"/>
      <c r="M28" s="2503" t="e">
        <f>$BB$73+(AZ17-AI17)</f>
        <v>#DIV/0!</v>
      </c>
      <c r="N28" s="2504"/>
      <c r="O28" s="2504"/>
      <c r="P28" s="2505"/>
      <c r="Q28" s="261"/>
      <c r="R28" s="1287"/>
      <c r="S28" s="1287"/>
      <c r="T28" s="2501" t="s">
        <v>2190</v>
      </c>
      <c r="U28" s="2501"/>
      <c r="V28" s="2501"/>
      <c r="W28" s="2501"/>
      <c r="X28" s="2501"/>
      <c r="Y28" s="2502" t="e">
        <f>(ROUNDDOWN(AC28/40,1))</f>
        <v>#DIV/0!</v>
      </c>
      <c r="Z28" s="2502"/>
      <c r="AA28" s="2502"/>
      <c r="AB28" s="2502"/>
      <c r="AC28" s="2503" t="e">
        <f>$BB$73+(AZ17-AI17)</f>
        <v>#DIV/0!</v>
      </c>
      <c r="AD28" s="2504"/>
      <c r="AE28" s="2504"/>
      <c r="AF28" s="2505"/>
      <c r="AG28" s="1288"/>
      <c r="AH28" s="1287"/>
      <c r="AI28" s="1289"/>
      <c r="AJ28" s="2501" t="s">
        <v>2190</v>
      </c>
      <c r="AK28" s="2501"/>
      <c r="AL28" s="2501"/>
      <c r="AM28" s="2501"/>
      <c r="AN28" s="2501"/>
      <c r="AO28" s="2502" t="e">
        <f>(ROUNDDOWN(AS28/40,1))</f>
        <v>#DIV/0!</v>
      </c>
      <c r="AP28" s="2502"/>
      <c r="AQ28" s="2502"/>
      <c r="AR28" s="2502"/>
      <c r="AS28" s="2503" t="e">
        <f>$BB$73+(AZ17-AI17)</f>
        <v>#DIV/0!</v>
      </c>
      <c r="AT28" s="2504"/>
      <c r="AU28" s="2504"/>
      <c r="AV28" s="2505"/>
      <c r="AW28" s="1294"/>
      <c r="AX28" s="1287"/>
      <c r="AY28" s="1291"/>
      <c r="AZ28" s="2501" t="s">
        <v>2190</v>
      </c>
      <c r="BA28" s="2501"/>
      <c r="BB28" s="2501"/>
      <c r="BC28" s="2501"/>
      <c r="BD28" s="2501"/>
      <c r="BE28" s="2506" t="e">
        <f>(ROUNDDOWN(BI28/40,1))</f>
        <v>#DIV/0!</v>
      </c>
      <c r="BF28" s="2506"/>
      <c r="BG28" s="2506"/>
      <c r="BH28" s="2506"/>
      <c r="BI28" s="2503" t="e">
        <f>$BB$73+(AZ17-AI17)</f>
        <v>#DIV/0!</v>
      </c>
      <c r="BJ28" s="2504"/>
      <c r="BK28" s="2504"/>
      <c r="BL28" s="2505"/>
      <c r="BM28" s="1292"/>
      <c r="BN28" s="1293"/>
      <c r="BO28" s="1254"/>
      <c r="BV28" s="1294"/>
      <c r="BW28" s="1294"/>
      <c r="BX28" s="1294"/>
      <c r="BY28" s="1294"/>
      <c r="CA28" s="1294"/>
      <c r="CB28" s="1294"/>
      <c r="CC28" s="1294"/>
      <c r="CD28" s="1294"/>
      <c r="CF28" s="1294"/>
      <c r="CG28" s="1294"/>
      <c r="CH28" s="1294"/>
      <c r="CI28" s="1294"/>
      <c r="CK28" s="1294"/>
      <c r="CL28" s="1294"/>
      <c r="CM28" s="1294"/>
      <c r="CN28" s="1294"/>
    </row>
    <row r="29" spans="2:92" ht="30.75" customHeight="1" thickTop="1">
      <c r="B29" s="1265"/>
      <c r="C29" s="1285"/>
      <c r="D29" s="2497" t="s">
        <v>2191</v>
      </c>
      <c r="E29" s="2498"/>
      <c r="F29" s="2498"/>
      <c r="G29" s="2498"/>
      <c r="H29" s="2498"/>
      <c r="I29" s="2500" t="e">
        <f>SUM(I26:L28)</f>
        <v>#DIV/0!</v>
      </c>
      <c r="J29" s="2500"/>
      <c r="K29" s="2500"/>
      <c r="L29" s="2500"/>
      <c r="M29" s="2500" t="e">
        <f>SUM(M26:P28)</f>
        <v>#DIV/0!</v>
      </c>
      <c r="N29" s="2500"/>
      <c r="O29" s="2500"/>
      <c r="P29" s="2500"/>
      <c r="Q29" s="1287"/>
      <c r="R29" s="1287"/>
      <c r="S29" s="1287"/>
      <c r="T29" s="2497" t="s">
        <v>2191</v>
      </c>
      <c r="U29" s="2498"/>
      <c r="V29" s="2498"/>
      <c r="W29" s="2498"/>
      <c r="X29" s="2498"/>
      <c r="Y29" s="2500" t="e">
        <f>SUM(Y26:AB28)</f>
        <v>#DIV/0!</v>
      </c>
      <c r="Z29" s="2500"/>
      <c r="AA29" s="2500"/>
      <c r="AB29" s="2500"/>
      <c r="AC29" s="2500" t="e">
        <f>SUM(AC26:AF28)</f>
        <v>#DIV/0!</v>
      </c>
      <c r="AD29" s="2500"/>
      <c r="AE29" s="2500"/>
      <c r="AF29" s="2500"/>
      <c r="AG29" s="1288"/>
      <c r="AH29" s="1287"/>
      <c r="AI29" s="1289"/>
      <c r="AJ29" s="2497" t="s">
        <v>2192</v>
      </c>
      <c r="AK29" s="2498"/>
      <c r="AL29" s="2498"/>
      <c r="AM29" s="2498"/>
      <c r="AN29" s="2498"/>
      <c r="AO29" s="2499" t="e">
        <f>SUM(AO26:AR28)</f>
        <v>#DIV/0!</v>
      </c>
      <c r="AP29" s="2499"/>
      <c r="AQ29" s="2499"/>
      <c r="AR29" s="2499"/>
      <c r="AS29" s="2500" t="e">
        <f>SUM(AS26:AV28)</f>
        <v>#DIV/0!</v>
      </c>
      <c r="AT29" s="2500"/>
      <c r="AU29" s="2500"/>
      <c r="AV29" s="2500"/>
      <c r="AW29" s="1294"/>
      <c r="AX29" s="1287"/>
      <c r="AY29" s="1291"/>
      <c r="AZ29" s="2497" t="s">
        <v>2192</v>
      </c>
      <c r="BA29" s="2498"/>
      <c r="BB29" s="2498"/>
      <c r="BC29" s="2498"/>
      <c r="BD29" s="2498"/>
      <c r="BE29" s="2499" t="e">
        <f>SUM(BE26:BH28)</f>
        <v>#DIV/0!</v>
      </c>
      <c r="BF29" s="2499"/>
      <c r="BG29" s="2499"/>
      <c r="BH29" s="2499"/>
      <c r="BI29" s="2500" t="e">
        <f>SUM(BI26:BL28)</f>
        <v>#DIV/0!</v>
      </c>
      <c r="BJ29" s="2500"/>
      <c r="BK29" s="2500"/>
      <c r="BL29" s="2500"/>
      <c r="BM29" s="1292"/>
      <c r="BN29" s="1293"/>
      <c r="BO29" s="1254"/>
      <c r="BQ29" s="1266"/>
      <c r="BR29" s="1273"/>
      <c r="BS29" s="1273"/>
      <c r="BT29" s="1274"/>
      <c r="BU29" s="1274"/>
      <c r="BV29" s="1296"/>
      <c r="BW29" s="1296"/>
      <c r="BX29" s="1296"/>
      <c r="BY29" s="1296"/>
      <c r="CA29" s="1296"/>
      <c r="CB29" s="1296"/>
      <c r="CC29" s="1296"/>
      <c r="CD29" s="1296"/>
      <c r="CF29" s="1296"/>
      <c r="CG29" s="1296"/>
      <c r="CH29" s="1296"/>
      <c r="CI29" s="1296"/>
      <c r="CK29" s="1296"/>
      <c r="CL29" s="1296"/>
      <c r="CM29" s="1296"/>
      <c r="CN29" s="1296"/>
    </row>
    <row r="30" spans="2:92" ht="20.25" customHeight="1">
      <c r="B30" s="1265"/>
      <c r="C30" s="1285"/>
      <c r="D30" s="1297"/>
      <c r="E30" s="1297"/>
      <c r="F30" s="1297"/>
      <c r="G30" s="1297"/>
      <c r="H30" s="1297"/>
      <c r="I30" s="1298"/>
      <c r="J30" s="1298"/>
      <c r="K30" s="1298"/>
      <c r="L30" s="1298"/>
      <c r="M30" s="1298"/>
      <c r="N30" s="1298"/>
      <c r="O30" s="1298"/>
      <c r="P30" s="1298"/>
      <c r="Q30" s="1642"/>
      <c r="R30" s="1642"/>
      <c r="S30" s="1642"/>
      <c r="T30" s="1297"/>
      <c r="U30" s="1297"/>
      <c r="V30" s="1297"/>
      <c r="W30" s="1297"/>
      <c r="X30" s="1297"/>
      <c r="Y30" s="1298"/>
      <c r="Z30" s="1298"/>
      <c r="AA30" s="1298"/>
      <c r="AB30" s="1298"/>
      <c r="AC30" s="1298"/>
      <c r="AD30" s="1298"/>
      <c r="AE30" s="1298"/>
      <c r="AF30" s="1298"/>
      <c r="AG30" s="1648"/>
      <c r="AH30" s="1642"/>
      <c r="AI30" s="1652"/>
      <c r="AJ30" s="1297"/>
      <c r="AK30" s="1297"/>
      <c r="AL30" s="1297"/>
      <c r="AM30" s="1297"/>
      <c r="AN30" s="1297"/>
      <c r="AO30" s="1298"/>
      <c r="AP30" s="1298"/>
      <c r="AQ30" s="1298"/>
      <c r="AR30" s="1298"/>
      <c r="AS30" s="1298"/>
      <c r="AT30" s="1298"/>
      <c r="AU30" s="1298"/>
      <c r="AV30" s="1298"/>
      <c r="AW30" s="1253"/>
      <c r="AX30" s="1642"/>
      <c r="AY30" s="1238"/>
      <c r="AZ30" s="1297"/>
      <c r="BA30" s="1297"/>
      <c r="BB30" s="1297"/>
      <c r="BC30" s="1297"/>
      <c r="BD30" s="1297"/>
      <c r="BE30" s="1298"/>
      <c r="BF30" s="1298"/>
      <c r="BG30" s="1298"/>
      <c r="BH30" s="1298"/>
      <c r="BI30" s="1298"/>
      <c r="BJ30" s="1298"/>
      <c r="BK30" s="1298"/>
      <c r="BL30" s="1298"/>
      <c r="BM30" s="1292"/>
      <c r="BN30" s="1293"/>
      <c r="BO30" s="1254"/>
      <c r="BQ30" s="1266"/>
      <c r="BR30" s="1273"/>
      <c r="BS30" s="1273"/>
      <c r="BT30" s="1274"/>
      <c r="BU30" s="1274"/>
      <c r="BX30" s="1254"/>
    </row>
    <row r="31" spans="2:92" ht="20.25" customHeight="1">
      <c r="B31" s="1265"/>
      <c r="C31" s="1285"/>
      <c r="D31" s="1297"/>
      <c r="E31" s="1297"/>
      <c r="F31" s="1297"/>
      <c r="G31" s="1297"/>
      <c r="H31" s="1297"/>
      <c r="I31" s="1298"/>
      <c r="J31" s="1298"/>
      <c r="K31" s="2488" t="s">
        <v>2193</v>
      </c>
      <c r="L31" s="2489"/>
      <c r="M31" s="2489"/>
      <c r="N31" s="2491" t="str">
        <f>IF(OR($BE$9&gt;0,),IF(AND(OR($D$5="○",$D$6="○"),$I$29&gt;=0),"可",IF(AND(OR($D$5="○",$D$6="○"),$I$29&lt;0),"不可","")),"")</f>
        <v/>
      </c>
      <c r="O31" s="2492"/>
      <c r="P31" s="2493"/>
      <c r="Q31" s="1642"/>
      <c r="R31" s="1642"/>
      <c r="S31" s="1642"/>
      <c r="T31" s="1297"/>
      <c r="U31" s="1297"/>
      <c r="V31" s="1297"/>
      <c r="W31" s="1297"/>
      <c r="X31" s="1297"/>
      <c r="Y31" s="1298"/>
      <c r="Z31" s="1298"/>
      <c r="AA31" s="2488" t="s">
        <v>2194</v>
      </c>
      <c r="AB31" s="2489"/>
      <c r="AC31" s="2490"/>
      <c r="AD31" s="2491" t="str">
        <f>IF(OR($BE$9&gt;0,),IF(AND(OR($D$5="○",$D$6="○"),$Y$29&gt;=0),"可",IF(AND(OR($D$5="○",$D$6="○"),$Y$29&lt;0),"不可","")),"")</f>
        <v/>
      </c>
      <c r="AE31" s="2492"/>
      <c r="AF31" s="2493"/>
      <c r="AG31" s="1648"/>
      <c r="AH31" s="1642"/>
      <c r="AI31" s="1652"/>
      <c r="AJ31" s="1297"/>
      <c r="AK31" s="1297"/>
      <c r="AL31" s="1297"/>
      <c r="AM31" s="1297"/>
      <c r="AN31" s="1297"/>
      <c r="AO31" s="1298"/>
      <c r="AP31" s="1298"/>
      <c r="AQ31" s="2488" t="s">
        <v>2195</v>
      </c>
      <c r="AR31" s="2489"/>
      <c r="AS31" s="2490"/>
      <c r="AT31" s="2491" t="str">
        <f>IF(OR($BE$9&gt;0,),IF(AND(OR($D$7="○"),$AO$29&gt;=0),"可",IF(AND(OR($D$7="○"),$AO$29&lt;0),"不可","")),"")</f>
        <v/>
      </c>
      <c r="AU31" s="2492"/>
      <c r="AV31" s="2493"/>
      <c r="AW31" s="1253"/>
      <c r="AX31" s="1642"/>
      <c r="AY31" s="1238"/>
      <c r="AZ31" s="1297"/>
      <c r="BA31" s="1297"/>
      <c r="BB31" s="1297"/>
      <c r="BC31" s="1297"/>
      <c r="BD31" s="1297"/>
      <c r="BE31" s="1298"/>
      <c r="BF31" s="1298"/>
      <c r="BG31" s="2488" t="s">
        <v>2196</v>
      </c>
      <c r="BH31" s="2489"/>
      <c r="BI31" s="2490"/>
      <c r="BJ31" s="2491" t="str">
        <f>IF(OR($BE$9&gt;0,),IF(AND(OR($D$7="○"),$BE$29&gt;=0),"可",IF(AND(OR($D$7="○"),$BE$29&lt;0),"不可","")),"")</f>
        <v/>
      </c>
      <c r="BK31" s="2492"/>
      <c r="BL31" s="2493"/>
      <c r="BM31" s="1292"/>
      <c r="BN31" s="1293"/>
      <c r="BO31" s="1254"/>
      <c r="BQ31" s="1266"/>
      <c r="BR31" s="1273"/>
      <c r="BS31" s="1273"/>
      <c r="BT31" s="1274"/>
      <c r="BU31" s="1274"/>
      <c r="BX31" s="1254"/>
    </row>
    <row r="32" spans="2:92" ht="20.25" customHeight="1">
      <c r="B32" s="1265"/>
      <c r="C32" s="1299"/>
      <c r="D32" s="1300"/>
      <c r="E32" s="1300"/>
      <c r="F32" s="1300"/>
      <c r="G32" s="1300"/>
      <c r="H32" s="1300"/>
      <c r="I32" s="1301"/>
      <c r="J32" s="1301"/>
      <c r="K32" s="1301"/>
      <c r="L32" s="1301"/>
      <c r="M32" s="1301"/>
      <c r="N32" s="1301"/>
      <c r="O32" s="1301"/>
      <c r="P32" s="1301"/>
      <c r="Q32" s="1302"/>
      <c r="R32" s="1302"/>
      <c r="S32" s="1302"/>
      <c r="T32" s="1300"/>
      <c r="U32" s="1300"/>
      <c r="V32" s="1300"/>
      <c r="W32" s="1300"/>
      <c r="X32" s="1300"/>
      <c r="Y32" s="1301"/>
      <c r="Z32" s="1301"/>
      <c r="AA32" s="1301"/>
      <c r="AB32" s="1301"/>
      <c r="AC32" s="1301"/>
      <c r="AD32" s="1301"/>
      <c r="AE32" s="1301"/>
      <c r="AF32" s="1301"/>
      <c r="AG32" s="1303"/>
      <c r="AH32" s="1642"/>
      <c r="AI32" s="1304"/>
      <c r="AJ32" s="1300"/>
      <c r="AK32" s="1300"/>
      <c r="AL32" s="1300"/>
      <c r="AM32" s="1300"/>
      <c r="AN32" s="1300"/>
      <c r="AO32" s="1301"/>
      <c r="AP32" s="1301"/>
      <c r="AQ32" s="1301"/>
      <c r="AR32" s="1301"/>
      <c r="AS32" s="1301"/>
      <c r="AT32" s="1301"/>
      <c r="AU32" s="1301"/>
      <c r="AV32" s="1301"/>
      <c r="AW32" s="1305"/>
      <c r="AX32" s="1302"/>
      <c r="AY32" s="1306"/>
      <c r="AZ32" s="1300"/>
      <c r="BA32" s="1300"/>
      <c r="BB32" s="1300"/>
      <c r="BC32" s="1300"/>
      <c r="BD32" s="1300"/>
      <c r="BE32" s="1301"/>
      <c r="BF32" s="1301"/>
      <c r="BG32" s="1301"/>
      <c r="BH32" s="1301"/>
      <c r="BI32" s="1301"/>
      <c r="BJ32" s="1301"/>
      <c r="BK32" s="1301"/>
      <c r="BL32" s="1301"/>
      <c r="BM32" s="1307"/>
      <c r="BN32" s="1293"/>
      <c r="BO32" s="1254"/>
      <c r="BQ32" s="1266"/>
      <c r="BR32" s="1273"/>
      <c r="BS32" s="1273"/>
      <c r="BT32" s="1274"/>
      <c r="BU32" s="1274"/>
      <c r="BX32" s="1254"/>
    </row>
    <row r="33" spans="2:96" ht="20.25" customHeight="1" thickBot="1">
      <c r="B33" s="1308"/>
      <c r="C33" s="1309"/>
      <c r="D33" s="1310"/>
      <c r="E33" s="1310"/>
      <c r="F33" s="1310"/>
      <c r="G33" s="1310"/>
      <c r="H33" s="1310"/>
      <c r="I33" s="1311"/>
      <c r="J33" s="1311"/>
      <c r="K33" s="1311"/>
      <c r="L33" s="1311"/>
      <c r="M33" s="1311"/>
      <c r="N33" s="1311"/>
      <c r="O33" s="1311"/>
      <c r="P33" s="1311"/>
      <c r="Q33" s="1650"/>
      <c r="R33" s="1650"/>
      <c r="S33" s="1650"/>
      <c r="T33" s="1310"/>
      <c r="U33" s="1310"/>
      <c r="V33" s="1310"/>
      <c r="W33" s="1310"/>
      <c r="X33" s="1310"/>
      <c r="Y33" s="1311"/>
      <c r="Z33" s="1311"/>
      <c r="AA33" s="1311"/>
      <c r="AB33" s="1311"/>
      <c r="AC33" s="1311"/>
      <c r="AD33" s="1311"/>
      <c r="AE33" s="1311"/>
      <c r="AF33" s="1311"/>
      <c r="AG33" s="1650"/>
      <c r="AH33" s="1650"/>
      <c r="AI33" s="1650"/>
      <c r="AJ33" s="1310"/>
      <c r="AK33" s="1310"/>
      <c r="AL33" s="1310"/>
      <c r="AM33" s="1310"/>
      <c r="AN33" s="1310"/>
      <c r="AO33" s="1311"/>
      <c r="AP33" s="1311"/>
      <c r="AQ33" s="1311"/>
      <c r="AR33" s="1311"/>
      <c r="AS33" s="1311"/>
      <c r="AT33" s="1311"/>
      <c r="AU33" s="1311"/>
      <c r="AV33" s="1311"/>
      <c r="AW33" s="1312"/>
      <c r="AX33" s="1650"/>
      <c r="AY33" s="1313"/>
      <c r="AZ33" s="1310"/>
      <c r="BA33" s="1310"/>
      <c r="BB33" s="1310"/>
      <c r="BC33" s="1310"/>
      <c r="BD33" s="1310"/>
      <c r="BE33" s="1311"/>
      <c r="BF33" s="1311"/>
      <c r="BG33" s="1311"/>
      <c r="BH33" s="1311"/>
      <c r="BI33" s="1311"/>
      <c r="BJ33" s="1311"/>
      <c r="BK33" s="1311"/>
      <c r="BL33" s="1311"/>
      <c r="BM33" s="1314"/>
      <c r="BN33" s="1315"/>
      <c r="BO33" s="1644"/>
      <c r="BQ33" s="1266"/>
      <c r="BR33" s="1273"/>
      <c r="BS33" s="1273"/>
      <c r="BT33" s="1274"/>
      <c r="BU33" s="1274"/>
      <c r="BX33" s="1254"/>
    </row>
    <row r="34" spans="2:96" ht="21" customHeight="1" thickBot="1">
      <c r="B34" s="1227" t="s">
        <v>2197</v>
      </c>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025"/>
      <c r="BB34" s="1277"/>
      <c r="BC34" s="1025"/>
      <c r="BD34" s="1025"/>
      <c r="BE34" s="1277"/>
      <c r="BF34" s="1025"/>
      <c r="BG34" s="1277"/>
      <c r="BH34" s="1277"/>
      <c r="BI34" s="1277"/>
      <c r="BJ34" s="1277"/>
      <c r="BK34" s="1277"/>
      <c r="BL34" s="1277"/>
      <c r="BM34" s="1277"/>
      <c r="BN34" s="1277"/>
      <c r="BO34" s="1644"/>
      <c r="BQ34" s="1266"/>
      <c r="BR34" s="1273"/>
      <c r="BS34" s="1273"/>
      <c r="BT34" s="1274"/>
      <c r="BU34" s="1274"/>
    </row>
    <row r="35" spans="2:96" ht="32.25" customHeight="1" thickBot="1">
      <c r="B35" s="2346"/>
      <c r="C35" s="1316"/>
      <c r="D35" s="2348" t="s">
        <v>480</v>
      </c>
      <c r="E35" s="2348"/>
      <c r="F35" s="2348"/>
      <c r="G35" s="2348"/>
      <c r="H35" s="2348"/>
      <c r="I35" s="2349"/>
      <c r="J35" s="2352" t="s">
        <v>2198</v>
      </c>
      <c r="K35" s="2353"/>
      <c r="L35" s="2353"/>
      <c r="M35" s="2353"/>
      <c r="N35" s="2353"/>
      <c r="O35" s="2354"/>
      <c r="P35" s="2358" t="s">
        <v>430</v>
      </c>
      <c r="Q35" s="2348"/>
      <c r="R35" s="2348"/>
      <c r="S35" s="2348"/>
      <c r="T35" s="2348"/>
      <c r="U35" s="2348"/>
      <c r="V35" s="2359"/>
      <c r="W35" s="2362" t="s">
        <v>2199</v>
      </c>
      <c r="X35" s="2363"/>
      <c r="Y35" s="2363"/>
      <c r="Z35" s="2363"/>
      <c r="AA35" s="2363"/>
      <c r="AB35" s="2363"/>
      <c r="AC35" s="2364"/>
      <c r="AD35" s="2362" t="s">
        <v>2200</v>
      </c>
      <c r="AE35" s="2363"/>
      <c r="AF35" s="2363"/>
      <c r="AG35" s="2363"/>
      <c r="AH35" s="2363"/>
      <c r="AI35" s="2363"/>
      <c r="AJ35" s="2364"/>
      <c r="AK35" s="2362" t="s">
        <v>2201</v>
      </c>
      <c r="AL35" s="2363"/>
      <c r="AM35" s="2363"/>
      <c r="AN35" s="2363"/>
      <c r="AO35" s="2363"/>
      <c r="AP35" s="2363"/>
      <c r="AQ35" s="2364"/>
      <c r="AR35" s="2346" t="s">
        <v>2202</v>
      </c>
      <c r="AS35" s="2348"/>
      <c r="AT35" s="2348"/>
      <c r="AU35" s="2348"/>
      <c r="AV35" s="2348"/>
      <c r="AW35" s="2348"/>
      <c r="AX35" s="2359"/>
      <c r="AY35" s="2353" t="s">
        <v>2203</v>
      </c>
      <c r="AZ35" s="2353"/>
      <c r="BA35" s="2354"/>
      <c r="BB35" s="2352" t="s">
        <v>2204</v>
      </c>
      <c r="BC35" s="2353"/>
      <c r="BD35" s="2354"/>
      <c r="BE35" s="2352" t="s">
        <v>2205</v>
      </c>
      <c r="BF35" s="2353"/>
      <c r="BG35" s="2353"/>
      <c r="BH35" s="2352" t="s">
        <v>2206</v>
      </c>
      <c r="BI35" s="2353"/>
      <c r="BJ35" s="2353"/>
      <c r="BK35" s="2358" t="s">
        <v>2207</v>
      </c>
      <c r="BL35" s="2348"/>
      <c r="BM35" s="2348"/>
      <c r="BN35" s="2359"/>
      <c r="BQ35" s="1266"/>
      <c r="BR35" s="1273"/>
      <c r="BS35" s="1273"/>
      <c r="BT35" s="1274"/>
      <c r="BU35" s="1274"/>
    </row>
    <row r="36" spans="2:96" ht="32.25" customHeight="1" thickBot="1">
      <c r="B36" s="2347"/>
      <c r="C36" s="1317"/>
      <c r="D36" s="2350"/>
      <c r="E36" s="2350"/>
      <c r="F36" s="2350"/>
      <c r="G36" s="2350"/>
      <c r="H36" s="2350"/>
      <c r="I36" s="2351"/>
      <c r="J36" s="2355"/>
      <c r="K36" s="2356"/>
      <c r="L36" s="2356"/>
      <c r="M36" s="2356"/>
      <c r="N36" s="2356"/>
      <c r="O36" s="2357"/>
      <c r="P36" s="2494"/>
      <c r="Q36" s="2495"/>
      <c r="R36" s="2495"/>
      <c r="S36" s="2495"/>
      <c r="T36" s="2495"/>
      <c r="U36" s="2495"/>
      <c r="V36" s="2496"/>
      <c r="W36" s="1318" t="s">
        <v>2208</v>
      </c>
      <c r="X36" s="1319" t="s">
        <v>2209</v>
      </c>
      <c r="Y36" s="1319" t="s">
        <v>2210</v>
      </c>
      <c r="Z36" s="1319" t="s">
        <v>2211</v>
      </c>
      <c r="AA36" s="1319" t="s">
        <v>2212</v>
      </c>
      <c r="AB36" s="1319" t="s">
        <v>2213</v>
      </c>
      <c r="AC36" s="1320" t="s">
        <v>1148</v>
      </c>
      <c r="AD36" s="1318" t="s">
        <v>2208</v>
      </c>
      <c r="AE36" s="1319" t="s">
        <v>2209</v>
      </c>
      <c r="AF36" s="1319" t="s">
        <v>2210</v>
      </c>
      <c r="AG36" s="1319" t="s">
        <v>2211</v>
      </c>
      <c r="AH36" s="1319" t="s">
        <v>2212</v>
      </c>
      <c r="AI36" s="1319" t="s">
        <v>2213</v>
      </c>
      <c r="AJ36" s="1320" t="s">
        <v>1148</v>
      </c>
      <c r="AK36" s="1318" t="s">
        <v>2208</v>
      </c>
      <c r="AL36" s="1319" t="s">
        <v>2209</v>
      </c>
      <c r="AM36" s="1319" t="s">
        <v>2210</v>
      </c>
      <c r="AN36" s="1319" t="s">
        <v>2211</v>
      </c>
      <c r="AO36" s="1319" t="s">
        <v>2212</v>
      </c>
      <c r="AP36" s="1319" t="s">
        <v>2213</v>
      </c>
      <c r="AQ36" s="1320" t="s">
        <v>1148</v>
      </c>
      <c r="AR36" s="1321" t="s">
        <v>2208</v>
      </c>
      <c r="AS36" s="1322" t="s">
        <v>2209</v>
      </c>
      <c r="AT36" s="1322" t="s">
        <v>2210</v>
      </c>
      <c r="AU36" s="1322" t="s">
        <v>2211</v>
      </c>
      <c r="AV36" s="1322" t="s">
        <v>2212</v>
      </c>
      <c r="AW36" s="1322" t="s">
        <v>2213</v>
      </c>
      <c r="AX36" s="1323" t="s">
        <v>1148</v>
      </c>
      <c r="AY36" s="2356"/>
      <c r="AZ36" s="2356"/>
      <c r="BA36" s="2357"/>
      <c r="BB36" s="2355"/>
      <c r="BC36" s="2356"/>
      <c r="BD36" s="2357"/>
      <c r="BE36" s="2355"/>
      <c r="BF36" s="2356"/>
      <c r="BG36" s="2356"/>
      <c r="BH36" s="2355"/>
      <c r="BI36" s="2356"/>
      <c r="BJ36" s="2356"/>
      <c r="BK36" s="2360"/>
      <c r="BL36" s="2350"/>
      <c r="BM36" s="2350"/>
      <c r="BN36" s="2361"/>
      <c r="BQ36" s="1266"/>
      <c r="BR36" s="1273"/>
      <c r="BS36" s="1273"/>
      <c r="BT36" s="1274"/>
      <c r="BU36" s="1274"/>
    </row>
    <row r="37" spans="2:96" ht="21" customHeight="1" thickBot="1">
      <c r="B37" s="2468" t="s">
        <v>2214</v>
      </c>
      <c r="C37" s="1324"/>
      <c r="D37" s="2470"/>
      <c r="E37" s="2470"/>
      <c r="F37" s="2470"/>
      <c r="G37" s="2470"/>
      <c r="H37" s="2470"/>
      <c r="I37" s="2471"/>
      <c r="J37" s="2472"/>
      <c r="K37" s="2470"/>
      <c r="L37" s="2471"/>
      <c r="M37" s="2472"/>
      <c r="N37" s="2470"/>
      <c r="O37" s="2471"/>
      <c r="P37" s="2473"/>
      <c r="Q37" s="2344"/>
      <c r="R37" s="2344"/>
      <c r="S37" s="2344"/>
      <c r="T37" s="2344"/>
      <c r="U37" s="2344"/>
      <c r="V37" s="2345"/>
      <c r="W37" s="1325"/>
      <c r="X37" s="1326"/>
      <c r="Y37" s="1326"/>
      <c r="Z37" s="1326"/>
      <c r="AA37" s="1326"/>
      <c r="AB37" s="1326"/>
      <c r="AC37" s="1327"/>
      <c r="AD37" s="1325"/>
      <c r="AE37" s="1326"/>
      <c r="AF37" s="1326"/>
      <c r="AG37" s="1326"/>
      <c r="AH37" s="1326"/>
      <c r="AI37" s="1326"/>
      <c r="AJ37" s="1327"/>
      <c r="AK37" s="1325"/>
      <c r="AL37" s="1326"/>
      <c r="AM37" s="1326"/>
      <c r="AN37" s="1326"/>
      <c r="AO37" s="1326"/>
      <c r="AP37" s="1326"/>
      <c r="AQ37" s="1327"/>
      <c r="AR37" s="1325"/>
      <c r="AS37" s="1326"/>
      <c r="AT37" s="1326"/>
      <c r="AU37" s="1326"/>
      <c r="AV37" s="1326"/>
      <c r="AW37" s="1326"/>
      <c r="AX37" s="1327"/>
      <c r="AY37" s="2292">
        <f t="shared" ref="AY37:AY56" si="4">SUM(W37:AX37)</f>
        <v>0</v>
      </c>
      <c r="AZ37" s="2292"/>
      <c r="BA37" s="2371"/>
      <c r="BB37" s="2474">
        <f t="shared" ref="BB37:BB57" si="5">AY37/4</f>
        <v>0</v>
      </c>
      <c r="BC37" s="2475"/>
      <c r="BD37" s="2476"/>
      <c r="BE37" s="2477"/>
      <c r="BF37" s="2478"/>
      <c r="BG37" s="2478"/>
      <c r="BH37" s="2477"/>
      <c r="BI37" s="2478"/>
      <c r="BJ37" s="2478"/>
      <c r="BK37" s="2454"/>
      <c r="BL37" s="2455"/>
      <c r="BM37" s="2455"/>
      <c r="BN37" s="2456"/>
      <c r="BQ37" s="1266"/>
      <c r="BR37" s="1273"/>
      <c r="BS37" s="1273"/>
      <c r="BT37" s="1274"/>
      <c r="BU37" s="1274"/>
    </row>
    <row r="38" spans="2:96" ht="21" customHeight="1">
      <c r="B38" s="2320"/>
      <c r="C38" s="2457" t="s">
        <v>2215</v>
      </c>
      <c r="D38" s="2459"/>
      <c r="E38" s="2459"/>
      <c r="F38" s="2459"/>
      <c r="G38" s="2459"/>
      <c r="H38" s="2459"/>
      <c r="I38" s="2398"/>
      <c r="J38" s="2460"/>
      <c r="K38" s="2459"/>
      <c r="L38" s="2398"/>
      <c r="M38" s="2460"/>
      <c r="N38" s="2459"/>
      <c r="O38" s="2398"/>
      <c r="P38" s="2399"/>
      <c r="Q38" s="2400"/>
      <c r="R38" s="2400"/>
      <c r="S38" s="2400"/>
      <c r="T38" s="2400"/>
      <c r="U38" s="2400"/>
      <c r="V38" s="2401"/>
      <c r="W38" s="1328"/>
      <c r="X38" s="1329"/>
      <c r="Y38" s="1329"/>
      <c r="Z38" s="1329"/>
      <c r="AA38" s="1329"/>
      <c r="AB38" s="1329"/>
      <c r="AC38" s="1330"/>
      <c r="AD38" s="1328"/>
      <c r="AE38" s="1329"/>
      <c r="AF38" s="1329"/>
      <c r="AG38" s="1329"/>
      <c r="AH38" s="1329"/>
      <c r="AI38" s="1329"/>
      <c r="AJ38" s="1330"/>
      <c r="AK38" s="1328"/>
      <c r="AL38" s="1329"/>
      <c r="AM38" s="1329"/>
      <c r="AN38" s="1329"/>
      <c r="AO38" s="1329"/>
      <c r="AP38" s="1329"/>
      <c r="AQ38" s="1330"/>
      <c r="AR38" s="1328"/>
      <c r="AS38" s="1329"/>
      <c r="AT38" s="1329"/>
      <c r="AU38" s="1329"/>
      <c r="AV38" s="1329"/>
      <c r="AW38" s="1329"/>
      <c r="AX38" s="1330"/>
      <c r="AY38" s="2461">
        <f t="shared" si="4"/>
        <v>0</v>
      </c>
      <c r="AZ38" s="2461"/>
      <c r="BA38" s="2425"/>
      <c r="BB38" s="2462">
        <f t="shared" si="5"/>
        <v>0</v>
      </c>
      <c r="BC38" s="2463"/>
      <c r="BD38" s="2464"/>
      <c r="BE38" s="2465"/>
      <c r="BF38" s="2466"/>
      <c r="BG38" s="2467"/>
      <c r="BH38" s="2465"/>
      <c r="BI38" s="2466"/>
      <c r="BJ38" s="2467"/>
      <c r="BK38" s="2443"/>
      <c r="BL38" s="2444"/>
      <c r="BM38" s="2444"/>
      <c r="BN38" s="2445"/>
      <c r="BO38" s="1331"/>
    </row>
    <row r="39" spans="2:96" ht="21" customHeight="1">
      <c r="B39" s="2320"/>
      <c r="C39" s="2458"/>
      <c r="D39" s="2446"/>
      <c r="E39" s="2446"/>
      <c r="F39" s="2446"/>
      <c r="G39" s="2446"/>
      <c r="H39" s="2446"/>
      <c r="I39" s="2390"/>
      <c r="J39" s="2447"/>
      <c r="K39" s="2446"/>
      <c r="L39" s="2390"/>
      <c r="M39" s="2447"/>
      <c r="N39" s="2446"/>
      <c r="O39" s="2390"/>
      <c r="P39" s="2309"/>
      <c r="Q39" s="2310"/>
      <c r="R39" s="2310"/>
      <c r="S39" s="2310"/>
      <c r="T39" s="2310"/>
      <c r="U39" s="2310"/>
      <c r="V39" s="2311"/>
      <c r="W39" s="1332"/>
      <c r="X39" s="1333"/>
      <c r="Y39" s="1333"/>
      <c r="Z39" s="1333"/>
      <c r="AA39" s="1333"/>
      <c r="AB39" s="1333"/>
      <c r="AC39" s="1334"/>
      <c r="AD39" s="1332"/>
      <c r="AE39" s="1333"/>
      <c r="AF39" s="1333"/>
      <c r="AG39" s="1333"/>
      <c r="AH39" s="1333"/>
      <c r="AI39" s="1333"/>
      <c r="AJ39" s="1334"/>
      <c r="AK39" s="1332"/>
      <c r="AL39" s="1333"/>
      <c r="AM39" s="1333"/>
      <c r="AN39" s="1333"/>
      <c r="AO39" s="1333"/>
      <c r="AP39" s="1333"/>
      <c r="AQ39" s="1334"/>
      <c r="AR39" s="1332"/>
      <c r="AS39" s="1333"/>
      <c r="AT39" s="1333"/>
      <c r="AU39" s="1333"/>
      <c r="AV39" s="1333"/>
      <c r="AW39" s="1333"/>
      <c r="AX39" s="1334"/>
      <c r="AY39" s="2448">
        <f t="shared" si="4"/>
        <v>0</v>
      </c>
      <c r="AZ39" s="2448"/>
      <c r="BA39" s="2391"/>
      <c r="BB39" s="2315">
        <f t="shared" si="5"/>
        <v>0</v>
      </c>
      <c r="BC39" s="2449"/>
      <c r="BD39" s="2450"/>
      <c r="BE39" s="2451"/>
      <c r="BF39" s="2452"/>
      <c r="BG39" s="2453"/>
      <c r="BH39" s="2451"/>
      <c r="BI39" s="2452"/>
      <c r="BJ39" s="2453"/>
      <c r="BK39" s="2417"/>
      <c r="BL39" s="2418"/>
      <c r="BM39" s="2418"/>
      <c r="BN39" s="2419"/>
      <c r="BO39" s="1331"/>
    </row>
    <row r="40" spans="2:96" ht="21" customHeight="1">
      <c r="B40" s="2320"/>
      <c r="C40" s="2458"/>
      <c r="D40" s="2446"/>
      <c r="E40" s="2446"/>
      <c r="F40" s="2446"/>
      <c r="G40" s="2446"/>
      <c r="H40" s="2446"/>
      <c r="I40" s="2390"/>
      <c r="J40" s="2447"/>
      <c r="K40" s="2446"/>
      <c r="L40" s="2390"/>
      <c r="M40" s="2447"/>
      <c r="N40" s="2446"/>
      <c r="O40" s="2390"/>
      <c r="P40" s="2309"/>
      <c r="Q40" s="2310"/>
      <c r="R40" s="2310"/>
      <c r="S40" s="2310"/>
      <c r="T40" s="2310"/>
      <c r="U40" s="2310"/>
      <c r="V40" s="2311"/>
      <c r="W40" s="1332"/>
      <c r="X40" s="1333"/>
      <c r="Y40" s="1333"/>
      <c r="Z40" s="1333"/>
      <c r="AA40" s="1333"/>
      <c r="AB40" s="1333"/>
      <c r="AC40" s="1334"/>
      <c r="AD40" s="1332"/>
      <c r="AE40" s="1333"/>
      <c r="AF40" s="1333"/>
      <c r="AG40" s="1333"/>
      <c r="AH40" s="1333"/>
      <c r="AI40" s="1333"/>
      <c r="AJ40" s="1334"/>
      <c r="AK40" s="1332"/>
      <c r="AL40" s="1333"/>
      <c r="AM40" s="1333"/>
      <c r="AN40" s="1333"/>
      <c r="AO40" s="1333"/>
      <c r="AP40" s="1333"/>
      <c r="AQ40" s="1334"/>
      <c r="AR40" s="1332"/>
      <c r="AS40" s="1333"/>
      <c r="AT40" s="1333"/>
      <c r="AU40" s="1333"/>
      <c r="AV40" s="1333"/>
      <c r="AW40" s="1333"/>
      <c r="AX40" s="1334"/>
      <c r="AY40" s="2448">
        <f t="shared" si="4"/>
        <v>0</v>
      </c>
      <c r="AZ40" s="2448"/>
      <c r="BA40" s="2391"/>
      <c r="BB40" s="2315">
        <f t="shared" si="5"/>
        <v>0</v>
      </c>
      <c r="BC40" s="2449"/>
      <c r="BD40" s="2450"/>
      <c r="BE40" s="2451"/>
      <c r="BF40" s="2452"/>
      <c r="BG40" s="2453"/>
      <c r="BH40" s="2451"/>
      <c r="BI40" s="2452"/>
      <c r="BJ40" s="2453"/>
      <c r="BK40" s="2417"/>
      <c r="BL40" s="2418"/>
      <c r="BM40" s="2418"/>
      <c r="BN40" s="2419"/>
      <c r="BO40" s="1331"/>
    </row>
    <row r="41" spans="2:96" ht="21" customHeight="1">
      <c r="B41" s="2320"/>
      <c r="C41" s="2458"/>
      <c r="D41" s="2446"/>
      <c r="E41" s="2446"/>
      <c r="F41" s="2446"/>
      <c r="G41" s="2446"/>
      <c r="H41" s="2446"/>
      <c r="I41" s="2390"/>
      <c r="J41" s="2447"/>
      <c r="K41" s="2446"/>
      <c r="L41" s="2390"/>
      <c r="M41" s="2447"/>
      <c r="N41" s="2446"/>
      <c r="O41" s="2390"/>
      <c r="P41" s="2309"/>
      <c r="Q41" s="2310"/>
      <c r="R41" s="2310"/>
      <c r="S41" s="2310"/>
      <c r="T41" s="2310"/>
      <c r="U41" s="2310"/>
      <c r="V41" s="2311"/>
      <c r="W41" s="1332"/>
      <c r="X41" s="1333"/>
      <c r="Y41" s="1333"/>
      <c r="Z41" s="1333"/>
      <c r="AA41" s="1333"/>
      <c r="AB41" s="1333"/>
      <c r="AC41" s="1334"/>
      <c r="AD41" s="1332"/>
      <c r="AE41" s="1333"/>
      <c r="AF41" s="1333"/>
      <c r="AG41" s="1333"/>
      <c r="AH41" s="1333"/>
      <c r="AI41" s="1333"/>
      <c r="AJ41" s="1334"/>
      <c r="AK41" s="1332"/>
      <c r="AL41" s="1333"/>
      <c r="AM41" s="1333"/>
      <c r="AN41" s="1333"/>
      <c r="AO41" s="1333"/>
      <c r="AP41" s="1333"/>
      <c r="AQ41" s="1334"/>
      <c r="AR41" s="1332"/>
      <c r="AS41" s="1333"/>
      <c r="AT41" s="1333"/>
      <c r="AU41" s="1333"/>
      <c r="AV41" s="1333"/>
      <c r="AW41" s="1333"/>
      <c r="AX41" s="1334"/>
      <c r="AY41" s="2448">
        <f t="shared" si="4"/>
        <v>0</v>
      </c>
      <c r="AZ41" s="2448"/>
      <c r="BA41" s="2391"/>
      <c r="BB41" s="2315">
        <f t="shared" si="5"/>
        <v>0</v>
      </c>
      <c r="BC41" s="2449"/>
      <c r="BD41" s="2450"/>
      <c r="BE41" s="2451"/>
      <c r="BF41" s="2452"/>
      <c r="BG41" s="2453"/>
      <c r="BH41" s="2451"/>
      <c r="BI41" s="2452"/>
      <c r="BJ41" s="2453"/>
      <c r="BK41" s="2417"/>
      <c r="BL41" s="2418"/>
      <c r="BM41" s="2418"/>
      <c r="BN41" s="2419"/>
      <c r="BO41" s="1331"/>
      <c r="CC41" s="1089"/>
      <c r="CD41" s="1081"/>
      <c r="CE41" s="1081"/>
      <c r="CF41" s="1081"/>
      <c r="CG41" s="1081"/>
      <c r="CH41" s="1081"/>
      <c r="CI41" s="1081"/>
      <c r="CJ41" s="1081"/>
      <c r="CK41" s="1081"/>
      <c r="CL41" s="1081"/>
      <c r="CM41" s="1081"/>
      <c r="CN41" s="1081"/>
      <c r="CO41" s="1081"/>
      <c r="CP41" s="1081"/>
      <c r="CQ41" s="1081"/>
      <c r="CR41" s="1081"/>
    </row>
    <row r="42" spans="2:96" ht="21" customHeight="1" thickBot="1">
      <c r="B42" s="2320"/>
      <c r="C42" s="2458"/>
      <c r="D42" s="2479"/>
      <c r="E42" s="2479"/>
      <c r="F42" s="2479"/>
      <c r="G42" s="2479"/>
      <c r="H42" s="2479"/>
      <c r="I42" s="2480"/>
      <c r="J42" s="2481"/>
      <c r="K42" s="2479"/>
      <c r="L42" s="2480"/>
      <c r="M42" s="2481"/>
      <c r="N42" s="2479"/>
      <c r="O42" s="2480"/>
      <c r="P42" s="2309"/>
      <c r="Q42" s="2310"/>
      <c r="R42" s="2310"/>
      <c r="S42" s="2310"/>
      <c r="T42" s="2310"/>
      <c r="U42" s="2310"/>
      <c r="V42" s="2311"/>
      <c r="W42" s="1335"/>
      <c r="X42" s="1336"/>
      <c r="Y42" s="1336"/>
      <c r="Z42" s="1336"/>
      <c r="AA42" s="1336"/>
      <c r="AB42" s="1336"/>
      <c r="AC42" s="1337"/>
      <c r="AD42" s="1335"/>
      <c r="AE42" s="1336"/>
      <c r="AF42" s="1336"/>
      <c r="AG42" s="1336"/>
      <c r="AH42" s="1336"/>
      <c r="AI42" s="1336"/>
      <c r="AJ42" s="1337"/>
      <c r="AK42" s="1335"/>
      <c r="AL42" s="1336"/>
      <c r="AM42" s="1336"/>
      <c r="AN42" s="1336"/>
      <c r="AO42" s="1336"/>
      <c r="AP42" s="1336"/>
      <c r="AQ42" s="1337"/>
      <c r="AR42" s="1335"/>
      <c r="AS42" s="1336"/>
      <c r="AT42" s="1336"/>
      <c r="AU42" s="1336"/>
      <c r="AV42" s="1336"/>
      <c r="AW42" s="1336"/>
      <c r="AX42" s="1337"/>
      <c r="AY42" s="2482">
        <f t="shared" si="4"/>
        <v>0</v>
      </c>
      <c r="AZ42" s="2482"/>
      <c r="BA42" s="2386"/>
      <c r="BB42" s="2304">
        <f t="shared" si="5"/>
        <v>0</v>
      </c>
      <c r="BC42" s="2483"/>
      <c r="BD42" s="2484"/>
      <c r="BE42" s="2485"/>
      <c r="BF42" s="2486"/>
      <c r="BG42" s="2487"/>
      <c r="BH42" s="2485"/>
      <c r="BI42" s="2486"/>
      <c r="BJ42" s="2487"/>
      <c r="BK42" s="2420"/>
      <c r="BL42" s="2421"/>
      <c r="BM42" s="2421"/>
      <c r="BN42" s="2422"/>
      <c r="BO42" s="1331"/>
      <c r="CC42" s="1081"/>
      <c r="CD42" s="1081"/>
      <c r="CE42" s="2423"/>
      <c r="CF42" s="2423"/>
      <c r="CG42" s="2423"/>
      <c r="CH42" s="2423"/>
      <c r="CI42" s="2423"/>
      <c r="CJ42" s="2423"/>
      <c r="CK42" s="2424"/>
      <c r="CL42" s="2424"/>
      <c r="CM42" s="2424"/>
      <c r="CN42" s="2424"/>
      <c r="CO42" s="2424"/>
      <c r="CP42" s="1274"/>
      <c r="CQ42" s="1274"/>
      <c r="CR42" s="1274"/>
    </row>
    <row r="43" spans="2:96" ht="21" customHeight="1">
      <c r="B43" s="2320"/>
      <c r="C43" s="2321" t="s">
        <v>2132</v>
      </c>
      <c r="D43" s="2322"/>
      <c r="E43" s="2323"/>
      <c r="F43" s="2323"/>
      <c r="G43" s="2323"/>
      <c r="H43" s="2323"/>
      <c r="I43" s="2323"/>
      <c r="J43" s="2323"/>
      <c r="K43" s="2323"/>
      <c r="L43" s="2323"/>
      <c r="M43" s="2323"/>
      <c r="N43" s="2323"/>
      <c r="O43" s="2323"/>
      <c r="P43" s="2399"/>
      <c r="Q43" s="2400"/>
      <c r="R43" s="2400"/>
      <c r="S43" s="2400"/>
      <c r="T43" s="2400"/>
      <c r="U43" s="2400"/>
      <c r="V43" s="2401"/>
      <c r="W43" s="1328"/>
      <c r="X43" s="1329"/>
      <c r="Y43" s="1329"/>
      <c r="Z43" s="1329"/>
      <c r="AA43" s="1329"/>
      <c r="AB43" s="1329"/>
      <c r="AC43" s="1330"/>
      <c r="AD43" s="1328"/>
      <c r="AE43" s="1329"/>
      <c r="AF43" s="1329"/>
      <c r="AG43" s="1329"/>
      <c r="AH43" s="1329"/>
      <c r="AI43" s="1329"/>
      <c r="AJ43" s="1330"/>
      <c r="AK43" s="1328"/>
      <c r="AL43" s="1329"/>
      <c r="AM43" s="1329"/>
      <c r="AN43" s="1329"/>
      <c r="AO43" s="1329"/>
      <c r="AP43" s="1329"/>
      <c r="AQ43" s="1330"/>
      <c r="AR43" s="1338"/>
      <c r="AS43" s="1329"/>
      <c r="AT43" s="1329"/>
      <c r="AU43" s="1329"/>
      <c r="AV43" s="1329"/>
      <c r="AW43" s="1329"/>
      <c r="AX43" s="1330"/>
      <c r="AY43" s="2425">
        <f t="shared" si="4"/>
        <v>0</v>
      </c>
      <c r="AZ43" s="2426"/>
      <c r="BA43" s="2426"/>
      <c r="BB43" s="2427">
        <f>AY43/4</f>
        <v>0</v>
      </c>
      <c r="BC43" s="2427"/>
      <c r="BD43" s="2427"/>
      <c r="BE43" s="2428" t="e">
        <f>ROUNDDOWN(SUM(BB43:BD50)/AY60,1)</f>
        <v>#DIV/0!</v>
      </c>
      <c r="BF43" s="2429"/>
      <c r="BG43" s="2430"/>
      <c r="BH43" s="2434">
        <f>ROUNDDOWN(SUM(BB43:BD50)/40,1)</f>
        <v>0</v>
      </c>
      <c r="BI43" s="2435"/>
      <c r="BJ43" s="2436"/>
      <c r="BK43" s="2443"/>
      <c r="BL43" s="2444"/>
      <c r="BM43" s="2444"/>
      <c r="BN43" s="2445"/>
      <c r="BO43" s="1331"/>
      <c r="BP43" s="1339"/>
      <c r="CC43" s="1081"/>
      <c r="CD43" s="1081"/>
      <c r="CE43" s="2423"/>
      <c r="CF43" s="2423"/>
      <c r="CG43" s="2423"/>
      <c r="CH43" s="2423"/>
      <c r="CI43" s="2423"/>
      <c r="CJ43" s="2423"/>
      <c r="CK43" s="2424"/>
      <c r="CL43" s="2424"/>
      <c r="CM43" s="2424"/>
      <c r="CN43" s="2424"/>
      <c r="CO43" s="2424"/>
      <c r="CP43" s="1274"/>
      <c r="CQ43" s="1274"/>
      <c r="CR43" s="1274"/>
    </row>
    <row r="44" spans="2:96" ht="21" customHeight="1">
      <c r="B44" s="2320"/>
      <c r="C44" s="2320"/>
      <c r="D44" s="2307"/>
      <c r="E44" s="2308"/>
      <c r="F44" s="2308"/>
      <c r="G44" s="2308"/>
      <c r="H44" s="2308"/>
      <c r="I44" s="2308"/>
      <c r="J44" s="2308"/>
      <c r="K44" s="2308"/>
      <c r="L44" s="2308"/>
      <c r="M44" s="2308"/>
      <c r="N44" s="2308"/>
      <c r="O44" s="2308"/>
      <c r="P44" s="2309"/>
      <c r="Q44" s="2310"/>
      <c r="R44" s="2310"/>
      <c r="S44" s="2310"/>
      <c r="T44" s="2310"/>
      <c r="U44" s="2310"/>
      <c r="V44" s="2311"/>
      <c r="W44" s="1332"/>
      <c r="X44" s="1333"/>
      <c r="Y44" s="1333"/>
      <c r="Z44" s="1333"/>
      <c r="AA44" s="1333"/>
      <c r="AB44" s="1333"/>
      <c r="AC44" s="1334"/>
      <c r="AD44" s="1332"/>
      <c r="AE44" s="1333"/>
      <c r="AF44" s="1333"/>
      <c r="AG44" s="1333"/>
      <c r="AH44" s="1333"/>
      <c r="AI44" s="1333"/>
      <c r="AJ44" s="1334"/>
      <c r="AK44" s="1332"/>
      <c r="AL44" s="1333"/>
      <c r="AM44" s="1333"/>
      <c r="AN44" s="1333"/>
      <c r="AO44" s="1333"/>
      <c r="AP44" s="1333"/>
      <c r="AQ44" s="1334"/>
      <c r="AR44" s="1340"/>
      <c r="AS44" s="1333"/>
      <c r="AT44" s="1333"/>
      <c r="AU44" s="1333"/>
      <c r="AV44" s="1333"/>
      <c r="AW44" s="1333"/>
      <c r="AX44" s="1334"/>
      <c r="AY44" s="2391">
        <f t="shared" si="4"/>
        <v>0</v>
      </c>
      <c r="AZ44" s="2313"/>
      <c r="BA44" s="2313"/>
      <c r="BB44" s="2314">
        <f>AY44/4</f>
        <v>0</v>
      </c>
      <c r="BC44" s="2314"/>
      <c r="BD44" s="2314"/>
      <c r="BE44" s="2403"/>
      <c r="BF44" s="2404"/>
      <c r="BG44" s="2405"/>
      <c r="BH44" s="2437"/>
      <c r="BI44" s="2438"/>
      <c r="BJ44" s="2439"/>
      <c r="BK44" s="2417"/>
      <c r="BL44" s="2418"/>
      <c r="BM44" s="2418"/>
      <c r="BN44" s="2419"/>
      <c r="BO44" s="1331"/>
      <c r="CC44" s="1081"/>
      <c r="CD44" s="1081"/>
      <c r="CE44" s="2423"/>
      <c r="CF44" s="2423"/>
      <c r="CG44" s="2423"/>
      <c r="CH44" s="2423"/>
      <c r="CI44" s="2423"/>
      <c r="CJ44" s="2423"/>
      <c r="CK44" s="2424"/>
      <c r="CL44" s="2424"/>
      <c r="CM44" s="2424"/>
      <c r="CN44" s="2424"/>
      <c r="CO44" s="2424"/>
      <c r="CP44" s="1274"/>
      <c r="CQ44" s="1274"/>
      <c r="CR44" s="1274"/>
    </row>
    <row r="45" spans="2:96" ht="21" customHeight="1">
      <c r="B45" s="2320"/>
      <c r="C45" s="2320"/>
      <c r="D45" s="2307"/>
      <c r="E45" s="2308"/>
      <c r="F45" s="2308"/>
      <c r="G45" s="2308"/>
      <c r="H45" s="2308"/>
      <c r="I45" s="2308"/>
      <c r="J45" s="2308"/>
      <c r="K45" s="2308"/>
      <c r="L45" s="2308"/>
      <c r="M45" s="2308"/>
      <c r="N45" s="2308"/>
      <c r="O45" s="2308"/>
      <c r="P45" s="2309"/>
      <c r="Q45" s="2310"/>
      <c r="R45" s="2310"/>
      <c r="S45" s="2310"/>
      <c r="T45" s="2310"/>
      <c r="U45" s="2310"/>
      <c r="V45" s="2311"/>
      <c r="W45" s="1332"/>
      <c r="X45" s="1333"/>
      <c r="Y45" s="1333"/>
      <c r="Z45" s="1333"/>
      <c r="AA45" s="1333"/>
      <c r="AB45" s="1333"/>
      <c r="AC45" s="1334"/>
      <c r="AD45" s="1332"/>
      <c r="AE45" s="1333"/>
      <c r="AF45" s="1333"/>
      <c r="AG45" s="1333"/>
      <c r="AH45" s="1333"/>
      <c r="AI45" s="1333"/>
      <c r="AJ45" s="1334"/>
      <c r="AK45" s="1332"/>
      <c r="AL45" s="1333"/>
      <c r="AM45" s="1333"/>
      <c r="AN45" s="1333"/>
      <c r="AO45" s="1333"/>
      <c r="AP45" s="1333"/>
      <c r="AQ45" s="1334"/>
      <c r="AR45" s="1340"/>
      <c r="AS45" s="1333"/>
      <c r="AT45" s="1333"/>
      <c r="AU45" s="1333"/>
      <c r="AV45" s="1333"/>
      <c r="AW45" s="1333"/>
      <c r="AX45" s="1334"/>
      <c r="AY45" s="2391">
        <f t="shared" si="4"/>
        <v>0</v>
      </c>
      <c r="AZ45" s="2313"/>
      <c r="BA45" s="2313"/>
      <c r="BB45" s="2314">
        <f t="shared" si="5"/>
        <v>0</v>
      </c>
      <c r="BC45" s="2314"/>
      <c r="BD45" s="2314"/>
      <c r="BE45" s="2403"/>
      <c r="BF45" s="2404"/>
      <c r="BG45" s="2405"/>
      <c r="BH45" s="2437"/>
      <c r="BI45" s="2438"/>
      <c r="BJ45" s="2439"/>
      <c r="BK45" s="2417"/>
      <c r="BL45" s="2418"/>
      <c r="BM45" s="2418"/>
      <c r="BN45" s="2419"/>
      <c r="BO45" s="1331"/>
      <c r="CC45" s="1093"/>
      <c r="CD45" s="1081"/>
      <c r="CE45" s="2423"/>
      <c r="CF45" s="2423"/>
      <c r="CG45" s="2423"/>
      <c r="CH45" s="2423"/>
      <c r="CI45" s="2423"/>
      <c r="CJ45" s="2423"/>
      <c r="CK45" s="2424"/>
      <c r="CL45" s="2424"/>
      <c r="CM45" s="2424"/>
      <c r="CN45" s="2424"/>
      <c r="CO45" s="2424"/>
      <c r="CP45" s="1274"/>
      <c r="CQ45" s="1274"/>
      <c r="CR45" s="1274"/>
    </row>
    <row r="46" spans="2:96" ht="21" customHeight="1">
      <c r="B46" s="2320"/>
      <c r="C46" s="2320"/>
      <c r="D46" s="2307"/>
      <c r="E46" s="2308"/>
      <c r="F46" s="2308"/>
      <c r="G46" s="2308"/>
      <c r="H46" s="2308"/>
      <c r="I46" s="2308"/>
      <c r="J46" s="2308"/>
      <c r="K46" s="2308"/>
      <c r="L46" s="2308"/>
      <c r="M46" s="2308"/>
      <c r="N46" s="2308"/>
      <c r="O46" s="2308"/>
      <c r="P46" s="2309"/>
      <c r="Q46" s="2310"/>
      <c r="R46" s="2310"/>
      <c r="S46" s="2310"/>
      <c r="T46" s="2310"/>
      <c r="U46" s="2310"/>
      <c r="V46" s="2311"/>
      <c r="W46" s="1332"/>
      <c r="X46" s="1333"/>
      <c r="Y46" s="1333"/>
      <c r="Z46" s="1333"/>
      <c r="AA46" s="1333"/>
      <c r="AB46" s="1333"/>
      <c r="AC46" s="1334"/>
      <c r="AD46" s="1332"/>
      <c r="AE46" s="1333"/>
      <c r="AF46" s="1333"/>
      <c r="AG46" s="1333"/>
      <c r="AH46" s="1333"/>
      <c r="AI46" s="1333"/>
      <c r="AJ46" s="1334"/>
      <c r="AK46" s="1332"/>
      <c r="AL46" s="1333"/>
      <c r="AM46" s="1333"/>
      <c r="AN46" s="1333"/>
      <c r="AO46" s="1333"/>
      <c r="AP46" s="1333"/>
      <c r="AQ46" s="1334"/>
      <c r="AR46" s="1340"/>
      <c r="AS46" s="1333"/>
      <c r="AT46" s="1333"/>
      <c r="AU46" s="1333"/>
      <c r="AV46" s="1333"/>
      <c r="AW46" s="1333"/>
      <c r="AX46" s="1334"/>
      <c r="AY46" s="2391">
        <f t="shared" si="4"/>
        <v>0</v>
      </c>
      <c r="AZ46" s="2313"/>
      <c r="BA46" s="2313"/>
      <c r="BB46" s="2314">
        <f t="shared" si="5"/>
        <v>0</v>
      </c>
      <c r="BC46" s="2314"/>
      <c r="BD46" s="2314"/>
      <c r="BE46" s="2403"/>
      <c r="BF46" s="2404"/>
      <c r="BG46" s="2405"/>
      <c r="BH46" s="2437"/>
      <c r="BI46" s="2438"/>
      <c r="BJ46" s="2439"/>
      <c r="BK46" s="2420"/>
      <c r="BL46" s="2421"/>
      <c r="BM46" s="2421"/>
      <c r="BN46" s="2422"/>
      <c r="BO46" s="1331"/>
    </row>
    <row r="47" spans="2:96" ht="21" customHeight="1">
      <c r="B47" s="2320"/>
      <c r="C47" s="2320"/>
      <c r="D47" s="2307"/>
      <c r="E47" s="2308"/>
      <c r="F47" s="2308"/>
      <c r="G47" s="2308"/>
      <c r="H47" s="2308"/>
      <c r="I47" s="2308"/>
      <c r="J47" s="2308"/>
      <c r="K47" s="2308"/>
      <c r="L47" s="2308"/>
      <c r="M47" s="2308"/>
      <c r="N47" s="2308"/>
      <c r="O47" s="2308"/>
      <c r="P47" s="2309"/>
      <c r="Q47" s="2310"/>
      <c r="R47" s="2310"/>
      <c r="S47" s="2310"/>
      <c r="T47" s="2310"/>
      <c r="U47" s="2310"/>
      <c r="V47" s="2311"/>
      <c r="W47" s="1332"/>
      <c r="X47" s="1333"/>
      <c r="Y47" s="1333"/>
      <c r="Z47" s="1333"/>
      <c r="AA47" s="1333"/>
      <c r="AB47" s="1333"/>
      <c r="AC47" s="1334"/>
      <c r="AD47" s="1332"/>
      <c r="AE47" s="1333"/>
      <c r="AF47" s="1333"/>
      <c r="AG47" s="1333"/>
      <c r="AH47" s="1333"/>
      <c r="AI47" s="1333"/>
      <c r="AJ47" s="1334"/>
      <c r="AK47" s="1332"/>
      <c r="AL47" s="1333"/>
      <c r="AM47" s="1333"/>
      <c r="AN47" s="1333"/>
      <c r="AO47" s="1333"/>
      <c r="AP47" s="1333"/>
      <c r="AQ47" s="1334"/>
      <c r="AR47" s="1340"/>
      <c r="AS47" s="1333"/>
      <c r="AT47" s="1333"/>
      <c r="AU47" s="1333"/>
      <c r="AV47" s="1333"/>
      <c r="AW47" s="1333"/>
      <c r="AX47" s="1334"/>
      <c r="AY47" s="2391">
        <f t="shared" si="4"/>
        <v>0</v>
      </c>
      <c r="AZ47" s="2313"/>
      <c r="BA47" s="2313"/>
      <c r="BB47" s="2314">
        <f t="shared" si="5"/>
        <v>0</v>
      </c>
      <c r="BC47" s="2314"/>
      <c r="BD47" s="2314"/>
      <c r="BE47" s="2403"/>
      <c r="BF47" s="2404"/>
      <c r="BG47" s="2405"/>
      <c r="BH47" s="2437"/>
      <c r="BI47" s="2438"/>
      <c r="BJ47" s="2439"/>
      <c r="BK47" s="2417"/>
      <c r="BL47" s="2418"/>
      <c r="BM47" s="2418"/>
      <c r="BN47" s="2419"/>
      <c r="BO47" s="1331"/>
    </row>
    <row r="48" spans="2:96" ht="21" customHeight="1">
      <c r="B48" s="2320"/>
      <c r="C48" s="2320"/>
      <c r="D48" s="2307"/>
      <c r="E48" s="2308"/>
      <c r="F48" s="2308"/>
      <c r="G48" s="2308"/>
      <c r="H48" s="2308"/>
      <c r="I48" s="2308"/>
      <c r="J48" s="2308"/>
      <c r="K48" s="2308"/>
      <c r="L48" s="2308"/>
      <c r="M48" s="2308"/>
      <c r="N48" s="2308"/>
      <c r="O48" s="2308"/>
      <c r="P48" s="2309"/>
      <c r="Q48" s="2310"/>
      <c r="R48" s="2310"/>
      <c r="S48" s="2310"/>
      <c r="T48" s="2310"/>
      <c r="U48" s="2310"/>
      <c r="V48" s="2311"/>
      <c r="W48" s="1332"/>
      <c r="X48" s="1333"/>
      <c r="Y48" s="1333"/>
      <c r="Z48" s="1333"/>
      <c r="AA48" s="1333"/>
      <c r="AB48" s="1333"/>
      <c r="AC48" s="1334"/>
      <c r="AD48" s="1332"/>
      <c r="AE48" s="1333"/>
      <c r="AF48" s="1333"/>
      <c r="AG48" s="1333"/>
      <c r="AH48" s="1333"/>
      <c r="AI48" s="1333"/>
      <c r="AJ48" s="1334"/>
      <c r="AK48" s="1332"/>
      <c r="AL48" s="1333"/>
      <c r="AM48" s="1333"/>
      <c r="AN48" s="1333"/>
      <c r="AO48" s="1333"/>
      <c r="AP48" s="1333"/>
      <c r="AQ48" s="1334"/>
      <c r="AR48" s="1340"/>
      <c r="AS48" s="1333"/>
      <c r="AT48" s="1333"/>
      <c r="AU48" s="1333"/>
      <c r="AV48" s="1333"/>
      <c r="AW48" s="1333"/>
      <c r="AX48" s="1334"/>
      <c r="AY48" s="2391">
        <f t="shared" si="4"/>
        <v>0</v>
      </c>
      <c r="AZ48" s="2313"/>
      <c r="BA48" s="2313"/>
      <c r="BB48" s="2314">
        <f t="shared" si="5"/>
        <v>0</v>
      </c>
      <c r="BC48" s="2314"/>
      <c r="BD48" s="2314"/>
      <c r="BE48" s="2403"/>
      <c r="BF48" s="2404"/>
      <c r="BG48" s="2405"/>
      <c r="BH48" s="2437"/>
      <c r="BI48" s="2438"/>
      <c r="BJ48" s="2439"/>
      <c r="BK48" s="2417"/>
      <c r="BL48" s="2418"/>
      <c r="BM48" s="2418"/>
      <c r="BN48" s="2419"/>
      <c r="BO48" s="1331"/>
    </row>
    <row r="49" spans="2:85" ht="21" customHeight="1">
      <c r="B49" s="2320"/>
      <c r="C49" s="2320"/>
      <c r="D49" s="2307"/>
      <c r="E49" s="2308"/>
      <c r="F49" s="2308"/>
      <c r="G49" s="2308"/>
      <c r="H49" s="2308"/>
      <c r="I49" s="2308"/>
      <c r="J49" s="2308"/>
      <c r="K49" s="2308"/>
      <c r="L49" s="2308"/>
      <c r="M49" s="2308"/>
      <c r="N49" s="2308"/>
      <c r="O49" s="2308"/>
      <c r="P49" s="2309"/>
      <c r="Q49" s="2310"/>
      <c r="R49" s="2310"/>
      <c r="S49" s="2310"/>
      <c r="T49" s="2310"/>
      <c r="U49" s="2310"/>
      <c r="V49" s="2311"/>
      <c r="W49" s="1332"/>
      <c r="X49" s="1333"/>
      <c r="Y49" s="1333"/>
      <c r="Z49" s="1333"/>
      <c r="AA49" s="1333"/>
      <c r="AB49" s="1333"/>
      <c r="AC49" s="1334"/>
      <c r="AD49" s="1332"/>
      <c r="AE49" s="1333"/>
      <c r="AF49" s="1333"/>
      <c r="AG49" s="1333"/>
      <c r="AH49" s="1333"/>
      <c r="AI49" s="1333"/>
      <c r="AJ49" s="1334"/>
      <c r="AK49" s="1332"/>
      <c r="AL49" s="1333"/>
      <c r="AM49" s="1333"/>
      <c r="AN49" s="1333"/>
      <c r="AO49" s="1333"/>
      <c r="AP49" s="1333"/>
      <c r="AQ49" s="1334"/>
      <c r="AR49" s="1340"/>
      <c r="AS49" s="1333"/>
      <c r="AT49" s="1333"/>
      <c r="AU49" s="1333"/>
      <c r="AV49" s="1333"/>
      <c r="AW49" s="1333"/>
      <c r="AX49" s="1334"/>
      <c r="AY49" s="2391">
        <f t="shared" si="4"/>
        <v>0</v>
      </c>
      <c r="AZ49" s="2313"/>
      <c r="BA49" s="2313"/>
      <c r="BB49" s="2314">
        <f t="shared" si="5"/>
        <v>0</v>
      </c>
      <c r="BC49" s="2314"/>
      <c r="BD49" s="2314"/>
      <c r="BE49" s="2403"/>
      <c r="BF49" s="2404"/>
      <c r="BG49" s="2405"/>
      <c r="BH49" s="2437"/>
      <c r="BI49" s="2438"/>
      <c r="BJ49" s="2439"/>
      <c r="BK49" s="2417"/>
      <c r="BL49" s="2418"/>
      <c r="BM49" s="2418"/>
      <c r="BN49" s="2419"/>
      <c r="BO49" s="1331"/>
    </row>
    <row r="50" spans="2:85" ht="21" customHeight="1" thickBot="1">
      <c r="B50" s="2320"/>
      <c r="C50" s="2320"/>
      <c r="D50" s="2409"/>
      <c r="E50" s="2410"/>
      <c r="F50" s="2410"/>
      <c r="G50" s="2410"/>
      <c r="H50" s="2410"/>
      <c r="I50" s="2410"/>
      <c r="J50" s="2410"/>
      <c r="K50" s="2410"/>
      <c r="L50" s="2410"/>
      <c r="M50" s="2410"/>
      <c r="N50" s="2410"/>
      <c r="O50" s="2410"/>
      <c r="P50" s="2411"/>
      <c r="Q50" s="2412"/>
      <c r="R50" s="2412"/>
      <c r="S50" s="2412"/>
      <c r="T50" s="2412"/>
      <c r="U50" s="2412"/>
      <c r="V50" s="2413"/>
      <c r="W50" s="1341"/>
      <c r="X50" s="1342"/>
      <c r="Y50" s="1342"/>
      <c r="Z50" s="1342"/>
      <c r="AA50" s="1342"/>
      <c r="AB50" s="1342"/>
      <c r="AC50" s="1343"/>
      <c r="AD50" s="1341"/>
      <c r="AE50" s="1342"/>
      <c r="AF50" s="1342"/>
      <c r="AG50" s="1342"/>
      <c r="AH50" s="1342"/>
      <c r="AI50" s="1342"/>
      <c r="AJ50" s="1343"/>
      <c r="AK50" s="1341"/>
      <c r="AL50" s="1342"/>
      <c r="AM50" s="1342"/>
      <c r="AN50" s="1342"/>
      <c r="AO50" s="1342"/>
      <c r="AP50" s="1342"/>
      <c r="AQ50" s="1343"/>
      <c r="AR50" s="1344"/>
      <c r="AS50" s="1342"/>
      <c r="AT50" s="1342"/>
      <c r="AU50" s="1342"/>
      <c r="AV50" s="1342"/>
      <c r="AW50" s="1342"/>
      <c r="AX50" s="1343"/>
      <c r="AY50" s="2414">
        <f t="shared" si="4"/>
        <v>0</v>
      </c>
      <c r="AZ50" s="2415"/>
      <c r="BA50" s="2415"/>
      <c r="BB50" s="2416">
        <f t="shared" si="5"/>
        <v>0</v>
      </c>
      <c r="BC50" s="2416"/>
      <c r="BD50" s="2416"/>
      <c r="BE50" s="2431"/>
      <c r="BF50" s="2432"/>
      <c r="BG50" s="2433"/>
      <c r="BH50" s="2440"/>
      <c r="BI50" s="2441"/>
      <c r="BJ50" s="2442"/>
      <c r="BK50" s="2395"/>
      <c r="BL50" s="2396"/>
      <c r="BM50" s="2396"/>
      <c r="BN50" s="2397"/>
      <c r="BO50" s="1331"/>
    </row>
    <row r="51" spans="2:85" ht="21" customHeight="1">
      <c r="B51" s="2320"/>
      <c r="C51" s="2387" t="s">
        <v>2133</v>
      </c>
      <c r="D51" s="2398"/>
      <c r="E51" s="2323"/>
      <c r="F51" s="2323"/>
      <c r="G51" s="2323"/>
      <c r="H51" s="2323"/>
      <c r="I51" s="2323"/>
      <c r="J51" s="2323"/>
      <c r="K51" s="2323"/>
      <c r="L51" s="2323"/>
      <c r="M51" s="2323"/>
      <c r="N51" s="2323"/>
      <c r="O51" s="2323"/>
      <c r="P51" s="2399"/>
      <c r="Q51" s="2400"/>
      <c r="R51" s="2400"/>
      <c r="S51" s="2400"/>
      <c r="T51" s="2400"/>
      <c r="U51" s="2400"/>
      <c r="V51" s="2401"/>
      <c r="W51" s="1345"/>
      <c r="X51" s="1346"/>
      <c r="Y51" s="1346"/>
      <c r="Z51" s="1346"/>
      <c r="AA51" s="1346"/>
      <c r="AB51" s="1346"/>
      <c r="AC51" s="1347"/>
      <c r="AD51" s="1345"/>
      <c r="AE51" s="1346"/>
      <c r="AF51" s="1346"/>
      <c r="AG51" s="1346"/>
      <c r="AH51" s="1346"/>
      <c r="AI51" s="1346"/>
      <c r="AJ51" s="1347"/>
      <c r="AK51" s="1345"/>
      <c r="AL51" s="1346"/>
      <c r="AM51" s="1346"/>
      <c r="AN51" s="1346"/>
      <c r="AO51" s="1346"/>
      <c r="AP51" s="1346"/>
      <c r="AQ51" s="1347"/>
      <c r="AR51" s="1345"/>
      <c r="AS51" s="1346"/>
      <c r="AT51" s="1346"/>
      <c r="AU51" s="1346"/>
      <c r="AV51" s="1346"/>
      <c r="AW51" s="1346"/>
      <c r="AX51" s="1347"/>
      <c r="AY51" s="2402">
        <f t="shared" si="4"/>
        <v>0</v>
      </c>
      <c r="AZ51" s="2327"/>
      <c r="BA51" s="2327"/>
      <c r="BB51" s="2328">
        <f t="shared" si="5"/>
        <v>0</v>
      </c>
      <c r="BC51" s="2328"/>
      <c r="BD51" s="2328"/>
      <c r="BE51" s="2403" t="e">
        <f>ROUNDDOWN(SUM(BB51:BD57)/AY60,1)</f>
        <v>#DIV/0!</v>
      </c>
      <c r="BF51" s="2404"/>
      <c r="BG51" s="2405"/>
      <c r="BH51" s="2406">
        <f>ROUNDDOWN(SUM(BB51:BD57)/40,1)</f>
        <v>0</v>
      </c>
      <c r="BI51" s="2407"/>
      <c r="BJ51" s="2408"/>
      <c r="BK51" s="2392"/>
      <c r="BL51" s="2393"/>
      <c r="BM51" s="2393"/>
      <c r="BN51" s="2394"/>
      <c r="BO51" s="1331"/>
    </row>
    <row r="52" spans="2:85" ht="21" customHeight="1">
      <c r="B52" s="2320"/>
      <c r="C52" s="2388"/>
      <c r="D52" s="2390"/>
      <c r="E52" s="2308"/>
      <c r="F52" s="2308"/>
      <c r="G52" s="2308"/>
      <c r="H52" s="2308"/>
      <c r="I52" s="2308"/>
      <c r="J52" s="2308"/>
      <c r="K52" s="2308"/>
      <c r="L52" s="2308"/>
      <c r="M52" s="2308"/>
      <c r="N52" s="2308"/>
      <c r="O52" s="2308"/>
      <c r="P52" s="2309"/>
      <c r="Q52" s="2310"/>
      <c r="R52" s="2310"/>
      <c r="S52" s="2310"/>
      <c r="T52" s="2310"/>
      <c r="U52" s="2310"/>
      <c r="V52" s="2311"/>
      <c r="W52" s="1332"/>
      <c r="X52" s="1333"/>
      <c r="Y52" s="1333"/>
      <c r="Z52" s="1333"/>
      <c r="AA52" s="1333"/>
      <c r="AB52" s="1333"/>
      <c r="AC52" s="1334"/>
      <c r="AD52" s="1332"/>
      <c r="AE52" s="1333"/>
      <c r="AF52" s="1333"/>
      <c r="AG52" s="1333"/>
      <c r="AH52" s="1333"/>
      <c r="AI52" s="1333"/>
      <c r="AJ52" s="1334"/>
      <c r="AK52" s="1332"/>
      <c r="AL52" s="1333"/>
      <c r="AM52" s="1333"/>
      <c r="AN52" s="1333"/>
      <c r="AO52" s="1333"/>
      <c r="AP52" s="1333"/>
      <c r="AQ52" s="1334"/>
      <c r="AR52" s="1332"/>
      <c r="AS52" s="1333"/>
      <c r="AT52" s="1333"/>
      <c r="AU52" s="1333"/>
      <c r="AV52" s="1333"/>
      <c r="AW52" s="1333"/>
      <c r="AX52" s="1334"/>
      <c r="AY52" s="2391">
        <f t="shared" si="4"/>
        <v>0</v>
      </c>
      <c r="AZ52" s="2313"/>
      <c r="BA52" s="2313"/>
      <c r="BB52" s="2314">
        <f t="shared" si="5"/>
        <v>0</v>
      </c>
      <c r="BC52" s="2314"/>
      <c r="BD52" s="2314"/>
      <c r="BE52" s="2403"/>
      <c r="BF52" s="2404"/>
      <c r="BG52" s="2405"/>
      <c r="BH52" s="2406"/>
      <c r="BI52" s="2407"/>
      <c r="BJ52" s="2408"/>
      <c r="BK52" s="2294"/>
      <c r="BL52" s="2294"/>
      <c r="BM52" s="2294"/>
      <c r="BN52" s="2295"/>
      <c r="BO52" s="1331"/>
    </row>
    <row r="53" spans="2:85" ht="21" customHeight="1">
      <c r="B53" s="2320"/>
      <c r="C53" s="2388"/>
      <c r="D53" s="2390"/>
      <c r="E53" s="2308"/>
      <c r="F53" s="2308"/>
      <c r="G53" s="2308"/>
      <c r="H53" s="2308"/>
      <c r="I53" s="2308"/>
      <c r="J53" s="2308"/>
      <c r="K53" s="2308"/>
      <c r="L53" s="2308"/>
      <c r="M53" s="2308"/>
      <c r="N53" s="2308"/>
      <c r="O53" s="2308"/>
      <c r="P53" s="2309"/>
      <c r="Q53" s="2310"/>
      <c r="R53" s="2310"/>
      <c r="S53" s="2310"/>
      <c r="T53" s="2310"/>
      <c r="U53" s="2310"/>
      <c r="V53" s="2311"/>
      <c r="W53" s="1332"/>
      <c r="X53" s="1333"/>
      <c r="Y53" s="1333"/>
      <c r="Z53" s="1333"/>
      <c r="AA53" s="1333"/>
      <c r="AB53" s="1333"/>
      <c r="AC53" s="1334"/>
      <c r="AD53" s="1332"/>
      <c r="AE53" s="1333"/>
      <c r="AF53" s="1333"/>
      <c r="AG53" s="1333"/>
      <c r="AH53" s="1333"/>
      <c r="AI53" s="1333"/>
      <c r="AJ53" s="1334"/>
      <c r="AK53" s="1332"/>
      <c r="AL53" s="1333"/>
      <c r="AM53" s="1333"/>
      <c r="AN53" s="1333"/>
      <c r="AO53" s="1333"/>
      <c r="AP53" s="1333"/>
      <c r="AQ53" s="1334"/>
      <c r="AR53" s="1332"/>
      <c r="AS53" s="1333"/>
      <c r="AT53" s="1333"/>
      <c r="AU53" s="1333"/>
      <c r="AV53" s="1333"/>
      <c r="AW53" s="1333"/>
      <c r="AX53" s="1334"/>
      <c r="AY53" s="2391">
        <f t="shared" si="4"/>
        <v>0</v>
      </c>
      <c r="AZ53" s="2313"/>
      <c r="BA53" s="2313"/>
      <c r="BB53" s="2314">
        <f t="shared" si="5"/>
        <v>0</v>
      </c>
      <c r="BC53" s="2314"/>
      <c r="BD53" s="2314"/>
      <c r="BE53" s="2403"/>
      <c r="BF53" s="2404"/>
      <c r="BG53" s="2405"/>
      <c r="BH53" s="2406"/>
      <c r="BI53" s="2407"/>
      <c r="BJ53" s="2408"/>
      <c r="BK53" s="2294"/>
      <c r="BL53" s="2294"/>
      <c r="BM53" s="2294"/>
      <c r="BN53" s="2295"/>
      <c r="BO53" s="1331"/>
    </row>
    <row r="54" spans="2:85" ht="21" customHeight="1">
      <c r="B54" s="2320"/>
      <c r="C54" s="2388"/>
      <c r="D54" s="2390"/>
      <c r="E54" s="2308"/>
      <c r="F54" s="2308"/>
      <c r="G54" s="2308"/>
      <c r="H54" s="2308"/>
      <c r="I54" s="2308"/>
      <c r="J54" s="2308"/>
      <c r="K54" s="2308"/>
      <c r="L54" s="2308"/>
      <c r="M54" s="2308"/>
      <c r="N54" s="2308"/>
      <c r="O54" s="2308"/>
      <c r="P54" s="2309"/>
      <c r="Q54" s="2310"/>
      <c r="R54" s="2310"/>
      <c r="S54" s="2310"/>
      <c r="T54" s="2310"/>
      <c r="U54" s="2310"/>
      <c r="V54" s="2311"/>
      <c r="W54" s="1332"/>
      <c r="X54" s="1333"/>
      <c r="Y54" s="1333"/>
      <c r="Z54" s="1333"/>
      <c r="AA54" s="1333"/>
      <c r="AB54" s="1333"/>
      <c r="AC54" s="1334"/>
      <c r="AD54" s="1332"/>
      <c r="AE54" s="1333"/>
      <c r="AF54" s="1333"/>
      <c r="AG54" s="1333"/>
      <c r="AH54" s="1333"/>
      <c r="AI54" s="1333"/>
      <c r="AJ54" s="1334"/>
      <c r="AK54" s="1332"/>
      <c r="AL54" s="1333"/>
      <c r="AM54" s="1333"/>
      <c r="AN54" s="1333"/>
      <c r="AO54" s="1333"/>
      <c r="AP54" s="1333"/>
      <c r="AQ54" s="1334"/>
      <c r="AR54" s="1332"/>
      <c r="AS54" s="1333"/>
      <c r="AT54" s="1333"/>
      <c r="AU54" s="1333"/>
      <c r="AV54" s="1333"/>
      <c r="AW54" s="1333"/>
      <c r="AX54" s="1334"/>
      <c r="AY54" s="2391">
        <f t="shared" si="4"/>
        <v>0</v>
      </c>
      <c r="AZ54" s="2313"/>
      <c r="BA54" s="2313"/>
      <c r="BB54" s="2314">
        <f t="shared" si="5"/>
        <v>0</v>
      </c>
      <c r="BC54" s="2314"/>
      <c r="BD54" s="2314"/>
      <c r="BE54" s="2403"/>
      <c r="BF54" s="2404"/>
      <c r="BG54" s="2405"/>
      <c r="BH54" s="2406"/>
      <c r="BI54" s="2407"/>
      <c r="BJ54" s="2408"/>
      <c r="BK54" s="2294"/>
      <c r="BL54" s="2294"/>
      <c r="BM54" s="2294"/>
      <c r="BN54" s="2295"/>
    </row>
    <row r="55" spans="2:85" ht="21" customHeight="1">
      <c r="B55" s="2320"/>
      <c r="C55" s="2388"/>
      <c r="D55" s="2390"/>
      <c r="E55" s="2308"/>
      <c r="F55" s="2308"/>
      <c r="G55" s="2308"/>
      <c r="H55" s="2308"/>
      <c r="I55" s="2308"/>
      <c r="J55" s="2308"/>
      <c r="K55" s="2308"/>
      <c r="L55" s="2308"/>
      <c r="M55" s="2308"/>
      <c r="N55" s="2308"/>
      <c r="O55" s="2308"/>
      <c r="P55" s="2309"/>
      <c r="Q55" s="2310"/>
      <c r="R55" s="2310"/>
      <c r="S55" s="2310"/>
      <c r="T55" s="2310"/>
      <c r="U55" s="2310"/>
      <c r="V55" s="2311"/>
      <c r="W55" s="1332"/>
      <c r="X55" s="1333"/>
      <c r="Y55" s="1333"/>
      <c r="Z55" s="1333"/>
      <c r="AA55" s="1333"/>
      <c r="AB55" s="1333"/>
      <c r="AC55" s="1334"/>
      <c r="AD55" s="1332"/>
      <c r="AE55" s="1333"/>
      <c r="AF55" s="1333"/>
      <c r="AG55" s="1333"/>
      <c r="AH55" s="1333"/>
      <c r="AI55" s="1333"/>
      <c r="AJ55" s="1334"/>
      <c r="AK55" s="1332"/>
      <c r="AL55" s="1333"/>
      <c r="AM55" s="1333"/>
      <c r="AN55" s="1333"/>
      <c r="AO55" s="1333"/>
      <c r="AP55" s="1333"/>
      <c r="AQ55" s="1334"/>
      <c r="AR55" s="1332"/>
      <c r="AS55" s="1333"/>
      <c r="AT55" s="1333"/>
      <c r="AU55" s="1333"/>
      <c r="AV55" s="1333"/>
      <c r="AW55" s="1333"/>
      <c r="AX55" s="1334"/>
      <c r="AY55" s="2391">
        <f t="shared" si="4"/>
        <v>0</v>
      </c>
      <c r="AZ55" s="2313"/>
      <c r="BA55" s="2313"/>
      <c r="BB55" s="2314">
        <f t="shared" si="5"/>
        <v>0</v>
      </c>
      <c r="BC55" s="2314"/>
      <c r="BD55" s="2314"/>
      <c r="BE55" s="2403"/>
      <c r="BF55" s="2404"/>
      <c r="BG55" s="2405"/>
      <c r="BH55" s="2406"/>
      <c r="BI55" s="2407"/>
      <c r="BJ55" s="2408"/>
      <c r="BK55" s="2294"/>
      <c r="BL55" s="2294"/>
      <c r="BM55" s="2294"/>
      <c r="BN55" s="2295"/>
      <c r="CE55" s="1213"/>
      <c r="CF55" s="1213"/>
      <c r="CG55" s="1213"/>
    </row>
    <row r="56" spans="2:85" ht="21" customHeight="1">
      <c r="B56" s="2320"/>
      <c r="C56" s="2388"/>
      <c r="D56" s="2390"/>
      <c r="E56" s="2308"/>
      <c r="F56" s="2308"/>
      <c r="G56" s="2308"/>
      <c r="H56" s="2308"/>
      <c r="I56" s="2308"/>
      <c r="J56" s="2308"/>
      <c r="K56" s="2308"/>
      <c r="L56" s="2308"/>
      <c r="M56" s="2308"/>
      <c r="N56" s="2308"/>
      <c r="O56" s="2308"/>
      <c r="P56" s="2309"/>
      <c r="Q56" s="2310"/>
      <c r="R56" s="2310"/>
      <c r="S56" s="2310"/>
      <c r="T56" s="2310"/>
      <c r="U56" s="2310"/>
      <c r="V56" s="2311"/>
      <c r="W56" s="1332"/>
      <c r="X56" s="1333"/>
      <c r="Y56" s="1333"/>
      <c r="Z56" s="1333"/>
      <c r="AA56" s="1333"/>
      <c r="AB56" s="1333"/>
      <c r="AC56" s="1334"/>
      <c r="AD56" s="1332"/>
      <c r="AE56" s="1333"/>
      <c r="AF56" s="1333"/>
      <c r="AG56" s="1333"/>
      <c r="AH56" s="1333"/>
      <c r="AI56" s="1333"/>
      <c r="AJ56" s="1334"/>
      <c r="AK56" s="1332"/>
      <c r="AL56" s="1333"/>
      <c r="AM56" s="1333"/>
      <c r="AN56" s="1333"/>
      <c r="AO56" s="1333"/>
      <c r="AP56" s="1333"/>
      <c r="AQ56" s="1334"/>
      <c r="AR56" s="1332"/>
      <c r="AS56" s="1333"/>
      <c r="AT56" s="1333"/>
      <c r="AU56" s="1333"/>
      <c r="AV56" s="1333"/>
      <c r="AW56" s="1333"/>
      <c r="AX56" s="1334"/>
      <c r="AY56" s="2391">
        <f t="shared" si="4"/>
        <v>0</v>
      </c>
      <c r="AZ56" s="2313"/>
      <c r="BA56" s="2313"/>
      <c r="BB56" s="2314">
        <f t="shared" si="5"/>
        <v>0</v>
      </c>
      <c r="BC56" s="2314"/>
      <c r="BD56" s="2314"/>
      <c r="BE56" s="2403"/>
      <c r="BF56" s="2404"/>
      <c r="BG56" s="2405"/>
      <c r="BH56" s="2406"/>
      <c r="BI56" s="2407"/>
      <c r="BJ56" s="2408"/>
      <c r="BK56" s="2294"/>
      <c r="BL56" s="2294"/>
      <c r="BM56" s="2294"/>
      <c r="BN56" s="2295"/>
      <c r="CE56" s="1213"/>
      <c r="CF56" s="1213"/>
      <c r="CG56" s="1213"/>
    </row>
    <row r="57" spans="2:85" ht="21" customHeight="1" thickBot="1">
      <c r="B57" s="2320"/>
      <c r="C57" s="2389"/>
      <c r="D57" s="2384"/>
      <c r="E57" s="2385"/>
      <c r="F57" s="2385"/>
      <c r="G57" s="2385"/>
      <c r="H57" s="2385"/>
      <c r="I57" s="2385"/>
      <c r="J57" s="2297"/>
      <c r="K57" s="2297"/>
      <c r="L57" s="2297"/>
      <c r="M57" s="2297"/>
      <c r="N57" s="2297"/>
      <c r="O57" s="2297"/>
      <c r="P57" s="2298"/>
      <c r="Q57" s="2299"/>
      <c r="R57" s="2299"/>
      <c r="S57" s="2299"/>
      <c r="T57" s="2299"/>
      <c r="U57" s="2299"/>
      <c r="V57" s="2300"/>
      <c r="W57" s="1341"/>
      <c r="X57" s="1342"/>
      <c r="Y57" s="1342"/>
      <c r="Z57" s="1342"/>
      <c r="AA57" s="1342"/>
      <c r="AB57" s="1342"/>
      <c r="AC57" s="1343"/>
      <c r="AD57" s="1341"/>
      <c r="AE57" s="1342"/>
      <c r="AF57" s="1342"/>
      <c r="AG57" s="1342"/>
      <c r="AH57" s="1342"/>
      <c r="AI57" s="1342"/>
      <c r="AJ57" s="1343"/>
      <c r="AK57" s="1341"/>
      <c r="AL57" s="1342"/>
      <c r="AM57" s="1342"/>
      <c r="AN57" s="1342"/>
      <c r="AO57" s="1342"/>
      <c r="AP57" s="1342"/>
      <c r="AQ57" s="1343"/>
      <c r="AR57" s="1341"/>
      <c r="AS57" s="1342"/>
      <c r="AT57" s="1342"/>
      <c r="AU57" s="1342"/>
      <c r="AV57" s="1342"/>
      <c r="AW57" s="1342"/>
      <c r="AX57" s="1343"/>
      <c r="AY57" s="2386">
        <f>SUM(W57:AX57)</f>
        <v>0</v>
      </c>
      <c r="AZ57" s="2302"/>
      <c r="BA57" s="2302"/>
      <c r="BB57" s="2303">
        <f t="shared" si="5"/>
        <v>0</v>
      </c>
      <c r="BC57" s="2303"/>
      <c r="BD57" s="2303"/>
      <c r="BE57" s="2403"/>
      <c r="BF57" s="2404"/>
      <c r="BG57" s="2405"/>
      <c r="BH57" s="2406"/>
      <c r="BI57" s="2407"/>
      <c r="BJ57" s="2408"/>
      <c r="BK57" s="2305"/>
      <c r="BL57" s="2305"/>
      <c r="BM57" s="2305"/>
      <c r="BN57" s="2306"/>
    </row>
    <row r="58" spans="2:85" ht="21" customHeight="1" thickBot="1">
      <c r="B58" s="2320"/>
      <c r="C58" s="2333" t="s">
        <v>2216</v>
      </c>
      <c r="D58" s="2334"/>
      <c r="E58" s="2334"/>
      <c r="F58" s="2334"/>
      <c r="G58" s="2334"/>
      <c r="H58" s="2334"/>
      <c r="I58" s="2334"/>
      <c r="J58" s="2334"/>
      <c r="K58" s="2334"/>
      <c r="L58" s="2334"/>
      <c r="M58" s="2334"/>
      <c r="N58" s="2334"/>
      <c r="O58" s="2334"/>
      <c r="P58" s="2334"/>
      <c r="Q58" s="2334"/>
      <c r="R58" s="2334"/>
      <c r="S58" s="2334"/>
      <c r="T58" s="2334"/>
      <c r="U58" s="2334"/>
      <c r="V58" s="2335"/>
      <c r="W58" s="1348">
        <f t="shared" ref="W58:AX58" si="6">SUM(W43:W57)</f>
        <v>0</v>
      </c>
      <c r="X58" s="1349">
        <f t="shared" si="6"/>
        <v>0</v>
      </c>
      <c r="Y58" s="1349">
        <f t="shared" si="6"/>
        <v>0</v>
      </c>
      <c r="Z58" s="1349">
        <f t="shared" si="6"/>
        <v>0</v>
      </c>
      <c r="AA58" s="1349">
        <f t="shared" si="6"/>
        <v>0</v>
      </c>
      <c r="AB58" s="1349">
        <f t="shared" si="6"/>
        <v>0</v>
      </c>
      <c r="AC58" s="1350">
        <f t="shared" si="6"/>
        <v>0</v>
      </c>
      <c r="AD58" s="1348">
        <f t="shared" si="6"/>
        <v>0</v>
      </c>
      <c r="AE58" s="1349">
        <f t="shared" si="6"/>
        <v>0</v>
      </c>
      <c r="AF58" s="1349">
        <f t="shared" si="6"/>
        <v>0</v>
      </c>
      <c r="AG58" s="1349">
        <f t="shared" si="6"/>
        <v>0</v>
      </c>
      <c r="AH58" s="1349">
        <f t="shared" si="6"/>
        <v>0</v>
      </c>
      <c r="AI58" s="1349">
        <f t="shared" si="6"/>
        <v>0</v>
      </c>
      <c r="AJ58" s="1350">
        <f t="shared" si="6"/>
        <v>0</v>
      </c>
      <c r="AK58" s="1348">
        <f t="shared" si="6"/>
        <v>0</v>
      </c>
      <c r="AL58" s="1349">
        <f t="shared" si="6"/>
        <v>0</v>
      </c>
      <c r="AM58" s="1349">
        <f t="shared" si="6"/>
        <v>0</v>
      </c>
      <c r="AN58" s="1349">
        <f t="shared" si="6"/>
        <v>0</v>
      </c>
      <c r="AO58" s="1349">
        <f t="shared" si="6"/>
        <v>0</v>
      </c>
      <c r="AP58" s="1349">
        <f t="shared" si="6"/>
        <v>0</v>
      </c>
      <c r="AQ58" s="1350">
        <f t="shared" si="6"/>
        <v>0</v>
      </c>
      <c r="AR58" s="1348">
        <f t="shared" si="6"/>
        <v>0</v>
      </c>
      <c r="AS58" s="1349">
        <f t="shared" si="6"/>
        <v>0</v>
      </c>
      <c r="AT58" s="1349">
        <f t="shared" si="6"/>
        <v>0</v>
      </c>
      <c r="AU58" s="1349">
        <f t="shared" si="6"/>
        <v>0</v>
      </c>
      <c r="AV58" s="1349">
        <f t="shared" si="6"/>
        <v>0</v>
      </c>
      <c r="AW58" s="1349">
        <f t="shared" si="6"/>
        <v>0</v>
      </c>
      <c r="AX58" s="1350">
        <f t="shared" si="6"/>
        <v>0</v>
      </c>
      <c r="AY58" s="2371">
        <f>SUM(AY41:BA57)</f>
        <v>0</v>
      </c>
      <c r="AZ58" s="2372"/>
      <c r="BA58" s="2372"/>
      <c r="BB58" s="2373">
        <f>SUM($BB$43:$BD$57)</f>
        <v>0</v>
      </c>
      <c r="BC58" s="2373"/>
      <c r="BD58" s="2373"/>
      <c r="BE58" s="2381" t="e">
        <f>SUM(BE43:BG57)</f>
        <v>#DIV/0!</v>
      </c>
      <c r="BF58" s="2381"/>
      <c r="BG58" s="2381"/>
      <c r="BH58" s="2382">
        <f>SUM(BH43:BJ57)</f>
        <v>0</v>
      </c>
      <c r="BI58" s="2383"/>
      <c r="BJ58" s="2383"/>
      <c r="BK58" s="2379"/>
      <c r="BL58" s="2379"/>
      <c r="BM58" s="2379"/>
      <c r="BN58" s="2380"/>
    </row>
    <row r="59" spans="2:85" ht="21" customHeight="1" thickBot="1">
      <c r="B59" s="2469"/>
      <c r="C59" s="2333" t="s">
        <v>2217</v>
      </c>
      <c r="D59" s="2334"/>
      <c r="E59" s="2334"/>
      <c r="F59" s="2334"/>
      <c r="G59" s="2334"/>
      <c r="H59" s="2334"/>
      <c r="I59" s="2334"/>
      <c r="J59" s="2334"/>
      <c r="K59" s="2334"/>
      <c r="L59" s="2334"/>
      <c r="M59" s="2334"/>
      <c r="N59" s="2334"/>
      <c r="O59" s="2334"/>
      <c r="P59" s="2334"/>
      <c r="Q59" s="2334"/>
      <c r="R59" s="2334"/>
      <c r="S59" s="2334"/>
      <c r="T59" s="2334"/>
      <c r="U59" s="2334"/>
      <c r="V59" s="2335"/>
      <c r="W59" s="1351">
        <f t="shared" ref="W59:AM59" si="7">SUM(W37:W54)</f>
        <v>0</v>
      </c>
      <c r="X59" s="1352">
        <f t="shared" si="7"/>
        <v>0</v>
      </c>
      <c r="Y59" s="1352">
        <f t="shared" si="7"/>
        <v>0</v>
      </c>
      <c r="Z59" s="1352">
        <f t="shared" si="7"/>
        <v>0</v>
      </c>
      <c r="AA59" s="1352">
        <f t="shared" si="7"/>
        <v>0</v>
      </c>
      <c r="AB59" s="1352">
        <f t="shared" si="7"/>
        <v>0</v>
      </c>
      <c r="AC59" s="1353">
        <f t="shared" si="7"/>
        <v>0</v>
      </c>
      <c r="AD59" s="1351">
        <f t="shared" si="7"/>
        <v>0</v>
      </c>
      <c r="AE59" s="1352">
        <f t="shared" si="7"/>
        <v>0</v>
      </c>
      <c r="AF59" s="1352">
        <f t="shared" si="7"/>
        <v>0</v>
      </c>
      <c r="AG59" s="1352">
        <f t="shared" si="7"/>
        <v>0</v>
      </c>
      <c r="AH59" s="1352">
        <f t="shared" si="7"/>
        <v>0</v>
      </c>
      <c r="AI59" s="1352">
        <f t="shared" si="7"/>
        <v>0</v>
      </c>
      <c r="AJ59" s="1353">
        <f t="shared" si="7"/>
        <v>0</v>
      </c>
      <c r="AK59" s="1351">
        <f t="shared" si="7"/>
        <v>0</v>
      </c>
      <c r="AL59" s="1352">
        <f t="shared" si="7"/>
        <v>0</v>
      </c>
      <c r="AM59" s="1352">
        <f t="shared" si="7"/>
        <v>0</v>
      </c>
      <c r="AN59" s="1352">
        <f>SUM(AN37:AN55)</f>
        <v>0</v>
      </c>
      <c r="AO59" s="1352">
        <f t="shared" ref="AO59:AX59" si="8">SUM(AO37:AO54)</f>
        <v>0</v>
      </c>
      <c r="AP59" s="1352">
        <f t="shared" si="8"/>
        <v>0</v>
      </c>
      <c r="AQ59" s="1353">
        <f t="shared" si="8"/>
        <v>0</v>
      </c>
      <c r="AR59" s="1351">
        <f t="shared" si="8"/>
        <v>0</v>
      </c>
      <c r="AS59" s="1352">
        <f t="shared" si="8"/>
        <v>0</v>
      </c>
      <c r="AT59" s="1352">
        <f t="shared" si="8"/>
        <v>0</v>
      </c>
      <c r="AU59" s="1352">
        <f t="shared" si="8"/>
        <v>0</v>
      </c>
      <c r="AV59" s="1352">
        <f t="shared" si="8"/>
        <v>0</v>
      </c>
      <c r="AW59" s="1352">
        <f t="shared" si="8"/>
        <v>0</v>
      </c>
      <c r="AX59" s="1353">
        <f t="shared" si="8"/>
        <v>0</v>
      </c>
      <c r="AY59" s="2371">
        <f>SUM(AY38:BA57)</f>
        <v>0</v>
      </c>
      <c r="AZ59" s="2372"/>
      <c r="BA59" s="2372"/>
      <c r="BB59" s="2373">
        <f>SUM($BB$37:$BD$57)</f>
        <v>0</v>
      </c>
      <c r="BC59" s="2373"/>
      <c r="BD59" s="2373"/>
      <c r="BE59" s="2374"/>
      <c r="BF59" s="2375"/>
      <c r="BG59" s="2376"/>
      <c r="BH59" s="2377"/>
      <c r="BI59" s="2378"/>
      <c r="BJ59" s="2378"/>
      <c r="BK59" s="2379"/>
      <c r="BL59" s="2379"/>
      <c r="BM59" s="2379"/>
      <c r="BN59" s="2380"/>
    </row>
    <row r="60" spans="2:85" ht="21" customHeight="1" thickBot="1">
      <c r="B60" s="1354" t="s">
        <v>2218</v>
      </c>
      <c r="C60" s="1355"/>
      <c r="D60" s="1356"/>
      <c r="E60" s="1653"/>
      <c r="F60" s="1653"/>
      <c r="G60" s="1653"/>
      <c r="H60" s="1653"/>
      <c r="I60" s="1653"/>
      <c r="J60" s="1653"/>
      <c r="K60" s="1653"/>
      <c r="L60" s="1653"/>
      <c r="M60" s="1653"/>
      <c r="N60" s="1653"/>
      <c r="O60" s="1653"/>
      <c r="P60" s="1653"/>
      <c r="Q60" s="1653"/>
      <c r="R60" s="1653"/>
      <c r="S60" s="1653"/>
      <c r="T60" s="1653"/>
      <c r="U60" s="1653"/>
      <c r="V60" s="1653"/>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1"/>
      <c r="AY60" s="2343"/>
      <c r="AZ60" s="2344"/>
      <c r="BA60" s="2344"/>
      <c r="BB60" s="2344"/>
      <c r="BC60" s="2344"/>
      <c r="BD60" s="2344"/>
      <c r="BE60" s="2344"/>
      <c r="BF60" s="2344"/>
      <c r="BG60" s="2344"/>
      <c r="BH60" s="2344"/>
      <c r="BI60" s="2344"/>
      <c r="BJ60" s="2344"/>
      <c r="BK60" s="2344"/>
      <c r="BL60" s="2344"/>
      <c r="BM60" s="2344"/>
      <c r="BN60" s="2345"/>
    </row>
    <row r="61" spans="2:85" ht="21" customHeight="1">
      <c r="G61" s="260"/>
    </row>
    <row r="62" spans="2:85" ht="21" customHeight="1" thickBot="1">
      <c r="B62" s="1227" t="s">
        <v>2219</v>
      </c>
      <c r="D62" s="1277"/>
      <c r="E62" s="1277"/>
      <c r="F62" s="1277"/>
      <c r="G62" s="1277"/>
      <c r="H62" s="1277"/>
      <c r="I62" s="1277"/>
      <c r="J62" s="1277"/>
      <c r="K62" s="1277"/>
      <c r="L62" s="1277"/>
      <c r="M62" s="1277"/>
      <c r="N62" s="1277"/>
      <c r="O62" s="1277"/>
      <c r="P62" s="1277"/>
      <c r="Q62" s="1277"/>
      <c r="R62" s="1277"/>
      <c r="S62" s="1277"/>
      <c r="T62" s="1277"/>
      <c r="U62" s="1277"/>
      <c r="V62" s="1277"/>
      <c r="W62" s="1277"/>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025"/>
      <c r="BB62" s="1277"/>
      <c r="BC62" s="1025"/>
      <c r="BD62" s="1025"/>
      <c r="BE62" s="1277"/>
      <c r="BF62" s="1025"/>
      <c r="BG62" s="1277"/>
      <c r="BH62" s="1277"/>
      <c r="BI62" s="1277"/>
      <c r="BJ62" s="1277"/>
      <c r="BK62" s="1277"/>
      <c r="BL62" s="1277"/>
      <c r="BM62" s="1277"/>
      <c r="BN62" s="1277"/>
    </row>
    <row r="63" spans="2:85" ht="21" customHeight="1" thickBot="1">
      <c r="B63" s="2346"/>
      <c r="C63" s="1316"/>
      <c r="D63" s="2348" t="s">
        <v>480</v>
      </c>
      <c r="E63" s="2348"/>
      <c r="F63" s="2348"/>
      <c r="G63" s="2348"/>
      <c r="H63" s="2348"/>
      <c r="I63" s="2349"/>
      <c r="J63" s="2352" t="s">
        <v>2198</v>
      </c>
      <c r="K63" s="2353"/>
      <c r="L63" s="2353"/>
      <c r="M63" s="2353"/>
      <c r="N63" s="2353"/>
      <c r="O63" s="2354"/>
      <c r="P63" s="2358" t="s">
        <v>430</v>
      </c>
      <c r="Q63" s="2348"/>
      <c r="R63" s="2348"/>
      <c r="S63" s="2348"/>
      <c r="T63" s="2348"/>
      <c r="U63" s="2348"/>
      <c r="V63" s="2359"/>
      <c r="W63" s="2362" t="s">
        <v>2199</v>
      </c>
      <c r="X63" s="2363"/>
      <c r="Y63" s="2363"/>
      <c r="Z63" s="2363"/>
      <c r="AA63" s="2363"/>
      <c r="AB63" s="2363"/>
      <c r="AC63" s="2364"/>
      <c r="AD63" s="2362" t="s">
        <v>2200</v>
      </c>
      <c r="AE63" s="2363"/>
      <c r="AF63" s="2363"/>
      <c r="AG63" s="2363"/>
      <c r="AH63" s="2363"/>
      <c r="AI63" s="2363"/>
      <c r="AJ63" s="2364"/>
      <c r="AK63" s="2362" t="s">
        <v>2201</v>
      </c>
      <c r="AL63" s="2363"/>
      <c r="AM63" s="2363"/>
      <c r="AN63" s="2363"/>
      <c r="AO63" s="2363"/>
      <c r="AP63" s="2363"/>
      <c r="AQ63" s="2364"/>
      <c r="AR63" s="2346" t="s">
        <v>2202</v>
      </c>
      <c r="AS63" s="2348"/>
      <c r="AT63" s="2348"/>
      <c r="AU63" s="2348"/>
      <c r="AV63" s="2348"/>
      <c r="AW63" s="2348"/>
      <c r="AX63" s="2348"/>
      <c r="AY63" s="2365" t="s">
        <v>2203</v>
      </c>
      <c r="AZ63" s="2366"/>
      <c r="BA63" s="2366"/>
      <c r="BB63" s="2366" t="s">
        <v>2204</v>
      </c>
      <c r="BC63" s="2366"/>
      <c r="BD63" s="2366"/>
      <c r="BE63" s="2366" t="s">
        <v>2206</v>
      </c>
      <c r="BF63" s="2366"/>
      <c r="BG63" s="2366"/>
      <c r="BH63" s="2366"/>
      <c r="BI63" s="2366"/>
      <c r="BJ63" s="2366"/>
      <c r="BK63" s="2363" t="s">
        <v>2207</v>
      </c>
      <c r="BL63" s="2363"/>
      <c r="BM63" s="2363"/>
      <c r="BN63" s="2364"/>
    </row>
    <row r="64" spans="2:85" ht="21" customHeight="1" thickBot="1">
      <c r="B64" s="2347"/>
      <c r="C64" s="1317"/>
      <c r="D64" s="2350"/>
      <c r="E64" s="2350"/>
      <c r="F64" s="2350"/>
      <c r="G64" s="2350"/>
      <c r="H64" s="2350"/>
      <c r="I64" s="2351"/>
      <c r="J64" s="2355"/>
      <c r="K64" s="2356"/>
      <c r="L64" s="2356"/>
      <c r="M64" s="2356"/>
      <c r="N64" s="2356"/>
      <c r="O64" s="2357"/>
      <c r="P64" s="2360"/>
      <c r="Q64" s="2350"/>
      <c r="R64" s="2350"/>
      <c r="S64" s="2350"/>
      <c r="T64" s="2350"/>
      <c r="U64" s="2350"/>
      <c r="V64" s="2361"/>
      <c r="W64" s="1318" t="s">
        <v>2208</v>
      </c>
      <c r="X64" s="1319" t="s">
        <v>2209</v>
      </c>
      <c r="Y64" s="1319" t="s">
        <v>2210</v>
      </c>
      <c r="Z64" s="1319" t="s">
        <v>2211</v>
      </c>
      <c r="AA64" s="1319" t="s">
        <v>2212</v>
      </c>
      <c r="AB64" s="1319" t="s">
        <v>2213</v>
      </c>
      <c r="AC64" s="1320" t="s">
        <v>1148</v>
      </c>
      <c r="AD64" s="1318" t="s">
        <v>2208</v>
      </c>
      <c r="AE64" s="1319" t="s">
        <v>2209</v>
      </c>
      <c r="AF64" s="1319" t="s">
        <v>2210</v>
      </c>
      <c r="AG64" s="1319" t="s">
        <v>2211</v>
      </c>
      <c r="AH64" s="1319" t="s">
        <v>2212</v>
      </c>
      <c r="AI64" s="1319" t="s">
        <v>2213</v>
      </c>
      <c r="AJ64" s="1320" t="s">
        <v>1148</v>
      </c>
      <c r="AK64" s="1318" t="s">
        <v>2208</v>
      </c>
      <c r="AL64" s="1319" t="s">
        <v>2209</v>
      </c>
      <c r="AM64" s="1319" t="s">
        <v>2210</v>
      </c>
      <c r="AN64" s="1319" t="s">
        <v>2211</v>
      </c>
      <c r="AO64" s="1319" t="s">
        <v>2212</v>
      </c>
      <c r="AP64" s="1319" t="s">
        <v>2213</v>
      </c>
      <c r="AQ64" s="1320" t="s">
        <v>1148</v>
      </c>
      <c r="AR64" s="1321" t="s">
        <v>2208</v>
      </c>
      <c r="AS64" s="1322" t="s">
        <v>2209</v>
      </c>
      <c r="AT64" s="1322" t="s">
        <v>2210</v>
      </c>
      <c r="AU64" s="1322" t="s">
        <v>2211</v>
      </c>
      <c r="AV64" s="1322" t="s">
        <v>2212</v>
      </c>
      <c r="AW64" s="1322" t="s">
        <v>2213</v>
      </c>
      <c r="AX64" s="1357" t="s">
        <v>1148</v>
      </c>
      <c r="AY64" s="2367"/>
      <c r="AZ64" s="2368"/>
      <c r="BA64" s="2368"/>
      <c r="BB64" s="2368"/>
      <c r="BC64" s="2368"/>
      <c r="BD64" s="2368"/>
      <c r="BE64" s="2368"/>
      <c r="BF64" s="2368"/>
      <c r="BG64" s="2368"/>
      <c r="BH64" s="2368"/>
      <c r="BI64" s="2368"/>
      <c r="BJ64" s="2368"/>
      <c r="BK64" s="2369"/>
      <c r="BL64" s="2369"/>
      <c r="BM64" s="2369"/>
      <c r="BN64" s="2370"/>
    </row>
    <row r="65" spans="2:66" ht="21" customHeight="1">
      <c r="B65" s="2320"/>
      <c r="C65" s="2321" t="s">
        <v>2141</v>
      </c>
      <c r="D65" s="2322"/>
      <c r="E65" s="2323"/>
      <c r="F65" s="2323"/>
      <c r="G65" s="2323"/>
      <c r="H65" s="2323"/>
      <c r="I65" s="2323"/>
      <c r="J65" s="2323"/>
      <c r="K65" s="2323"/>
      <c r="L65" s="2323"/>
      <c r="M65" s="2323"/>
      <c r="N65" s="2323"/>
      <c r="O65" s="2323"/>
      <c r="P65" s="2324"/>
      <c r="Q65" s="2324"/>
      <c r="R65" s="2324"/>
      <c r="S65" s="2324"/>
      <c r="T65" s="2324"/>
      <c r="U65" s="2324"/>
      <c r="V65" s="2325"/>
      <c r="W65" s="1338"/>
      <c r="X65" s="1329"/>
      <c r="Y65" s="1329"/>
      <c r="Z65" s="1329"/>
      <c r="AA65" s="1329"/>
      <c r="AB65" s="1329"/>
      <c r="AC65" s="1330"/>
      <c r="AD65" s="1328"/>
      <c r="AE65" s="1329"/>
      <c r="AF65" s="1329"/>
      <c r="AG65" s="1329"/>
      <c r="AH65" s="1329"/>
      <c r="AI65" s="1329"/>
      <c r="AJ65" s="1330"/>
      <c r="AK65" s="1328"/>
      <c r="AL65" s="1329"/>
      <c r="AM65" s="1329"/>
      <c r="AN65" s="1329"/>
      <c r="AO65" s="1329"/>
      <c r="AP65" s="1329"/>
      <c r="AQ65" s="1330"/>
      <c r="AR65" s="1328"/>
      <c r="AS65" s="1329"/>
      <c r="AT65" s="1329"/>
      <c r="AU65" s="1329"/>
      <c r="AV65" s="1329"/>
      <c r="AW65" s="1329"/>
      <c r="AX65" s="1330"/>
      <c r="AY65" s="2326">
        <f t="shared" ref="AY65:AY72" si="9">SUM(W65:AX65)</f>
        <v>0</v>
      </c>
      <c r="AZ65" s="2327"/>
      <c r="BA65" s="2327"/>
      <c r="BB65" s="2328">
        <f>AY65/4</f>
        <v>0</v>
      </c>
      <c r="BC65" s="2328"/>
      <c r="BD65" s="2329"/>
      <c r="BE65" s="2330">
        <f>ROUNDDOWN(SUM($BB$65:$BD$72)/40,1)</f>
        <v>0</v>
      </c>
      <c r="BF65" s="2330"/>
      <c r="BG65" s="2330"/>
      <c r="BH65" s="2330"/>
      <c r="BI65" s="2330"/>
      <c r="BJ65" s="2330"/>
      <c r="BK65" s="2318"/>
      <c r="BL65" s="2318"/>
      <c r="BM65" s="2318"/>
      <c r="BN65" s="2319"/>
    </row>
    <row r="66" spans="2:66" ht="21" customHeight="1">
      <c r="B66" s="2320"/>
      <c r="C66" s="2320"/>
      <c r="D66" s="2307"/>
      <c r="E66" s="2308"/>
      <c r="F66" s="2308"/>
      <c r="G66" s="2308"/>
      <c r="H66" s="2308"/>
      <c r="I66" s="2308"/>
      <c r="J66" s="2308"/>
      <c r="K66" s="2308"/>
      <c r="L66" s="2308"/>
      <c r="M66" s="2308"/>
      <c r="N66" s="2308"/>
      <c r="O66" s="2308"/>
      <c r="P66" s="2316"/>
      <c r="Q66" s="2316"/>
      <c r="R66" s="2316"/>
      <c r="S66" s="2316"/>
      <c r="T66" s="2316"/>
      <c r="U66" s="2316"/>
      <c r="V66" s="2317"/>
      <c r="W66" s="1340"/>
      <c r="X66" s="1333"/>
      <c r="Y66" s="1333"/>
      <c r="Z66" s="1333"/>
      <c r="AA66" s="1333"/>
      <c r="AB66" s="1333"/>
      <c r="AC66" s="1334"/>
      <c r="AD66" s="1332"/>
      <c r="AE66" s="1333"/>
      <c r="AF66" s="1333"/>
      <c r="AG66" s="1333"/>
      <c r="AH66" s="1333"/>
      <c r="AI66" s="1333"/>
      <c r="AJ66" s="1334"/>
      <c r="AK66" s="1332"/>
      <c r="AL66" s="1333"/>
      <c r="AM66" s="1333"/>
      <c r="AN66" s="1333"/>
      <c r="AO66" s="1333"/>
      <c r="AP66" s="1333"/>
      <c r="AQ66" s="1334"/>
      <c r="AR66" s="1340"/>
      <c r="AS66" s="1333"/>
      <c r="AT66" s="1333"/>
      <c r="AU66" s="1333"/>
      <c r="AV66" s="1333"/>
      <c r="AW66" s="1333"/>
      <c r="AX66" s="1334"/>
      <c r="AY66" s="2312">
        <f t="shared" si="9"/>
        <v>0</v>
      </c>
      <c r="AZ66" s="2313"/>
      <c r="BA66" s="2313"/>
      <c r="BB66" s="2314">
        <f>AY66/4</f>
        <v>0</v>
      </c>
      <c r="BC66" s="2314"/>
      <c r="BD66" s="2315"/>
      <c r="BE66" s="2331"/>
      <c r="BF66" s="2331"/>
      <c r="BG66" s="2331"/>
      <c r="BH66" s="2331"/>
      <c r="BI66" s="2331"/>
      <c r="BJ66" s="2331"/>
      <c r="BK66" s="2294"/>
      <c r="BL66" s="2294"/>
      <c r="BM66" s="2294"/>
      <c r="BN66" s="2295"/>
    </row>
    <row r="67" spans="2:66" ht="21" customHeight="1">
      <c r="B67" s="2320"/>
      <c r="C67" s="2320"/>
      <c r="D67" s="2307"/>
      <c r="E67" s="2308"/>
      <c r="F67" s="2308"/>
      <c r="G67" s="2308"/>
      <c r="H67" s="2308"/>
      <c r="I67" s="2308"/>
      <c r="J67" s="2308"/>
      <c r="K67" s="2308"/>
      <c r="L67" s="2308"/>
      <c r="M67" s="2308"/>
      <c r="N67" s="2308"/>
      <c r="O67" s="2308"/>
      <c r="P67" s="2316"/>
      <c r="Q67" s="2316"/>
      <c r="R67" s="2316"/>
      <c r="S67" s="2316"/>
      <c r="T67" s="2316"/>
      <c r="U67" s="2316"/>
      <c r="V67" s="2317"/>
      <c r="W67" s="1358"/>
      <c r="X67" s="1346"/>
      <c r="Y67" s="1346"/>
      <c r="Z67" s="1346"/>
      <c r="AA67" s="1346"/>
      <c r="AB67" s="1346"/>
      <c r="AC67" s="1347"/>
      <c r="AD67" s="1345"/>
      <c r="AE67" s="1346"/>
      <c r="AF67" s="1346"/>
      <c r="AG67" s="1346"/>
      <c r="AH67" s="1346"/>
      <c r="AI67" s="1346"/>
      <c r="AJ67" s="1347"/>
      <c r="AK67" s="1345"/>
      <c r="AL67" s="1346"/>
      <c r="AM67" s="1346"/>
      <c r="AN67" s="1346"/>
      <c r="AO67" s="1346"/>
      <c r="AP67" s="1346"/>
      <c r="AQ67" s="1347"/>
      <c r="AR67" s="1345"/>
      <c r="AS67" s="1346"/>
      <c r="AT67" s="1346"/>
      <c r="AU67" s="1346"/>
      <c r="AV67" s="1346"/>
      <c r="AW67" s="1346"/>
      <c r="AX67" s="1347"/>
      <c r="AY67" s="2312">
        <f t="shared" si="9"/>
        <v>0</v>
      </c>
      <c r="AZ67" s="2313"/>
      <c r="BA67" s="2313"/>
      <c r="BB67" s="2314">
        <f t="shared" ref="BB67:BB72" si="10">AY67/4</f>
        <v>0</v>
      </c>
      <c r="BC67" s="2314"/>
      <c r="BD67" s="2315"/>
      <c r="BE67" s="2331"/>
      <c r="BF67" s="2331"/>
      <c r="BG67" s="2331"/>
      <c r="BH67" s="2331"/>
      <c r="BI67" s="2331"/>
      <c r="BJ67" s="2331"/>
      <c r="BK67" s="2294"/>
      <c r="BL67" s="2294"/>
      <c r="BM67" s="2294"/>
      <c r="BN67" s="2295"/>
    </row>
    <row r="68" spans="2:66" ht="21" customHeight="1">
      <c r="B68" s="2320"/>
      <c r="C68" s="2320"/>
      <c r="D68" s="2307"/>
      <c r="E68" s="2308"/>
      <c r="F68" s="2308"/>
      <c r="G68" s="2308"/>
      <c r="H68" s="2308"/>
      <c r="I68" s="2308"/>
      <c r="J68" s="2308"/>
      <c r="K68" s="2308"/>
      <c r="L68" s="2308"/>
      <c r="M68" s="2308"/>
      <c r="N68" s="2308"/>
      <c r="O68" s="2308"/>
      <c r="P68" s="2309"/>
      <c r="Q68" s="2310"/>
      <c r="R68" s="2310"/>
      <c r="S68" s="2310"/>
      <c r="T68" s="2310"/>
      <c r="U68" s="2310"/>
      <c r="V68" s="2311"/>
      <c r="W68" s="1340"/>
      <c r="X68" s="1333"/>
      <c r="Y68" s="1333"/>
      <c r="Z68" s="1346"/>
      <c r="AA68" s="1346"/>
      <c r="AB68" s="1333"/>
      <c r="AC68" s="1334"/>
      <c r="AD68" s="1332"/>
      <c r="AE68" s="1333"/>
      <c r="AF68" s="1333"/>
      <c r="AG68" s="1346"/>
      <c r="AH68" s="1346"/>
      <c r="AI68" s="1333"/>
      <c r="AJ68" s="1334"/>
      <c r="AK68" s="1332"/>
      <c r="AL68" s="1333"/>
      <c r="AM68" s="1333"/>
      <c r="AN68" s="1346"/>
      <c r="AO68" s="1346"/>
      <c r="AP68" s="1333"/>
      <c r="AQ68" s="1334"/>
      <c r="AR68" s="1340"/>
      <c r="AS68" s="1333"/>
      <c r="AT68" s="1333"/>
      <c r="AU68" s="1346"/>
      <c r="AV68" s="1333"/>
      <c r="AW68" s="1333"/>
      <c r="AX68" s="1334"/>
      <c r="AY68" s="2312">
        <f t="shared" si="9"/>
        <v>0</v>
      </c>
      <c r="AZ68" s="2313"/>
      <c r="BA68" s="2313"/>
      <c r="BB68" s="2314">
        <f t="shared" si="10"/>
        <v>0</v>
      </c>
      <c r="BC68" s="2314"/>
      <c r="BD68" s="2315"/>
      <c r="BE68" s="2331"/>
      <c r="BF68" s="2331"/>
      <c r="BG68" s="2331"/>
      <c r="BH68" s="2331"/>
      <c r="BI68" s="2331"/>
      <c r="BJ68" s="2331"/>
      <c r="BK68" s="2294"/>
      <c r="BL68" s="2294"/>
      <c r="BM68" s="2294"/>
      <c r="BN68" s="2295"/>
    </row>
    <row r="69" spans="2:66" ht="21" customHeight="1">
      <c r="B69" s="2320"/>
      <c r="C69" s="2320"/>
      <c r="D69" s="2307"/>
      <c r="E69" s="2308"/>
      <c r="F69" s="2308"/>
      <c r="G69" s="2308"/>
      <c r="H69" s="2308"/>
      <c r="I69" s="2308"/>
      <c r="J69" s="2308"/>
      <c r="K69" s="2308"/>
      <c r="L69" s="2308"/>
      <c r="M69" s="2308"/>
      <c r="N69" s="2308"/>
      <c r="O69" s="2308"/>
      <c r="P69" s="2316"/>
      <c r="Q69" s="2316"/>
      <c r="R69" s="2316"/>
      <c r="S69" s="2316"/>
      <c r="T69" s="2316"/>
      <c r="U69" s="2316"/>
      <c r="V69" s="2317"/>
      <c r="W69" s="1358"/>
      <c r="X69" s="1346"/>
      <c r="Y69" s="1346"/>
      <c r="Z69" s="1346"/>
      <c r="AA69" s="1346"/>
      <c r="AB69" s="1346"/>
      <c r="AC69" s="1347"/>
      <c r="AD69" s="1345"/>
      <c r="AE69" s="1346"/>
      <c r="AF69" s="1346"/>
      <c r="AG69" s="1346"/>
      <c r="AH69" s="1346"/>
      <c r="AI69" s="1346"/>
      <c r="AJ69" s="1347"/>
      <c r="AK69" s="1345"/>
      <c r="AL69" s="1346"/>
      <c r="AM69" s="1346"/>
      <c r="AN69" s="1346"/>
      <c r="AO69" s="1346"/>
      <c r="AP69" s="1346"/>
      <c r="AQ69" s="1347"/>
      <c r="AR69" s="1345"/>
      <c r="AS69" s="1346"/>
      <c r="AT69" s="1346"/>
      <c r="AU69" s="1346"/>
      <c r="AV69" s="1346"/>
      <c r="AW69" s="1346"/>
      <c r="AX69" s="1347"/>
      <c r="AY69" s="2312">
        <f t="shared" si="9"/>
        <v>0</v>
      </c>
      <c r="AZ69" s="2313"/>
      <c r="BA69" s="2313"/>
      <c r="BB69" s="2314">
        <f t="shared" si="10"/>
        <v>0</v>
      </c>
      <c r="BC69" s="2314"/>
      <c r="BD69" s="2315"/>
      <c r="BE69" s="2331"/>
      <c r="BF69" s="2331"/>
      <c r="BG69" s="2331"/>
      <c r="BH69" s="2331"/>
      <c r="BI69" s="2331"/>
      <c r="BJ69" s="2331"/>
      <c r="BK69" s="2294"/>
      <c r="BL69" s="2294"/>
      <c r="BM69" s="2294"/>
      <c r="BN69" s="2295"/>
    </row>
    <row r="70" spans="2:66" ht="21" customHeight="1">
      <c r="B70" s="2320"/>
      <c r="C70" s="2320"/>
      <c r="D70" s="2307"/>
      <c r="E70" s="2308"/>
      <c r="F70" s="2308"/>
      <c r="G70" s="2308"/>
      <c r="H70" s="2308"/>
      <c r="I70" s="2308"/>
      <c r="J70" s="2308"/>
      <c r="K70" s="2308"/>
      <c r="L70" s="2308"/>
      <c r="M70" s="2308"/>
      <c r="N70" s="2308"/>
      <c r="O70" s="2308"/>
      <c r="P70" s="2309"/>
      <c r="Q70" s="2310"/>
      <c r="R70" s="2310"/>
      <c r="S70" s="2310"/>
      <c r="T70" s="2310"/>
      <c r="U70" s="2310"/>
      <c r="V70" s="2311"/>
      <c r="W70" s="1340"/>
      <c r="X70" s="1333"/>
      <c r="Y70" s="1333"/>
      <c r="Z70" s="1333"/>
      <c r="AA70" s="1333"/>
      <c r="AB70" s="1333"/>
      <c r="AC70" s="1359"/>
      <c r="AD70" s="1332"/>
      <c r="AE70" s="1333"/>
      <c r="AF70" s="1333"/>
      <c r="AG70" s="1333"/>
      <c r="AH70" s="1333"/>
      <c r="AI70" s="1333"/>
      <c r="AJ70" s="1359"/>
      <c r="AK70" s="1332"/>
      <c r="AL70" s="1333"/>
      <c r="AM70" s="1333"/>
      <c r="AN70" s="1333"/>
      <c r="AO70" s="1333"/>
      <c r="AP70" s="1333"/>
      <c r="AQ70" s="1359"/>
      <c r="AR70" s="1332"/>
      <c r="AS70" s="1333"/>
      <c r="AT70" s="1333"/>
      <c r="AU70" s="1333"/>
      <c r="AV70" s="1333"/>
      <c r="AW70" s="1333"/>
      <c r="AX70" s="1359"/>
      <c r="AY70" s="2312">
        <f t="shared" si="9"/>
        <v>0</v>
      </c>
      <c r="AZ70" s="2313"/>
      <c r="BA70" s="2313"/>
      <c r="BB70" s="2314">
        <f t="shared" si="10"/>
        <v>0</v>
      </c>
      <c r="BC70" s="2314"/>
      <c r="BD70" s="2315"/>
      <c r="BE70" s="2331"/>
      <c r="BF70" s="2331"/>
      <c r="BG70" s="2331"/>
      <c r="BH70" s="2331"/>
      <c r="BI70" s="2331"/>
      <c r="BJ70" s="2331"/>
      <c r="BK70" s="2294"/>
      <c r="BL70" s="2294"/>
      <c r="BM70" s="2294"/>
      <c r="BN70" s="2295"/>
    </row>
    <row r="71" spans="2:66" ht="21" customHeight="1">
      <c r="B71" s="2320"/>
      <c r="C71" s="2320"/>
      <c r="D71" s="2307"/>
      <c r="E71" s="2308"/>
      <c r="F71" s="2308"/>
      <c r="G71" s="2308"/>
      <c r="H71" s="2308"/>
      <c r="I71" s="2308"/>
      <c r="J71" s="2308"/>
      <c r="K71" s="2308"/>
      <c r="L71" s="2308"/>
      <c r="M71" s="2308"/>
      <c r="N71" s="2308"/>
      <c r="O71" s="2308"/>
      <c r="P71" s="2309"/>
      <c r="Q71" s="2310"/>
      <c r="R71" s="2310"/>
      <c r="S71" s="2310"/>
      <c r="T71" s="2310"/>
      <c r="U71" s="2310"/>
      <c r="V71" s="2311"/>
      <c r="W71" s="1340"/>
      <c r="X71" s="1333"/>
      <c r="Y71" s="1333"/>
      <c r="Z71" s="1333"/>
      <c r="AA71" s="1333"/>
      <c r="AB71" s="1333"/>
      <c r="AC71" s="1334"/>
      <c r="AD71" s="1332"/>
      <c r="AE71" s="1333"/>
      <c r="AF71" s="1333"/>
      <c r="AG71" s="1333"/>
      <c r="AH71" s="1333"/>
      <c r="AI71" s="1333"/>
      <c r="AJ71" s="1334"/>
      <c r="AK71" s="1332"/>
      <c r="AL71" s="1333"/>
      <c r="AM71" s="1333"/>
      <c r="AN71" s="1333"/>
      <c r="AO71" s="1333"/>
      <c r="AP71" s="1333"/>
      <c r="AQ71" s="1334"/>
      <c r="AR71" s="1340"/>
      <c r="AS71" s="1333"/>
      <c r="AT71" s="1333"/>
      <c r="AU71" s="1333"/>
      <c r="AV71" s="1333"/>
      <c r="AW71" s="1333"/>
      <c r="AX71" s="1334"/>
      <c r="AY71" s="2312">
        <f t="shared" si="9"/>
        <v>0</v>
      </c>
      <c r="AZ71" s="2313"/>
      <c r="BA71" s="2313"/>
      <c r="BB71" s="2314">
        <f t="shared" si="10"/>
        <v>0</v>
      </c>
      <c r="BC71" s="2314"/>
      <c r="BD71" s="2315"/>
      <c r="BE71" s="2331"/>
      <c r="BF71" s="2331"/>
      <c r="BG71" s="2331"/>
      <c r="BH71" s="2331"/>
      <c r="BI71" s="2331"/>
      <c r="BJ71" s="2331"/>
      <c r="BK71" s="2294"/>
      <c r="BL71" s="2294"/>
      <c r="BM71" s="2294"/>
      <c r="BN71" s="2295"/>
    </row>
    <row r="72" spans="2:66" ht="21" customHeight="1" thickBot="1">
      <c r="B72" s="2320"/>
      <c r="C72" s="2320"/>
      <c r="D72" s="2296"/>
      <c r="E72" s="2297"/>
      <c r="F72" s="2297"/>
      <c r="G72" s="2297"/>
      <c r="H72" s="2297"/>
      <c r="I72" s="2297"/>
      <c r="J72" s="2297"/>
      <c r="K72" s="2297"/>
      <c r="L72" s="2297"/>
      <c r="M72" s="2297"/>
      <c r="N72" s="2297"/>
      <c r="O72" s="2297"/>
      <c r="P72" s="2298"/>
      <c r="Q72" s="2299"/>
      <c r="R72" s="2299"/>
      <c r="S72" s="2299"/>
      <c r="T72" s="2299"/>
      <c r="U72" s="2299"/>
      <c r="V72" s="2300"/>
      <c r="W72" s="1344"/>
      <c r="X72" s="1342"/>
      <c r="Y72" s="1342"/>
      <c r="Z72" s="1342"/>
      <c r="AA72" s="1342"/>
      <c r="AB72" s="1342"/>
      <c r="AC72" s="1343"/>
      <c r="AD72" s="1341"/>
      <c r="AE72" s="1342"/>
      <c r="AF72" s="1342"/>
      <c r="AG72" s="1342"/>
      <c r="AH72" s="1342"/>
      <c r="AI72" s="1342"/>
      <c r="AJ72" s="1343"/>
      <c r="AK72" s="1341"/>
      <c r="AL72" s="1342"/>
      <c r="AM72" s="1342"/>
      <c r="AN72" s="1342"/>
      <c r="AO72" s="1342"/>
      <c r="AP72" s="1342"/>
      <c r="AQ72" s="1343"/>
      <c r="AR72" s="1344"/>
      <c r="AS72" s="1342"/>
      <c r="AT72" s="1342"/>
      <c r="AU72" s="1342"/>
      <c r="AV72" s="1342"/>
      <c r="AW72" s="1342"/>
      <c r="AX72" s="1343"/>
      <c r="AY72" s="2301">
        <f t="shared" si="9"/>
        <v>0</v>
      </c>
      <c r="AZ72" s="2302"/>
      <c r="BA72" s="2302"/>
      <c r="BB72" s="2303">
        <f t="shared" si="10"/>
        <v>0</v>
      </c>
      <c r="BC72" s="2303"/>
      <c r="BD72" s="2304"/>
      <c r="BE72" s="2332"/>
      <c r="BF72" s="2332"/>
      <c r="BG72" s="2332"/>
      <c r="BH72" s="2332"/>
      <c r="BI72" s="2332"/>
      <c r="BJ72" s="2332"/>
      <c r="BK72" s="2305"/>
      <c r="BL72" s="2305"/>
      <c r="BM72" s="2305"/>
      <c r="BN72" s="2306"/>
    </row>
    <row r="73" spans="2:66" ht="21" customHeight="1" thickBot="1">
      <c r="B73" s="2320"/>
      <c r="C73" s="2333" t="s">
        <v>2216</v>
      </c>
      <c r="D73" s="2334"/>
      <c r="E73" s="2334"/>
      <c r="F73" s="2334"/>
      <c r="G73" s="2334"/>
      <c r="H73" s="2334"/>
      <c r="I73" s="2334"/>
      <c r="J73" s="2334"/>
      <c r="K73" s="2334"/>
      <c r="L73" s="2334"/>
      <c r="M73" s="2334"/>
      <c r="N73" s="2334"/>
      <c r="O73" s="2334"/>
      <c r="P73" s="2334"/>
      <c r="Q73" s="2334"/>
      <c r="R73" s="2334"/>
      <c r="S73" s="2334"/>
      <c r="T73" s="2334"/>
      <c r="U73" s="2334"/>
      <c r="V73" s="2335"/>
      <c r="W73" s="1348">
        <f t="shared" ref="W73:AX73" si="11">SUM(W65:W72)</f>
        <v>0</v>
      </c>
      <c r="X73" s="1349">
        <f t="shared" si="11"/>
        <v>0</v>
      </c>
      <c r="Y73" s="1349">
        <f t="shared" si="11"/>
        <v>0</v>
      </c>
      <c r="Z73" s="1349">
        <f t="shared" si="11"/>
        <v>0</v>
      </c>
      <c r="AA73" s="1349">
        <f t="shared" si="11"/>
        <v>0</v>
      </c>
      <c r="AB73" s="1349">
        <f t="shared" si="11"/>
        <v>0</v>
      </c>
      <c r="AC73" s="1350">
        <f t="shared" si="11"/>
        <v>0</v>
      </c>
      <c r="AD73" s="1348">
        <f t="shared" si="11"/>
        <v>0</v>
      </c>
      <c r="AE73" s="1349">
        <f t="shared" si="11"/>
        <v>0</v>
      </c>
      <c r="AF73" s="1349">
        <f t="shared" si="11"/>
        <v>0</v>
      </c>
      <c r="AG73" s="1349">
        <f t="shared" si="11"/>
        <v>0</v>
      </c>
      <c r="AH73" s="1349">
        <f t="shared" si="11"/>
        <v>0</v>
      </c>
      <c r="AI73" s="1349">
        <f t="shared" si="11"/>
        <v>0</v>
      </c>
      <c r="AJ73" s="1350">
        <f t="shared" si="11"/>
        <v>0</v>
      </c>
      <c r="AK73" s="1348">
        <f t="shared" si="11"/>
        <v>0</v>
      </c>
      <c r="AL73" s="1349">
        <f t="shared" si="11"/>
        <v>0</v>
      </c>
      <c r="AM73" s="1349">
        <f t="shared" si="11"/>
        <v>0</v>
      </c>
      <c r="AN73" s="1349">
        <f t="shared" si="11"/>
        <v>0</v>
      </c>
      <c r="AO73" s="1349">
        <f t="shared" si="11"/>
        <v>0</v>
      </c>
      <c r="AP73" s="1349">
        <f t="shared" si="11"/>
        <v>0</v>
      </c>
      <c r="AQ73" s="1350">
        <f t="shared" si="11"/>
        <v>0</v>
      </c>
      <c r="AR73" s="1348">
        <f t="shared" si="11"/>
        <v>0</v>
      </c>
      <c r="AS73" s="1349">
        <f t="shared" si="11"/>
        <v>0</v>
      </c>
      <c r="AT73" s="1349">
        <f t="shared" si="11"/>
        <v>0</v>
      </c>
      <c r="AU73" s="1349">
        <f t="shared" si="11"/>
        <v>0</v>
      </c>
      <c r="AV73" s="1349">
        <f t="shared" si="11"/>
        <v>0</v>
      </c>
      <c r="AW73" s="1349">
        <f t="shared" si="11"/>
        <v>0</v>
      </c>
      <c r="AX73" s="1350">
        <f t="shared" si="11"/>
        <v>0</v>
      </c>
      <c r="AY73" s="2336">
        <f>SUM(AY65:BA72)</f>
        <v>0</v>
      </c>
      <c r="AZ73" s="2337"/>
      <c r="BA73" s="2337"/>
      <c r="BB73" s="2338">
        <f>SUM($BB$65:$BD$72)</f>
        <v>0</v>
      </c>
      <c r="BC73" s="2338"/>
      <c r="BD73" s="2339"/>
      <c r="BE73" s="2340">
        <f>SUM(BE65)</f>
        <v>0</v>
      </c>
      <c r="BF73" s="2341"/>
      <c r="BG73" s="2341"/>
      <c r="BH73" s="2341"/>
      <c r="BI73" s="2341"/>
      <c r="BJ73" s="2342"/>
      <c r="BK73" s="2289"/>
      <c r="BL73" s="2289"/>
      <c r="BM73" s="2289"/>
      <c r="BN73" s="2290"/>
    </row>
    <row r="74" spans="2:66" ht="21" customHeight="1" thickBot="1">
      <c r="B74" s="1354" t="s">
        <v>2218</v>
      </c>
      <c r="C74" s="1355"/>
      <c r="D74" s="1356"/>
      <c r="E74" s="1653"/>
      <c r="F74" s="1653"/>
      <c r="G74" s="1653"/>
      <c r="H74" s="1653"/>
      <c r="I74" s="1653"/>
      <c r="J74" s="1653"/>
      <c r="K74" s="1653"/>
      <c r="L74" s="1653"/>
      <c r="M74" s="1653"/>
      <c r="N74" s="1653"/>
      <c r="O74" s="1653"/>
      <c r="P74" s="1653"/>
      <c r="Q74" s="1653"/>
      <c r="R74" s="1653"/>
      <c r="S74" s="1653"/>
      <c r="T74" s="1653"/>
      <c r="U74" s="1653"/>
      <c r="V74" s="1653"/>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1"/>
      <c r="AY74" s="2291">
        <v>40</v>
      </c>
      <c r="AZ74" s="2292"/>
      <c r="BA74" s="2292"/>
      <c r="BB74" s="2292"/>
      <c r="BC74" s="2292"/>
      <c r="BD74" s="2292"/>
      <c r="BE74" s="2292"/>
      <c r="BF74" s="2292"/>
      <c r="BG74" s="2292"/>
      <c r="BH74" s="2292"/>
      <c r="BI74" s="2292"/>
      <c r="BJ74" s="2292"/>
      <c r="BK74" s="2292"/>
      <c r="BL74" s="2292"/>
      <c r="BM74" s="2292"/>
      <c r="BN74" s="2293"/>
    </row>
    <row r="75" spans="2:66" ht="21" customHeight="1">
      <c r="B75" s="260" t="s">
        <v>2220</v>
      </c>
    </row>
    <row r="76" spans="2:66" ht="21" customHeight="1">
      <c r="B76" s="260" t="s">
        <v>2221</v>
      </c>
      <c r="G76" s="260"/>
    </row>
    <row r="77" spans="2:66" ht="21" customHeight="1">
      <c r="G77" s="260"/>
    </row>
    <row r="88" spans="2:2" ht="21" customHeight="1">
      <c r="B88" s="1665" t="s">
        <v>2766</v>
      </c>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54"/>
  <conditionalFormatting sqref="C31:N31 C25:H26 AC25:AF26 CA25:CD26 I25:L29 Y25:AB29 AG25:AG29 C27:D27 T27 M27:M28 Q27:S28 BV27:BV28 T28:X28 C28:H29 M29:X29 AC29:AF29 BV29:BY29 CA29:CD29 C30:AG30 AG31">
    <cfRule type="expression" dxfId="151" priority="26">
      <formula>COUNTA($D$7)&gt;=1</formula>
    </cfRule>
  </conditionalFormatting>
  <conditionalFormatting sqref="C24:AG24">
    <cfRule type="expression" dxfId="150" priority="32">
      <formula>COUNTA($D$7)&gt;=1</formula>
    </cfRule>
  </conditionalFormatting>
  <conditionalFormatting sqref="C32:AG33">
    <cfRule type="expression" dxfId="149" priority="28">
      <formula>COUNTA($D$7)&gt;=1</formula>
    </cfRule>
  </conditionalFormatting>
  <conditionalFormatting sqref="D5:D7 E16:E17">
    <cfRule type="expression" dxfId="148" priority="41">
      <formula>IF($E$9:$F$9="〇",TRUE,FALSE)</formula>
    </cfRule>
  </conditionalFormatting>
  <conditionalFormatting sqref="D5:D7">
    <cfRule type="expression" dxfId="147" priority="40">
      <formula>IF($E$10:$F$11="〇",TRUE,FALSE)</formula>
    </cfRule>
  </conditionalFormatting>
  <conditionalFormatting sqref="D10">
    <cfRule type="expression" dxfId="146" priority="39">
      <formula>IF($E$9:$F$9="〇",TRUE,FALSE)</formula>
    </cfRule>
  </conditionalFormatting>
  <conditionalFormatting sqref="D12:E12 D13:D14">
    <cfRule type="expression" dxfId="145" priority="38">
      <formula>IF($E$10:$F$11="〇",TRUE,FALSE)</formula>
    </cfRule>
    <cfRule type="expression" dxfId="144" priority="37">
      <formula>IF($E$9:$F$9="〇",TRUE,FALSE)</formula>
    </cfRule>
  </conditionalFormatting>
  <conditionalFormatting sqref="M25:X26">
    <cfRule type="expression" dxfId="143" priority="7">
      <formula>COUNTA($D$7)&gt;=1</formula>
    </cfRule>
  </conditionalFormatting>
  <conditionalFormatting sqref="N31:P31">
    <cfRule type="beginsWith" dxfId="142" priority="15" operator="beginsWith" text="可">
      <formula>LEFT(N31,LEN("可"))="可"</formula>
    </cfRule>
    <cfRule type="containsText" dxfId="141" priority="16" operator="containsText" text="不可">
      <formula>NOT(ISERROR(SEARCH("不可",N31)))</formula>
    </cfRule>
  </conditionalFormatting>
  <conditionalFormatting sqref="Q31:AD31">
    <cfRule type="expression" dxfId="140" priority="25">
      <formula>COUNTA($D$7)&gt;=1</formula>
    </cfRule>
  </conditionalFormatting>
  <conditionalFormatting sqref="AC27:AC28">
    <cfRule type="expression" dxfId="139" priority="5">
      <formula>COUNTA($D$7)&gt;=1</formula>
    </cfRule>
  </conditionalFormatting>
  <conditionalFormatting sqref="AD31:AF31">
    <cfRule type="beginsWith" dxfId="138" priority="13" operator="beginsWith" text="可">
      <formula>LEFT(AD31,LEN("可"))="可"</formula>
    </cfRule>
    <cfRule type="containsText" dxfId="137" priority="14" operator="containsText" text="不可">
      <formula>NOT(ISERROR(SEARCH("不可",AD31)))</formula>
    </cfRule>
  </conditionalFormatting>
  <conditionalFormatting sqref="AE15">
    <cfRule type="expression" dxfId="136" priority="36">
      <formula>COUNTA($D$5,$D$6)&gt;=1</formula>
    </cfRule>
  </conditionalFormatting>
  <conditionalFormatting sqref="AE14:AN14">
    <cfRule type="expression" dxfId="135" priority="31">
      <formula>COUNTA($D$7)&gt;=1</formula>
    </cfRule>
  </conditionalFormatting>
  <conditionalFormatting sqref="AE16:AN16">
    <cfRule type="expression" dxfId="134" priority="35">
      <formula>COUNTA($D$6)&gt;=1</formula>
    </cfRule>
  </conditionalFormatting>
  <conditionalFormatting sqref="AI15:AN15">
    <cfRule type="expression" dxfId="133" priority="42">
      <formula>COUNTA($D$5,$D$6)&gt;=1</formula>
    </cfRule>
  </conditionalFormatting>
  <conditionalFormatting sqref="AI31:AT31">
    <cfRule type="expression" dxfId="132" priority="24">
      <formula>COUNTA($D$5:$D$6)&gt;=1</formula>
    </cfRule>
  </conditionalFormatting>
  <conditionalFormatting sqref="AI24:BM30">
    <cfRule type="expression" dxfId="131" priority="1">
      <formula>COUNTA($D$5:$D$6)&gt;=1</formula>
    </cfRule>
  </conditionalFormatting>
  <conditionalFormatting sqref="AI32:BM32">
    <cfRule type="expression" dxfId="130" priority="27">
      <formula>COUNTA($D$5:$D$6)&gt;=1</formula>
    </cfRule>
  </conditionalFormatting>
  <conditionalFormatting sqref="AT31:AV31">
    <cfRule type="containsText" dxfId="129" priority="12" operator="containsText" text="不可">
      <formula>NOT(ISERROR(SEARCH("不可",AT31)))</formula>
    </cfRule>
    <cfRule type="beginsWith" dxfId="128" priority="10" operator="beginsWith" text="可">
      <formula>LEFT(AT31,LEN("可"))="可"</formula>
    </cfRule>
  </conditionalFormatting>
  <conditionalFormatting sqref="AV14:BE14">
    <cfRule type="expression" dxfId="127" priority="17">
      <formula>COUNTA($D$7)&gt;=1</formula>
    </cfRule>
  </conditionalFormatting>
  <conditionalFormatting sqref="AV15:BE15">
    <cfRule type="expression" dxfId="126" priority="18">
      <formula>COUNTA($D$5,$D$6)&gt;=1</formula>
    </cfRule>
  </conditionalFormatting>
  <conditionalFormatting sqref="AV16:BE16">
    <cfRule type="expression" dxfId="125" priority="19">
      <formula>COUNTA($D$6)&gt;=1</formula>
    </cfRule>
  </conditionalFormatting>
  <conditionalFormatting sqref="AW31:BJ31">
    <cfRule type="expression" dxfId="124" priority="23">
      <formula>COUNTA($D$5:$D$6)&gt;=1</formula>
    </cfRule>
  </conditionalFormatting>
  <conditionalFormatting sqref="BJ31:BL31">
    <cfRule type="containsText" dxfId="123" priority="11" operator="containsText" text="不可">
      <formula>NOT(ISERROR(SEARCH("不可",BJ31)))</formula>
    </cfRule>
    <cfRule type="beginsWith" dxfId="122" priority="9" operator="beginsWith" text="可">
      <formula>LEFT(BJ31,LEN("可"))="可"</formula>
    </cfRule>
  </conditionalFormatting>
  <conditionalFormatting sqref="BM31">
    <cfRule type="expression" dxfId="121" priority="29">
      <formula>COUNTA($D$5:$D$6)&gt;=1</formula>
    </cfRule>
  </conditionalFormatting>
  <conditionalFormatting sqref="BM14:BS14">
    <cfRule type="expression" dxfId="120" priority="30">
      <formula>COUNTA($D$7)&gt;=1</formula>
    </cfRule>
  </conditionalFormatting>
  <conditionalFormatting sqref="BV25:BY26">
    <cfRule type="expression" dxfId="119" priority="8">
      <formula>COUNTA($D$7)&gt;=1</formula>
    </cfRule>
  </conditionalFormatting>
  <conditionalFormatting sqref="CA27:CA28">
    <cfRule type="expression" dxfId="118" priority="6">
      <formula>COUNTA($D$7)&gt;=1</formula>
    </cfRule>
  </conditionalFormatting>
  <conditionalFormatting sqref="CB9:CK9">
    <cfRule type="expression" dxfId="117" priority="20">
      <formula>COUNTA($D$7)&gt;=1</formula>
    </cfRule>
  </conditionalFormatting>
  <conditionalFormatting sqref="CB10:CK10">
    <cfRule type="expression" dxfId="116" priority="21">
      <formula>COUNTA($D$5,$D$6)&gt;=1</formula>
    </cfRule>
  </conditionalFormatting>
  <conditionalFormatting sqref="CB11:CK11">
    <cfRule type="expression" dxfId="115" priority="22">
      <formula>COUNTA($D$6)&gt;=1</formula>
    </cfRule>
  </conditionalFormatting>
  <conditionalFormatting sqref="CF25:CI29">
    <cfRule type="expression" dxfId="114" priority="4">
      <formula>COUNTA($D$5:$D$6)&gt;=1</formula>
    </cfRule>
  </conditionalFormatting>
  <conditionalFormatting sqref="CK25:CN29">
    <cfRule type="expression" dxfId="113" priority="2">
      <formula>COUNTA($D$5:$D$6)&gt;=1</formula>
    </cfRule>
  </conditionalFormatting>
  <conditionalFormatting sqref="CP42:CR43">
    <cfRule type="expression" dxfId="112" priority="34">
      <formula>COUNTA($AN$8)&gt;=1</formula>
    </cfRule>
  </conditionalFormatting>
  <conditionalFormatting sqref="CP44:CR45">
    <cfRule type="expression" dxfId="111" priority="33">
      <formula>COUNTA($AN$6:$AP$7)&gt;=1</formula>
    </cfRule>
  </conditionalFormatting>
  <dataValidations count="2">
    <dataValidation type="list" allowBlank="1" showInputMessage="1" showErrorMessage="1" sqref="E12 D5:D7 D12:D14" xr:uid="{9FBA22C4-0140-41E5-9B0A-BA9F26BF3CC5}">
      <formula1>$W$1:$W$2</formula1>
    </dataValidation>
    <dataValidation type="list" allowBlank="1" showInputMessage="1" showErrorMessage="1" sqref="E16:E17 D10" xr:uid="{06EFFB4D-756D-412B-BA3D-7547C1FB68E6}">
      <formula1>$X$1:$X$2</formula1>
    </dataValidation>
  </dataValidations>
  <pageMargins left="0.7" right="0.7" top="0.75" bottom="0.75" header="0.3" footer="0.3"/>
  <pageSetup paperSize="9" scale="3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C19D5-94F2-4F3F-87EF-BD753EF7D022}">
  <sheetPr codeName="Sheet95">
    <tabColor theme="4"/>
    <pageSetUpPr fitToPage="1"/>
  </sheetPr>
  <dimension ref="A1:AB43"/>
  <sheetViews>
    <sheetView view="pageBreakPreview" topLeftCell="K8" zoomScale="115" zoomScaleNormal="100" zoomScaleSheetLayoutView="115" workbookViewId="0">
      <selection activeCell="B2" sqref="B2"/>
    </sheetView>
  </sheetViews>
  <sheetFormatPr defaultColWidth="4" defaultRowHeight="13.2"/>
  <cols>
    <col min="1" max="1" width="2.109375" style="642" customWidth="1"/>
    <col min="2" max="2" width="2.33203125" style="642" customWidth="1"/>
    <col min="3" max="19" width="4" style="642" customWidth="1"/>
    <col min="20" max="20" width="8.6640625" style="642" customWidth="1"/>
    <col min="21" max="21" width="4" style="642" customWidth="1"/>
    <col min="22" max="25" width="2.33203125" style="642" customWidth="1"/>
    <col min="26" max="26" width="2.109375" style="642" customWidth="1"/>
    <col min="27" max="27" width="4" style="642"/>
    <col min="28" max="255" width="4" style="990"/>
    <col min="256" max="256" width="1.77734375" style="990" customWidth="1"/>
    <col min="257" max="257" width="2.109375" style="990" customWidth="1"/>
    <col min="258" max="258" width="2.33203125" style="990" customWidth="1"/>
    <col min="259" max="277" width="4" style="990" customWidth="1"/>
    <col min="278" max="281" width="2.33203125" style="990" customWidth="1"/>
    <col min="282" max="282" width="2.109375" style="990" customWidth="1"/>
    <col min="283" max="511" width="4" style="990"/>
    <col min="512" max="512" width="1.77734375" style="990" customWidth="1"/>
    <col min="513" max="513" width="2.109375" style="990" customWidth="1"/>
    <col min="514" max="514" width="2.33203125" style="990" customWidth="1"/>
    <col min="515" max="533" width="4" style="990" customWidth="1"/>
    <col min="534" max="537" width="2.33203125" style="990" customWidth="1"/>
    <col min="538" max="538" width="2.109375" style="990" customWidth="1"/>
    <col min="539" max="767" width="4" style="990"/>
    <col min="768" max="768" width="1.77734375" style="990" customWidth="1"/>
    <col min="769" max="769" width="2.109375" style="990" customWidth="1"/>
    <col min="770" max="770" width="2.33203125" style="990" customWidth="1"/>
    <col min="771" max="789" width="4" style="990" customWidth="1"/>
    <col min="790" max="793" width="2.33203125" style="990" customWidth="1"/>
    <col min="794" max="794" width="2.109375" style="990" customWidth="1"/>
    <col min="795" max="1023" width="4" style="990"/>
    <col min="1024" max="1024" width="1.77734375" style="990" customWidth="1"/>
    <col min="1025" max="1025" width="2.109375" style="990" customWidth="1"/>
    <col min="1026" max="1026" width="2.33203125" style="990" customWidth="1"/>
    <col min="1027" max="1045" width="4" style="990" customWidth="1"/>
    <col min="1046" max="1049" width="2.33203125" style="990" customWidth="1"/>
    <col min="1050" max="1050" width="2.109375" style="990" customWidth="1"/>
    <col min="1051" max="1279" width="4" style="990"/>
    <col min="1280" max="1280" width="1.77734375" style="990" customWidth="1"/>
    <col min="1281" max="1281" width="2.109375" style="990" customWidth="1"/>
    <col min="1282" max="1282" width="2.33203125" style="990" customWidth="1"/>
    <col min="1283" max="1301" width="4" style="990" customWidth="1"/>
    <col min="1302" max="1305" width="2.33203125" style="990" customWidth="1"/>
    <col min="1306" max="1306" width="2.109375" style="990" customWidth="1"/>
    <col min="1307" max="1535" width="4" style="990"/>
    <col min="1536" max="1536" width="1.77734375" style="990" customWidth="1"/>
    <col min="1537" max="1537" width="2.109375" style="990" customWidth="1"/>
    <col min="1538" max="1538" width="2.33203125" style="990" customWidth="1"/>
    <col min="1539" max="1557" width="4" style="990" customWidth="1"/>
    <col min="1558" max="1561" width="2.33203125" style="990" customWidth="1"/>
    <col min="1562" max="1562" width="2.109375" style="990" customWidth="1"/>
    <col min="1563" max="1791" width="4" style="990"/>
    <col min="1792" max="1792" width="1.77734375" style="990" customWidth="1"/>
    <col min="1793" max="1793" width="2.109375" style="990" customWidth="1"/>
    <col min="1794" max="1794" width="2.33203125" style="990" customWidth="1"/>
    <col min="1795" max="1813" width="4" style="990" customWidth="1"/>
    <col min="1814" max="1817" width="2.33203125" style="990" customWidth="1"/>
    <col min="1818" max="1818" width="2.109375" style="990" customWidth="1"/>
    <col min="1819" max="2047" width="4" style="990"/>
    <col min="2048" max="2048" width="1.77734375" style="990" customWidth="1"/>
    <col min="2049" max="2049" width="2.109375" style="990" customWidth="1"/>
    <col min="2050" max="2050" width="2.33203125" style="990" customWidth="1"/>
    <col min="2051" max="2069" width="4" style="990" customWidth="1"/>
    <col min="2070" max="2073" width="2.33203125" style="990" customWidth="1"/>
    <col min="2074" max="2074" width="2.109375" style="990" customWidth="1"/>
    <col min="2075" max="2303" width="4" style="990"/>
    <col min="2304" max="2304" width="1.77734375" style="990" customWidth="1"/>
    <col min="2305" max="2305" width="2.109375" style="990" customWidth="1"/>
    <col min="2306" max="2306" width="2.33203125" style="990" customWidth="1"/>
    <col min="2307" max="2325" width="4" style="990" customWidth="1"/>
    <col min="2326" max="2329" width="2.33203125" style="990" customWidth="1"/>
    <col min="2330" max="2330" width="2.109375" style="990" customWidth="1"/>
    <col min="2331" max="2559" width="4" style="990"/>
    <col min="2560" max="2560" width="1.77734375" style="990" customWidth="1"/>
    <col min="2561" max="2561" width="2.109375" style="990" customWidth="1"/>
    <col min="2562" max="2562" width="2.33203125" style="990" customWidth="1"/>
    <col min="2563" max="2581" width="4" style="990" customWidth="1"/>
    <col min="2582" max="2585" width="2.33203125" style="990" customWidth="1"/>
    <col min="2586" max="2586" width="2.109375" style="990" customWidth="1"/>
    <col min="2587" max="2815" width="4" style="990"/>
    <col min="2816" max="2816" width="1.77734375" style="990" customWidth="1"/>
    <col min="2817" max="2817" width="2.109375" style="990" customWidth="1"/>
    <col min="2818" max="2818" width="2.33203125" style="990" customWidth="1"/>
    <col min="2819" max="2837" width="4" style="990" customWidth="1"/>
    <col min="2838" max="2841" width="2.33203125" style="990" customWidth="1"/>
    <col min="2842" max="2842" width="2.109375" style="990" customWidth="1"/>
    <col min="2843" max="3071" width="4" style="990"/>
    <col min="3072" max="3072" width="1.77734375" style="990" customWidth="1"/>
    <col min="3073" max="3073" width="2.109375" style="990" customWidth="1"/>
    <col min="3074" max="3074" width="2.33203125" style="990" customWidth="1"/>
    <col min="3075" max="3093" width="4" style="990" customWidth="1"/>
    <col min="3094" max="3097" width="2.33203125" style="990" customWidth="1"/>
    <col min="3098" max="3098" width="2.109375" style="990" customWidth="1"/>
    <col min="3099" max="3327" width="4" style="990"/>
    <col min="3328" max="3328" width="1.77734375" style="990" customWidth="1"/>
    <col min="3329" max="3329" width="2.109375" style="990" customWidth="1"/>
    <col min="3330" max="3330" width="2.33203125" style="990" customWidth="1"/>
    <col min="3331" max="3349" width="4" style="990" customWidth="1"/>
    <col min="3350" max="3353" width="2.33203125" style="990" customWidth="1"/>
    <col min="3354" max="3354" width="2.109375" style="990" customWidth="1"/>
    <col min="3355" max="3583" width="4" style="990"/>
    <col min="3584" max="3584" width="1.77734375" style="990" customWidth="1"/>
    <col min="3585" max="3585" width="2.109375" style="990" customWidth="1"/>
    <col min="3586" max="3586" width="2.33203125" style="990" customWidth="1"/>
    <col min="3587" max="3605" width="4" style="990" customWidth="1"/>
    <col min="3606" max="3609" width="2.33203125" style="990" customWidth="1"/>
    <col min="3610" max="3610" width="2.109375" style="990" customWidth="1"/>
    <col min="3611" max="3839" width="4" style="990"/>
    <col min="3840" max="3840" width="1.77734375" style="990" customWidth="1"/>
    <col min="3841" max="3841" width="2.109375" style="990" customWidth="1"/>
    <col min="3842" max="3842" width="2.33203125" style="990" customWidth="1"/>
    <col min="3843" max="3861" width="4" style="990" customWidth="1"/>
    <col min="3862" max="3865" width="2.33203125" style="990" customWidth="1"/>
    <col min="3866" max="3866" width="2.109375" style="990" customWidth="1"/>
    <col min="3867" max="4095" width="4" style="990"/>
    <col min="4096" max="4096" width="1.77734375" style="990" customWidth="1"/>
    <col min="4097" max="4097" width="2.109375" style="990" customWidth="1"/>
    <col min="4098" max="4098" width="2.33203125" style="990" customWidth="1"/>
    <col min="4099" max="4117" width="4" style="990" customWidth="1"/>
    <col min="4118" max="4121" width="2.33203125" style="990" customWidth="1"/>
    <col min="4122" max="4122" width="2.109375" style="990" customWidth="1"/>
    <col min="4123" max="4351" width="4" style="990"/>
    <col min="4352" max="4352" width="1.77734375" style="990" customWidth="1"/>
    <col min="4353" max="4353" width="2.109375" style="990" customWidth="1"/>
    <col min="4354" max="4354" width="2.33203125" style="990" customWidth="1"/>
    <col min="4355" max="4373" width="4" style="990" customWidth="1"/>
    <col min="4374" max="4377" width="2.33203125" style="990" customWidth="1"/>
    <col min="4378" max="4378" width="2.109375" style="990" customWidth="1"/>
    <col min="4379" max="4607" width="4" style="990"/>
    <col min="4608" max="4608" width="1.77734375" style="990" customWidth="1"/>
    <col min="4609" max="4609" width="2.109375" style="990" customWidth="1"/>
    <col min="4610" max="4610" width="2.33203125" style="990" customWidth="1"/>
    <col min="4611" max="4629" width="4" style="990" customWidth="1"/>
    <col min="4630" max="4633" width="2.33203125" style="990" customWidth="1"/>
    <col min="4634" max="4634" width="2.109375" style="990" customWidth="1"/>
    <col min="4635" max="4863" width="4" style="990"/>
    <col min="4864" max="4864" width="1.77734375" style="990" customWidth="1"/>
    <col min="4865" max="4865" width="2.109375" style="990" customWidth="1"/>
    <col min="4866" max="4866" width="2.33203125" style="990" customWidth="1"/>
    <col min="4867" max="4885" width="4" style="990" customWidth="1"/>
    <col min="4886" max="4889" width="2.33203125" style="990" customWidth="1"/>
    <col min="4890" max="4890" width="2.109375" style="990" customWidth="1"/>
    <col min="4891" max="5119" width="4" style="990"/>
    <col min="5120" max="5120" width="1.77734375" style="990" customWidth="1"/>
    <col min="5121" max="5121" width="2.109375" style="990" customWidth="1"/>
    <col min="5122" max="5122" width="2.33203125" style="990" customWidth="1"/>
    <col min="5123" max="5141" width="4" style="990" customWidth="1"/>
    <col min="5142" max="5145" width="2.33203125" style="990" customWidth="1"/>
    <col min="5146" max="5146" width="2.109375" style="990" customWidth="1"/>
    <col min="5147" max="5375" width="4" style="990"/>
    <col min="5376" max="5376" width="1.77734375" style="990" customWidth="1"/>
    <col min="5377" max="5377" width="2.109375" style="990" customWidth="1"/>
    <col min="5378" max="5378" width="2.33203125" style="990" customWidth="1"/>
    <col min="5379" max="5397" width="4" style="990" customWidth="1"/>
    <col min="5398" max="5401" width="2.33203125" style="990" customWidth="1"/>
    <col min="5402" max="5402" width="2.109375" style="990" customWidth="1"/>
    <col min="5403" max="5631" width="4" style="990"/>
    <col min="5632" max="5632" width="1.77734375" style="990" customWidth="1"/>
    <col min="5633" max="5633" width="2.109375" style="990" customWidth="1"/>
    <col min="5634" max="5634" width="2.33203125" style="990" customWidth="1"/>
    <col min="5635" max="5653" width="4" style="990" customWidth="1"/>
    <col min="5654" max="5657" width="2.33203125" style="990" customWidth="1"/>
    <col min="5658" max="5658" width="2.109375" style="990" customWidth="1"/>
    <col min="5659" max="5887" width="4" style="990"/>
    <col min="5888" max="5888" width="1.77734375" style="990" customWidth="1"/>
    <col min="5889" max="5889" width="2.109375" style="990" customWidth="1"/>
    <col min="5890" max="5890" width="2.33203125" style="990" customWidth="1"/>
    <col min="5891" max="5909" width="4" style="990" customWidth="1"/>
    <col min="5910" max="5913" width="2.33203125" style="990" customWidth="1"/>
    <col min="5914" max="5914" width="2.109375" style="990" customWidth="1"/>
    <col min="5915" max="6143" width="4" style="990"/>
    <col min="6144" max="6144" width="1.77734375" style="990" customWidth="1"/>
    <col min="6145" max="6145" width="2.109375" style="990" customWidth="1"/>
    <col min="6146" max="6146" width="2.33203125" style="990" customWidth="1"/>
    <col min="6147" max="6165" width="4" style="990" customWidth="1"/>
    <col min="6166" max="6169" width="2.33203125" style="990" customWidth="1"/>
    <col min="6170" max="6170" width="2.109375" style="990" customWidth="1"/>
    <col min="6171" max="6399" width="4" style="990"/>
    <col min="6400" max="6400" width="1.77734375" style="990" customWidth="1"/>
    <col min="6401" max="6401" width="2.109375" style="990" customWidth="1"/>
    <col min="6402" max="6402" width="2.33203125" style="990" customWidth="1"/>
    <col min="6403" max="6421" width="4" style="990" customWidth="1"/>
    <col min="6422" max="6425" width="2.33203125" style="990" customWidth="1"/>
    <col min="6426" max="6426" width="2.109375" style="990" customWidth="1"/>
    <col min="6427" max="6655" width="4" style="990"/>
    <col min="6656" max="6656" width="1.77734375" style="990" customWidth="1"/>
    <col min="6657" max="6657" width="2.109375" style="990" customWidth="1"/>
    <col min="6658" max="6658" width="2.33203125" style="990" customWidth="1"/>
    <col min="6659" max="6677" width="4" style="990" customWidth="1"/>
    <col min="6678" max="6681" width="2.33203125" style="990" customWidth="1"/>
    <col min="6682" max="6682" width="2.109375" style="990" customWidth="1"/>
    <col min="6683" max="6911" width="4" style="990"/>
    <col min="6912" max="6912" width="1.77734375" style="990" customWidth="1"/>
    <col min="6913" max="6913" width="2.109375" style="990" customWidth="1"/>
    <col min="6914" max="6914" width="2.33203125" style="990" customWidth="1"/>
    <col min="6915" max="6933" width="4" style="990" customWidth="1"/>
    <col min="6934" max="6937" width="2.33203125" style="990" customWidth="1"/>
    <col min="6938" max="6938" width="2.109375" style="990" customWidth="1"/>
    <col min="6939" max="7167" width="4" style="990"/>
    <col min="7168" max="7168" width="1.77734375" style="990" customWidth="1"/>
    <col min="7169" max="7169" width="2.109375" style="990" customWidth="1"/>
    <col min="7170" max="7170" width="2.33203125" style="990" customWidth="1"/>
    <col min="7171" max="7189" width="4" style="990" customWidth="1"/>
    <col min="7190" max="7193" width="2.33203125" style="990" customWidth="1"/>
    <col min="7194" max="7194" width="2.109375" style="990" customWidth="1"/>
    <col min="7195" max="7423" width="4" style="990"/>
    <col min="7424" max="7424" width="1.77734375" style="990" customWidth="1"/>
    <col min="7425" max="7425" width="2.109375" style="990" customWidth="1"/>
    <col min="7426" max="7426" width="2.33203125" style="990" customWidth="1"/>
    <col min="7427" max="7445" width="4" style="990" customWidth="1"/>
    <col min="7446" max="7449" width="2.33203125" style="990" customWidth="1"/>
    <col min="7450" max="7450" width="2.109375" style="990" customWidth="1"/>
    <col min="7451" max="7679" width="4" style="990"/>
    <col min="7680" max="7680" width="1.77734375" style="990" customWidth="1"/>
    <col min="7681" max="7681" width="2.109375" style="990" customWidth="1"/>
    <col min="7682" max="7682" width="2.33203125" style="990" customWidth="1"/>
    <col min="7683" max="7701" width="4" style="990" customWidth="1"/>
    <col min="7702" max="7705" width="2.33203125" style="990" customWidth="1"/>
    <col min="7706" max="7706" width="2.109375" style="990" customWidth="1"/>
    <col min="7707" max="7935" width="4" style="990"/>
    <col min="7936" max="7936" width="1.77734375" style="990" customWidth="1"/>
    <col min="7937" max="7937" width="2.109375" style="990" customWidth="1"/>
    <col min="7938" max="7938" width="2.33203125" style="990" customWidth="1"/>
    <col min="7939" max="7957" width="4" style="990" customWidth="1"/>
    <col min="7958" max="7961" width="2.33203125" style="990" customWidth="1"/>
    <col min="7962" max="7962" width="2.109375" style="990" customWidth="1"/>
    <col min="7963" max="8191" width="4" style="990"/>
    <col min="8192" max="8192" width="1.77734375" style="990" customWidth="1"/>
    <col min="8193" max="8193" width="2.109375" style="990" customWidth="1"/>
    <col min="8194" max="8194" width="2.33203125" style="990" customWidth="1"/>
    <col min="8195" max="8213" width="4" style="990" customWidth="1"/>
    <col min="8214" max="8217" width="2.33203125" style="990" customWidth="1"/>
    <col min="8218" max="8218" width="2.109375" style="990" customWidth="1"/>
    <col min="8219" max="8447" width="4" style="990"/>
    <col min="8448" max="8448" width="1.77734375" style="990" customWidth="1"/>
    <col min="8449" max="8449" width="2.109375" style="990" customWidth="1"/>
    <col min="8450" max="8450" width="2.33203125" style="990" customWidth="1"/>
    <col min="8451" max="8469" width="4" style="990" customWidth="1"/>
    <col min="8470" max="8473" width="2.33203125" style="990" customWidth="1"/>
    <col min="8474" max="8474" width="2.109375" style="990" customWidth="1"/>
    <col min="8475" max="8703" width="4" style="990"/>
    <col min="8704" max="8704" width="1.77734375" style="990" customWidth="1"/>
    <col min="8705" max="8705" width="2.109375" style="990" customWidth="1"/>
    <col min="8706" max="8706" width="2.33203125" style="990" customWidth="1"/>
    <col min="8707" max="8725" width="4" style="990" customWidth="1"/>
    <col min="8726" max="8729" width="2.33203125" style="990" customWidth="1"/>
    <col min="8730" max="8730" width="2.109375" style="990" customWidth="1"/>
    <col min="8731" max="8959" width="4" style="990"/>
    <col min="8960" max="8960" width="1.77734375" style="990" customWidth="1"/>
    <col min="8961" max="8961" width="2.109375" style="990" customWidth="1"/>
    <col min="8962" max="8962" width="2.33203125" style="990" customWidth="1"/>
    <col min="8963" max="8981" width="4" style="990" customWidth="1"/>
    <col min="8982" max="8985" width="2.33203125" style="990" customWidth="1"/>
    <col min="8986" max="8986" width="2.109375" style="990" customWidth="1"/>
    <col min="8987" max="9215" width="4" style="990"/>
    <col min="9216" max="9216" width="1.77734375" style="990" customWidth="1"/>
    <col min="9217" max="9217" width="2.109375" style="990" customWidth="1"/>
    <col min="9218" max="9218" width="2.33203125" style="990" customWidth="1"/>
    <col min="9219" max="9237" width="4" style="990" customWidth="1"/>
    <col min="9238" max="9241" width="2.33203125" style="990" customWidth="1"/>
    <col min="9242" max="9242" width="2.109375" style="990" customWidth="1"/>
    <col min="9243" max="9471" width="4" style="990"/>
    <col min="9472" max="9472" width="1.77734375" style="990" customWidth="1"/>
    <col min="9473" max="9473" width="2.109375" style="990" customWidth="1"/>
    <col min="9474" max="9474" width="2.33203125" style="990" customWidth="1"/>
    <col min="9475" max="9493" width="4" style="990" customWidth="1"/>
    <col min="9494" max="9497" width="2.33203125" style="990" customWidth="1"/>
    <col min="9498" max="9498" width="2.109375" style="990" customWidth="1"/>
    <col min="9499" max="9727" width="4" style="990"/>
    <col min="9728" max="9728" width="1.77734375" style="990" customWidth="1"/>
    <col min="9729" max="9729" width="2.109375" style="990" customWidth="1"/>
    <col min="9730" max="9730" width="2.33203125" style="990" customWidth="1"/>
    <col min="9731" max="9749" width="4" style="990" customWidth="1"/>
    <col min="9750" max="9753" width="2.33203125" style="990" customWidth="1"/>
    <col min="9754" max="9754" width="2.109375" style="990" customWidth="1"/>
    <col min="9755" max="9983" width="4" style="990"/>
    <col min="9984" max="9984" width="1.77734375" style="990" customWidth="1"/>
    <col min="9985" max="9985" width="2.109375" style="990" customWidth="1"/>
    <col min="9986" max="9986" width="2.33203125" style="990" customWidth="1"/>
    <col min="9987" max="10005" width="4" style="990" customWidth="1"/>
    <col min="10006" max="10009" width="2.33203125" style="990" customWidth="1"/>
    <col min="10010" max="10010" width="2.109375" style="990" customWidth="1"/>
    <col min="10011" max="10239" width="4" style="990"/>
    <col min="10240" max="10240" width="1.77734375" style="990" customWidth="1"/>
    <col min="10241" max="10241" width="2.109375" style="990" customWidth="1"/>
    <col min="10242" max="10242" width="2.33203125" style="990" customWidth="1"/>
    <col min="10243" max="10261" width="4" style="990" customWidth="1"/>
    <col min="10262" max="10265" width="2.33203125" style="990" customWidth="1"/>
    <col min="10266" max="10266" width="2.109375" style="990" customWidth="1"/>
    <col min="10267" max="10495" width="4" style="990"/>
    <col min="10496" max="10496" width="1.77734375" style="990" customWidth="1"/>
    <col min="10497" max="10497" width="2.109375" style="990" customWidth="1"/>
    <col min="10498" max="10498" width="2.33203125" style="990" customWidth="1"/>
    <col min="10499" max="10517" width="4" style="990" customWidth="1"/>
    <col min="10518" max="10521" width="2.33203125" style="990" customWidth="1"/>
    <col min="10522" max="10522" width="2.109375" style="990" customWidth="1"/>
    <col min="10523" max="10751" width="4" style="990"/>
    <col min="10752" max="10752" width="1.77734375" style="990" customWidth="1"/>
    <col min="10753" max="10753" width="2.109375" style="990" customWidth="1"/>
    <col min="10754" max="10754" width="2.33203125" style="990" customWidth="1"/>
    <col min="10755" max="10773" width="4" style="990" customWidth="1"/>
    <col min="10774" max="10777" width="2.33203125" style="990" customWidth="1"/>
    <col min="10778" max="10778" width="2.109375" style="990" customWidth="1"/>
    <col min="10779" max="11007" width="4" style="990"/>
    <col min="11008" max="11008" width="1.77734375" style="990" customWidth="1"/>
    <col min="11009" max="11009" width="2.109375" style="990" customWidth="1"/>
    <col min="11010" max="11010" width="2.33203125" style="990" customWidth="1"/>
    <col min="11011" max="11029" width="4" style="990" customWidth="1"/>
    <col min="11030" max="11033" width="2.33203125" style="990" customWidth="1"/>
    <col min="11034" max="11034" width="2.109375" style="990" customWidth="1"/>
    <col min="11035" max="11263" width="4" style="990"/>
    <col min="11264" max="11264" width="1.77734375" style="990" customWidth="1"/>
    <col min="11265" max="11265" width="2.109375" style="990" customWidth="1"/>
    <col min="11266" max="11266" width="2.33203125" style="990" customWidth="1"/>
    <col min="11267" max="11285" width="4" style="990" customWidth="1"/>
    <col min="11286" max="11289" width="2.33203125" style="990" customWidth="1"/>
    <col min="11290" max="11290" width="2.109375" style="990" customWidth="1"/>
    <col min="11291" max="11519" width="4" style="990"/>
    <col min="11520" max="11520" width="1.77734375" style="990" customWidth="1"/>
    <col min="11521" max="11521" width="2.109375" style="990" customWidth="1"/>
    <col min="11522" max="11522" width="2.33203125" style="990" customWidth="1"/>
    <col min="11523" max="11541" width="4" style="990" customWidth="1"/>
    <col min="11542" max="11545" width="2.33203125" style="990" customWidth="1"/>
    <col min="11546" max="11546" width="2.109375" style="990" customWidth="1"/>
    <col min="11547" max="11775" width="4" style="990"/>
    <col min="11776" max="11776" width="1.77734375" style="990" customWidth="1"/>
    <col min="11777" max="11777" width="2.109375" style="990" customWidth="1"/>
    <col min="11778" max="11778" width="2.33203125" style="990" customWidth="1"/>
    <col min="11779" max="11797" width="4" style="990" customWidth="1"/>
    <col min="11798" max="11801" width="2.33203125" style="990" customWidth="1"/>
    <col min="11802" max="11802" width="2.109375" style="990" customWidth="1"/>
    <col min="11803" max="12031" width="4" style="990"/>
    <col min="12032" max="12032" width="1.77734375" style="990" customWidth="1"/>
    <col min="12033" max="12033" width="2.109375" style="990" customWidth="1"/>
    <col min="12034" max="12034" width="2.33203125" style="990" customWidth="1"/>
    <col min="12035" max="12053" width="4" style="990" customWidth="1"/>
    <col min="12054" max="12057" width="2.33203125" style="990" customWidth="1"/>
    <col min="12058" max="12058" width="2.109375" style="990" customWidth="1"/>
    <col min="12059" max="12287" width="4" style="990"/>
    <col min="12288" max="12288" width="1.77734375" style="990" customWidth="1"/>
    <col min="12289" max="12289" width="2.109375" style="990" customWidth="1"/>
    <col min="12290" max="12290" width="2.33203125" style="990" customWidth="1"/>
    <col min="12291" max="12309" width="4" style="990" customWidth="1"/>
    <col min="12310" max="12313" width="2.33203125" style="990" customWidth="1"/>
    <col min="12314" max="12314" width="2.109375" style="990" customWidth="1"/>
    <col min="12315" max="12543" width="4" style="990"/>
    <col min="12544" max="12544" width="1.77734375" style="990" customWidth="1"/>
    <col min="12545" max="12545" width="2.109375" style="990" customWidth="1"/>
    <col min="12546" max="12546" width="2.33203125" style="990" customWidth="1"/>
    <col min="12547" max="12565" width="4" style="990" customWidth="1"/>
    <col min="12566" max="12569" width="2.33203125" style="990" customWidth="1"/>
    <col min="12570" max="12570" width="2.109375" style="990" customWidth="1"/>
    <col min="12571" max="12799" width="4" style="990"/>
    <col min="12800" max="12800" width="1.77734375" style="990" customWidth="1"/>
    <col min="12801" max="12801" width="2.109375" style="990" customWidth="1"/>
    <col min="12802" max="12802" width="2.33203125" style="990" customWidth="1"/>
    <col min="12803" max="12821" width="4" style="990" customWidth="1"/>
    <col min="12822" max="12825" width="2.33203125" style="990" customWidth="1"/>
    <col min="12826" max="12826" width="2.109375" style="990" customWidth="1"/>
    <col min="12827" max="13055" width="4" style="990"/>
    <col min="13056" max="13056" width="1.77734375" style="990" customWidth="1"/>
    <col min="13057" max="13057" width="2.109375" style="990" customWidth="1"/>
    <col min="13058" max="13058" width="2.33203125" style="990" customWidth="1"/>
    <col min="13059" max="13077" width="4" style="990" customWidth="1"/>
    <col min="13078" max="13081" width="2.33203125" style="990" customWidth="1"/>
    <col min="13082" max="13082" width="2.109375" style="990" customWidth="1"/>
    <col min="13083" max="13311" width="4" style="990"/>
    <col min="13312" max="13312" width="1.77734375" style="990" customWidth="1"/>
    <col min="13313" max="13313" width="2.109375" style="990" customWidth="1"/>
    <col min="13314" max="13314" width="2.33203125" style="990" customWidth="1"/>
    <col min="13315" max="13333" width="4" style="990" customWidth="1"/>
    <col min="13334" max="13337" width="2.33203125" style="990" customWidth="1"/>
    <col min="13338" max="13338" width="2.109375" style="990" customWidth="1"/>
    <col min="13339" max="13567" width="4" style="990"/>
    <col min="13568" max="13568" width="1.77734375" style="990" customWidth="1"/>
    <col min="13569" max="13569" width="2.109375" style="990" customWidth="1"/>
    <col min="13570" max="13570" width="2.33203125" style="990" customWidth="1"/>
    <col min="13571" max="13589" width="4" style="990" customWidth="1"/>
    <col min="13590" max="13593" width="2.33203125" style="990" customWidth="1"/>
    <col min="13594" max="13594" width="2.109375" style="990" customWidth="1"/>
    <col min="13595" max="13823" width="4" style="990"/>
    <col min="13824" max="13824" width="1.77734375" style="990" customWidth="1"/>
    <col min="13825" max="13825" width="2.109375" style="990" customWidth="1"/>
    <col min="13826" max="13826" width="2.33203125" style="990" customWidth="1"/>
    <col min="13827" max="13845" width="4" style="990" customWidth="1"/>
    <col min="13846" max="13849" width="2.33203125" style="990" customWidth="1"/>
    <col min="13850" max="13850" width="2.109375" style="990" customWidth="1"/>
    <col min="13851" max="14079" width="4" style="990"/>
    <col min="14080" max="14080" width="1.77734375" style="990" customWidth="1"/>
    <col min="14081" max="14081" width="2.109375" style="990" customWidth="1"/>
    <col min="14082" max="14082" width="2.33203125" style="990" customWidth="1"/>
    <col min="14083" max="14101" width="4" style="990" customWidth="1"/>
    <col min="14102" max="14105" width="2.33203125" style="990" customWidth="1"/>
    <col min="14106" max="14106" width="2.109375" style="990" customWidth="1"/>
    <col min="14107" max="14335" width="4" style="990"/>
    <col min="14336" max="14336" width="1.77734375" style="990" customWidth="1"/>
    <col min="14337" max="14337" width="2.109375" style="990" customWidth="1"/>
    <col min="14338" max="14338" width="2.33203125" style="990" customWidth="1"/>
    <col min="14339" max="14357" width="4" style="990" customWidth="1"/>
    <col min="14358" max="14361" width="2.33203125" style="990" customWidth="1"/>
    <col min="14362" max="14362" width="2.109375" style="990" customWidth="1"/>
    <col min="14363" max="14591" width="4" style="990"/>
    <col min="14592" max="14592" width="1.77734375" style="990" customWidth="1"/>
    <col min="14593" max="14593" width="2.109375" style="990" customWidth="1"/>
    <col min="14594" max="14594" width="2.33203125" style="990" customWidth="1"/>
    <col min="14595" max="14613" width="4" style="990" customWidth="1"/>
    <col min="14614" max="14617" width="2.33203125" style="990" customWidth="1"/>
    <col min="14618" max="14618" width="2.109375" style="990" customWidth="1"/>
    <col min="14619" max="14847" width="4" style="990"/>
    <col min="14848" max="14848" width="1.77734375" style="990" customWidth="1"/>
    <col min="14849" max="14849" width="2.109375" style="990" customWidth="1"/>
    <col min="14850" max="14850" width="2.33203125" style="990" customWidth="1"/>
    <col min="14851" max="14869" width="4" style="990" customWidth="1"/>
    <col min="14870" max="14873" width="2.33203125" style="990" customWidth="1"/>
    <col min="14874" max="14874" width="2.109375" style="990" customWidth="1"/>
    <col min="14875" max="15103" width="4" style="990"/>
    <col min="15104" max="15104" width="1.77734375" style="990" customWidth="1"/>
    <col min="15105" max="15105" width="2.109375" style="990" customWidth="1"/>
    <col min="15106" max="15106" width="2.33203125" style="990" customWidth="1"/>
    <col min="15107" max="15125" width="4" style="990" customWidth="1"/>
    <col min="15126" max="15129" width="2.33203125" style="990" customWidth="1"/>
    <col min="15130" max="15130" width="2.109375" style="990" customWidth="1"/>
    <col min="15131" max="15359" width="4" style="990"/>
    <col min="15360" max="15360" width="1.77734375" style="990" customWidth="1"/>
    <col min="15361" max="15361" width="2.109375" style="990" customWidth="1"/>
    <col min="15362" max="15362" width="2.33203125" style="990" customWidth="1"/>
    <col min="15363" max="15381" width="4" style="990" customWidth="1"/>
    <col min="15382" max="15385" width="2.33203125" style="990" customWidth="1"/>
    <col min="15386" max="15386" width="2.109375" style="990" customWidth="1"/>
    <col min="15387" max="15615" width="4" style="990"/>
    <col min="15616" max="15616" width="1.77734375" style="990" customWidth="1"/>
    <col min="15617" max="15617" width="2.109375" style="990" customWidth="1"/>
    <col min="15618" max="15618" width="2.33203125" style="990" customWidth="1"/>
    <col min="15619" max="15637" width="4" style="990" customWidth="1"/>
    <col min="15638" max="15641" width="2.33203125" style="990" customWidth="1"/>
    <col min="15642" max="15642" width="2.109375" style="990" customWidth="1"/>
    <col min="15643" max="15871" width="4" style="990"/>
    <col min="15872" max="15872" width="1.77734375" style="990" customWidth="1"/>
    <col min="15873" max="15873" width="2.109375" style="990" customWidth="1"/>
    <col min="15874" max="15874" width="2.33203125" style="990" customWidth="1"/>
    <col min="15875" max="15893" width="4" style="990" customWidth="1"/>
    <col min="15894" max="15897" width="2.33203125" style="990" customWidth="1"/>
    <col min="15898" max="15898" width="2.109375" style="990" customWidth="1"/>
    <col min="15899" max="16127" width="4" style="990"/>
    <col min="16128" max="16128" width="1.77734375" style="990" customWidth="1"/>
    <col min="16129" max="16129" width="2.109375" style="990" customWidth="1"/>
    <col min="16130" max="16130" width="2.33203125" style="990" customWidth="1"/>
    <col min="16131" max="16149" width="4" style="990" customWidth="1"/>
    <col min="16150" max="16153" width="2.33203125" style="990" customWidth="1"/>
    <col min="16154" max="16154" width="2.109375" style="990" customWidth="1"/>
    <col min="16155" max="16384" width="4" style="990"/>
  </cols>
  <sheetData>
    <row r="1" spans="1:26">
      <c r="A1" s="999"/>
      <c r="B1" s="990"/>
      <c r="C1" s="990"/>
      <c r="D1" s="990"/>
      <c r="E1" s="990"/>
      <c r="F1" s="990"/>
      <c r="G1" s="990"/>
      <c r="H1" s="990"/>
      <c r="I1" s="990"/>
      <c r="J1" s="990"/>
      <c r="K1" s="990"/>
      <c r="L1" s="990"/>
      <c r="M1" s="990"/>
      <c r="N1" s="990"/>
      <c r="O1" s="990"/>
      <c r="P1" s="990"/>
      <c r="Q1" s="990"/>
      <c r="R1" s="990"/>
      <c r="S1" s="990"/>
      <c r="T1" s="990"/>
      <c r="U1" s="990"/>
      <c r="V1" s="990"/>
      <c r="W1" s="990"/>
      <c r="X1" s="990"/>
      <c r="Y1" s="990"/>
      <c r="Z1" s="991"/>
    </row>
    <row r="2" spans="1:26">
      <c r="A2" s="999"/>
      <c r="B2" s="990"/>
      <c r="C2" s="990" t="s">
        <v>2745</v>
      </c>
      <c r="D2" s="990"/>
      <c r="E2" s="990"/>
      <c r="F2" s="990"/>
      <c r="G2" s="990"/>
      <c r="H2" s="990"/>
      <c r="I2" s="990"/>
      <c r="J2" s="990"/>
      <c r="K2" s="990"/>
      <c r="L2" s="990"/>
      <c r="M2" s="990"/>
      <c r="N2" s="990"/>
      <c r="O2" s="990"/>
      <c r="P2" s="990"/>
      <c r="Q2" s="990"/>
      <c r="R2" s="4202" t="s">
        <v>1835</v>
      </c>
      <c r="S2" s="4202"/>
      <c r="T2" s="4202"/>
      <c r="U2" s="4202"/>
      <c r="V2" s="4202"/>
      <c r="W2" s="4202"/>
      <c r="X2" s="4202"/>
      <c r="Y2" s="4202"/>
      <c r="Z2" s="991"/>
    </row>
    <row r="3" spans="1:26">
      <c r="A3" s="999"/>
      <c r="B3" s="990"/>
      <c r="C3" s="990"/>
      <c r="D3" s="990"/>
      <c r="E3" s="990"/>
      <c r="F3" s="990"/>
      <c r="G3" s="990"/>
      <c r="H3" s="990"/>
      <c r="I3" s="990"/>
      <c r="J3" s="990"/>
      <c r="K3" s="990"/>
      <c r="L3" s="990"/>
      <c r="M3" s="990"/>
      <c r="N3" s="990"/>
      <c r="O3" s="990"/>
      <c r="P3" s="990"/>
      <c r="Q3" s="990"/>
      <c r="R3" s="990"/>
      <c r="S3" s="990"/>
      <c r="T3" s="992"/>
      <c r="U3" s="990"/>
      <c r="V3" s="990"/>
      <c r="W3" s="990"/>
      <c r="X3" s="990"/>
      <c r="Y3" s="990"/>
      <c r="Z3" s="991"/>
    </row>
    <row r="4" spans="1:26" ht="16.2">
      <c r="A4" s="999"/>
      <c r="B4" s="4203" t="s">
        <v>2008</v>
      </c>
      <c r="C4" s="4203"/>
      <c r="D4" s="4203"/>
      <c r="E4" s="4203"/>
      <c r="F4" s="4203"/>
      <c r="G4" s="4203"/>
      <c r="H4" s="4203"/>
      <c r="I4" s="4203"/>
      <c r="J4" s="4203"/>
      <c r="K4" s="4203"/>
      <c r="L4" s="4203"/>
      <c r="M4" s="4203"/>
      <c r="N4" s="4203"/>
      <c r="O4" s="4203"/>
      <c r="P4" s="4203"/>
      <c r="Q4" s="4203"/>
      <c r="R4" s="4203"/>
      <c r="S4" s="4203"/>
      <c r="T4" s="4203"/>
      <c r="U4" s="4203"/>
      <c r="V4" s="4203"/>
      <c r="W4" s="4203"/>
      <c r="X4" s="4203"/>
      <c r="Y4" s="4203"/>
      <c r="Z4" s="991"/>
    </row>
    <row r="5" spans="1:26">
      <c r="A5" s="999"/>
      <c r="B5" s="990"/>
      <c r="C5" s="990"/>
      <c r="D5" s="990"/>
      <c r="E5" s="990"/>
      <c r="F5" s="990"/>
      <c r="G5" s="990"/>
      <c r="H5" s="990"/>
      <c r="I5" s="990"/>
      <c r="J5" s="990"/>
      <c r="K5" s="990"/>
      <c r="L5" s="990"/>
      <c r="M5" s="990"/>
      <c r="N5" s="990"/>
      <c r="O5" s="990"/>
      <c r="P5" s="990"/>
      <c r="Q5" s="990"/>
      <c r="R5" s="990"/>
      <c r="S5" s="990"/>
      <c r="T5" s="990"/>
      <c r="U5" s="990"/>
      <c r="V5" s="990"/>
      <c r="W5" s="990"/>
      <c r="X5" s="990"/>
      <c r="Y5" s="990"/>
      <c r="Z5" s="991"/>
    </row>
    <row r="6" spans="1:26" ht="24.9" customHeight="1">
      <c r="A6" s="999"/>
      <c r="B6" s="4204" t="s">
        <v>1758</v>
      </c>
      <c r="C6" s="4205"/>
      <c r="D6" s="4205"/>
      <c r="E6" s="4205"/>
      <c r="F6" s="4206"/>
      <c r="G6" s="4207"/>
      <c r="H6" s="4207"/>
      <c r="I6" s="4207"/>
      <c r="J6" s="4207"/>
      <c r="K6" s="4207"/>
      <c r="L6" s="4207"/>
      <c r="M6" s="4207"/>
      <c r="N6" s="4207"/>
      <c r="O6" s="4207"/>
      <c r="P6" s="4207"/>
      <c r="Q6" s="4207"/>
      <c r="R6" s="4207"/>
      <c r="S6" s="4207"/>
      <c r="T6" s="4207"/>
      <c r="U6" s="4207"/>
      <c r="V6" s="4207"/>
      <c r="W6" s="4207"/>
      <c r="X6" s="4207"/>
      <c r="Y6" s="4208"/>
      <c r="Z6" s="991"/>
    </row>
    <row r="7" spans="1:26" ht="24.9" customHeight="1">
      <c r="A7" s="999"/>
      <c r="B7" s="4204" t="s">
        <v>1759</v>
      </c>
      <c r="C7" s="4205"/>
      <c r="D7" s="4205"/>
      <c r="E7" s="4205"/>
      <c r="F7" s="4206"/>
      <c r="G7" s="4209" t="s">
        <v>2009</v>
      </c>
      <c r="H7" s="4209"/>
      <c r="I7" s="4209"/>
      <c r="J7" s="4209"/>
      <c r="K7" s="4209"/>
      <c r="L7" s="4209"/>
      <c r="M7" s="4209"/>
      <c r="N7" s="4209"/>
      <c r="O7" s="4209"/>
      <c r="P7" s="4209"/>
      <c r="Q7" s="4209"/>
      <c r="R7" s="4209"/>
      <c r="S7" s="4209"/>
      <c r="T7" s="4209"/>
      <c r="U7" s="4209"/>
      <c r="V7" s="4209"/>
      <c r="W7" s="4209"/>
      <c r="X7" s="4209"/>
      <c r="Y7" s="4210"/>
      <c r="Z7" s="991"/>
    </row>
    <row r="8" spans="1:26" ht="24.9" customHeight="1">
      <c r="A8" s="999"/>
      <c r="B8" s="4211" t="s">
        <v>1761</v>
      </c>
      <c r="C8" s="4212"/>
      <c r="D8" s="4212"/>
      <c r="E8" s="4212"/>
      <c r="F8" s="4213"/>
      <c r="G8" s="4214" t="s">
        <v>2010</v>
      </c>
      <c r="H8" s="4207"/>
      <c r="I8" s="4207"/>
      <c r="J8" s="4207"/>
      <c r="K8" s="4207"/>
      <c r="L8" s="4207"/>
      <c r="M8" s="4207"/>
      <c r="N8" s="4207"/>
      <c r="O8" s="4207"/>
      <c r="P8" s="4207"/>
      <c r="Q8" s="4207"/>
      <c r="R8" s="4207"/>
      <c r="S8" s="4207"/>
      <c r="T8" s="4207"/>
      <c r="U8" s="4207"/>
      <c r="V8" s="4207"/>
      <c r="W8" s="4207"/>
      <c r="X8" s="4207"/>
      <c r="Y8" s="4208"/>
      <c r="Z8" s="991"/>
    </row>
    <row r="9" spans="1:26" ht="24.9" customHeight="1">
      <c r="A9" s="999"/>
      <c r="B9" s="4204" t="s">
        <v>2011</v>
      </c>
      <c r="C9" s="4205"/>
      <c r="D9" s="4205"/>
      <c r="E9" s="4205"/>
      <c r="F9" s="4206"/>
      <c r="G9" s="4207"/>
      <c r="H9" s="4207"/>
      <c r="I9" s="4207"/>
      <c r="J9" s="4207"/>
      <c r="K9" s="4207"/>
      <c r="L9" s="4207"/>
      <c r="M9" s="4207"/>
      <c r="N9" s="4207"/>
      <c r="O9" s="4207"/>
      <c r="P9" s="4207"/>
      <c r="Q9" s="4207"/>
      <c r="R9" s="4207"/>
      <c r="S9" s="4207"/>
      <c r="T9" s="4207"/>
      <c r="U9" s="4207"/>
      <c r="V9" s="4207"/>
      <c r="W9" s="4207"/>
      <c r="X9" s="4207"/>
      <c r="Y9" s="4208"/>
      <c r="Z9" s="991"/>
    </row>
    <row r="10" spans="1:26" ht="24.9" customHeight="1">
      <c r="A10" s="999"/>
      <c r="B10" s="4204" t="s">
        <v>2012</v>
      </c>
      <c r="C10" s="4205"/>
      <c r="D10" s="4205"/>
      <c r="E10" s="4205"/>
      <c r="F10" s="4206"/>
      <c r="G10" s="4215" t="s">
        <v>2013</v>
      </c>
      <c r="H10" s="4209"/>
      <c r="I10" s="4209"/>
      <c r="J10" s="4209"/>
      <c r="K10" s="4209"/>
      <c r="L10" s="4209"/>
      <c r="M10" s="4209"/>
      <c r="N10" s="4209"/>
      <c r="O10" s="4209"/>
      <c r="P10" s="4209"/>
      <c r="Q10" s="4209"/>
      <c r="R10" s="4209"/>
      <c r="S10" s="4209"/>
      <c r="T10" s="4209"/>
      <c r="U10" s="4209"/>
      <c r="V10" s="4209"/>
      <c r="W10" s="4209"/>
      <c r="X10" s="4209"/>
      <c r="Y10" s="4210"/>
      <c r="Z10" s="991"/>
    </row>
    <row r="11" spans="1:26" ht="24.9" customHeight="1">
      <c r="A11" s="999"/>
      <c r="B11" s="4204" t="s">
        <v>2014</v>
      </c>
      <c r="C11" s="4205"/>
      <c r="D11" s="4205"/>
      <c r="E11" s="4205"/>
      <c r="F11" s="4206"/>
      <c r="G11" s="4207"/>
      <c r="H11" s="4207"/>
      <c r="I11" s="4207"/>
      <c r="J11" s="4207"/>
      <c r="K11" s="4207"/>
      <c r="L11" s="4207"/>
      <c r="M11" s="4207"/>
      <c r="N11" s="4207"/>
      <c r="O11" s="4207"/>
      <c r="P11" s="4207"/>
      <c r="Q11" s="4207"/>
      <c r="R11" s="4207"/>
      <c r="S11" s="4207"/>
      <c r="T11" s="4207"/>
      <c r="U11" s="4207"/>
      <c r="V11" s="4207"/>
      <c r="W11" s="4207"/>
      <c r="X11" s="4207"/>
      <c r="Y11" s="4208"/>
      <c r="Z11" s="991"/>
    </row>
    <row r="12" spans="1:26">
      <c r="A12" s="999"/>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1"/>
    </row>
    <row r="13" spans="1:26" ht="18.75" customHeight="1">
      <c r="A13" s="999"/>
      <c r="B13" s="996"/>
      <c r="C13" s="4222" t="s">
        <v>2015</v>
      </c>
      <c r="D13" s="4222"/>
      <c r="E13" s="4222"/>
      <c r="F13" s="4222"/>
      <c r="G13" s="4222"/>
      <c r="H13" s="4222"/>
      <c r="I13" s="4222"/>
      <c r="J13" s="4222"/>
      <c r="K13" s="4222"/>
      <c r="L13" s="4222"/>
      <c r="M13" s="4222"/>
      <c r="N13" s="4222"/>
      <c r="O13" s="4222"/>
      <c r="P13" s="4222"/>
      <c r="Q13" s="4222"/>
      <c r="R13" s="4222"/>
      <c r="S13" s="4222"/>
      <c r="T13" s="4222"/>
      <c r="U13" s="998"/>
      <c r="V13" s="4216" t="s">
        <v>1841</v>
      </c>
      <c r="W13" s="4217"/>
      <c r="X13" s="4217"/>
      <c r="Y13" s="4218"/>
      <c r="Z13" s="991"/>
    </row>
    <row r="14" spans="1:26" ht="18.75" customHeight="1">
      <c r="A14" s="999"/>
      <c r="B14" s="999"/>
      <c r="C14" s="990" t="s">
        <v>2016</v>
      </c>
      <c r="D14" s="990"/>
      <c r="E14" s="990"/>
      <c r="F14" s="990"/>
      <c r="G14" s="990"/>
      <c r="H14" s="990"/>
      <c r="I14" s="990"/>
      <c r="J14" s="990"/>
      <c r="K14" s="990"/>
      <c r="L14" s="990"/>
      <c r="M14" s="990"/>
      <c r="N14" s="990"/>
      <c r="O14" s="990"/>
      <c r="P14" s="990"/>
      <c r="Q14" s="990"/>
      <c r="R14" s="990"/>
      <c r="S14" s="990"/>
      <c r="T14" s="990"/>
      <c r="U14" s="991"/>
      <c r="V14" s="4223"/>
      <c r="W14" s="4224"/>
      <c r="X14" s="4224"/>
      <c r="Y14" s="4225"/>
      <c r="Z14" s="991"/>
    </row>
    <row r="15" spans="1:26" ht="18.75" customHeight="1">
      <c r="A15" s="999"/>
      <c r="B15" s="1000"/>
      <c r="C15" s="1001" t="s">
        <v>2017</v>
      </c>
      <c r="D15" s="1001"/>
      <c r="E15" s="1001"/>
      <c r="F15" s="1001"/>
      <c r="G15" s="1001"/>
      <c r="H15" s="1001"/>
      <c r="I15" s="1001"/>
      <c r="J15" s="1001"/>
      <c r="K15" s="1001"/>
      <c r="L15" s="1001"/>
      <c r="M15" s="1001"/>
      <c r="N15" s="1001"/>
      <c r="O15" s="1001"/>
      <c r="P15" s="1001"/>
      <c r="Q15" s="1001"/>
      <c r="R15" s="1001"/>
      <c r="S15" s="1001"/>
      <c r="T15" s="1001"/>
      <c r="U15" s="1002"/>
      <c r="V15" s="4219"/>
      <c r="W15" s="4220"/>
      <c r="X15" s="4220"/>
      <c r="Y15" s="4221"/>
      <c r="Z15" s="991"/>
    </row>
    <row r="16" spans="1:26" ht="18.75" customHeight="1">
      <c r="A16" s="999"/>
      <c r="B16" s="996"/>
      <c r="C16" s="4222" t="s">
        <v>2018</v>
      </c>
      <c r="D16" s="4222"/>
      <c r="E16" s="4222"/>
      <c r="F16" s="4222"/>
      <c r="G16" s="4222"/>
      <c r="H16" s="4222"/>
      <c r="I16" s="4222"/>
      <c r="J16" s="4222"/>
      <c r="K16" s="4222"/>
      <c r="L16" s="4222"/>
      <c r="M16" s="4222"/>
      <c r="N16" s="4222"/>
      <c r="O16" s="4222"/>
      <c r="P16" s="4222"/>
      <c r="Q16" s="4222"/>
      <c r="R16" s="4222"/>
      <c r="S16" s="4222"/>
      <c r="T16" s="4222"/>
      <c r="U16" s="997"/>
      <c r="V16" s="4216" t="s">
        <v>1841</v>
      </c>
      <c r="W16" s="4217"/>
      <c r="X16" s="4217"/>
      <c r="Y16" s="4218"/>
      <c r="Z16" s="991"/>
    </row>
    <row r="17" spans="1:26" ht="18.75" customHeight="1">
      <c r="A17" s="999"/>
      <c r="B17" s="1000"/>
      <c r="C17" s="1001" t="s">
        <v>2019</v>
      </c>
      <c r="D17" s="1001"/>
      <c r="E17" s="1001"/>
      <c r="F17" s="1001"/>
      <c r="G17" s="1001"/>
      <c r="H17" s="1001"/>
      <c r="I17" s="1001"/>
      <c r="J17" s="1001"/>
      <c r="K17" s="1001"/>
      <c r="L17" s="1001"/>
      <c r="M17" s="1001"/>
      <c r="N17" s="1001"/>
      <c r="O17" s="1001"/>
      <c r="P17" s="1001"/>
      <c r="Q17" s="1001"/>
      <c r="R17" s="1001"/>
      <c r="S17" s="1001"/>
      <c r="T17" s="1001"/>
      <c r="U17" s="1001"/>
      <c r="V17" s="4219"/>
      <c r="W17" s="4220"/>
      <c r="X17" s="4220"/>
      <c r="Y17" s="4221"/>
      <c r="Z17" s="991"/>
    </row>
    <row r="18" spans="1:26" ht="18.75" customHeight="1">
      <c r="A18" s="999"/>
      <c r="B18" s="996"/>
      <c r="C18" s="4222" t="s">
        <v>2020</v>
      </c>
      <c r="D18" s="4222"/>
      <c r="E18" s="4222"/>
      <c r="F18" s="4222"/>
      <c r="G18" s="4222"/>
      <c r="H18" s="4222"/>
      <c r="I18" s="4222"/>
      <c r="J18" s="4222"/>
      <c r="K18" s="4222"/>
      <c r="L18" s="4222"/>
      <c r="M18" s="4222"/>
      <c r="N18" s="4222"/>
      <c r="O18" s="4222"/>
      <c r="P18" s="4222"/>
      <c r="Q18" s="4222"/>
      <c r="R18" s="4222"/>
      <c r="S18" s="4222"/>
      <c r="T18" s="4222"/>
      <c r="U18" s="997"/>
      <c r="V18" s="4216" t="s">
        <v>1841</v>
      </c>
      <c r="W18" s="4217"/>
      <c r="X18" s="4217"/>
      <c r="Y18" s="4218"/>
      <c r="Z18" s="991"/>
    </row>
    <row r="19" spans="1:26" ht="18.75" customHeight="1">
      <c r="A19" s="999"/>
      <c r="B19" s="1000"/>
      <c r="C19" s="1001" t="s">
        <v>2021</v>
      </c>
      <c r="D19" s="1001"/>
      <c r="E19" s="1001"/>
      <c r="F19" s="1001"/>
      <c r="G19" s="1001"/>
      <c r="H19" s="1001"/>
      <c r="I19" s="1001"/>
      <c r="J19" s="1001"/>
      <c r="K19" s="1001"/>
      <c r="L19" s="1001"/>
      <c r="M19" s="1001"/>
      <c r="N19" s="1001"/>
      <c r="O19" s="1001"/>
      <c r="P19" s="1001"/>
      <c r="Q19" s="1001"/>
      <c r="R19" s="1001"/>
      <c r="S19" s="1001"/>
      <c r="T19" s="1001"/>
      <c r="U19" s="1001"/>
      <c r="V19" s="4219"/>
      <c r="W19" s="4220"/>
      <c r="X19" s="4220"/>
      <c r="Y19" s="4221"/>
      <c r="Z19" s="991"/>
    </row>
    <row r="20" spans="1:26" ht="18.75" customHeight="1">
      <c r="A20" s="999"/>
      <c r="B20" s="996"/>
      <c r="C20" s="4222" t="s">
        <v>2022</v>
      </c>
      <c r="D20" s="4222"/>
      <c r="E20" s="4222"/>
      <c r="F20" s="4222"/>
      <c r="G20" s="4222"/>
      <c r="H20" s="4222"/>
      <c r="I20" s="4222"/>
      <c r="J20" s="4222"/>
      <c r="K20" s="4222"/>
      <c r="L20" s="4222"/>
      <c r="M20" s="4222"/>
      <c r="N20" s="4222"/>
      <c r="O20" s="4222"/>
      <c r="P20" s="4222"/>
      <c r="Q20" s="4222"/>
      <c r="R20" s="4222"/>
      <c r="S20" s="4222"/>
      <c r="T20" s="4222"/>
      <c r="U20" s="998"/>
      <c r="V20" s="4217" t="s">
        <v>1841</v>
      </c>
      <c r="W20" s="4217"/>
      <c r="X20" s="4217"/>
      <c r="Y20" s="4218"/>
      <c r="Z20" s="991"/>
    </row>
    <row r="21" spans="1:26" ht="18.75" customHeight="1">
      <c r="A21" s="999"/>
      <c r="B21" s="999"/>
      <c r="C21" s="4226" t="s">
        <v>2023</v>
      </c>
      <c r="D21" s="4226"/>
      <c r="E21" s="4226"/>
      <c r="F21" s="4226"/>
      <c r="G21" s="4226"/>
      <c r="H21" s="4226"/>
      <c r="I21" s="4226"/>
      <c r="J21" s="4226"/>
      <c r="K21" s="4226"/>
      <c r="L21" s="4226"/>
      <c r="M21" s="4226"/>
      <c r="N21" s="4226"/>
      <c r="O21" s="4226"/>
      <c r="P21" s="4226"/>
      <c r="Q21" s="4226"/>
      <c r="R21" s="4226"/>
      <c r="S21" s="4226"/>
      <c r="T21" s="4226"/>
      <c r="U21" s="991"/>
      <c r="V21" s="4224"/>
      <c r="W21" s="4224"/>
      <c r="X21" s="4224"/>
      <c r="Y21" s="4225"/>
      <c r="Z21" s="991"/>
    </row>
    <row r="22" spans="1:26" ht="18.75" customHeight="1">
      <c r="A22" s="999"/>
      <c r="B22" s="1096"/>
      <c r="C22" s="1097" t="s">
        <v>2024</v>
      </c>
      <c r="D22" s="1097"/>
      <c r="E22" s="1097"/>
      <c r="F22" s="1097"/>
      <c r="G22" s="1097"/>
      <c r="H22" s="1097"/>
      <c r="I22" s="1097"/>
      <c r="J22" s="1097"/>
      <c r="K22" s="1097"/>
      <c r="L22" s="1097"/>
      <c r="M22" s="1097"/>
      <c r="N22" s="1097"/>
      <c r="O22" s="1097"/>
      <c r="P22" s="1097"/>
      <c r="Q22" s="1097"/>
      <c r="R22" s="1097"/>
      <c r="S22" s="1097"/>
      <c r="T22" s="1097"/>
      <c r="U22" s="1098"/>
      <c r="V22" s="4220"/>
      <c r="W22" s="4220"/>
      <c r="X22" s="4220"/>
      <c r="Y22" s="4221"/>
      <c r="Z22" s="991"/>
    </row>
    <row r="23" spans="1:26" ht="18.75" customHeight="1">
      <c r="A23" s="999"/>
      <c r="B23" s="996"/>
      <c r="C23" s="997" t="s">
        <v>2025</v>
      </c>
      <c r="D23" s="997"/>
      <c r="E23" s="997"/>
      <c r="F23" s="997"/>
      <c r="G23" s="997"/>
      <c r="H23" s="997"/>
      <c r="I23" s="997"/>
      <c r="J23" s="997"/>
      <c r="K23" s="997"/>
      <c r="L23" s="997"/>
      <c r="M23" s="997"/>
      <c r="N23" s="997"/>
      <c r="O23" s="997"/>
      <c r="P23" s="997"/>
      <c r="Q23" s="997"/>
      <c r="R23" s="997"/>
      <c r="S23" s="997"/>
      <c r="T23" s="997"/>
      <c r="U23" s="997"/>
      <c r="V23" s="4216" t="s">
        <v>1841</v>
      </c>
      <c r="W23" s="4217"/>
      <c r="X23" s="4217"/>
      <c r="Y23" s="4218"/>
      <c r="Z23" s="991"/>
    </row>
    <row r="24" spans="1:26" ht="18.75" customHeight="1">
      <c r="A24" s="999"/>
      <c r="B24" s="1000"/>
      <c r="C24" s="1001" t="s">
        <v>2026</v>
      </c>
      <c r="D24" s="1001"/>
      <c r="E24" s="1001"/>
      <c r="F24" s="1001"/>
      <c r="G24" s="1001"/>
      <c r="H24" s="1001"/>
      <c r="I24" s="1001"/>
      <c r="J24" s="1001"/>
      <c r="K24" s="1001"/>
      <c r="L24" s="1001"/>
      <c r="M24" s="1001"/>
      <c r="N24" s="1001"/>
      <c r="O24" s="1001"/>
      <c r="P24" s="1001"/>
      <c r="Q24" s="1001"/>
      <c r="R24" s="1001"/>
      <c r="S24" s="1001"/>
      <c r="T24" s="1001"/>
      <c r="U24" s="1001"/>
      <c r="V24" s="4219"/>
      <c r="W24" s="4220"/>
      <c r="X24" s="4220"/>
      <c r="Y24" s="4221"/>
      <c r="Z24" s="991"/>
    </row>
    <row r="25" spans="1:26" ht="18.75" customHeight="1">
      <c r="A25" s="999"/>
      <c r="B25" s="999"/>
      <c r="C25" s="990" t="s">
        <v>2027</v>
      </c>
      <c r="D25" s="990"/>
      <c r="E25" s="990"/>
      <c r="F25" s="990"/>
      <c r="G25" s="990"/>
      <c r="H25" s="990"/>
      <c r="I25" s="990"/>
      <c r="J25" s="990"/>
      <c r="K25" s="990"/>
      <c r="L25" s="990"/>
      <c r="M25" s="990"/>
      <c r="N25" s="990"/>
      <c r="O25" s="990"/>
      <c r="P25" s="990"/>
      <c r="Q25" s="990"/>
      <c r="R25" s="990"/>
      <c r="S25" s="990"/>
      <c r="T25" s="990"/>
      <c r="U25" s="990"/>
      <c r="V25" s="4223" t="s">
        <v>1841</v>
      </c>
      <c r="W25" s="4224"/>
      <c r="X25" s="4224"/>
      <c r="Y25" s="4225"/>
      <c r="Z25" s="991"/>
    </row>
    <row r="26" spans="1:26" ht="18.75" customHeight="1">
      <c r="A26" s="999"/>
      <c r="B26" s="999"/>
      <c r="C26" s="990" t="s">
        <v>2028</v>
      </c>
      <c r="D26" s="990"/>
      <c r="E26" s="990"/>
      <c r="F26" s="990"/>
      <c r="G26" s="990"/>
      <c r="H26" s="990"/>
      <c r="I26" s="990"/>
      <c r="J26" s="990"/>
      <c r="K26" s="990"/>
      <c r="L26" s="990"/>
      <c r="M26" s="990"/>
      <c r="N26" s="990"/>
      <c r="O26" s="990"/>
      <c r="P26" s="990"/>
      <c r="Q26" s="990"/>
      <c r="R26" s="990"/>
      <c r="S26" s="990"/>
      <c r="T26" s="990"/>
      <c r="U26" s="990"/>
      <c r="V26" s="4223"/>
      <c r="W26" s="4224"/>
      <c r="X26" s="4224"/>
      <c r="Y26" s="4225"/>
      <c r="Z26" s="991"/>
    </row>
    <row r="27" spans="1:26" ht="18.75" customHeight="1">
      <c r="A27" s="999"/>
      <c r="B27" s="999"/>
      <c r="C27" s="4226" t="s">
        <v>2029</v>
      </c>
      <c r="D27" s="4226"/>
      <c r="E27" s="4226"/>
      <c r="F27" s="4226"/>
      <c r="G27" s="4226"/>
      <c r="H27" s="4226"/>
      <c r="I27" s="4226"/>
      <c r="J27" s="4226"/>
      <c r="K27" s="4226"/>
      <c r="L27" s="4226"/>
      <c r="M27" s="4226"/>
      <c r="N27" s="4226"/>
      <c r="O27" s="4226"/>
      <c r="P27" s="4226"/>
      <c r="Q27" s="4226"/>
      <c r="R27" s="4226"/>
      <c r="S27" s="4226"/>
      <c r="T27" s="4226"/>
      <c r="U27" s="990"/>
      <c r="V27" s="4223"/>
      <c r="W27" s="4224"/>
      <c r="X27" s="4224"/>
      <c r="Y27" s="4225"/>
      <c r="Z27" s="991"/>
    </row>
    <row r="28" spans="1:26" ht="18.75" customHeight="1">
      <c r="A28" s="999"/>
      <c r="B28" s="999"/>
      <c r="C28" s="990" t="s">
        <v>2030</v>
      </c>
      <c r="D28" s="990"/>
      <c r="E28" s="990"/>
      <c r="F28" s="990"/>
      <c r="G28" s="990"/>
      <c r="H28" s="990"/>
      <c r="I28" s="990"/>
      <c r="J28" s="990"/>
      <c r="K28" s="990"/>
      <c r="L28" s="990"/>
      <c r="M28" s="990"/>
      <c r="N28" s="990"/>
      <c r="O28" s="990"/>
      <c r="P28" s="990"/>
      <c r="Q28" s="990"/>
      <c r="R28" s="990"/>
      <c r="S28" s="990"/>
      <c r="T28" s="990"/>
      <c r="U28" s="990"/>
      <c r="V28" s="4219"/>
      <c r="W28" s="4220"/>
      <c r="X28" s="4220"/>
      <c r="Y28" s="4221"/>
      <c r="Z28" s="991"/>
    </row>
    <row r="29" spans="1:26" ht="18.75" customHeight="1">
      <c r="A29" s="999"/>
      <c r="B29" s="996"/>
      <c r="C29" s="997" t="s">
        <v>2031</v>
      </c>
      <c r="D29" s="997"/>
      <c r="E29" s="997"/>
      <c r="F29" s="997"/>
      <c r="G29" s="997"/>
      <c r="H29" s="997"/>
      <c r="I29" s="997"/>
      <c r="J29" s="997"/>
      <c r="K29" s="997"/>
      <c r="L29" s="997"/>
      <c r="M29" s="997"/>
      <c r="N29" s="997"/>
      <c r="O29" s="997"/>
      <c r="P29" s="997"/>
      <c r="Q29" s="997"/>
      <c r="R29" s="997"/>
      <c r="S29" s="997"/>
      <c r="T29" s="997"/>
      <c r="U29" s="998"/>
      <c r="V29" s="4216" t="s">
        <v>1841</v>
      </c>
      <c r="W29" s="4217"/>
      <c r="X29" s="4217"/>
      <c r="Y29" s="4218"/>
      <c r="Z29" s="991"/>
    </row>
    <row r="30" spans="1:26" ht="18.75" customHeight="1">
      <c r="A30" s="999"/>
      <c r="B30" s="999"/>
      <c r="C30" s="990" t="s">
        <v>2032</v>
      </c>
      <c r="D30" s="990"/>
      <c r="E30" s="990"/>
      <c r="F30" s="990"/>
      <c r="G30" s="990"/>
      <c r="H30" s="990"/>
      <c r="I30" s="990"/>
      <c r="J30" s="990"/>
      <c r="K30" s="990"/>
      <c r="L30" s="990"/>
      <c r="M30" s="990"/>
      <c r="N30" s="990"/>
      <c r="O30" s="990"/>
      <c r="P30" s="990"/>
      <c r="Q30" s="990"/>
      <c r="R30" s="990"/>
      <c r="S30" s="990"/>
      <c r="T30" s="990"/>
      <c r="U30" s="991"/>
      <c r="V30" s="4223"/>
      <c r="W30" s="4224"/>
      <c r="X30" s="4224"/>
      <c r="Y30" s="4225"/>
      <c r="Z30" s="991"/>
    </row>
    <row r="31" spans="1:26" ht="18.75" customHeight="1">
      <c r="A31" s="999"/>
      <c r="B31" s="999"/>
      <c r="C31" s="1099" t="s">
        <v>2033</v>
      </c>
      <c r="D31" s="1099"/>
      <c r="E31" s="1099"/>
      <c r="F31" s="1099"/>
      <c r="G31" s="1099"/>
      <c r="H31" s="1099"/>
      <c r="I31" s="1099"/>
      <c r="J31" s="1099"/>
      <c r="K31" s="1099"/>
      <c r="L31" s="1099"/>
      <c r="M31" s="1099"/>
      <c r="N31" s="1099"/>
      <c r="O31" s="1099"/>
      <c r="P31" s="1099"/>
      <c r="Q31" s="1099"/>
      <c r="R31" s="1099"/>
      <c r="S31" s="1099"/>
      <c r="T31" s="1099"/>
      <c r="U31" s="1100"/>
      <c r="V31" s="4223"/>
      <c r="W31" s="4224"/>
      <c r="X31" s="4224"/>
      <c r="Y31" s="4225"/>
      <c r="Z31" s="991"/>
    </row>
    <row r="32" spans="1:26" ht="18.75" customHeight="1">
      <c r="A32" s="999"/>
      <c r="B32" s="1101"/>
      <c r="C32" s="1102" t="s">
        <v>2034</v>
      </c>
      <c r="D32" s="1103"/>
      <c r="E32" s="1103"/>
      <c r="F32" s="1103"/>
      <c r="G32" s="1103"/>
      <c r="H32" s="1103"/>
      <c r="I32" s="1103"/>
      <c r="J32" s="1103"/>
      <c r="K32" s="1103"/>
      <c r="L32" s="1103"/>
      <c r="M32" s="1103"/>
      <c r="N32" s="1103"/>
      <c r="O32" s="1103"/>
      <c r="P32" s="1103"/>
      <c r="Q32" s="1103"/>
      <c r="R32" s="1103"/>
      <c r="S32" s="1103"/>
      <c r="T32" s="1103"/>
      <c r="U32" s="1104"/>
      <c r="V32" s="4219"/>
      <c r="W32" s="4220"/>
      <c r="X32" s="4220"/>
      <c r="Y32" s="4221"/>
      <c r="Z32" s="991"/>
    </row>
    <row r="33" spans="1:28" ht="4.5" customHeight="1">
      <c r="A33" s="999"/>
      <c r="B33" s="990"/>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1"/>
    </row>
    <row r="34" spans="1:28">
      <c r="A34" s="999"/>
      <c r="B34" s="990" t="s">
        <v>2035</v>
      </c>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1"/>
    </row>
    <row r="35" spans="1:28">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row>
    <row r="36" spans="1:28" s="5" customFormat="1" ht="67.95" customHeight="1">
      <c r="B36" s="2153" t="s">
        <v>751</v>
      </c>
      <c r="C36" s="2153"/>
      <c r="D36" s="2153"/>
      <c r="E36" s="2153"/>
      <c r="F36" s="2265" t="s">
        <v>3100</v>
      </c>
      <c r="G36" s="2265"/>
      <c r="H36" s="2265"/>
      <c r="I36" s="2265"/>
      <c r="J36" s="2265"/>
      <c r="K36" s="2265"/>
      <c r="L36" s="2265"/>
      <c r="M36" s="2265"/>
      <c r="N36" s="2265"/>
      <c r="O36" s="2265"/>
      <c r="P36" s="2265"/>
      <c r="Q36" s="2265"/>
      <c r="R36" s="2265"/>
      <c r="S36" s="2265"/>
      <c r="T36" s="2265"/>
      <c r="U36" s="2265"/>
      <c r="V36" s="2265"/>
      <c r="W36" s="2265"/>
      <c r="X36" s="2265"/>
      <c r="Y36" s="2265"/>
    </row>
    <row r="37" spans="1:28">
      <c r="A37" s="990"/>
      <c r="B37" s="990" t="s">
        <v>1782</v>
      </c>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row>
    <row r="38" spans="1:28">
      <c r="A38" s="990"/>
      <c r="B38" s="990"/>
      <c r="C38" s="990" t="s">
        <v>2036</v>
      </c>
      <c r="D38" s="990"/>
      <c r="E38" s="990"/>
      <c r="F38" s="990"/>
      <c r="G38" s="990"/>
      <c r="H38" s="990"/>
      <c r="I38" s="990"/>
      <c r="J38" s="990"/>
      <c r="K38" s="990"/>
      <c r="L38" s="990"/>
      <c r="M38" s="990"/>
      <c r="N38" s="990"/>
      <c r="O38" s="990"/>
      <c r="P38" s="990"/>
      <c r="Q38" s="990"/>
      <c r="R38" s="990"/>
      <c r="S38" s="990"/>
      <c r="T38" s="990"/>
      <c r="U38" s="990"/>
      <c r="V38" s="990"/>
      <c r="W38" s="990"/>
      <c r="X38" s="990"/>
      <c r="Y38" s="990"/>
      <c r="Z38" s="990"/>
    </row>
    <row r="39" spans="1:28">
      <c r="A39" s="990"/>
      <c r="B39" s="990"/>
      <c r="C39" s="990" t="s">
        <v>2037</v>
      </c>
      <c r="D39" s="990"/>
      <c r="E39" s="990"/>
      <c r="F39" s="990"/>
      <c r="G39" s="990"/>
      <c r="H39" s="990"/>
      <c r="I39" s="990"/>
      <c r="J39" s="990"/>
      <c r="K39" s="990"/>
      <c r="L39" s="990"/>
      <c r="M39" s="990"/>
      <c r="N39" s="990"/>
      <c r="O39" s="990"/>
      <c r="P39" s="990"/>
      <c r="Q39" s="990"/>
      <c r="R39" s="990"/>
      <c r="S39" s="990"/>
      <c r="T39" s="990"/>
      <c r="U39" s="990"/>
      <c r="V39" s="990"/>
      <c r="W39" s="990"/>
      <c r="X39" s="990"/>
      <c r="Y39" s="990"/>
      <c r="Z39" s="990"/>
    </row>
    <row r="40" spans="1:28" s="642" customFormat="1">
      <c r="A40" s="990"/>
      <c r="B40" s="990"/>
      <c r="C40" s="990" t="s">
        <v>2038</v>
      </c>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B40" s="990"/>
    </row>
    <row r="41" spans="1:28" s="642" customFormat="1">
      <c r="A41" s="990"/>
      <c r="B41" s="990"/>
      <c r="C41" s="990" t="s">
        <v>2039</v>
      </c>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B41" s="990"/>
    </row>
    <row r="42" spans="1:28" s="642" customFormat="1">
      <c r="AB42" s="990"/>
    </row>
    <row r="43" spans="1:28" s="642" customFormat="1">
      <c r="AB43" s="990"/>
    </row>
  </sheetData>
  <mergeCells count="29">
    <mergeCell ref="B36:E36"/>
    <mergeCell ref="F36:Y36"/>
    <mergeCell ref="V25:Y28"/>
    <mergeCell ref="C27:T27"/>
    <mergeCell ref="V29:Y32"/>
    <mergeCell ref="V23:Y24"/>
    <mergeCell ref="B11:F11"/>
    <mergeCell ref="G11:Y11"/>
    <mergeCell ref="C13:T13"/>
    <mergeCell ref="V13:Y15"/>
    <mergeCell ref="C16:T16"/>
    <mergeCell ref="V16:Y17"/>
    <mergeCell ref="C18:T18"/>
    <mergeCell ref="V18:Y19"/>
    <mergeCell ref="C20:T20"/>
    <mergeCell ref="V20:Y22"/>
    <mergeCell ref="C21:T21"/>
    <mergeCell ref="B8:F8"/>
    <mergeCell ref="G8:Y8"/>
    <mergeCell ref="B9:F9"/>
    <mergeCell ref="G9:Y9"/>
    <mergeCell ref="B10:F10"/>
    <mergeCell ref="G10:Y10"/>
    <mergeCell ref="R2:Y2"/>
    <mergeCell ref="B4:Y4"/>
    <mergeCell ref="B6:F6"/>
    <mergeCell ref="G6:Y6"/>
    <mergeCell ref="B7:F7"/>
    <mergeCell ref="G7:Y7"/>
  </mergeCells>
  <phoneticPr fontId="54"/>
  <pageMargins left="0.7" right="0.7" top="0.75" bottom="0.75" header="0.3" footer="0.3"/>
  <pageSetup paperSize="9" scale="9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35966-593D-43BC-B879-CCC2A9B683C1}">
  <sheetPr codeName="Sheet79">
    <tabColor theme="8" tint="0.59999389629810485"/>
    <pageSetUpPr fitToPage="1"/>
  </sheetPr>
  <dimension ref="A1:L28"/>
  <sheetViews>
    <sheetView view="pageBreakPreview" topLeftCell="D5" zoomScale="115" zoomScaleNormal="100" zoomScaleSheetLayoutView="115" workbookViewId="0">
      <selection activeCell="B2" sqref="B2"/>
    </sheetView>
  </sheetViews>
  <sheetFormatPr defaultRowHeight="13.2"/>
  <cols>
    <col min="1" max="1" width="8.44140625" style="902" customWidth="1"/>
    <col min="2" max="2" width="15.6640625" style="902" customWidth="1"/>
    <col min="3" max="3" width="9.77734375" style="902" customWidth="1"/>
    <col min="4" max="4" width="15.21875" style="902" customWidth="1"/>
    <col min="5" max="5" width="17.44140625" style="902" customWidth="1"/>
    <col min="6" max="6" width="12.77734375" style="902" customWidth="1"/>
    <col min="7" max="7" width="11" style="902" customWidth="1"/>
    <col min="8" max="8" width="5" style="902" customWidth="1"/>
    <col min="9" max="9" width="3.6640625" style="902" customWidth="1"/>
    <col min="10" max="10" width="8.33203125" style="902" customWidth="1"/>
    <col min="11" max="11" width="1" style="902" customWidth="1"/>
    <col min="12" max="12" width="2.44140625" style="902" customWidth="1"/>
    <col min="13" max="259" width="9" style="902"/>
    <col min="260" max="260" width="1.109375" style="902" customWidth="1"/>
    <col min="261" max="262" width="15.6640625" style="902" customWidth="1"/>
    <col min="263" max="263" width="15.21875" style="902" customWidth="1"/>
    <col min="264" max="264" width="17.44140625" style="902" customWidth="1"/>
    <col min="265" max="265" width="15.109375" style="902" customWidth="1"/>
    <col min="266" max="266" width="15.21875" style="902" customWidth="1"/>
    <col min="267" max="267" width="3.77734375" style="902" customWidth="1"/>
    <col min="268" max="268" width="2.44140625" style="902" customWidth="1"/>
    <col min="269" max="515" width="9" style="902"/>
    <col min="516" max="516" width="1.109375" style="902" customWidth="1"/>
    <col min="517" max="518" width="15.6640625" style="902" customWidth="1"/>
    <col min="519" max="519" width="15.21875" style="902" customWidth="1"/>
    <col min="520" max="520" width="17.44140625" style="902" customWidth="1"/>
    <col min="521" max="521" width="15.109375" style="902" customWidth="1"/>
    <col min="522" max="522" width="15.21875" style="902" customWidth="1"/>
    <col min="523" max="523" width="3.77734375" style="902" customWidth="1"/>
    <col min="524" max="524" width="2.44140625" style="902" customWidth="1"/>
    <col min="525" max="771" width="9" style="902"/>
    <col min="772" max="772" width="1.109375" style="902" customWidth="1"/>
    <col min="773" max="774" width="15.6640625" style="902" customWidth="1"/>
    <col min="775" max="775" width="15.21875" style="902" customWidth="1"/>
    <col min="776" max="776" width="17.44140625" style="902" customWidth="1"/>
    <col min="777" max="777" width="15.109375" style="902" customWidth="1"/>
    <col min="778" max="778" width="15.21875" style="902" customWidth="1"/>
    <col min="779" max="779" width="3.77734375" style="902" customWidth="1"/>
    <col min="780" max="780" width="2.44140625" style="902" customWidth="1"/>
    <col min="781" max="1027" width="9" style="902"/>
    <col min="1028" max="1028" width="1.109375" style="902" customWidth="1"/>
    <col min="1029" max="1030" width="15.6640625" style="902" customWidth="1"/>
    <col min="1031" max="1031" width="15.21875" style="902" customWidth="1"/>
    <col min="1032" max="1032" width="17.44140625" style="902" customWidth="1"/>
    <col min="1033" max="1033" width="15.109375" style="902" customWidth="1"/>
    <col min="1034" max="1034" width="15.21875" style="902" customWidth="1"/>
    <col min="1035" max="1035" width="3.77734375" style="902" customWidth="1"/>
    <col min="1036" max="1036" width="2.44140625" style="902" customWidth="1"/>
    <col min="1037" max="1283" width="9" style="902"/>
    <col min="1284" max="1284" width="1.109375" style="902" customWidth="1"/>
    <col min="1285" max="1286" width="15.6640625" style="902" customWidth="1"/>
    <col min="1287" max="1287" width="15.21875" style="902" customWidth="1"/>
    <col min="1288" max="1288" width="17.44140625" style="902" customWidth="1"/>
    <col min="1289" max="1289" width="15.109375" style="902" customWidth="1"/>
    <col min="1290" max="1290" width="15.21875" style="902" customWidth="1"/>
    <col min="1291" max="1291" width="3.77734375" style="902" customWidth="1"/>
    <col min="1292" max="1292" width="2.44140625" style="902" customWidth="1"/>
    <col min="1293" max="1539" width="9" style="902"/>
    <col min="1540" max="1540" width="1.109375" style="902" customWidth="1"/>
    <col min="1541" max="1542" width="15.6640625" style="902" customWidth="1"/>
    <col min="1543" max="1543" width="15.21875" style="902" customWidth="1"/>
    <col min="1544" max="1544" width="17.44140625" style="902" customWidth="1"/>
    <col min="1545" max="1545" width="15.109375" style="902" customWidth="1"/>
    <col min="1546" max="1546" width="15.21875" style="902" customWidth="1"/>
    <col min="1547" max="1547" width="3.77734375" style="902" customWidth="1"/>
    <col min="1548" max="1548" width="2.44140625" style="902" customWidth="1"/>
    <col min="1549" max="1795" width="9" style="902"/>
    <col min="1796" max="1796" width="1.109375" style="902" customWidth="1"/>
    <col min="1797" max="1798" width="15.6640625" style="902" customWidth="1"/>
    <col min="1799" max="1799" width="15.21875" style="902" customWidth="1"/>
    <col min="1800" max="1800" width="17.44140625" style="902" customWidth="1"/>
    <col min="1801" max="1801" width="15.109375" style="902" customWidth="1"/>
    <col min="1802" max="1802" width="15.21875" style="902" customWidth="1"/>
    <col min="1803" max="1803" width="3.77734375" style="902" customWidth="1"/>
    <col min="1804" max="1804" width="2.44140625" style="902" customWidth="1"/>
    <col min="1805" max="2051" width="9" style="902"/>
    <col min="2052" max="2052" width="1.109375" style="902" customWidth="1"/>
    <col min="2053" max="2054" width="15.6640625" style="902" customWidth="1"/>
    <col min="2055" max="2055" width="15.21875" style="902" customWidth="1"/>
    <col min="2056" max="2056" width="17.44140625" style="902" customWidth="1"/>
    <col min="2057" max="2057" width="15.109375" style="902" customWidth="1"/>
    <col min="2058" max="2058" width="15.21875" style="902" customWidth="1"/>
    <col min="2059" max="2059" width="3.77734375" style="902" customWidth="1"/>
    <col min="2060" max="2060" width="2.44140625" style="902" customWidth="1"/>
    <col min="2061" max="2307" width="9" style="902"/>
    <col min="2308" max="2308" width="1.109375" style="902" customWidth="1"/>
    <col min="2309" max="2310" width="15.6640625" style="902" customWidth="1"/>
    <col min="2311" max="2311" width="15.21875" style="902" customWidth="1"/>
    <col min="2312" max="2312" width="17.44140625" style="902" customWidth="1"/>
    <col min="2313" max="2313" width="15.109375" style="902" customWidth="1"/>
    <col min="2314" max="2314" width="15.21875" style="902" customWidth="1"/>
    <col min="2315" max="2315" width="3.77734375" style="902" customWidth="1"/>
    <col min="2316" max="2316" width="2.44140625" style="902" customWidth="1"/>
    <col min="2317" max="2563" width="9" style="902"/>
    <col min="2564" max="2564" width="1.109375" style="902" customWidth="1"/>
    <col min="2565" max="2566" width="15.6640625" style="902" customWidth="1"/>
    <col min="2567" max="2567" width="15.21875" style="902" customWidth="1"/>
    <col min="2568" max="2568" width="17.44140625" style="902" customWidth="1"/>
    <col min="2569" max="2569" width="15.109375" style="902" customWidth="1"/>
    <col min="2570" max="2570" width="15.21875" style="902" customWidth="1"/>
    <col min="2571" max="2571" width="3.77734375" style="902" customWidth="1"/>
    <col min="2572" max="2572" width="2.44140625" style="902" customWidth="1"/>
    <col min="2573" max="2819" width="9" style="902"/>
    <col min="2820" max="2820" width="1.109375" style="902" customWidth="1"/>
    <col min="2821" max="2822" width="15.6640625" style="902" customWidth="1"/>
    <col min="2823" max="2823" width="15.21875" style="902" customWidth="1"/>
    <col min="2824" max="2824" width="17.44140625" style="902" customWidth="1"/>
    <col min="2825" max="2825" width="15.109375" style="902" customWidth="1"/>
    <col min="2826" max="2826" width="15.21875" style="902" customWidth="1"/>
    <col min="2827" max="2827" width="3.77734375" style="902" customWidth="1"/>
    <col min="2828" max="2828" width="2.44140625" style="902" customWidth="1"/>
    <col min="2829" max="3075" width="9" style="902"/>
    <col min="3076" max="3076" width="1.109375" style="902" customWidth="1"/>
    <col min="3077" max="3078" width="15.6640625" style="902" customWidth="1"/>
    <col min="3079" max="3079" width="15.21875" style="902" customWidth="1"/>
    <col min="3080" max="3080" width="17.44140625" style="902" customWidth="1"/>
    <col min="3081" max="3081" width="15.109375" style="902" customWidth="1"/>
    <col min="3082" max="3082" width="15.21875" style="902" customWidth="1"/>
    <col min="3083" max="3083" width="3.77734375" style="902" customWidth="1"/>
    <col min="3084" max="3084" width="2.44140625" style="902" customWidth="1"/>
    <col min="3085" max="3331" width="9" style="902"/>
    <col min="3332" max="3332" width="1.109375" style="902" customWidth="1"/>
    <col min="3333" max="3334" width="15.6640625" style="902" customWidth="1"/>
    <col min="3335" max="3335" width="15.21875" style="902" customWidth="1"/>
    <col min="3336" max="3336" width="17.44140625" style="902" customWidth="1"/>
    <col min="3337" max="3337" width="15.109375" style="902" customWidth="1"/>
    <col min="3338" max="3338" width="15.21875" style="902" customWidth="1"/>
    <col min="3339" max="3339" width="3.77734375" style="902" customWidth="1"/>
    <col min="3340" max="3340" width="2.44140625" style="902" customWidth="1"/>
    <col min="3341" max="3587" width="9" style="902"/>
    <col min="3588" max="3588" width="1.109375" style="902" customWidth="1"/>
    <col min="3589" max="3590" width="15.6640625" style="902" customWidth="1"/>
    <col min="3591" max="3591" width="15.21875" style="902" customWidth="1"/>
    <col min="3592" max="3592" width="17.44140625" style="902" customWidth="1"/>
    <col min="3593" max="3593" width="15.109375" style="902" customWidth="1"/>
    <col min="3594" max="3594" width="15.21875" style="902" customWidth="1"/>
    <col min="3595" max="3595" width="3.77734375" style="902" customWidth="1"/>
    <col min="3596" max="3596" width="2.44140625" style="902" customWidth="1"/>
    <col min="3597" max="3843" width="9" style="902"/>
    <col min="3844" max="3844" width="1.109375" style="902" customWidth="1"/>
    <col min="3845" max="3846" width="15.6640625" style="902" customWidth="1"/>
    <col min="3847" max="3847" width="15.21875" style="902" customWidth="1"/>
    <col min="3848" max="3848" width="17.44140625" style="902" customWidth="1"/>
    <col min="3849" max="3849" width="15.109375" style="902" customWidth="1"/>
    <col min="3850" max="3850" width="15.21875" style="902" customWidth="1"/>
    <col min="3851" max="3851" width="3.77734375" style="902" customWidth="1"/>
    <col min="3852" max="3852" width="2.44140625" style="902" customWidth="1"/>
    <col min="3853" max="4099" width="9" style="902"/>
    <col min="4100" max="4100" width="1.109375" style="902" customWidth="1"/>
    <col min="4101" max="4102" width="15.6640625" style="902" customWidth="1"/>
    <col min="4103" max="4103" width="15.21875" style="902" customWidth="1"/>
    <col min="4104" max="4104" width="17.44140625" style="902" customWidth="1"/>
    <col min="4105" max="4105" width="15.109375" style="902" customWidth="1"/>
    <col min="4106" max="4106" width="15.21875" style="902" customWidth="1"/>
    <col min="4107" max="4107" width="3.77734375" style="902" customWidth="1"/>
    <col min="4108" max="4108" width="2.44140625" style="902" customWidth="1"/>
    <col min="4109" max="4355" width="9" style="902"/>
    <col min="4356" max="4356" width="1.109375" style="902" customWidth="1"/>
    <col min="4357" max="4358" width="15.6640625" style="902" customWidth="1"/>
    <col min="4359" max="4359" width="15.21875" style="902" customWidth="1"/>
    <col min="4360" max="4360" width="17.44140625" style="902" customWidth="1"/>
    <col min="4361" max="4361" width="15.109375" style="902" customWidth="1"/>
    <col min="4362" max="4362" width="15.21875" style="902" customWidth="1"/>
    <col min="4363" max="4363" width="3.77734375" style="902" customWidth="1"/>
    <col min="4364" max="4364" width="2.44140625" style="902" customWidth="1"/>
    <col min="4365" max="4611" width="9" style="902"/>
    <col min="4612" max="4612" width="1.109375" style="902" customWidth="1"/>
    <col min="4613" max="4614" width="15.6640625" style="902" customWidth="1"/>
    <col min="4615" max="4615" width="15.21875" style="902" customWidth="1"/>
    <col min="4616" max="4616" width="17.44140625" style="902" customWidth="1"/>
    <col min="4617" max="4617" width="15.109375" style="902" customWidth="1"/>
    <col min="4618" max="4618" width="15.21875" style="902" customWidth="1"/>
    <col min="4619" max="4619" width="3.77734375" style="902" customWidth="1"/>
    <col min="4620" max="4620" width="2.44140625" style="902" customWidth="1"/>
    <col min="4621" max="4867" width="9" style="902"/>
    <col min="4868" max="4868" width="1.109375" style="902" customWidth="1"/>
    <col min="4869" max="4870" width="15.6640625" style="902" customWidth="1"/>
    <col min="4871" max="4871" width="15.21875" style="902" customWidth="1"/>
    <col min="4872" max="4872" width="17.44140625" style="902" customWidth="1"/>
    <col min="4873" max="4873" width="15.109375" style="902" customWidth="1"/>
    <col min="4874" max="4874" width="15.21875" style="902" customWidth="1"/>
    <col min="4875" max="4875" width="3.77734375" style="902" customWidth="1"/>
    <col min="4876" max="4876" width="2.44140625" style="902" customWidth="1"/>
    <col min="4877" max="5123" width="9" style="902"/>
    <col min="5124" max="5124" width="1.109375" style="902" customWidth="1"/>
    <col min="5125" max="5126" width="15.6640625" style="902" customWidth="1"/>
    <col min="5127" max="5127" width="15.21875" style="902" customWidth="1"/>
    <col min="5128" max="5128" width="17.44140625" style="902" customWidth="1"/>
    <col min="5129" max="5129" width="15.109375" style="902" customWidth="1"/>
    <col min="5130" max="5130" width="15.21875" style="902" customWidth="1"/>
    <col min="5131" max="5131" width="3.77734375" style="902" customWidth="1"/>
    <col min="5132" max="5132" width="2.44140625" style="902" customWidth="1"/>
    <col min="5133" max="5379" width="9" style="902"/>
    <col min="5380" max="5380" width="1.109375" style="902" customWidth="1"/>
    <col min="5381" max="5382" width="15.6640625" style="902" customWidth="1"/>
    <col min="5383" max="5383" width="15.21875" style="902" customWidth="1"/>
    <col min="5384" max="5384" width="17.44140625" style="902" customWidth="1"/>
    <col min="5385" max="5385" width="15.109375" style="902" customWidth="1"/>
    <col min="5386" max="5386" width="15.21875" style="902" customWidth="1"/>
    <col min="5387" max="5387" width="3.77734375" style="902" customWidth="1"/>
    <col min="5388" max="5388" width="2.44140625" style="902" customWidth="1"/>
    <col min="5389" max="5635" width="9" style="902"/>
    <col min="5636" max="5636" width="1.109375" style="902" customWidth="1"/>
    <col min="5637" max="5638" width="15.6640625" style="902" customWidth="1"/>
    <col min="5639" max="5639" width="15.21875" style="902" customWidth="1"/>
    <col min="5640" max="5640" width="17.44140625" style="902" customWidth="1"/>
    <col min="5641" max="5641" width="15.109375" style="902" customWidth="1"/>
    <col min="5642" max="5642" width="15.21875" style="902" customWidth="1"/>
    <col min="5643" max="5643" width="3.77734375" style="902" customWidth="1"/>
    <col min="5644" max="5644" width="2.44140625" style="902" customWidth="1"/>
    <col min="5645" max="5891" width="9" style="902"/>
    <col min="5892" max="5892" width="1.109375" style="902" customWidth="1"/>
    <col min="5893" max="5894" width="15.6640625" style="902" customWidth="1"/>
    <col min="5895" max="5895" width="15.21875" style="902" customWidth="1"/>
    <col min="5896" max="5896" width="17.44140625" style="902" customWidth="1"/>
    <col min="5897" max="5897" width="15.109375" style="902" customWidth="1"/>
    <col min="5898" max="5898" width="15.21875" style="902" customWidth="1"/>
    <col min="5899" max="5899" width="3.77734375" style="902" customWidth="1"/>
    <col min="5900" max="5900" width="2.44140625" style="902" customWidth="1"/>
    <col min="5901" max="6147" width="9" style="902"/>
    <col min="6148" max="6148" width="1.109375" style="902" customWidth="1"/>
    <col min="6149" max="6150" width="15.6640625" style="902" customWidth="1"/>
    <col min="6151" max="6151" width="15.21875" style="902" customWidth="1"/>
    <col min="6152" max="6152" width="17.44140625" style="902" customWidth="1"/>
    <col min="6153" max="6153" width="15.109375" style="902" customWidth="1"/>
    <col min="6154" max="6154" width="15.21875" style="902" customWidth="1"/>
    <col min="6155" max="6155" width="3.77734375" style="902" customWidth="1"/>
    <col min="6156" max="6156" width="2.44140625" style="902" customWidth="1"/>
    <col min="6157" max="6403" width="9" style="902"/>
    <col min="6404" max="6404" width="1.109375" style="902" customWidth="1"/>
    <col min="6405" max="6406" width="15.6640625" style="902" customWidth="1"/>
    <col min="6407" max="6407" width="15.21875" style="902" customWidth="1"/>
    <col min="6408" max="6408" width="17.44140625" style="902" customWidth="1"/>
    <col min="6409" max="6409" width="15.109375" style="902" customWidth="1"/>
    <col min="6410" max="6410" width="15.21875" style="902" customWidth="1"/>
    <col min="6411" max="6411" width="3.77734375" style="902" customWidth="1"/>
    <col min="6412" max="6412" width="2.44140625" style="902" customWidth="1"/>
    <col min="6413" max="6659" width="9" style="902"/>
    <col min="6660" max="6660" width="1.109375" style="902" customWidth="1"/>
    <col min="6661" max="6662" width="15.6640625" style="902" customWidth="1"/>
    <col min="6663" max="6663" width="15.21875" style="902" customWidth="1"/>
    <col min="6664" max="6664" width="17.44140625" style="902" customWidth="1"/>
    <col min="6665" max="6665" width="15.109375" style="902" customWidth="1"/>
    <col min="6666" max="6666" width="15.21875" style="902" customWidth="1"/>
    <col min="6667" max="6667" width="3.77734375" style="902" customWidth="1"/>
    <col min="6668" max="6668" width="2.44140625" style="902" customWidth="1"/>
    <col min="6669" max="6915" width="9" style="902"/>
    <col min="6916" max="6916" width="1.109375" style="902" customWidth="1"/>
    <col min="6917" max="6918" width="15.6640625" style="902" customWidth="1"/>
    <col min="6919" max="6919" width="15.21875" style="902" customWidth="1"/>
    <col min="6920" max="6920" width="17.44140625" style="902" customWidth="1"/>
    <col min="6921" max="6921" width="15.109375" style="902" customWidth="1"/>
    <col min="6922" max="6922" width="15.21875" style="902" customWidth="1"/>
    <col min="6923" max="6923" width="3.77734375" style="902" customWidth="1"/>
    <col min="6924" max="6924" width="2.44140625" style="902" customWidth="1"/>
    <col min="6925" max="7171" width="9" style="902"/>
    <col min="7172" max="7172" width="1.109375" style="902" customWidth="1"/>
    <col min="7173" max="7174" width="15.6640625" style="902" customWidth="1"/>
    <col min="7175" max="7175" width="15.21875" style="902" customWidth="1"/>
    <col min="7176" max="7176" width="17.44140625" style="902" customWidth="1"/>
    <col min="7177" max="7177" width="15.109375" style="902" customWidth="1"/>
    <col min="7178" max="7178" width="15.21875" style="902" customWidth="1"/>
    <col min="7179" max="7179" width="3.77734375" style="902" customWidth="1"/>
    <col min="7180" max="7180" width="2.44140625" style="902" customWidth="1"/>
    <col min="7181" max="7427" width="9" style="902"/>
    <col min="7428" max="7428" width="1.109375" style="902" customWidth="1"/>
    <col min="7429" max="7430" width="15.6640625" style="902" customWidth="1"/>
    <col min="7431" max="7431" width="15.21875" style="902" customWidth="1"/>
    <col min="7432" max="7432" width="17.44140625" style="902" customWidth="1"/>
    <col min="7433" max="7433" width="15.109375" style="902" customWidth="1"/>
    <col min="7434" max="7434" width="15.21875" style="902" customWidth="1"/>
    <col min="7435" max="7435" width="3.77734375" style="902" customWidth="1"/>
    <col min="7436" max="7436" width="2.44140625" style="902" customWidth="1"/>
    <col min="7437" max="7683" width="9" style="902"/>
    <col min="7684" max="7684" width="1.109375" style="902" customWidth="1"/>
    <col min="7685" max="7686" width="15.6640625" style="902" customWidth="1"/>
    <col min="7687" max="7687" width="15.21875" style="902" customWidth="1"/>
    <col min="7688" max="7688" width="17.44140625" style="902" customWidth="1"/>
    <col min="7689" max="7689" width="15.109375" style="902" customWidth="1"/>
    <col min="7690" max="7690" width="15.21875" style="902" customWidth="1"/>
    <col min="7691" max="7691" width="3.77734375" style="902" customWidth="1"/>
    <col min="7692" max="7692" width="2.44140625" style="902" customWidth="1"/>
    <col min="7693" max="7939" width="9" style="902"/>
    <col min="7940" max="7940" width="1.109375" style="902" customWidth="1"/>
    <col min="7941" max="7942" width="15.6640625" style="902" customWidth="1"/>
    <col min="7943" max="7943" width="15.21875" style="902" customWidth="1"/>
    <col min="7944" max="7944" width="17.44140625" style="902" customWidth="1"/>
    <col min="7945" max="7945" width="15.109375" style="902" customWidth="1"/>
    <col min="7946" max="7946" width="15.21875" style="902" customWidth="1"/>
    <col min="7947" max="7947" width="3.77734375" style="902" customWidth="1"/>
    <col min="7948" max="7948" width="2.44140625" style="902" customWidth="1"/>
    <col min="7949" max="8195" width="9" style="902"/>
    <col min="8196" max="8196" width="1.109375" style="902" customWidth="1"/>
    <col min="8197" max="8198" width="15.6640625" style="902" customWidth="1"/>
    <col min="8199" max="8199" width="15.21875" style="902" customWidth="1"/>
    <col min="8200" max="8200" width="17.44140625" style="902" customWidth="1"/>
    <col min="8201" max="8201" width="15.109375" style="902" customWidth="1"/>
    <col min="8202" max="8202" width="15.21875" style="902" customWidth="1"/>
    <col min="8203" max="8203" width="3.77734375" style="902" customWidth="1"/>
    <col min="8204" max="8204" width="2.44140625" style="902" customWidth="1"/>
    <col min="8205" max="8451" width="9" style="902"/>
    <col min="8452" max="8452" width="1.109375" style="902" customWidth="1"/>
    <col min="8453" max="8454" width="15.6640625" style="902" customWidth="1"/>
    <col min="8455" max="8455" width="15.21875" style="902" customWidth="1"/>
    <col min="8456" max="8456" width="17.44140625" style="902" customWidth="1"/>
    <col min="8457" max="8457" width="15.109375" style="902" customWidth="1"/>
    <col min="8458" max="8458" width="15.21875" style="902" customWidth="1"/>
    <col min="8459" max="8459" width="3.77734375" style="902" customWidth="1"/>
    <col min="8460" max="8460" width="2.44140625" style="902" customWidth="1"/>
    <col min="8461" max="8707" width="9" style="902"/>
    <col min="8708" max="8708" width="1.109375" style="902" customWidth="1"/>
    <col min="8709" max="8710" width="15.6640625" style="902" customWidth="1"/>
    <col min="8711" max="8711" width="15.21875" style="902" customWidth="1"/>
    <col min="8712" max="8712" width="17.44140625" style="902" customWidth="1"/>
    <col min="8713" max="8713" width="15.109375" style="902" customWidth="1"/>
    <col min="8714" max="8714" width="15.21875" style="902" customWidth="1"/>
    <col min="8715" max="8715" width="3.77734375" style="902" customWidth="1"/>
    <col min="8716" max="8716" width="2.44140625" style="902" customWidth="1"/>
    <col min="8717" max="8963" width="9" style="902"/>
    <col min="8964" max="8964" width="1.109375" style="902" customWidth="1"/>
    <col min="8965" max="8966" width="15.6640625" style="902" customWidth="1"/>
    <col min="8967" max="8967" width="15.21875" style="902" customWidth="1"/>
    <col min="8968" max="8968" width="17.44140625" style="902" customWidth="1"/>
    <col min="8969" max="8969" width="15.109375" style="902" customWidth="1"/>
    <col min="8970" max="8970" width="15.21875" style="902" customWidth="1"/>
    <col min="8971" max="8971" width="3.77734375" style="902" customWidth="1"/>
    <col min="8972" max="8972" width="2.44140625" style="902" customWidth="1"/>
    <col min="8973" max="9219" width="9" style="902"/>
    <col min="9220" max="9220" width="1.109375" style="902" customWidth="1"/>
    <col min="9221" max="9222" width="15.6640625" style="902" customWidth="1"/>
    <col min="9223" max="9223" width="15.21875" style="902" customWidth="1"/>
    <col min="9224" max="9224" width="17.44140625" style="902" customWidth="1"/>
    <col min="9225" max="9225" width="15.109375" style="902" customWidth="1"/>
    <col min="9226" max="9226" width="15.21875" style="902" customWidth="1"/>
    <col min="9227" max="9227" width="3.77734375" style="902" customWidth="1"/>
    <col min="9228" max="9228" width="2.44140625" style="902" customWidth="1"/>
    <col min="9229" max="9475" width="9" style="902"/>
    <col min="9476" max="9476" width="1.109375" style="902" customWidth="1"/>
    <col min="9477" max="9478" width="15.6640625" style="902" customWidth="1"/>
    <col min="9479" max="9479" width="15.21875" style="902" customWidth="1"/>
    <col min="9480" max="9480" width="17.44140625" style="902" customWidth="1"/>
    <col min="9481" max="9481" width="15.109375" style="902" customWidth="1"/>
    <col min="9482" max="9482" width="15.21875" style="902" customWidth="1"/>
    <col min="9483" max="9483" width="3.77734375" style="902" customWidth="1"/>
    <col min="9484" max="9484" width="2.44140625" style="902" customWidth="1"/>
    <col min="9485" max="9731" width="9" style="902"/>
    <col min="9732" max="9732" width="1.109375" style="902" customWidth="1"/>
    <col min="9733" max="9734" width="15.6640625" style="902" customWidth="1"/>
    <col min="9735" max="9735" width="15.21875" style="902" customWidth="1"/>
    <col min="9736" max="9736" width="17.44140625" style="902" customWidth="1"/>
    <col min="9737" max="9737" width="15.109375" style="902" customWidth="1"/>
    <col min="9738" max="9738" width="15.21875" style="902" customWidth="1"/>
    <col min="9739" max="9739" width="3.77734375" style="902" customWidth="1"/>
    <col min="9740" max="9740" width="2.44140625" style="902" customWidth="1"/>
    <col min="9741" max="9987" width="9" style="902"/>
    <col min="9988" max="9988" width="1.109375" style="902" customWidth="1"/>
    <col min="9989" max="9990" width="15.6640625" style="902" customWidth="1"/>
    <col min="9991" max="9991" width="15.21875" style="902" customWidth="1"/>
    <col min="9992" max="9992" width="17.44140625" style="902" customWidth="1"/>
    <col min="9993" max="9993" width="15.109375" style="902" customWidth="1"/>
    <col min="9994" max="9994" width="15.21875" style="902" customWidth="1"/>
    <col min="9995" max="9995" width="3.77734375" style="902" customWidth="1"/>
    <col min="9996" max="9996" width="2.44140625" style="902" customWidth="1"/>
    <col min="9997" max="10243" width="9" style="902"/>
    <col min="10244" max="10244" width="1.109375" style="902" customWidth="1"/>
    <col min="10245" max="10246" width="15.6640625" style="902" customWidth="1"/>
    <col min="10247" max="10247" width="15.21875" style="902" customWidth="1"/>
    <col min="10248" max="10248" width="17.44140625" style="902" customWidth="1"/>
    <col min="10249" max="10249" width="15.109375" style="902" customWidth="1"/>
    <col min="10250" max="10250" width="15.21875" style="902" customWidth="1"/>
    <col min="10251" max="10251" width="3.77734375" style="902" customWidth="1"/>
    <col min="10252" max="10252" width="2.44140625" style="902" customWidth="1"/>
    <col min="10253" max="10499" width="9" style="902"/>
    <col min="10500" max="10500" width="1.109375" style="902" customWidth="1"/>
    <col min="10501" max="10502" width="15.6640625" style="902" customWidth="1"/>
    <col min="10503" max="10503" width="15.21875" style="902" customWidth="1"/>
    <col min="10504" max="10504" width="17.44140625" style="902" customWidth="1"/>
    <col min="10505" max="10505" width="15.109375" style="902" customWidth="1"/>
    <col min="10506" max="10506" width="15.21875" style="902" customWidth="1"/>
    <col min="10507" max="10507" width="3.77734375" style="902" customWidth="1"/>
    <col min="10508" max="10508" width="2.44140625" style="902" customWidth="1"/>
    <col min="10509" max="10755" width="9" style="902"/>
    <col min="10756" max="10756" width="1.109375" style="902" customWidth="1"/>
    <col min="10757" max="10758" width="15.6640625" style="902" customWidth="1"/>
    <col min="10759" max="10759" width="15.21875" style="902" customWidth="1"/>
    <col min="10760" max="10760" width="17.44140625" style="902" customWidth="1"/>
    <col min="10761" max="10761" width="15.109375" style="902" customWidth="1"/>
    <col min="10762" max="10762" width="15.21875" style="902" customWidth="1"/>
    <col min="10763" max="10763" width="3.77734375" style="902" customWidth="1"/>
    <col min="10764" max="10764" width="2.44140625" style="902" customWidth="1"/>
    <col min="10765" max="11011" width="9" style="902"/>
    <col min="11012" max="11012" width="1.109375" style="902" customWidth="1"/>
    <col min="11013" max="11014" width="15.6640625" style="902" customWidth="1"/>
    <col min="11015" max="11015" width="15.21875" style="902" customWidth="1"/>
    <col min="11016" max="11016" width="17.44140625" style="902" customWidth="1"/>
    <col min="11017" max="11017" width="15.109375" style="902" customWidth="1"/>
    <col min="11018" max="11018" width="15.21875" style="902" customWidth="1"/>
    <col min="11019" max="11019" width="3.77734375" style="902" customWidth="1"/>
    <col min="11020" max="11020" width="2.44140625" style="902" customWidth="1"/>
    <col min="11021" max="11267" width="9" style="902"/>
    <col min="11268" max="11268" width="1.109375" style="902" customWidth="1"/>
    <col min="11269" max="11270" width="15.6640625" style="902" customWidth="1"/>
    <col min="11271" max="11271" width="15.21875" style="902" customWidth="1"/>
    <col min="11272" max="11272" width="17.44140625" style="902" customWidth="1"/>
    <col min="11273" max="11273" width="15.109375" style="902" customWidth="1"/>
    <col min="11274" max="11274" width="15.21875" style="902" customWidth="1"/>
    <col min="11275" max="11275" width="3.77734375" style="902" customWidth="1"/>
    <col min="11276" max="11276" width="2.44140625" style="902" customWidth="1"/>
    <col min="11277" max="11523" width="9" style="902"/>
    <col min="11524" max="11524" width="1.109375" style="902" customWidth="1"/>
    <col min="11525" max="11526" width="15.6640625" style="902" customWidth="1"/>
    <col min="11527" max="11527" width="15.21875" style="902" customWidth="1"/>
    <col min="11528" max="11528" width="17.44140625" style="902" customWidth="1"/>
    <col min="11529" max="11529" width="15.109375" style="902" customWidth="1"/>
    <col min="11530" max="11530" width="15.21875" style="902" customWidth="1"/>
    <col min="11531" max="11531" width="3.77734375" style="902" customWidth="1"/>
    <col min="11532" max="11532" width="2.44140625" style="902" customWidth="1"/>
    <col min="11533" max="11779" width="9" style="902"/>
    <col min="11780" max="11780" width="1.109375" style="902" customWidth="1"/>
    <col min="11781" max="11782" width="15.6640625" style="902" customWidth="1"/>
    <col min="11783" max="11783" width="15.21875" style="902" customWidth="1"/>
    <col min="11784" max="11784" width="17.44140625" style="902" customWidth="1"/>
    <col min="11785" max="11785" width="15.109375" style="902" customWidth="1"/>
    <col min="11786" max="11786" width="15.21875" style="902" customWidth="1"/>
    <col min="11787" max="11787" width="3.77734375" style="902" customWidth="1"/>
    <col min="11788" max="11788" width="2.44140625" style="902" customWidth="1"/>
    <col min="11789" max="12035" width="9" style="902"/>
    <col min="12036" max="12036" width="1.109375" style="902" customWidth="1"/>
    <col min="12037" max="12038" width="15.6640625" style="902" customWidth="1"/>
    <col min="12039" max="12039" width="15.21875" style="902" customWidth="1"/>
    <col min="12040" max="12040" width="17.44140625" style="902" customWidth="1"/>
    <col min="12041" max="12041" width="15.109375" style="902" customWidth="1"/>
    <col min="12042" max="12042" width="15.21875" style="902" customWidth="1"/>
    <col min="12043" max="12043" width="3.77734375" style="902" customWidth="1"/>
    <col min="12044" max="12044" width="2.44140625" style="902" customWidth="1"/>
    <col min="12045" max="12291" width="9" style="902"/>
    <col min="12292" max="12292" width="1.109375" style="902" customWidth="1"/>
    <col min="12293" max="12294" width="15.6640625" style="902" customWidth="1"/>
    <col min="12295" max="12295" width="15.21875" style="902" customWidth="1"/>
    <col min="12296" max="12296" width="17.44140625" style="902" customWidth="1"/>
    <col min="12297" max="12297" width="15.109375" style="902" customWidth="1"/>
    <col min="12298" max="12298" width="15.21875" style="902" customWidth="1"/>
    <col min="12299" max="12299" width="3.77734375" style="902" customWidth="1"/>
    <col min="12300" max="12300" width="2.44140625" style="902" customWidth="1"/>
    <col min="12301" max="12547" width="9" style="902"/>
    <col min="12548" max="12548" width="1.109375" style="902" customWidth="1"/>
    <col min="12549" max="12550" width="15.6640625" style="902" customWidth="1"/>
    <col min="12551" max="12551" width="15.21875" style="902" customWidth="1"/>
    <col min="12552" max="12552" width="17.44140625" style="902" customWidth="1"/>
    <col min="12553" max="12553" width="15.109375" style="902" customWidth="1"/>
    <col min="12554" max="12554" width="15.21875" style="902" customWidth="1"/>
    <col min="12555" max="12555" width="3.77734375" style="902" customWidth="1"/>
    <col min="12556" max="12556" width="2.44140625" style="902" customWidth="1"/>
    <col min="12557" max="12803" width="9" style="902"/>
    <col min="12804" max="12804" width="1.109375" style="902" customWidth="1"/>
    <col min="12805" max="12806" width="15.6640625" style="902" customWidth="1"/>
    <col min="12807" max="12807" width="15.21875" style="902" customWidth="1"/>
    <col min="12808" max="12808" width="17.44140625" style="902" customWidth="1"/>
    <col min="12809" max="12809" width="15.109375" style="902" customWidth="1"/>
    <col min="12810" max="12810" width="15.21875" style="902" customWidth="1"/>
    <col min="12811" max="12811" width="3.77734375" style="902" customWidth="1"/>
    <col min="12812" max="12812" width="2.44140625" style="902" customWidth="1"/>
    <col min="12813" max="13059" width="9" style="902"/>
    <col min="13060" max="13060" width="1.109375" style="902" customWidth="1"/>
    <col min="13061" max="13062" width="15.6640625" style="902" customWidth="1"/>
    <col min="13063" max="13063" width="15.21875" style="902" customWidth="1"/>
    <col min="13064" max="13064" width="17.44140625" style="902" customWidth="1"/>
    <col min="13065" max="13065" width="15.109375" style="902" customWidth="1"/>
    <col min="13066" max="13066" width="15.21875" style="902" customWidth="1"/>
    <col min="13067" max="13067" width="3.77734375" style="902" customWidth="1"/>
    <col min="13068" max="13068" width="2.44140625" style="902" customWidth="1"/>
    <col min="13069" max="13315" width="9" style="902"/>
    <col min="13316" max="13316" width="1.109375" style="902" customWidth="1"/>
    <col min="13317" max="13318" width="15.6640625" style="902" customWidth="1"/>
    <col min="13319" max="13319" width="15.21875" style="902" customWidth="1"/>
    <col min="13320" max="13320" width="17.44140625" style="902" customWidth="1"/>
    <col min="13321" max="13321" width="15.109375" style="902" customWidth="1"/>
    <col min="13322" max="13322" width="15.21875" style="902" customWidth="1"/>
    <col min="13323" max="13323" width="3.77734375" style="902" customWidth="1"/>
    <col min="13324" max="13324" width="2.44140625" style="902" customWidth="1"/>
    <col min="13325" max="13571" width="9" style="902"/>
    <col min="13572" max="13572" width="1.109375" style="902" customWidth="1"/>
    <col min="13573" max="13574" width="15.6640625" style="902" customWidth="1"/>
    <col min="13575" max="13575" width="15.21875" style="902" customWidth="1"/>
    <col min="13576" max="13576" width="17.44140625" style="902" customWidth="1"/>
    <col min="13577" max="13577" width="15.109375" style="902" customWidth="1"/>
    <col min="13578" max="13578" width="15.21875" style="902" customWidth="1"/>
    <col min="13579" max="13579" width="3.77734375" style="902" customWidth="1"/>
    <col min="13580" max="13580" width="2.44140625" style="902" customWidth="1"/>
    <col min="13581" max="13827" width="9" style="902"/>
    <col min="13828" max="13828" width="1.109375" style="902" customWidth="1"/>
    <col min="13829" max="13830" width="15.6640625" style="902" customWidth="1"/>
    <col min="13831" max="13831" width="15.21875" style="902" customWidth="1"/>
    <col min="13832" max="13832" width="17.44140625" style="902" customWidth="1"/>
    <col min="13833" max="13833" width="15.109375" style="902" customWidth="1"/>
    <col min="13834" max="13834" width="15.21875" style="902" customWidth="1"/>
    <col min="13835" max="13835" width="3.77734375" style="902" customWidth="1"/>
    <col min="13836" max="13836" width="2.44140625" style="902" customWidth="1"/>
    <col min="13837" max="14083" width="9" style="902"/>
    <col min="14084" max="14084" width="1.109375" style="902" customWidth="1"/>
    <col min="14085" max="14086" width="15.6640625" style="902" customWidth="1"/>
    <col min="14087" max="14087" width="15.21875" style="902" customWidth="1"/>
    <col min="14088" max="14088" width="17.44140625" style="902" customWidth="1"/>
    <col min="14089" max="14089" width="15.109375" style="902" customWidth="1"/>
    <col min="14090" max="14090" width="15.21875" style="902" customWidth="1"/>
    <col min="14091" max="14091" width="3.77734375" style="902" customWidth="1"/>
    <col min="14092" max="14092" width="2.44140625" style="902" customWidth="1"/>
    <col min="14093" max="14339" width="9" style="902"/>
    <col min="14340" max="14340" width="1.109375" style="902" customWidth="1"/>
    <col min="14341" max="14342" width="15.6640625" style="902" customWidth="1"/>
    <col min="14343" max="14343" width="15.21875" style="902" customWidth="1"/>
    <col min="14344" max="14344" width="17.44140625" style="902" customWidth="1"/>
    <col min="14345" max="14345" width="15.109375" style="902" customWidth="1"/>
    <col min="14346" max="14346" width="15.21875" style="902" customWidth="1"/>
    <col min="14347" max="14347" width="3.77734375" style="902" customWidth="1"/>
    <col min="14348" max="14348" width="2.44140625" style="902" customWidth="1"/>
    <col min="14349" max="14595" width="9" style="902"/>
    <col min="14596" max="14596" width="1.109375" style="902" customWidth="1"/>
    <col min="14597" max="14598" width="15.6640625" style="902" customWidth="1"/>
    <col min="14599" max="14599" width="15.21875" style="902" customWidth="1"/>
    <col min="14600" max="14600" width="17.44140625" style="902" customWidth="1"/>
    <col min="14601" max="14601" width="15.109375" style="902" customWidth="1"/>
    <col min="14602" max="14602" width="15.21875" style="902" customWidth="1"/>
    <col min="14603" max="14603" width="3.77734375" style="902" customWidth="1"/>
    <col min="14604" max="14604" width="2.44140625" style="902" customWidth="1"/>
    <col min="14605" max="14851" width="9" style="902"/>
    <col min="14852" max="14852" width="1.109375" style="902" customWidth="1"/>
    <col min="14853" max="14854" width="15.6640625" style="902" customWidth="1"/>
    <col min="14855" max="14855" width="15.21875" style="902" customWidth="1"/>
    <col min="14856" max="14856" width="17.44140625" style="902" customWidth="1"/>
    <col min="14857" max="14857" width="15.109375" style="902" customWidth="1"/>
    <col min="14858" max="14858" width="15.21875" style="902" customWidth="1"/>
    <col min="14859" max="14859" width="3.77734375" style="902" customWidth="1"/>
    <col min="14860" max="14860" width="2.44140625" style="902" customWidth="1"/>
    <col min="14861" max="15107" width="9" style="902"/>
    <col min="15108" max="15108" width="1.109375" style="902" customWidth="1"/>
    <col min="15109" max="15110" width="15.6640625" style="902" customWidth="1"/>
    <col min="15111" max="15111" width="15.21875" style="902" customWidth="1"/>
    <col min="15112" max="15112" width="17.44140625" style="902" customWidth="1"/>
    <col min="15113" max="15113" width="15.109375" style="902" customWidth="1"/>
    <col min="15114" max="15114" width="15.21875" style="902" customWidth="1"/>
    <col min="15115" max="15115" width="3.77734375" style="902" customWidth="1"/>
    <col min="15116" max="15116" width="2.44140625" style="902" customWidth="1"/>
    <col min="15117" max="15363" width="9" style="902"/>
    <col min="15364" max="15364" width="1.109375" style="902" customWidth="1"/>
    <col min="15365" max="15366" width="15.6640625" style="902" customWidth="1"/>
    <col min="15367" max="15367" width="15.21875" style="902" customWidth="1"/>
    <col min="15368" max="15368" width="17.44140625" style="902" customWidth="1"/>
    <col min="15369" max="15369" width="15.109375" style="902" customWidth="1"/>
    <col min="15370" max="15370" width="15.21875" style="902" customWidth="1"/>
    <col min="15371" max="15371" width="3.77734375" style="902" customWidth="1"/>
    <col min="15372" max="15372" width="2.44140625" style="902" customWidth="1"/>
    <col min="15373" max="15619" width="9" style="902"/>
    <col min="15620" max="15620" width="1.109375" style="902" customWidth="1"/>
    <col min="15621" max="15622" width="15.6640625" style="902" customWidth="1"/>
    <col min="15623" max="15623" width="15.21875" style="902" customWidth="1"/>
    <col min="15624" max="15624" width="17.44140625" style="902" customWidth="1"/>
    <col min="15625" max="15625" width="15.109375" style="902" customWidth="1"/>
    <col min="15626" max="15626" width="15.21875" style="902" customWidth="1"/>
    <col min="15627" max="15627" width="3.77734375" style="902" customWidth="1"/>
    <col min="15628" max="15628" width="2.44140625" style="902" customWidth="1"/>
    <col min="15629" max="15875" width="9" style="902"/>
    <col min="15876" max="15876" width="1.109375" style="902" customWidth="1"/>
    <col min="15877" max="15878" width="15.6640625" style="902" customWidth="1"/>
    <col min="15879" max="15879" width="15.21875" style="902" customWidth="1"/>
    <col min="15880" max="15880" width="17.44140625" style="902" customWidth="1"/>
    <col min="15881" max="15881" width="15.109375" style="902" customWidth="1"/>
    <col min="15882" max="15882" width="15.21875" style="902" customWidth="1"/>
    <col min="15883" max="15883" width="3.77734375" style="902" customWidth="1"/>
    <col min="15884" max="15884" width="2.44140625" style="902" customWidth="1"/>
    <col min="15885" max="16131" width="9" style="902"/>
    <col min="16132" max="16132" width="1.109375" style="902" customWidth="1"/>
    <col min="16133" max="16134" width="15.6640625" style="902" customWidth="1"/>
    <col min="16135" max="16135" width="15.21875" style="902" customWidth="1"/>
    <col min="16136" max="16136" width="17.44140625" style="902" customWidth="1"/>
    <col min="16137" max="16137" width="15.109375" style="902" customWidth="1"/>
    <col min="16138" max="16138" width="15.21875" style="902" customWidth="1"/>
    <col min="16139" max="16139" width="3.77734375" style="902" customWidth="1"/>
    <col min="16140" max="16140" width="2.44140625" style="902" customWidth="1"/>
    <col min="16141" max="16384" width="9" style="902"/>
  </cols>
  <sheetData>
    <row r="1" spans="1:11" ht="20.100000000000001" customHeight="1">
      <c r="A1" s="899" t="s">
        <v>2743</v>
      </c>
      <c r="B1" s="900"/>
      <c r="C1" s="901"/>
      <c r="D1" s="901"/>
      <c r="E1" s="901"/>
      <c r="F1" s="901"/>
      <c r="G1" s="901"/>
      <c r="H1" s="901"/>
      <c r="I1" s="901"/>
      <c r="J1" s="901"/>
    </row>
    <row r="2" spans="1:11" ht="20.100000000000001" customHeight="1">
      <c r="A2" s="899"/>
      <c r="B2" s="900" t="s">
        <v>1685</v>
      </c>
      <c r="C2" s="901"/>
      <c r="D2" s="901"/>
      <c r="E2" s="901"/>
      <c r="F2" s="901"/>
      <c r="G2" s="901"/>
      <c r="H2" s="901"/>
      <c r="I2" s="901"/>
      <c r="J2" s="903" t="s">
        <v>1115</v>
      </c>
    </row>
    <row r="3" spans="1:11" ht="20.100000000000001" customHeight="1">
      <c r="A3" s="4229" t="s">
        <v>1686</v>
      </c>
      <c r="B3" s="4229"/>
      <c r="C3" s="4229"/>
      <c r="D3" s="4229"/>
      <c r="E3" s="4229"/>
      <c r="F3" s="4229"/>
      <c r="G3" s="4229"/>
      <c r="H3" s="4229"/>
      <c r="I3" s="4229"/>
      <c r="J3" s="4229"/>
    </row>
    <row r="4" spans="1:11" ht="20.100000000000001" customHeight="1">
      <c r="A4" s="904"/>
      <c r="B4" s="904"/>
      <c r="C4" s="904"/>
      <c r="D4" s="904"/>
      <c r="E4" s="904"/>
      <c r="F4" s="904"/>
      <c r="G4" s="904"/>
      <c r="H4" s="904"/>
      <c r="I4" s="904"/>
      <c r="J4" s="904"/>
    </row>
    <row r="5" spans="1:11" ht="43.5" customHeight="1">
      <c r="A5" s="904"/>
      <c r="B5" s="905" t="s">
        <v>1687</v>
      </c>
      <c r="C5" s="4230"/>
      <c r="D5" s="4231"/>
      <c r="E5" s="4231"/>
      <c r="F5" s="4231"/>
      <c r="G5" s="4231"/>
      <c r="H5" s="4231"/>
      <c r="I5" s="4231"/>
      <c r="J5" s="4232"/>
    </row>
    <row r="6" spans="1:11" ht="43.5" customHeight="1">
      <c r="A6" s="901"/>
      <c r="B6" s="906" t="s">
        <v>523</v>
      </c>
      <c r="C6" s="4233" t="s">
        <v>1688</v>
      </c>
      <c r="D6" s="4233"/>
      <c r="E6" s="4233"/>
      <c r="F6" s="4233"/>
      <c r="G6" s="4233"/>
      <c r="H6" s="4233"/>
      <c r="I6" s="4233"/>
      <c r="J6" s="4233"/>
      <c r="K6" s="907"/>
    </row>
    <row r="7" spans="1:11" ht="18.75" customHeight="1">
      <c r="A7" s="901"/>
      <c r="B7" s="4234" t="s">
        <v>1689</v>
      </c>
      <c r="C7" s="4236" t="s">
        <v>1690</v>
      </c>
      <c r="D7" s="4233"/>
      <c r="E7" s="4233"/>
      <c r="F7" s="4233"/>
      <c r="G7" s="4237"/>
      <c r="H7" s="4230" t="s">
        <v>1691</v>
      </c>
      <c r="I7" s="4231"/>
      <c r="J7" s="4232"/>
      <c r="K7" s="907"/>
    </row>
    <row r="8" spans="1:11" ht="43.5" customHeight="1">
      <c r="A8" s="901"/>
      <c r="B8" s="4235"/>
      <c r="C8" s="4238"/>
      <c r="D8" s="4239"/>
      <c r="E8" s="4239"/>
      <c r="F8" s="4239"/>
      <c r="G8" s="4240"/>
      <c r="H8" s="4230"/>
      <c r="I8" s="4231"/>
      <c r="J8" s="4232"/>
      <c r="K8" s="907"/>
    </row>
    <row r="9" spans="1:11" ht="19.5" customHeight="1">
      <c r="A9" s="901"/>
      <c r="B9" s="4257" t="s">
        <v>1692</v>
      </c>
      <c r="C9" s="4236" t="s">
        <v>1693</v>
      </c>
      <c r="D9" s="4233"/>
      <c r="E9" s="4233"/>
      <c r="F9" s="4233"/>
      <c r="G9" s="4233"/>
      <c r="H9" s="4233"/>
      <c r="I9" s="4233"/>
      <c r="J9" s="4233"/>
      <c r="K9" s="907"/>
    </row>
    <row r="10" spans="1:11" ht="40.5" customHeight="1">
      <c r="A10" s="901"/>
      <c r="B10" s="4258"/>
      <c r="C10" s="908" t="s">
        <v>480</v>
      </c>
      <c r="D10" s="908" t="s">
        <v>430</v>
      </c>
      <c r="E10" s="4241" t="s">
        <v>1260</v>
      </c>
      <c r="F10" s="4241"/>
      <c r="G10" s="4241"/>
      <c r="H10" s="4242" t="s">
        <v>1694</v>
      </c>
      <c r="I10" s="4242"/>
      <c r="J10" s="909" t="s">
        <v>1695</v>
      </c>
    </row>
    <row r="11" spans="1:11" ht="19.5" customHeight="1">
      <c r="A11" s="901"/>
      <c r="B11" s="4258"/>
      <c r="C11" s="910"/>
      <c r="D11" s="910"/>
      <c r="E11" s="4241"/>
      <c r="F11" s="4241"/>
      <c r="G11" s="4241"/>
      <c r="H11" s="911"/>
      <c r="I11" s="912" t="s">
        <v>1696</v>
      </c>
      <c r="J11" s="911"/>
    </row>
    <row r="12" spans="1:11" ht="19.5" customHeight="1">
      <c r="A12" s="901"/>
      <c r="B12" s="4258"/>
      <c r="C12" s="910"/>
      <c r="D12" s="910"/>
      <c r="E12" s="4241"/>
      <c r="F12" s="4241"/>
      <c r="G12" s="4241"/>
      <c r="H12" s="911"/>
      <c r="I12" s="912" t="s">
        <v>1696</v>
      </c>
      <c r="J12" s="911"/>
    </row>
    <row r="13" spans="1:11" ht="19.5" customHeight="1">
      <c r="A13" s="901"/>
      <c r="B13" s="4258"/>
      <c r="C13" s="910"/>
      <c r="D13" s="910"/>
      <c r="E13" s="4241"/>
      <c r="F13" s="4241"/>
      <c r="G13" s="4241"/>
      <c r="H13" s="911"/>
      <c r="I13" s="912" t="s">
        <v>1696</v>
      </c>
      <c r="J13" s="911"/>
    </row>
    <row r="14" spans="1:11" ht="19.5" customHeight="1">
      <c r="A14" s="901"/>
      <c r="B14" s="4258"/>
      <c r="C14" s="4238" t="s">
        <v>1261</v>
      </c>
      <c r="D14" s="4239"/>
      <c r="E14" s="4239"/>
      <c r="F14" s="4239"/>
      <c r="G14" s="4239"/>
      <c r="H14" s="4239"/>
      <c r="I14" s="4239"/>
      <c r="J14" s="4240"/>
    </row>
    <row r="15" spans="1:11" ht="40.5" customHeight="1">
      <c r="A15" s="901"/>
      <c r="B15" s="4258"/>
      <c r="C15" s="908" t="s">
        <v>480</v>
      </c>
      <c r="D15" s="908" t="s">
        <v>430</v>
      </c>
      <c r="E15" s="4241" t="s">
        <v>1260</v>
      </c>
      <c r="F15" s="4241"/>
      <c r="G15" s="4241"/>
      <c r="H15" s="4242" t="s">
        <v>1694</v>
      </c>
      <c r="I15" s="4242"/>
      <c r="J15" s="909" t="s">
        <v>1695</v>
      </c>
    </row>
    <row r="16" spans="1:11" ht="19.5" customHeight="1">
      <c r="A16" s="901"/>
      <c r="B16" s="4258"/>
      <c r="C16" s="910"/>
      <c r="D16" s="910"/>
      <c r="E16" s="4241"/>
      <c r="F16" s="4241"/>
      <c r="G16" s="4241"/>
      <c r="H16" s="911"/>
      <c r="I16" s="912" t="s">
        <v>1696</v>
      </c>
      <c r="J16" s="911"/>
      <c r="K16" s="907"/>
    </row>
    <row r="17" spans="1:12" ht="19.5" customHeight="1">
      <c r="A17" s="901"/>
      <c r="B17" s="4258"/>
      <c r="C17" s="910"/>
      <c r="D17" s="910"/>
      <c r="E17" s="4241"/>
      <c r="F17" s="4241"/>
      <c r="G17" s="4241"/>
      <c r="H17" s="911"/>
      <c r="I17" s="912" t="s">
        <v>1696</v>
      </c>
      <c r="J17" s="911"/>
    </row>
    <row r="18" spans="1:12" ht="19.5" customHeight="1">
      <c r="A18" s="901"/>
      <c r="B18" s="4259"/>
      <c r="C18" s="910"/>
      <c r="D18" s="910"/>
      <c r="E18" s="4241"/>
      <c r="F18" s="4241"/>
      <c r="G18" s="4241"/>
      <c r="H18" s="911"/>
      <c r="I18" s="912" t="s">
        <v>1696</v>
      </c>
      <c r="J18" s="911"/>
    </row>
    <row r="19" spans="1:12" ht="19.5" customHeight="1">
      <c r="A19" s="901"/>
      <c r="B19" s="4246" t="s">
        <v>1697</v>
      </c>
      <c r="C19" s="4248" t="s">
        <v>1698</v>
      </c>
      <c r="D19" s="4249"/>
      <c r="E19" s="4249"/>
      <c r="F19" s="4249"/>
      <c r="G19" s="4250"/>
      <c r="H19" s="4230" t="s">
        <v>1699</v>
      </c>
      <c r="I19" s="4231"/>
      <c r="J19" s="4232"/>
    </row>
    <row r="20" spans="1:12" ht="27.75" customHeight="1">
      <c r="A20" s="901"/>
      <c r="B20" s="4247"/>
      <c r="C20" s="4251"/>
      <c r="D20" s="4252"/>
      <c r="E20" s="4252"/>
      <c r="F20" s="4252"/>
      <c r="G20" s="4253"/>
      <c r="H20" s="4254"/>
      <c r="I20" s="4255"/>
      <c r="J20" s="4256"/>
    </row>
    <row r="21" spans="1:12" ht="6" customHeight="1">
      <c r="A21" s="901"/>
      <c r="B21" s="901"/>
      <c r="C21" s="901"/>
      <c r="D21" s="901"/>
      <c r="E21" s="901"/>
      <c r="F21" s="901"/>
      <c r="G21" s="901"/>
      <c r="H21" s="901"/>
      <c r="I21" s="901"/>
      <c r="J21" s="901"/>
    </row>
    <row r="22" spans="1:12" ht="16.5" customHeight="1">
      <c r="A22" s="901"/>
      <c r="B22" s="901" t="s">
        <v>583</v>
      </c>
      <c r="C22" s="901"/>
      <c r="D22" s="901"/>
      <c r="E22" s="901"/>
      <c r="F22" s="901"/>
      <c r="G22" s="901"/>
      <c r="H22" s="901"/>
      <c r="I22" s="901"/>
      <c r="J22" s="901"/>
      <c r="K22" s="704"/>
      <c r="L22" s="704"/>
    </row>
    <row r="23" spans="1:12" ht="57" customHeight="1">
      <c r="A23" s="901"/>
      <c r="B23" s="4243" t="s">
        <v>1700</v>
      </c>
      <c r="C23" s="4243"/>
      <c r="D23" s="4243"/>
      <c r="E23" s="4243"/>
      <c r="F23" s="4243"/>
      <c r="G23" s="4243"/>
      <c r="H23" s="4243"/>
      <c r="I23" s="4243"/>
      <c r="J23" s="4243"/>
      <c r="K23" s="704"/>
      <c r="L23" s="704"/>
    </row>
    <row r="24" spans="1:12" ht="36" customHeight="1">
      <c r="A24" s="901"/>
      <c r="B24" s="4243" t="s">
        <v>1701</v>
      </c>
      <c r="C24" s="4243"/>
      <c r="D24" s="4243"/>
      <c r="E24" s="4243"/>
      <c r="F24" s="4243"/>
      <c r="G24" s="4243"/>
      <c r="H24" s="4243"/>
      <c r="I24" s="4243"/>
      <c r="J24" s="4243"/>
      <c r="K24" s="704"/>
      <c r="L24" s="704"/>
    </row>
    <row r="25" spans="1:12" ht="30" customHeight="1">
      <c r="A25" s="901"/>
      <c r="B25" s="4244" t="s">
        <v>1702</v>
      </c>
      <c r="C25" s="4244"/>
      <c r="D25" s="4244"/>
      <c r="E25" s="4244"/>
      <c r="F25" s="4244"/>
      <c r="G25" s="4244"/>
      <c r="H25" s="4244"/>
      <c r="I25" s="4244"/>
      <c r="J25" s="4244"/>
      <c r="K25" s="704"/>
      <c r="L25" s="704"/>
    </row>
    <row r="26" spans="1:12" ht="7.5" customHeight="1">
      <c r="B26" s="4245"/>
      <c r="C26" s="4245"/>
      <c r="D26" s="4245"/>
      <c r="E26" s="4245"/>
      <c r="F26" s="4245"/>
      <c r="G26" s="4245"/>
      <c r="H26" s="4245"/>
      <c r="I26" s="4245"/>
      <c r="J26" s="4245"/>
    </row>
    <row r="27" spans="1:12">
      <c r="B27" s="704"/>
    </row>
    <row r="28" spans="1:12" ht="52.2" customHeight="1">
      <c r="B28" s="1824" t="s">
        <v>3078</v>
      </c>
      <c r="C28" s="4227" t="s">
        <v>3080</v>
      </c>
      <c r="D28" s="4228"/>
      <c r="E28" s="4228"/>
      <c r="F28" s="4228"/>
      <c r="G28" s="4228"/>
      <c r="H28" s="4228"/>
      <c r="I28" s="4228"/>
      <c r="J28" s="4228"/>
    </row>
  </sheetData>
  <mergeCells count="29">
    <mergeCell ref="B26:J26"/>
    <mergeCell ref="E16:G16"/>
    <mergeCell ref="E17:G17"/>
    <mergeCell ref="E18:G18"/>
    <mergeCell ref="B19:B20"/>
    <mergeCell ref="C19:G20"/>
    <mergeCell ref="H19:J19"/>
    <mergeCell ref="H20:J20"/>
    <mergeCell ref="B9:B18"/>
    <mergeCell ref="C9:J9"/>
    <mergeCell ref="E10:G10"/>
    <mergeCell ref="H10:I10"/>
    <mergeCell ref="E11:G11"/>
    <mergeCell ref="C28:J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s>
  <phoneticPr fontId="54"/>
  <pageMargins left="0.7" right="0.7" top="0.75" bottom="0.75" header="0.3" footer="0.3"/>
  <pageSetup paperSize="9" scale="82"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4B58E-0E0E-4C5A-80A3-B39712B840A9}">
  <sheetPr codeName="Sheet80">
    <tabColor theme="8"/>
    <pageSetUpPr fitToPage="1"/>
  </sheetPr>
  <dimension ref="A1:L26"/>
  <sheetViews>
    <sheetView view="pageBreakPreview" topLeftCell="D2" zoomScale="115" zoomScaleNormal="100" zoomScaleSheetLayoutView="115" workbookViewId="0">
      <selection activeCell="B2" sqref="B2"/>
    </sheetView>
  </sheetViews>
  <sheetFormatPr defaultRowHeight="13.2"/>
  <cols>
    <col min="1" max="1" width="8.44140625" style="902" customWidth="1"/>
    <col min="2" max="2" width="15.6640625" style="902" customWidth="1"/>
    <col min="3" max="3" width="9.77734375" style="902" customWidth="1"/>
    <col min="4" max="4" width="15.21875" style="902" customWidth="1"/>
    <col min="5" max="5" width="17.44140625" style="902" customWidth="1"/>
    <col min="6" max="6" width="12.77734375" style="902" customWidth="1"/>
    <col min="7" max="7" width="11" style="902" customWidth="1"/>
    <col min="8" max="8" width="5" style="902" customWidth="1"/>
    <col min="9" max="9" width="3.6640625" style="902" customWidth="1"/>
    <col min="10" max="10" width="8.33203125" style="902" customWidth="1"/>
    <col min="11" max="11" width="1" style="902" customWidth="1"/>
    <col min="12" max="12" width="2.44140625" style="902" customWidth="1"/>
    <col min="13" max="259" width="9" style="902"/>
    <col min="260" max="260" width="1.109375" style="902" customWidth="1"/>
    <col min="261" max="262" width="15.6640625" style="902" customWidth="1"/>
    <col min="263" max="263" width="15.21875" style="902" customWidth="1"/>
    <col min="264" max="264" width="17.44140625" style="902" customWidth="1"/>
    <col min="265" max="265" width="15.109375" style="902" customWidth="1"/>
    <col min="266" max="266" width="15.21875" style="902" customWidth="1"/>
    <col min="267" max="267" width="3.77734375" style="902" customWidth="1"/>
    <col min="268" max="268" width="2.44140625" style="902" customWidth="1"/>
    <col min="269" max="515" width="9" style="902"/>
    <col min="516" max="516" width="1.109375" style="902" customWidth="1"/>
    <col min="517" max="518" width="15.6640625" style="902" customWidth="1"/>
    <col min="519" max="519" width="15.21875" style="902" customWidth="1"/>
    <col min="520" max="520" width="17.44140625" style="902" customWidth="1"/>
    <col min="521" max="521" width="15.109375" style="902" customWidth="1"/>
    <col min="522" max="522" width="15.21875" style="902" customWidth="1"/>
    <col min="523" max="523" width="3.77734375" style="902" customWidth="1"/>
    <col min="524" max="524" width="2.44140625" style="902" customWidth="1"/>
    <col min="525" max="771" width="9" style="902"/>
    <col min="772" max="772" width="1.109375" style="902" customWidth="1"/>
    <col min="773" max="774" width="15.6640625" style="902" customWidth="1"/>
    <col min="775" max="775" width="15.21875" style="902" customWidth="1"/>
    <col min="776" max="776" width="17.44140625" style="902" customWidth="1"/>
    <col min="777" max="777" width="15.109375" style="902" customWidth="1"/>
    <col min="778" max="778" width="15.21875" style="902" customWidth="1"/>
    <col min="779" max="779" width="3.77734375" style="902" customWidth="1"/>
    <col min="780" max="780" width="2.44140625" style="902" customWidth="1"/>
    <col min="781" max="1027" width="9" style="902"/>
    <col min="1028" max="1028" width="1.109375" style="902" customWidth="1"/>
    <col min="1029" max="1030" width="15.6640625" style="902" customWidth="1"/>
    <col min="1031" max="1031" width="15.21875" style="902" customWidth="1"/>
    <col min="1032" max="1032" width="17.44140625" style="902" customWidth="1"/>
    <col min="1033" max="1033" width="15.109375" style="902" customWidth="1"/>
    <col min="1034" max="1034" width="15.21875" style="902" customWidth="1"/>
    <col min="1035" max="1035" width="3.77734375" style="902" customWidth="1"/>
    <col min="1036" max="1036" width="2.44140625" style="902" customWidth="1"/>
    <col min="1037" max="1283" width="9" style="902"/>
    <col min="1284" max="1284" width="1.109375" style="902" customWidth="1"/>
    <col min="1285" max="1286" width="15.6640625" style="902" customWidth="1"/>
    <col min="1287" max="1287" width="15.21875" style="902" customWidth="1"/>
    <col min="1288" max="1288" width="17.44140625" style="902" customWidth="1"/>
    <col min="1289" max="1289" width="15.109375" style="902" customWidth="1"/>
    <col min="1290" max="1290" width="15.21875" style="902" customWidth="1"/>
    <col min="1291" max="1291" width="3.77734375" style="902" customWidth="1"/>
    <col min="1292" max="1292" width="2.44140625" style="902" customWidth="1"/>
    <col min="1293" max="1539" width="9" style="902"/>
    <col min="1540" max="1540" width="1.109375" style="902" customWidth="1"/>
    <col min="1541" max="1542" width="15.6640625" style="902" customWidth="1"/>
    <col min="1543" max="1543" width="15.21875" style="902" customWidth="1"/>
    <col min="1544" max="1544" width="17.44140625" style="902" customWidth="1"/>
    <col min="1545" max="1545" width="15.109375" style="902" customWidth="1"/>
    <col min="1546" max="1546" width="15.21875" style="902" customWidth="1"/>
    <col min="1547" max="1547" width="3.77734375" style="902" customWidth="1"/>
    <col min="1548" max="1548" width="2.44140625" style="902" customWidth="1"/>
    <col min="1549" max="1795" width="9" style="902"/>
    <col min="1796" max="1796" width="1.109375" style="902" customWidth="1"/>
    <col min="1797" max="1798" width="15.6640625" style="902" customWidth="1"/>
    <col min="1799" max="1799" width="15.21875" style="902" customWidth="1"/>
    <col min="1800" max="1800" width="17.44140625" style="902" customWidth="1"/>
    <col min="1801" max="1801" width="15.109375" style="902" customWidth="1"/>
    <col min="1802" max="1802" width="15.21875" style="902" customWidth="1"/>
    <col min="1803" max="1803" width="3.77734375" style="902" customWidth="1"/>
    <col min="1804" max="1804" width="2.44140625" style="902" customWidth="1"/>
    <col min="1805" max="2051" width="9" style="902"/>
    <col min="2052" max="2052" width="1.109375" style="902" customWidth="1"/>
    <col min="2053" max="2054" width="15.6640625" style="902" customWidth="1"/>
    <col min="2055" max="2055" width="15.21875" style="902" customWidth="1"/>
    <col min="2056" max="2056" width="17.44140625" style="902" customWidth="1"/>
    <col min="2057" max="2057" width="15.109375" style="902" customWidth="1"/>
    <col min="2058" max="2058" width="15.21875" style="902" customWidth="1"/>
    <col min="2059" max="2059" width="3.77734375" style="902" customWidth="1"/>
    <col min="2060" max="2060" width="2.44140625" style="902" customWidth="1"/>
    <col min="2061" max="2307" width="9" style="902"/>
    <col min="2308" max="2308" width="1.109375" style="902" customWidth="1"/>
    <col min="2309" max="2310" width="15.6640625" style="902" customWidth="1"/>
    <col min="2311" max="2311" width="15.21875" style="902" customWidth="1"/>
    <col min="2312" max="2312" width="17.44140625" style="902" customWidth="1"/>
    <col min="2313" max="2313" width="15.109375" style="902" customWidth="1"/>
    <col min="2314" max="2314" width="15.21875" style="902" customWidth="1"/>
    <col min="2315" max="2315" width="3.77734375" style="902" customWidth="1"/>
    <col min="2316" max="2316" width="2.44140625" style="902" customWidth="1"/>
    <col min="2317" max="2563" width="9" style="902"/>
    <col min="2564" max="2564" width="1.109375" style="902" customWidth="1"/>
    <col min="2565" max="2566" width="15.6640625" style="902" customWidth="1"/>
    <col min="2567" max="2567" width="15.21875" style="902" customWidth="1"/>
    <col min="2568" max="2568" width="17.44140625" style="902" customWidth="1"/>
    <col min="2569" max="2569" width="15.109375" style="902" customWidth="1"/>
    <col min="2570" max="2570" width="15.21875" style="902" customWidth="1"/>
    <col min="2571" max="2571" width="3.77734375" style="902" customWidth="1"/>
    <col min="2572" max="2572" width="2.44140625" style="902" customWidth="1"/>
    <col min="2573" max="2819" width="9" style="902"/>
    <col min="2820" max="2820" width="1.109375" style="902" customWidth="1"/>
    <col min="2821" max="2822" width="15.6640625" style="902" customWidth="1"/>
    <col min="2823" max="2823" width="15.21875" style="902" customWidth="1"/>
    <col min="2824" max="2824" width="17.44140625" style="902" customWidth="1"/>
    <col min="2825" max="2825" width="15.109375" style="902" customWidth="1"/>
    <col min="2826" max="2826" width="15.21875" style="902" customWidth="1"/>
    <col min="2827" max="2827" width="3.77734375" style="902" customWidth="1"/>
    <col min="2828" max="2828" width="2.44140625" style="902" customWidth="1"/>
    <col min="2829" max="3075" width="9" style="902"/>
    <col min="3076" max="3076" width="1.109375" style="902" customWidth="1"/>
    <col min="3077" max="3078" width="15.6640625" style="902" customWidth="1"/>
    <col min="3079" max="3079" width="15.21875" style="902" customWidth="1"/>
    <col min="3080" max="3080" width="17.44140625" style="902" customWidth="1"/>
    <col min="3081" max="3081" width="15.109375" style="902" customWidth="1"/>
    <col min="3082" max="3082" width="15.21875" style="902" customWidth="1"/>
    <col min="3083" max="3083" width="3.77734375" style="902" customWidth="1"/>
    <col min="3084" max="3084" width="2.44140625" style="902" customWidth="1"/>
    <col min="3085" max="3331" width="9" style="902"/>
    <col min="3332" max="3332" width="1.109375" style="902" customWidth="1"/>
    <col min="3333" max="3334" width="15.6640625" style="902" customWidth="1"/>
    <col min="3335" max="3335" width="15.21875" style="902" customWidth="1"/>
    <col min="3336" max="3336" width="17.44140625" style="902" customWidth="1"/>
    <col min="3337" max="3337" width="15.109375" style="902" customWidth="1"/>
    <col min="3338" max="3338" width="15.21875" style="902" customWidth="1"/>
    <col min="3339" max="3339" width="3.77734375" style="902" customWidth="1"/>
    <col min="3340" max="3340" width="2.44140625" style="902" customWidth="1"/>
    <col min="3341" max="3587" width="9" style="902"/>
    <col min="3588" max="3588" width="1.109375" style="902" customWidth="1"/>
    <col min="3589" max="3590" width="15.6640625" style="902" customWidth="1"/>
    <col min="3591" max="3591" width="15.21875" style="902" customWidth="1"/>
    <col min="3592" max="3592" width="17.44140625" style="902" customWidth="1"/>
    <col min="3593" max="3593" width="15.109375" style="902" customWidth="1"/>
    <col min="3594" max="3594" width="15.21875" style="902" customWidth="1"/>
    <col min="3595" max="3595" width="3.77734375" style="902" customWidth="1"/>
    <col min="3596" max="3596" width="2.44140625" style="902" customWidth="1"/>
    <col min="3597" max="3843" width="9" style="902"/>
    <col min="3844" max="3844" width="1.109375" style="902" customWidth="1"/>
    <col min="3845" max="3846" width="15.6640625" style="902" customWidth="1"/>
    <col min="3847" max="3847" width="15.21875" style="902" customWidth="1"/>
    <col min="3848" max="3848" width="17.44140625" style="902" customWidth="1"/>
    <col min="3849" max="3849" width="15.109375" style="902" customWidth="1"/>
    <col min="3850" max="3850" width="15.21875" style="902" customWidth="1"/>
    <col min="3851" max="3851" width="3.77734375" style="902" customWidth="1"/>
    <col min="3852" max="3852" width="2.44140625" style="902" customWidth="1"/>
    <col min="3853" max="4099" width="9" style="902"/>
    <col min="4100" max="4100" width="1.109375" style="902" customWidth="1"/>
    <col min="4101" max="4102" width="15.6640625" style="902" customWidth="1"/>
    <col min="4103" max="4103" width="15.21875" style="902" customWidth="1"/>
    <col min="4104" max="4104" width="17.44140625" style="902" customWidth="1"/>
    <col min="4105" max="4105" width="15.109375" style="902" customWidth="1"/>
    <col min="4106" max="4106" width="15.21875" style="902" customWidth="1"/>
    <col min="4107" max="4107" width="3.77734375" style="902" customWidth="1"/>
    <col min="4108" max="4108" width="2.44140625" style="902" customWidth="1"/>
    <col min="4109" max="4355" width="9" style="902"/>
    <col min="4356" max="4356" width="1.109375" style="902" customWidth="1"/>
    <col min="4357" max="4358" width="15.6640625" style="902" customWidth="1"/>
    <col min="4359" max="4359" width="15.21875" style="902" customWidth="1"/>
    <col min="4360" max="4360" width="17.44140625" style="902" customWidth="1"/>
    <col min="4361" max="4361" width="15.109375" style="902" customWidth="1"/>
    <col min="4362" max="4362" width="15.21875" style="902" customWidth="1"/>
    <col min="4363" max="4363" width="3.77734375" style="902" customWidth="1"/>
    <col min="4364" max="4364" width="2.44140625" style="902" customWidth="1"/>
    <col min="4365" max="4611" width="9" style="902"/>
    <col min="4612" max="4612" width="1.109375" style="902" customWidth="1"/>
    <col min="4613" max="4614" width="15.6640625" style="902" customWidth="1"/>
    <col min="4615" max="4615" width="15.21875" style="902" customWidth="1"/>
    <col min="4616" max="4616" width="17.44140625" style="902" customWidth="1"/>
    <col min="4617" max="4617" width="15.109375" style="902" customWidth="1"/>
    <col min="4618" max="4618" width="15.21875" style="902" customWidth="1"/>
    <col min="4619" max="4619" width="3.77734375" style="902" customWidth="1"/>
    <col min="4620" max="4620" width="2.44140625" style="902" customWidth="1"/>
    <col min="4621" max="4867" width="9" style="902"/>
    <col min="4868" max="4868" width="1.109375" style="902" customWidth="1"/>
    <col min="4869" max="4870" width="15.6640625" style="902" customWidth="1"/>
    <col min="4871" max="4871" width="15.21875" style="902" customWidth="1"/>
    <col min="4872" max="4872" width="17.44140625" style="902" customWidth="1"/>
    <col min="4873" max="4873" width="15.109375" style="902" customWidth="1"/>
    <col min="4874" max="4874" width="15.21875" style="902" customWidth="1"/>
    <col min="4875" max="4875" width="3.77734375" style="902" customWidth="1"/>
    <col min="4876" max="4876" width="2.44140625" style="902" customWidth="1"/>
    <col min="4877" max="5123" width="9" style="902"/>
    <col min="5124" max="5124" width="1.109375" style="902" customWidth="1"/>
    <col min="5125" max="5126" width="15.6640625" style="902" customWidth="1"/>
    <col min="5127" max="5127" width="15.21875" style="902" customWidth="1"/>
    <col min="5128" max="5128" width="17.44140625" style="902" customWidth="1"/>
    <col min="5129" max="5129" width="15.109375" style="902" customWidth="1"/>
    <col min="5130" max="5130" width="15.21875" style="902" customWidth="1"/>
    <col min="5131" max="5131" width="3.77734375" style="902" customWidth="1"/>
    <col min="5132" max="5132" width="2.44140625" style="902" customWidth="1"/>
    <col min="5133" max="5379" width="9" style="902"/>
    <col min="5380" max="5380" width="1.109375" style="902" customWidth="1"/>
    <col min="5381" max="5382" width="15.6640625" style="902" customWidth="1"/>
    <col min="5383" max="5383" width="15.21875" style="902" customWidth="1"/>
    <col min="5384" max="5384" width="17.44140625" style="902" customWidth="1"/>
    <col min="5385" max="5385" width="15.109375" style="902" customWidth="1"/>
    <col min="5386" max="5386" width="15.21875" style="902" customWidth="1"/>
    <col min="5387" max="5387" width="3.77734375" style="902" customWidth="1"/>
    <col min="5388" max="5388" width="2.44140625" style="902" customWidth="1"/>
    <col min="5389" max="5635" width="9" style="902"/>
    <col min="5636" max="5636" width="1.109375" style="902" customWidth="1"/>
    <col min="5637" max="5638" width="15.6640625" style="902" customWidth="1"/>
    <col min="5639" max="5639" width="15.21875" style="902" customWidth="1"/>
    <col min="5640" max="5640" width="17.44140625" style="902" customWidth="1"/>
    <col min="5641" max="5641" width="15.109375" style="902" customWidth="1"/>
    <col min="5642" max="5642" width="15.21875" style="902" customWidth="1"/>
    <col min="5643" max="5643" width="3.77734375" style="902" customWidth="1"/>
    <col min="5644" max="5644" width="2.44140625" style="902" customWidth="1"/>
    <col min="5645" max="5891" width="9" style="902"/>
    <col min="5892" max="5892" width="1.109375" style="902" customWidth="1"/>
    <col min="5893" max="5894" width="15.6640625" style="902" customWidth="1"/>
    <col min="5895" max="5895" width="15.21875" style="902" customWidth="1"/>
    <col min="5896" max="5896" width="17.44140625" style="902" customWidth="1"/>
    <col min="5897" max="5897" width="15.109375" style="902" customWidth="1"/>
    <col min="5898" max="5898" width="15.21875" style="902" customWidth="1"/>
    <col min="5899" max="5899" width="3.77734375" style="902" customWidth="1"/>
    <col min="5900" max="5900" width="2.44140625" style="902" customWidth="1"/>
    <col min="5901" max="6147" width="9" style="902"/>
    <col min="6148" max="6148" width="1.109375" style="902" customWidth="1"/>
    <col min="6149" max="6150" width="15.6640625" style="902" customWidth="1"/>
    <col min="6151" max="6151" width="15.21875" style="902" customWidth="1"/>
    <col min="6152" max="6152" width="17.44140625" style="902" customWidth="1"/>
    <col min="6153" max="6153" width="15.109375" style="902" customWidth="1"/>
    <col min="6154" max="6154" width="15.21875" style="902" customWidth="1"/>
    <col min="6155" max="6155" width="3.77734375" style="902" customWidth="1"/>
    <col min="6156" max="6156" width="2.44140625" style="902" customWidth="1"/>
    <col min="6157" max="6403" width="9" style="902"/>
    <col min="6404" max="6404" width="1.109375" style="902" customWidth="1"/>
    <col min="6405" max="6406" width="15.6640625" style="902" customWidth="1"/>
    <col min="6407" max="6407" width="15.21875" style="902" customWidth="1"/>
    <col min="6408" max="6408" width="17.44140625" style="902" customWidth="1"/>
    <col min="6409" max="6409" width="15.109375" style="902" customWidth="1"/>
    <col min="6410" max="6410" width="15.21875" style="902" customWidth="1"/>
    <col min="6411" max="6411" width="3.77734375" style="902" customWidth="1"/>
    <col min="6412" max="6412" width="2.44140625" style="902" customWidth="1"/>
    <col min="6413" max="6659" width="9" style="902"/>
    <col min="6660" max="6660" width="1.109375" style="902" customWidth="1"/>
    <col min="6661" max="6662" width="15.6640625" style="902" customWidth="1"/>
    <col min="6663" max="6663" width="15.21875" style="902" customWidth="1"/>
    <col min="6664" max="6664" width="17.44140625" style="902" customWidth="1"/>
    <col min="6665" max="6665" width="15.109375" style="902" customWidth="1"/>
    <col min="6666" max="6666" width="15.21875" style="902" customWidth="1"/>
    <col min="6667" max="6667" width="3.77734375" style="902" customWidth="1"/>
    <col min="6668" max="6668" width="2.44140625" style="902" customWidth="1"/>
    <col min="6669" max="6915" width="9" style="902"/>
    <col min="6916" max="6916" width="1.109375" style="902" customWidth="1"/>
    <col min="6917" max="6918" width="15.6640625" style="902" customWidth="1"/>
    <col min="6919" max="6919" width="15.21875" style="902" customWidth="1"/>
    <col min="6920" max="6920" width="17.44140625" style="902" customWidth="1"/>
    <col min="6921" max="6921" width="15.109375" style="902" customWidth="1"/>
    <col min="6922" max="6922" width="15.21875" style="902" customWidth="1"/>
    <col min="6923" max="6923" width="3.77734375" style="902" customWidth="1"/>
    <col min="6924" max="6924" width="2.44140625" style="902" customWidth="1"/>
    <col min="6925" max="7171" width="9" style="902"/>
    <col min="7172" max="7172" width="1.109375" style="902" customWidth="1"/>
    <col min="7173" max="7174" width="15.6640625" style="902" customWidth="1"/>
    <col min="7175" max="7175" width="15.21875" style="902" customWidth="1"/>
    <col min="7176" max="7176" width="17.44140625" style="902" customWidth="1"/>
    <col min="7177" max="7177" width="15.109375" style="902" customWidth="1"/>
    <col min="7178" max="7178" width="15.21875" style="902" customWidth="1"/>
    <col min="7179" max="7179" width="3.77734375" style="902" customWidth="1"/>
    <col min="7180" max="7180" width="2.44140625" style="902" customWidth="1"/>
    <col min="7181" max="7427" width="9" style="902"/>
    <col min="7428" max="7428" width="1.109375" style="902" customWidth="1"/>
    <col min="7429" max="7430" width="15.6640625" style="902" customWidth="1"/>
    <col min="7431" max="7431" width="15.21875" style="902" customWidth="1"/>
    <col min="7432" max="7432" width="17.44140625" style="902" customWidth="1"/>
    <col min="7433" max="7433" width="15.109375" style="902" customWidth="1"/>
    <col min="7434" max="7434" width="15.21875" style="902" customWidth="1"/>
    <col min="7435" max="7435" width="3.77734375" style="902" customWidth="1"/>
    <col min="7436" max="7436" width="2.44140625" style="902" customWidth="1"/>
    <col min="7437" max="7683" width="9" style="902"/>
    <col min="7684" max="7684" width="1.109375" style="902" customWidth="1"/>
    <col min="7685" max="7686" width="15.6640625" style="902" customWidth="1"/>
    <col min="7687" max="7687" width="15.21875" style="902" customWidth="1"/>
    <col min="7688" max="7688" width="17.44140625" style="902" customWidth="1"/>
    <col min="7689" max="7689" width="15.109375" style="902" customWidth="1"/>
    <col min="7690" max="7690" width="15.21875" style="902" customWidth="1"/>
    <col min="7691" max="7691" width="3.77734375" style="902" customWidth="1"/>
    <col min="7692" max="7692" width="2.44140625" style="902" customWidth="1"/>
    <col min="7693" max="7939" width="9" style="902"/>
    <col min="7940" max="7940" width="1.109375" style="902" customWidth="1"/>
    <col min="7941" max="7942" width="15.6640625" style="902" customWidth="1"/>
    <col min="7943" max="7943" width="15.21875" style="902" customWidth="1"/>
    <col min="7944" max="7944" width="17.44140625" style="902" customWidth="1"/>
    <col min="7945" max="7945" width="15.109375" style="902" customWidth="1"/>
    <col min="7946" max="7946" width="15.21875" style="902" customWidth="1"/>
    <col min="7947" max="7947" width="3.77734375" style="902" customWidth="1"/>
    <col min="7948" max="7948" width="2.44140625" style="902" customWidth="1"/>
    <col min="7949" max="8195" width="9" style="902"/>
    <col min="8196" max="8196" width="1.109375" style="902" customWidth="1"/>
    <col min="8197" max="8198" width="15.6640625" style="902" customWidth="1"/>
    <col min="8199" max="8199" width="15.21875" style="902" customWidth="1"/>
    <col min="8200" max="8200" width="17.44140625" style="902" customWidth="1"/>
    <col min="8201" max="8201" width="15.109375" style="902" customWidth="1"/>
    <col min="8202" max="8202" width="15.21875" style="902" customWidth="1"/>
    <col min="8203" max="8203" width="3.77734375" style="902" customWidth="1"/>
    <col min="8204" max="8204" width="2.44140625" style="902" customWidth="1"/>
    <col min="8205" max="8451" width="9" style="902"/>
    <col min="8452" max="8452" width="1.109375" style="902" customWidth="1"/>
    <col min="8453" max="8454" width="15.6640625" style="902" customWidth="1"/>
    <col min="8455" max="8455" width="15.21875" style="902" customWidth="1"/>
    <col min="8456" max="8456" width="17.44140625" style="902" customWidth="1"/>
    <col min="8457" max="8457" width="15.109375" style="902" customWidth="1"/>
    <col min="8458" max="8458" width="15.21875" style="902" customWidth="1"/>
    <col min="8459" max="8459" width="3.77734375" style="902" customWidth="1"/>
    <col min="8460" max="8460" width="2.44140625" style="902" customWidth="1"/>
    <col min="8461" max="8707" width="9" style="902"/>
    <col min="8708" max="8708" width="1.109375" style="902" customWidth="1"/>
    <col min="8709" max="8710" width="15.6640625" style="902" customWidth="1"/>
    <col min="8711" max="8711" width="15.21875" style="902" customWidth="1"/>
    <col min="8712" max="8712" width="17.44140625" style="902" customWidth="1"/>
    <col min="8713" max="8713" width="15.109375" style="902" customWidth="1"/>
    <col min="8714" max="8714" width="15.21875" style="902" customWidth="1"/>
    <col min="8715" max="8715" width="3.77734375" style="902" customWidth="1"/>
    <col min="8716" max="8716" width="2.44140625" style="902" customWidth="1"/>
    <col min="8717" max="8963" width="9" style="902"/>
    <col min="8964" max="8964" width="1.109375" style="902" customWidth="1"/>
    <col min="8965" max="8966" width="15.6640625" style="902" customWidth="1"/>
    <col min="8967" max="8967" width="15.21875" style="902" customWidth="1"/>
    <col min="8968" max="8968" width="17.44140625" style="902" customWidth="1"/>
    <col min="8969" max="8969" width="15.109375" style="902" customWidth="1"/>
    <col min="8970" max="8970" width="15.21875" style="902" customWidth="1"/>
    <col min="8971" max="8971" width="3.77734375" style="902" customWidth="1"/>
    <col min="8972" max="8972" width="2.44140625" style="902" customWidth="1"/>
    <col min="8973" max="9219" width="9" style="902"/>
    <col min="9220" max="9220" width="1.109375" style="902" customWidth="1"/>
    <col min="9221" max="9222" width="15.6640625" style="902" customWidth="1"/>
    <col min="9223" max="9223" width="15.21875" style="902" customWidth="1"/>
    <col min="9224" max="9224" width="17.44140625" style="902" customWidth="1"/>
    <col min="9225" max="9225" width="15.109375" style="902" customWidth="1"/>
    <col min="9226" max="9226" width="15.21875" style="902" customWidth="1"/>
    <col min="9227" max="9227" width="3.77734375" style="902" customWidth="1"/>
    <col min="9228" max="9228" width="2.44140625" style="902" customWidth="1"/>
    <col min="9229" max="9475" width="9" style="902"/>
    <col min="9476" max="9476" width="1.109375" style="902" customWidth="1"/>
    <col min="9477" max="9478" width="15.6640625" style="902" customWidth="1"/>
    <col min="9479" max="9479" width="15.21875" style="902" customWidth="1"/>
    <col min="9480" max="9480" width="17.44140625" style="902" customWidth="1"/>
    <col min="9481" max="9481" width="15.109375" style="902" customWidth="1"/>
    <col min="9482" max="9482" width="15.21875" style="902" customWidth="1"/>
    <col min="9483" max="9483" width="3.77734375" style="902" customWidth="1"/>
    <col min="9484" max="9484" width="2.44140625" style="902" customWidth="1"/>
    <col min="9485" max="9731" width="9" style="902"/>
    <col min="9732" max="9732" width="1.109375" style="902" customWidth="1"/>
    <col min="9733" max="9734" width="15.6640625" style="902" customWidth="1"/>
    <col min="9735" max="9735" width="15.21875" style="902" customWidth="1"/>
    <col min="9736" max="9736" width="17.44140625" style="902" customWidth="1"/>
    <col min="9737" max="9737" width="15.109375" style="902" customWidth="1"/>
    <col min="9738" max="9738" width="15.21875" style="902" customWidth="1"/>
    <col min="9739" max="9739" width="3.77734375" style="902" customWidth="1"/>
    <col min="9740" max="9740" width="2.44140625" style="902" customWidth="1"/>
    <col min="9741" max="9987" width="9" style="902"/>
    <col min="9988" max="9988" width="1.109375" style="902" customWidth="1"/>
    <col min="9989" max="9990" width="15.6640625" style="902" customWidth="1"/>
    <col min="9991" max="9991" width="15.21875" style="902" customWidth="1"/>
    <col min="9992" max="9992" width="17.44140625" style="902" customWidth="1"/>
    <col min="9993" max="9993" width="15.109375" style="902" customWidth="1"/>
    <col min="9994" max="9994" width="15.21875" style="902" customWidth="1"/>
    <col min="9995" max="9995" width="3.77734375" style="902" customWidth="1"/>
    <col min="9996" max="9996" width="2.44140625" style="902" customWidth="1"/>
    <col min="9997" max="10243" width="9" style="902"/>
    <col min="10244" max="10244" width="1.109375" style="902" customWidth="1"/>
    <col min="10245" max="10246" width="15.6640625" style="902" customWidth="1"/>
    <col min="10247" max="10247" width="15.21875" style="902" customWidth="1"/>
    <col min="10248" max="10248" width="17.44140625" style="902" customWidth="1"/>
    <col min="10249" max="10249" width="15.109375" style="902" customWidth="1"/>
    <col min="10250" max="10250" width="15.21875" style="902" customWidth="1"/>
    <col min="10251" max="10251" width="3.77734375" style="902" customWidth="1"/>
    <col min="10252" max="10252" width="2.44140625" style="902" customWidth="1"/>
    <col min="10253" max="10499" width="9" style="902"/>
    <col min="10500" max="10500" width="1.109375" style="902" customWidth="1"/>
    <col min="10501" max="10502" width="15.6640625" style="902" customWidth="1"/>
    <col min="10503" max="10503" width="15.21875" style="902" customWidth="1"/>
    <col min="10504" max="10504" width="17.44140625" style="902" customWidth="1"/>
    <col min="10505" max="10505" width="15.109375" style="902" customWidth="1"/>
    <col min="10506" max="10506" width="15.21875" style="902" customWidth="1"/>
    <col min="10507" max="10507" width="3.77734375" style="902" customWidth="1"/>
    <col min="10508" max="10508" width="2.44140625" style="902" customWidth="1"/>
    <col min="10509" max="10755" width="9" style="902"/>
    <col min="10756" max="10756" width="1.109375" style="902" customWidth="1"/>
    <col min="10757" max="10758" width="15.6640625" style="902" customWidth="1"/>
    <col min="10759" max="10759" width="15.21875" style="902" customWidth="1"/>
    <col min="10760" max="10760" width="17.44140625" style="902" customWidth="1"/>
    <col min="10761" max="10761" width="15.109375" style="902" customWidth="1"/>
    <col min="10762" max="10762" width="15.21875" style="902" customWidth="1"/>
    <col min="10763" max="10763" width="3.77734375" style="902" customWidth="1"/>
    <col min="10764" max="10764" width="2.44140625" style="902" customWidth="1"/>
    <col min="10765" max="11011" width="9" style="902"/>
    <col min="11012" max="11012" width="1.109375" style="902" customWidth="1"/>
    <col min="11013" max="11014" width="15.6640625" style="902" customWidth="1"/>
    <col min="11015" max="11015" width="15.21875" style="902" customWidth="1"/>
    <col min="11016" max="11016" width="17.44140625" style="902" customWidth="1"/>
    <col min="11017" max="11017" width="15.109375" style="902" customWidth="1"/>
    <col min="11018" max="11018" width="15.21875" style="902" customWidth="1"/>
    <col min="11019" max="11019" width="3.77734375" style="902" customWidth="1"/>
    <col min="11020" max="11020" width="2.44140625" style="902" customWidth="1"/>
    <col min="11021" max="11267" width="9" style="902"/>
    <col min="11268" max="11268" width="1.109375" style="902" customWidth="1"/>
    <col min="11269" max="11270" width="15.6640625" style="902" customWidth="1"/>
    <col min="11271" max="11271" width="15.21875" style="902" customWidth="1"/>
    <col min="11272" max="11272" width="17.44140625" style="902" customWidth="1"/>
    <col min="11273" max="11273" width="15.109375" style="902" customWidth="1"/>
    <col min="11274" max="11274" width="15.21875" style="902" customWidth="1"/>
    <col min="11275" max="11275" width="3.77734375" style="902" customWidth="1"/>
    <col min="11276" max="11276" width="2.44140625" style="902" customWidth="1"/>
    <col min="11277" max="11523" width="9" style="902"/>
    <col min="11524" max="11524" width="1.109375" style="902" customWidth="1"/>
    <col min="11525" max="11526" width="15.6640625" style="902" customWidth="1"/>
    <col min="11527" max="11527" width="15.21875" style="902" customWidth="1"/>
    <col min="11528" max="11528" width="17.44140625" style="902" customWidth="1"/>
    <col min="11529" max="11529" width="15.109375" style="902" customWidth="1"/>
    <col min="11530" max="11530" width="15.21875" style="902" customWidth="1"/>
    <col min="11531" max="11531" width="3.77734375" style="902" customWidth="1"/>
    <col min="11532" max="11532" width="2.44140625" style="902" customWidth="1"/>
    <col min="11533" max="11779" width="9" style="902"/>
    <col min="11780" max="11780" width="1.109375" style="902" customWidth="1"/>
    <col min="11781" max="11782" width="15.6640625" style="902" customWidth="1"/>
    <col min="11783" max="11783" width="15.21875" style="902" customWidth="1"/>
    <col min="11784" max="11784" width="17.44140625" style="902" customWidth="1"/>
    <col min="11785" max="11785" width="15.109375" style="902" customWidth="1"/>
    <col min="11786" max="11786" width="15.21875" style="902" customWidth="1"/>
    <col min="11787" max="11787" width="3.77734375" style="902" customWidth="1"/>
    <col min="11788" max="11788" width="2.44140625" style="902" customWidth="1"/>
    <col min="11789" max="12035" width="9" style="902"/>
    <col min="12036" max="12036" width="1.109375" style="902" customWidth="1"/>
    <col min="12037" max="12038" width="15.6640625" style="902" customWidth="1"/>
    <col min="12039" max="12039" width="15.21875" style="902" customWidth="1"/>
    <col min="12040" max="12040" width="17.44140625" style="902" customWidth="1"/>
    <col min="12041" max="12041" width="15.109375" style="902" customWidth="1"/>
    <col min="12042" max="12042" width="15.21875" style="902" customWidth="1"/>
    <col min="12043" max="12043" width="3.77734375" style="902" customWidth="1"/>
    <col min="12044" max="12044" width="2.44140625" style="902" customWidth="1"/>
    <col min="12045" max="12291" width="9" style="902"/>
    <col min="12292" max="12292" width="1.109375" style="902" customWidth="1"/>
    <col min="12293" max="12294" width="15.6640625" style="902" customWidth="1"/>
    <col min="12295" max="12295" width="15.21875" style="902" customWidth="1"/>
    <col min="12296" max="12296" width="17.44140625" style="902" customWidth="1"/>
    <col min="12297" max="12297" width="15.109375" style="902" customWidth="1"/>
    <col min="12298" max="12298" width="15.21875" style="902" customWidth="1"/>
    <col min="12299" max="12299" width="3.77734375" style="902" customWidth="1"/>
    <col min="12300" max="12300" width="2.44140625" style="902" customWidth="1"/>
    <col min="12301" max="12547" width="9" style="902"/>
    <col min="12548" max="12548" width="1.109375" style="902" customWidth="1"/>
    <col min="12549" max="12550" width="15.6640625" style="902" customWidth="1"/>
    <col min="12551" max="12551" width="15.21875" style="902" customWidth="1"/>
    <col min="12552" max="12552" width="17.44140625" style="902" customWidth="1"/>
    <col min="12553" max="12553" width="15.109375" style="902" customWidth="1"/>
    <col min="12554" max="12554" width="15.21875" style="902" customWidth="1"/>
    <col min="12555" max="12555" width="3.77734375" style="902" customWidth="1"/>
    <col min="12556" max="12556" width="2.44140625" style="902" customWidth="1"/>
    <col min="12557" max="12803" width="9" style="902"/>
    <col min="12804" max="12804" width="1.109375" style="902" customWidth="1"/>
    <col min="12805" max="12806" width="15.6640625" style="902" customWidth="1"/>
    <col min="12807" max="12807" width="15.21875" style="902" customWidth="1"/>
    <col min="12808" max="12808" width="17.44140625" style="902" customWidth="1"/>
    <col min="12809" max="12809" width="15.109375" style="902" customWidth="1"/>
    <col min="12810" max="12810" width="15.21875" style="902" customWidth="1"/>
    <col min="12811" max="12811" width="3.77734375" style="902" customWidth="1"/>
    <col min="12812" max="12812" width="2.44140625" style="902" customWidth="1"/>
    <col min="12813" max="13059" width="9" style="902"/>
    <col min="13060" max="13060" width="1.109375" style="902" customWidth="1"/>
    <col min="13061" max="13062" width="15.6640625" style="902" customWidth="1"/>
    <col min="13063" max="13063" width="15.21875" style="902" customWidth="1"/>
    <col min="13064" max="13064" width="17.44140625" style="902" customWidth="1"/>
    <col min="13065" max="13065" width="15.109375" style="902" customWidth="1"/>
    <col min="13066" max="13066" width="15.21875" style="902" customWidth="1"/>
    <col min="13067" max="13067" width="3.77734375" style="902" customWidth="1"/>
    <col min="13068" max="13068" width="2.44140625" style="902" customWidth="1"/>
    <col min="13069" max="13315" width="9" style="902"/>
    <col min="13316" max="13316" width="1.109375" style="902" customWidth="1"/>
    <col min="13317" max="13318" width="15.6640625" style="902" customWidth="1"/>
    <col min="13319" max="13319" width="15.21875" style="902" customWidth="1"/>
    <col min="13320" max="13320" width="17.44140625" style="902" customWidth="1"/>
    <col min="13321" max="13321" width="15.109375" style="902" customWidth="1"/>
    <col min="13322" max="13322" width="15.21875" style="902" customWidth="1"/>
    <col min="13323" max="13323" width="3.77734375" style="902" customWidth="1"/>
    <col min="13324" max="13324" width="2.44140625" style="902" customWidth="1"/>
    <col min="13325" max="13571" width="9" style="902"/>
    <col min="13572" max="13572" width="1.109375" style="902" customWidth="1"/>
    <col min="13573" max="13574" width="15.6640625" style="902" customWidth="1"/>
    <col min="13575" max="13575" width="15.21875" style="902" customWidth="1"/>
    <col min="13576" max="13576" width="17.44140625" style="902" customWidth="1"/>
    <col min="13577" max="13577" width="15.109375" style="902" customWidth="1"/>
    <col min="13578" max="13578" width="15.21875" style="902" customWidth="1"/>
    <col min="13579" max="13579" width="3.77734375" style="902" customWidth="1"/>
    <col min="13580" max="13580" width="2.44140625" style="902" customWidth="1"/>
    <col min="13581" max="13827" width="9" style="902"/>
    <col min="13828" max="13828" width="1.109375" style="902" customWidth="1"/>
    <col min="13829" max="13830" width="15.6640625" style="902" customWidth="1"/>
    <col min="13831" max="13831" width="15.21875" style="902" customWidth="1"/>
    <col min="13832" max="13832" width="17.44140625" style="902" customWidth="1"/>
    <col min="13833" max="13833" width="15.109375" style="902" customWidth="1"/>
    <col min="13834" max="13834" width="15.21875" style="902" customWidth="1"/>
    <col min="13835" max="13835" width="3.77734375" style="902" customWidth="1"/>
    <col min="13836" max="13836" width="2.44140625" style="902" customWidth="1"/>
    <col min="13837" max="14083" width="9" style="902"/>
    <col min="14084" max="14084" width="1.109375" style="902" customWidth="1"/>
    <col min="14085" max="14086" width="15.6640625" style="902" customWidth="1"/>
    <col min="14087" max="14087" width="15.21875" style="902" customWidth="1"/>
    <col min="14088" max="14088" width="17.44140625" style="902" customWidth="1"/>
    <col min="14089" max="14089" width="15.109375" style="902" customWidth="1"/>
    <col min="14090" max="14090" width="15.21875" style="902" customWidth="1"/>
    <col min="14091" max="14091" width="3.77734375" style="902" customWidth="1"/>
    <col min="14092" max="14092" width="2.44140625" style="902" customWidth="1"/>
    <col min="14093" max="14339" width="9" style="902"/>
    <col min="14340" max="14340" width="1.109375" style="902" customWidth="1"/>
    <col min="14341" max="14342" width="15.6640625" style="902" customWidth="1"/>
    <col min="14343" max="14343" width="15.21875" style="902" customWidth="1"/>
    <col min="14344" max="14344" width="17.44140625" style="902" customWidth="1"/>
    <col min="14345" max="14345" width="15.109375" style="902" customWidth="1"/>
    <col min="14346" max="14346" width="15.21875" style="902" customWidth="1"/>
    <col min="14347" max="14347" width="3.77734375" style="902" customWidth="1"/>
    <col min="14348" max="14348" width="2.44140625" style="902" customWidth="1"/>
    <col min="14349" max="14595" width="9" style="902"/>
    <col min="14596" max="14596" width="1.109375" style="902" customWidth="1"/>
    <col min="14597" max="14598" width="15.6640625" style="902" customWidth="1"/>
    <col min="14599" max="14599" width="15.21875" style="902" customWidth="1"/>
    <col min="14600" max="14600" width="17.44140625" style="902" customWidth="1"/>
    <col min="14601" max="14601" width="15.109375" style="902" customWidth="1"/>
    <col min="14602" max="14602" width="15.21875" style="902" customWidth="1"/>
    <col min="14603" max="14603" width="3.77734375" style="902" customWidth="1"/>
    <col min="14604" max="14604" width="2.44140625" style="902" customWidth="1"/>
    <col min="14605" max="14851" width="9" style="902"/>
    <col min="14852" max="14852" width="1.109375" style="902" customWidth="1"/>
    <col min="14853" max="14854" width="15.6640625" style="902" customWidth="1"/>
    <col min="14855" max="14855" width="15.21875" style="902" customWidth="1"/>
    <col min="14856" max="14856" width="17.44140625" style="902" customWidth="1"/>
    <col min="14857" max="14857" width="15.109375" style="902" customWidth="1"/>
    <col min="14858" max="14858" width="15.21875" style="902" customWidth="1"/>
    <col min="14859" max="14859" width="3.77734375" style="902" customWidth="1"/>
    <col min="14860" max="14860" width="2.44140625" style="902" customWidth="1"/>
    <col min="14861" max="15107" width="9" style="902"/>
    <col min="15108" max="15108" width="1.109375" style="902" customWidth="1"/>
    <col min="15109" max="15110" width="15.6640625" style="902" customWidth="1"/>
    <col min="15111" max="15111" width="15.21875" style="902" customWidth="1"/>
    <col min="15112" max="15112" width="17.44140625" style="902" customWidth="1"/>
    <col min="15113" max="15113" width="15.109375" style="902" customWidth="1"/>
    <col min="15114" max="15114" width="15.21875" style="902" customWidth="1"/>
    <col min="15115" max="15115" width="3.77734375" style="902" customWidth="1"/>
    <col min="15116" max="15116" width="2.44140625" style="902" customWidth="1"/>
    <col min="15117" max="15363" width="9" style="902"/>
    <col min="15364" max="15364" width="1.109375" style="902" customWidth="1"/>
    <col min="15365" max="15366" width="15.6640625" style="902" customWidth="1"/>
    <col min="15367" max="15367" width="15.21875" style="902" customWidth="1"/>
    <col min="15368" max="15368" width="17.44140625" style="902" customWidth="1"/>
    <col min="15369" max="15369" width="15.109375" style="902" customWidth="1"/>
    <col min="15370" max="15370" width="15.21875" style="902" customWidth="1"/>
    <col min="15371" max="15371" width="3.77734375" style="902" customWidth="1"/>
    <col min="15372" max="15372" width="2.44140625" style="902" customWidth="1"/>
    <col min="15373" max="15619" width="9" style="902"/>
    <col min="15620" max="15620" width="1.109375" style="902" customWidth="1"/>
    <col min="15621" max="15622" width="15.6640625" style="902" customWidth="1"/>
    <col min="15623" max="15623" width="15.21875" style="902" customWidth="1"/>
    <col min="15624" max="15624" width="17.44140625" style="902" customWidth="1"/>
    <col min="15625" max="15625" width="15.109375" style="902" customWidth="1"/>
    <col min="15626" max="15626" width="15.21875" style="902" customWidth="1"/>
    <col min="15627" max="15627" width="3.77734375" style="902" customWidth="1"/>
    <col min="15628" max="15628" width="2.44140625" style="902" customWidth="1"/>
    <col min="15629" max="15875" width="9" style="902"/>
    <col min="15876" max="15876" width="1.109375" style="902" customWidth="1"/>
    <col min="15877" max="15878" width="15.6640625" style="902" customWidth="1"/>
    <col min="15879" max="15879" width="15.21875" style="902" customWidth="1"/>
    <col min="15880" max="15880" width="17.44140625" style="902" customWidth="1"/>
    <col min="15881" max="15881" width="15.109375" style="902" customWidth="1"/>
    <col min="15882" max="15882" width="15.21875" style="902" customWidth="1"/>
    <col min="15883" max="15883" width="3.77734375" style="902" customWidth="1"/>
    <col min="15884" max="15884" width="2.44140625" style="902" customWidth="1"/>
    <col min="15885" max="16131" width="9" style="902"/>
    <col min="16132" max="16132" width="1.109375" style="902" customWidth="1"/>
    <col min="16133" max="16134" width="15.6640625" style="902" customWidth="1"/>
    <col min="16135" max="16135" width="15.21875" style="902" customWidth="1"/>
    <col min="16136" max="16136" width="17.44140625" style="902" customWidth="1"/>
    <col min="16137" max="16137" width="15.109375" style="902" customWidth="1"/>
    <col min="16138" max="16138" width="15.21875" style="902" customWidth="1"/>
    <col min="16139" max="16139" width="3.77734375" style="902" customWidth="1"/>
    <col min="16140" max="16140" width="2.44140625" style="902" customWidth="1"/>
    <col min="16141" max="16384" width="9" style="902"/>
  </cols>
  <sheetData>
    <row r="1" spans="1:11" ht="20.100000000000001" customHeight="1">
      <c r="A1" s="899" t="s">
        <v>2744</v>
      </c>
      <c r="B1" s="913"/>
      <c r="C1" s="913"/>
      <c r="D1" s="913"/>
      <c r="E1" s="913"/>
      <c r="F1" s="913"/>
      <c r="G1" s="913"/>
      <c r="H1" s="913"/>
      <c r="I1" s="913"/>
      <c r="J1" s="913"/>
    </row>
    <row r="2" spans="1:11" ht="20.100000000000001" customHeight="1">
      <c r="A2" s="899"/>
      <c r="B2" s="900" t="s">
        <v>1703</v>
      </c>
      <c r="C2" s="901"/>
      <c r="D2" s="901"/>
      <c r="E2" s="901"/>
      <c r="F2" s="901"/>
      <c r="G2" s="901"/>
      <c r="H2" s="901"/>
      <c r="I2" s="901"/>
      <c r="J2" s="903" t="s">
        <v>1115</v>
      </c>
    </row>
    <row r="3" spans="1:11" ht="20.100000000000001" customHeight="1">
      <c r="A3" s="4229" t="s">
        <v>1704</v>
      </c>
      <c r="B3" s="4229"/>
      <c r="C3" s="4229"/>
      <c r="D3" s="4229"/>
      <c r="E3" s="4229"/>
      <c r="F3" s="4229"/>
      <c r="G3" s="4229"/>
      <c r="H3" s="4229"/>
      <c r="I3" s="4229"/>
      <c r="J3" s="4229"/>
    </row>
    <row r="4" spans="1:11" ht="20.100000000000001" customHeight="1">
      <c r="A4" s="904"/>
      <c r="B4" s="904"/>
      <c r="C4" s="904"/>
      <c r="D4" s="904"/>
      <c r="E4" s="904"/>
      <c r="F4" s="904"/>
      <c r="G4" s="904"/>
      <c r="H4" s="904"/>
      <c r="I4" s="904"/>
      <c r="J4" s="904"/>
    </row>
    <row r="5" spans="1:11" ht="43.5" customHeight="1">
      <c r="A5" s="904"/>
      <c r="B5" s="914" t="s">
        <v>1687</v>
      </c>
      <c r="C5" s="4230"/>
      <c r="D5" s="4231"/>
      <c r="E5" s="4231"/>
      <c r="F5" s="4231"/>
      <c r="G5" s="4231"/>
      <c r="H5" s="4231"/>
      <c r="I5" s="4231"/>
      <c r="J5" s="4232"/>
    </row>
    <row r="6" spans="1:11" ht="43.5" customHeight="1">
      <c r="A6" s="901"/>
      <c r="B6" s="906" t="s">
        <v>523</v>
      </c>
      <c r="C6" s="4233" t="s">
        <v>1688</v>
      </c>
      <c r="D6" s="4233"/>
      <c r="E6" s="4233"/>
      <c r="F6" s="4233"/>
      <c r="G6" s="4233"/>
      <c r="H6" s="4233"/>
      <c r="I6" s="4233"/>
      <c r="J6" s="4233"/>
      <c r="K6" s="907"/>
    </row>
    <row r="7" spans="1:11" ht="19.5" customHeight="1">
      <c r="A7" s="901"/>
      <c r="B7" s="4257" t="s">
        <v>1705</v>
      </c>
      <c r="C7" s="4236" t="s">
        <v>1693</v>
      </c>
      <c r="D7" s="4233"/>
      <c r="E7" s="4233"/>
      <c r="F7" s="4233"/>
      <c r="G7" s="4233"/>
      <c r="H7" s="4233"/>
      <c r="I7" s="4233"/>
      <c r="J7" s="4233"/>
      <c r="K7" s="907"/>
    </row>
    <row r="8" spans="1:11" ht="40.5" customHeight="1">
      <c r="A8" s="901"/>
      <c r="B8" s="4258"/>
      <c r="C8" s="4260" t="s">
        <v>430</v>
      </c>
      <c r="D8" s="4260"/>
      <c r="E8" s="4241" t="s">
        <v>1260</v>
      </c>
      <c r="F8" s="4241"/>
      <c r="G8" s="4241"/>
      <c r="H8" s="4242" t="s">
        <v>1694</v>
      </c>
      <c r="I8" s="4242"/>
      <c r="J8" s="909" t="s">
        <v>1695</v>
      </c>
    </row>
    <row r="9" spans="1:11" ht="19.5" customHeight="1">
      <c r="A9" s="901"/>
      <c r="B9" s="4258"/>
      <c r="C9" s="4260"/>
      <c r="D9" s="4260"/>
      <c r="E9" s="4241"/>
      <c r="F9" s="4241"/>
      <c r="G9" s="4241"/>
      <c r="H9" s="911"/>
      <c r="I9" s="912" t="s">
        <v>1696</v>
      </c>
      <c r="J9" s="911"/>
    </row>
    <row r="10" spans="1:11" ht="19.5" customHeight="1">
      <c r="A10" s="901"/>
      <c r="B10" s="4258"/>
      <c r="C10" s="4260"/>
      <c r="D10" s="4260"/>
      <c r="E10" s="4241"/>
      <c r="F10" s="4241"/>
      <c r="G10" s="4241"/>
      <c r="H10" s="911"/>
      <c r="I10" s="912" t="s">
        <v>1696</v>
      </c>
      <c r="J10" s="911"/>
    </row>
    <row r="11" spans="1:11" ht="19.5" customHeight="1">
      <c r="A11" s="901"/>
      <c r="B11" s="4258"/>
      <c r="C11" s="4260"/>
      <c r="D11" s="4260"/>
      <c r="E11" s="4241"/>
      <c r="F11" s="4241"/>
      <c r="G11" s="4241"/>
      <c r="H11" s="911"/>
      <c r="I11" s="912" t="s">
        <v>1696</v>
      </c>
      <c r="J11" s="911"/>
    </row>
    <row r="12" spans="1:11" ht="19.5" customHeight="1">
      <c r="A12" s="901"/>
      <c r="B12" s="4258"/>
      <c r="C12" s="4238" t="s">
        <v>1261</v>
      </c>
      <c r="D12" s="4239"/>
      <c r="E12" s="4239"/>
      <c r="F12" s="4239"/>
      <c r="G12" s="4239"/>
      <c r="H12" s="4239"/>
      <c r="I12" s="4239"/>
      <c r="J12" s="4240"/>
    </row>
    <row r="13" spans="1:11" ht="40.5" customHeight="1">
      <c r="A13" s="901"/>
      <c r="B13" s="4258"/>
      <c r="C13" s="4260" t="s">
        <v>430</v>
      </c>
      <c r="D13" s="4260"/>
      <c r="E13" s="4241" t="s">
        <v>1260</v>
      </c>
      <c r="F13" s="4241"/>
      <c r="G13" s="4241"/>
      <c r="H13" s="4242" t="s">
        <v>1694</v>
      </c>
      <c r="I13" s="4242"/>
      <c r="J13" s="909" t="s">
        <v>1695</v>
      </c>
    </row>
    <row r="14" spans="1:11" ht="19.5" customHeight="1">
      <c r="A14" s="901"/>
      <c r="B14" s="4258"/>
      <c r="C14" s="4260"/>
      <c r="D14" s="4260"/>
      <c r="E14" s="4241"/>
      <c r="F14" s="4241"/>
      <c r="G14" s="4241"/>
      <c r="H14" s="911"/>
      <c r="I14" s="912" t="s">
        <v>1696</v>
      </c>
      <c r="J14" s="911"/>
      <c r="K14" s="907"/>
    </row>
    <row r="15" spans="1:11" ht="19.5" customHeight="1">
      <c r="A15" s="901"/>
      <c r="B15" s="4258"/>
      <c r="C15" s="4260"/>
      <c r="D15" s="4260"/>
      <c r="E15" s="4241"/>
      <c r="F15" s="4241"/>
      <c r="G15" s="4241"/>
      <c r="H15" s="911"/>
      <c r="I15" s="912" t="s">
        <v>1696</v>
      </c>
      <c r="J15" s="911"/>
    </row>
    <row r="16" spans="1:11" ht="19.5" customHeight="1">
      <c r="A16" s="901"/>
      <c r="B16" s="4259"/>
      <c r="C16" s="4260"/>
      <c r="D16" s="4260"/>
      <c r="E16" s="4241"/>
      <c r="F16" s="4241"/>
      <c r="G16" s="4241"/>
      <c r="H16" s="911"/>
      <c r="I16" s="912" t="s">
        <v>1696</v>
      </c>
      <c r="J16" s="911"/>
    </row>
    <row r="17" spans="1:12" ht="19.5" customHeight="1">
      <c r="A17" s="901"/>
      <c r="B17" s="4261" t="s">
        <v>1706</v>
      </c>
      <c r="C17" s="4248" t="s">
        <v>1698</v>
      </c>
      <c r="D17" s="4249"/>
      <c r="E17" s="4249"/>
      <c r="F17" s="4249"/>
      <c r="G17" s="4250"/>
      <c r="H17" s="4230" t="s">
        <v>1699</v>
      </c>
      <c r="I17" s="4231"/>
      <c r="J17" s="4232"/>
    </row>
    <row r="18" spans="1:12" ht="27" customHeight="1">
      <c r="A18" s="901"/>
      <c r="B18" s="4262"/>
      <c r="C18" s="4251"/>
      <c r="D18" s="4252"/>
      <c r="E18" s="4252"/>
      <c r="F18" s="4252"/>
      <c r="G18" s="4253"/>
      <c r="H18" s="4254"/>
      <c r="I18" s="4255"/>
      <c r="J18" s="4256"/>
    </row>
    <row r="19" spans="1:12" ht="6" customHeight="1">
      <c r="A19" s="901"/>
      <c r="B19" s="901"/>
      <c r="C19" s="901"/>
      <c r="D19" s="901"/>
      <c r="E19" s="901"/>
      <c r="F19" s="901"/>
      <c r="G19" s="901"/>
      <c r="H19" s="901"/>
      <c r="I19" s="901"/>
      <c r="J19" s="901"/>
    </row>
    <row r="20" spans="1:12" ht="19.5" customHeight="1">
      <c r="A20" s="901"/>
      <c r="B20" s="901" t="s">
        <v>583</v>
      </c>
      <c r="C20" s="901"/>
      <c r="D20" s="901"/>
      <c r="E20" s="901"/>
      <c r="F20" s="901"/>
      <c r="G20" s="901"/>
      <c r="H20" s="901"/>
      <c r="I20" s="901"/>
      <c r="J20" s="901"/>
      <c r="K20" s="704"/>
      <c r="L20" s="704"/>
    </row>
    <row r="21" spans="1:12" ht="53.25" customHeight="1">
      <c r="A21" s="901"/>
      <c r="B21" s="4243" t="s">
        <v>1707</v>
      </c>
      <c r="C21" s="4243"/>
      <c r="D21" s="4243"/>
      <c r="E21" s="4243"/>
      <c r="F21" s="4243"/>
      <c r="G21" s="4243"/>
      <c r="H21" s="4243"/>
      <c r="I21" s="4243"/>
      <c r="J21" s="4243"/>
      <c r="K21" s="704"/>
      <c r="L21" s="704"/>
    </row>
    <row r="22" spans="1:12" ht="33.75" customHeight="1">
      <c r="A22" s="901"/>
      <c r="B22" s="4243" t="s">
        <v>1701</v>
      </c>
      <c r="C22" s="4243"/>
      <c r="D22" s="4243"/>
      <c r="E22" s="4243"/>
      <c r="F22" s="4243"/>
      <c r="G22" s="4243"/>
      <c r="H22" s="4243"/>
      <c r="I22" s="4243"/>
      <c r="J22" s="4243"/>
      <c r="K22" s="704"/>
      <c r="L22" s="704"/>
    </row>
    <row r="23" spans="1:12" ht="32.25" customHeight="1">
      <c r="A23" s="901"/>
      <c r="B23" s="4244" t="s">
        <v>1702</v>
      </c>
      <c r="C23" s="4244"/>
      <c r="D23" s="4244"/>
      <c r="E23" s="4244"/>
      <c r="F23" s="4244"/>
      <c r="G23" s="4244"/>
      <c r="H23" s="4244"/>
      <c r="I23" s="4244"/>
      <c r="J23" s="4244"/>
      <c r="K23" s="704"/>
      <c r="L23" s="704"/>
    </row>
    <row r="24" spans="1:12" ht="7.5" customHeight="1">
      <c r="A24" s="913"/>
      <c r="B24" s="4243"/>
      <c r="C24" s="4243"/>
      <c r="D24" s="4243"/>
      <c r="E24" s="4243"/>
      <c r="F24" s="4243"/>
      <c r="G24" s="4243"/>
      <c r="H24" s="4243"/>
      <c r="I24" s="4243"/>
      <c r="J24" s="4243"/>
    </row>
    <row r="25" spans="1:12">
      <c r="B25" s="704"/>
    </row>
    <row r="26" spans="1:12" ht="52.2" customHeight="1">
      <c r="B26" s="1824" t="s">
        <v>3078</v>
      </c>
      <c r="C26" s="4227" t="s">
        <v>3079</v>
      </c>
      <c r="D26" s="4228"/>
      <c r="E26" s="4228"/>
      <c r="F26" s="4228"/>
      <c r="G26" s="4228"/>
      <c r="H26" s="4228"/>
      <c r="I26" s="4228"/>
      <c r="J26" s="4228"/>
    </row>
  </sheetData>
  <mergeCells count="33">
    <mergeCell ref="B24:J24"/>
    <mergeCell ref="B17:B18"/>
    <mergeCell ref="C17:G18"/>
    <mergeCell ref="H17:J17"/>
    <mergeCell ref="H18:J18"/>
    <mergeCell ref="B21:J21"/>
    <mergeCell ref="B22:J22"/>
    <mergeCell ref="C14:D14"/>
    <mergeCell ref="H13:I13"/>
    <mergeCell ref="C16:D16"/>
    <mergeCell ref="E16:G16"/>
    <mergeCell ref="B23:J23"/>
    <mergeCell ref="E14:G14"/>
    <mergeCell ref="C15:D15"/>
    <mergeCell ref="E15:G15"/>
    <mergeCell ref="C13:D13"/>
    <mergeCell ref="E13:G13"/>
    <mergeCell ref="C26:J26"/>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s>
  <phoneticPr fontId="54"/>
  <pageMargins left="0.7" right="0.7" top="0.75" bottom="0.75" header="0.3" footer="0.3"/>
  <pageSetup paperSize="9" scale="8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F3DF8-A4F3-4AF2-BF13-53EE0D64A351}">
  <sheetPr codeName="Sheet82">
    <tabColor theme="4"/>
    <pageSetUpPr fitToPage="1"/>
  </sheetPr>
  <dimension ref="A1:L36"/>
  <sheetViews>
    <sheetView view="pageBreakPreview" topLeftCell="D8" zoomScale="115" zoomScaleNormal="100" zoomScaleSheetLayoutView="115" workbookViewId="0">
      <selection activeCell="B2" sqref="B2"/>
    </sheetView>
  </sheetViews>
  <sheetFormatPr defaultRowHeight="13.2"/>
  <cols>
    <col min="1" max="1" width="1.109375" style="913" customWidth="1"/>
    <col min="2" max="2" width="20" style="913" customWidth="1"/>
    <col min="3" max="3" width="9.77734375" style="913" customWidth="1"/>
    <col min="4" max="4" width="15.21875" style="913" customWidth="1"/>
    <col min="5" max="5" width="17.44140625" style="913" customWidth="1"/>
    <col min="6" max="6" width="12.77734375" style="913" customWidth="1"/>
    <col min="7" max="7" width="11" style="913" customWidth="1"/>
    <col min="8" max="8" width="5" style="913" customWidth="1"/>
    <col min="9" max="9" width="3.6640625" style="913" customWidth="1"/>
    <col min="10" max="10" width="8.33203125" style="913" customWidth="1"/>
    <col min="11" max="11" width="1" style="913" customWidth="1"/>
    <col min="12" max="12" width="2.44140625" style="913" customWidth="1"/>
    <col min="13" max="259" width="9" style="913"/>
    <col min="260" max="260" width="1.109375" style="913" customWidth="1"/>
    <col min="261" max="262" width="15.6640625" style="913" customWidth="1"/>
    <col min="263" max="263" width="15.21875" style="913" customWidth="1"/>
    <col min="264" max="264" width="17.44140625" style="913" customWidth="1"/>
    <col min="265" max="265" width="15.109375" style="913" customWidth="1"/>
    <col min="266" max="266" width="15.21875" style="913" customWidth="1"/>
    <col min="267" max="267" width="3.77734375" style="913" customWidth="1"/>
    <col min="268" max="268" width="2.44140625" style="913" customWidth="1"/>
    <col min="269" max="515" width="9" style="913"/>
    <col min="516" max="516" width="1.109375" style="913" customWidth="1"/>
    <col min="517" max="518" width="15.6640625" style="913" customWidth="1"/>
    <col min="519" max="519" width="15.21875" style="913" customWidth="1"/>
    <col min="520" max="520" width="17.44140625" style="913" customWidth="1"/>
    <col min="521" max="521" width="15.109375" style="913" customWidth="1"/>
    <col min="522" max="522" width="15.21875" style="913" customWidth="1"/>
    <col min="523" max="523" width="3.77734375" style="913" customWidth="1"/>
    <col min="524" max="524" width="2.44140625" style="913" customWidth="1"/>
    <col min="525" max="771" width="9" style="913"/>
    <col min="772" max="772" width="1.109375" style="913" customWidth="1"/>
    <col min="773" max="774" width="15.6640625" style="913" customWidth="1"/>
    <col min="775" max="775" width="15.21875" style="913" customWidth="1"/>
    <col min="776" max="776" width="17.44140625" style="913" customWidth="1"/>
    <col min="777" max="777" width="15.109375" style="913" customWidth="1"/>
    <col min="778" max="778" width="15.21875" style="913" customWidth="1"/>
    <col min="779" max="779" width="3.77734375" style="913" customWidth="1"/>
    <col min="780" max="780" width="2.44140625" style="913" customWidth="1"/>
    <col min="781" max="1027" width="9" style="913"/>
    <col min="1028" max="1028" width="1.109375" style="913" customWidth="1"/>
    <col min="1029" max="1030" width="15.6640625" style="913" customWidth="1"/>
    <col min="1031" max="1031" width="15.21875" style="913" customWidth="1"/>
    <col min="1032" max="1032" width="17.44140625" style="913" customWidth="1"/>
    <col min="1033" max="1033" width="15.109375" style="913" customWidth="1"/>
    <col min="1034" max="1034" width="15.21875" style="913" customWidth="1"/>
    <col min="1035" max="1035" width="3.77734375" style="913" customWidth="1"/>
    <col min="1036" max="1036" width="2.44140625" style="913" customWidth="1"/>
    <col min="1037" max="1283" width="9" style="913"/>
    <col min="1284" max="1284" width="1.109375" style="913" customWidth="1"/>
    <col min="1285" max="1286" width="15.6640625" style="913" customWidth="1"/>
    <col min="1287" max="1287" width="15.21875" style="913" customWidth="1"/>
    <col min="1288" max="1288" width="17.44140625" style="913" customWidth="1"/>
    <col min="1289" max="1289" width="15.109375" style="913" customWidth="1"/>
    <col min="1290" max="1290" width="15.21875" style="913" customWidth="1"/>
    <col min="1291" max="1291" width="3.77734375" style="913" customWidth="1"/>
    <col min="1292" max="1292" width="2.44140625" style="913" customWidth="1"/>
    <col min="1293" max="1539" width="9" style="913"/>
    <col min="1540" max="1540" width="1.109375" style="913" customWidth="1"/>
    <col min="1541" max="1542" width="15.6640625" style="913" customWidth="1"/>
    <col min="1543" max="1543" width="15.21875" style="913" customWidth="1"/>
    <col min="1544" max="1544" width="17.44140625" style="913" customWidth="1"/>
    <col min="1545" max="1545" width="15.109375" style="913" customWidth="1"/>
    <col min="1546" max="1546" width="15.21875" style="913" customWidth="1"/>
    <col min="1547" max="1547" width="3.77734375" style="913" customWidth="1"/>
    <col min="1548" max="1548" width="2.44140625" style="913" customWidth="1"/>
    <col min="1549" max="1795" width="9" style="913"/>
    <col min="1796" max="1796" width="1.109375" style="913" customWidth="1"/>
    <col min="1797" max="1798" width="15.6640625" style="913" customWidth="1"/>
    <col min="1799" max="1799" width="15.21875" style="913" customWidth="1"/>
    <col min="1800" max="1800" width="17.44140625" style="913" customWidth="1"/>
    <col min="1801" max="1801" width="15.109375" style="913" customWidth="1"/>
    <col min="1802" max="1802" width="15.21875" style="913" customWidth="1"/>
    <col min="1803" max="1803" width="3.77734375" style="913" customWidth="1"/>
    <col min="1804" max="1804" width="2.44140625" style="913" customWidth="1"/>
    <col min="1805" max="2051" width="9" style="913"/>
    <col min="2052" max="2052" width="1.109375" style="913" customWidth="1"/>
    <col min="2053" max="2054" width="15.6640625" style="913" customWidth="1"/>
    <col min="2055" max="2055" width="15.21875" style="913" customWidth="1"/>
    <col min="2056" max="2056" width="17.44140625" style="913" customWidth="1"/>
    <col min="2057" max="2057" width="15.109375" style="913" customWidth="1"/>
    <col min="2058" max="2058" width="15.21875" style="913" customWidth="1"/>
    <col min="2059" max="2059" width="3.77734375" style="913" customWidth="1"/>
    <col min="2060" max="2060" width="2.44140625" style="913" customWidth="1"/>
    <col min="2061" max="2307" width="9" style="913"/>
    <col min="2308" max="2308" width="1.109375" style="913" customWidth="1"/>
    <col min="2309" max="2310" width="15.6640625" style="913" customWidth="1"/>
    <col min="2311" max="2311" width="15.21875" style="913" customWidth="1"/>
    <col min="2312" max="2312" width="17.44140625" style="913" customWidth="1"/>
    <col min="2313" max="2313" width="15.109375" style="913" customWidth="1"/>
    <col min="2314" max="2314" width="15.21875" style="913" customWidth="1"/>
    <col min="2315" max="2315" width="3.77734375" style="913" customWidth="1"/>
    <col min="2316" max="2316" width="2.44140625" style="913" customWidth="1"/>
    <col min="2317" max="2563" width="9" style="913"/>
    <col min="2564" max="2564" width="1.109375" style="913" customWidth="1"/>
    <col min="2565" max="2566" width="15.6640625" style="913" customWidth="1"/>
    <col min="2567" max="2567" width="15.21875" style="913" customWidth="1"/>
    <col min="2568" max="2568" width="17.44140625" style="913" customWidth="1"/>
    <col min="2569" max="2569" width="15.109375" style="913" customWidth="1"/>
    <col min="2570" max="2570" width="15.21875" style="913" customWidth="1"/>
    <col min="2571" max="2571" width="3.77734375" style="913" customWidth="1"/>
    <col min="2572" max="2572" width="2.44140625" style="913" customWidth="1"/>
    <col min="2573" max="2819" width="9" style="913"/>
    <col min="2820" max="2820" width="1.109375" style="913" customWidth="1"/>
    <col min="2821" max="2822" width="15.6640625" style="913" customWidth="1"/>
    <col min="2823" max="2823" width="15.21875" style="913" customWidth="1"/>
    <col min="2824" max="2824" width="17.44140625" style="913" customWidth="1"/>
    <col min="2825" max="2825" width="15.109375" style="913" customWidth="1"/>
    <col min="2826" max="2826" width="15.21875" style="913" customWidth="1"/>
    <col min="2827" max="2827" width="3.77734375" style="913" customWidth="1"/>
    <col min="2828" max="2828" width="2.44140625" style="913" customWidth="1"/>
    <col min="2829" max="3075" width="9" style="913"/>
    <col min="3076" max="3076" width="1.109375" style="913" customWidth="1"/>
    <col min="3077" max="3078" width="15.6640625" style="913" customWidth="1"/>
    <col min="3079" max="3079" width="15.21875" style="913" customWidth="1"/>
    <col min="3080" max="3080" width="17.44140625" style="913" customWidth="1"/>
    <col min="3081" max="3081" width="15.109375" style="913" customWidth="1"/>
    <col min="3082" max="3082" width="15.21875" style="913" customWidth="1"/>
    <col min="3083" max="3083" width="3.77734375" style="913" customWidth="1"/>
    <col min="3084" max="3084" width="2.44140625" style="913" customWidth="1"/>
    <col min="3085" max="3331" width="9" style="913"/>
    <col min="3332" max="3332" width="1.109375" style="913" customWidth="1"/>
    <col min="3333" max="3334" width="15.6640625" style="913" customWidth="1"/>
    <col min="3335" max="3335" width="15.21875" style="913" customWidth="1"/>
    <col min="3336" max="3336" width="17.44140625" style="913" customWidth="1"/>
    <col min="3337" max="3337" width="15.109375" style="913" customWidth="1"/>
    <col min="3338" max="3338" width="15.21875" style="913" customWidth="1"/>
    <col min="3339" max="3339" width="3.77734375" style="913" customWidth="1"/>
    <col min="3340" max="3340" width="2.44140625" style="913" customWidth="1"/>
    <col min="3341" max="3587" width="9" style="913"/>
    <col min="3588" max="3588" width="1.109375" style="913" customWidth="1"/>
    <col min="3589" max="3590" width="15.6640625" style="913" customWidth="1"/>
    <col min="3591" max="3591" width="15.21875" style="913" customWidth="1"/>
    <col min="3592" max="3592" width="17.44140625" style="913" customWidth="1"/>
    <col min="3593" max="3593" width="15.109375" style="913" customWidth="1"/>
    <col min="3594" max="3594" width="15.21875" style="913" customWidth="1"/>
    <col min="3595" max="3595" width="3.77734375" style="913" customWidth="1"/>
    <col min="3596" max="3596" width="2.44140625" style="913" customWidth="1"/>
    <col min="3597" max="3843" width="9" style="913"/>
    <col min="3844" max="3844" width="1.109375" style="913" customWidth="1"/>
    <col min="3845" max="3846" width="15.6640625" style="913" customWidth="1"/>
    <col min="3847" max="3847" width="15.21875" style="913" customWidth="1"/>
    <col min="3848" max="3848" width="17.44140625" style="913" customWidth="1"/>
    <col min="3849" max="3849" width="15.109375" style="913" customWidth="1"/>
    <col min="3850" max="3850" width="15.21875" style="913" customWidth="1"/>
    <col min="3851" max="3851" width="3.77734375" style="913" customWidth="1"/>
    <col min="3852" max="3852" width="2.44140625" style="913" customWidth="1"/>
    <col min="3853" max="4099" width="9" style="913"/>
    <col min="4100" max="4100" width="1.109375" style="913" customWidth="1"/>
    <col min="4101" max="4102" width="15.6640625" style="913" customWidth="1"/>
    <col min="4103" max="4103" width="15.21875" style="913" customWidth="1"/>
    <col min="4104" max="4104" width="17.44140625" style="913" customWidth="1"/>
    <col min="4105" max="4105" width="15.109375" style="913" customWidth="1"/>
    <col min="4106" max="4106" width="15.21875" style="913" customWidth="1"/>
    <col min="4107" max="4107" width="3.77734375" style="913" customWidth="1"/>
    <col min="4108" max="4108" width="2.44140625" style="913" customWidth="1"/>
    <col min="4109" max="4355" width="9" style="913"/>
    <col min="4356" max="4356" width="1.109375" style="913" customWidth="1"/>
    <col min="4357" max="4358" width="15.6640625" style="913" customWidth="1"/>
    <col min="4359" max="4359" width="15.21875" style="913" customWidth="1"/>
    <col min="4360" max="4360" width="17.44140625" style="913" customWidth="1"/>
    <col min="4361" max="4361" width="15.109375" style="913" customWidth="1"/>
    <col min="4362" max="4362" width="15.21875" style="913" customWidth="1"/>
    <col min="4363" max="4363" width="3.77734375" style="913" customWidth="1"/>
    <col min="4364" max="4364" width="2.44140625" style="913" customWidth="1"/>
    <col min="4365" max="4611" width="9" style="913"/>
    <col min="4612" max="4612" width="1.109375" style="913" customWidth="1"/>
    <col min="4613" max="4614" width="15.6640625" style="913" customWidth="1"/>
    <col min="4615" max="4615" width="15.21875" style="913" customWidth="1"/>
    <col min="4616" max="4616" width="17.44140625" style="913" customWidth="1"/>
    <col min="4617" max="4617" width="15.109375" style="913" customWidth="1"/>
    <col min="4618" max="4618" width="15.21875" style="913" customWidth="1"/>
    <col min="4619" max="4619" width="3.77734375" style="913" customWidth="1"/>
    <col min="4620" max="4620" width="2.44140625" style="913" customWidth="1"/>
    <col min="4621" max="4867" width="9" style="913"/>
    <col min="4868" max="4868" width="1.109375" style="913" customWidth="1"/>
    <col min="4869" max="4870" width="15.6640625" style="913" customWidth="1"/>
    <col min="4871" max="4871" width="15.21875" style="913" customWidth="1"/>
    <col min="4872" max="4872" width="17.44140625" style="913" customWidth="1"/>
    <col min="4873" max="4873" width="15.109375" style="913" customWidth="1"/>
    <col min="4874" max="4874" width="15.21875" style="913" customWidth="1"/>
    <col min="4875" max="4875" width="3.77734375" style="913" customWidth="1"/>
    <col min="4876" max="4876" width="2.44140625" style="913" customWidth="1"/>
    <col min="4877" max="5123" width="9" style="913"/>
    <col min="5124" max="5124" width="1.109375" style="913" customWidth="1"/>
    <col min="5125" max="5126" width="15.6640625" style="913" customWidth="1"/>
    <col min="5127" max="5127" width="15.21875" style="913" customWidth="1"/>
    <col min="5128" max="5128" width="17.44140625" style="913" customWidth="1"/>
    <col min="5129" max="5129" width="15.109375" style="913" customWidth="1"/>
    <col min="5130" max="5130" width="15.21875" style="913" customWidth="1"/>
    <col min="5131" max="5131" width="3.77734375" style="913" customWidth="1"/>
    <col min="5132" max="5132" width="2.44140625" style="913" customWidth="1"/>
    <col min="5133" max="5379" width="9" style="913"/>
    <col min="5380" max="5380" width="1.109375" style="913" customWidth="1"/>
    <col min="5381" max="5382" width="15.6640625" style="913" customWidth="1"/>
    <col min="5383" max="5383" width="15.21875" style="913" customWidth="1"/>
    <col min="5384" max="5384" width="17.44140625" style="913" customWidth="1"/>
    <col min="5385" max="5385" width="15.109375" style="913" customWidth="1"/>
    <col min="5386" max="5386" width="15.21875" style="913" customWidth="1"/>
    <col min="5387" max="5387" width="3.77734375" style="913" customWidth="1"/>
    <col min="5388" max="5388" width="2.44140625" style="913" customWidth="1"/>
    <col min="5389" max="5635" width="9" style="913"/>
    <col min="5636" max="5636" width="1.109375" style="913" customWidth="1"/>
    <col min="5637" max="5638" width="15.6640625" style="913" customWidth="1"/>
    <col min="5639" max="5639" width="15.21875" style="913" customWidth="1"/>
    <col min="5640" max="5640" width="17.44140625" style="913" customWidth="1"/>
    <col min="5641" max="5641" width="15.109375" style="913" customWidth="1"/>
    <col min="5642" max="5642" width="15.21875" style="913" customWidth="1"/>
    <col min="5643" max="5643" width="3.77734375" style="913" customWidth="1"/>
    <col min="5644" max="5644" width="2.44140625" style="913" customWidth="1"/>
    <col min="5645" max="5891" width="9" style="913"/>
    <col min="5892" max="5892" width="1.109375" style="913" customWidth="1"/>
    <col min="5893" max="5894" width="15.6640625" style="913" customWidth="1"/>
    <col min="5895" max="5895" width="15.21875" style="913" customWidth="1"/>
    <col min="5896" max="5896" width="17.44140625" style="913" customWidth="1"/>
    <col min="5897" max="5897" width="15.109375" style="913" customWidth="1"/>
    <col min="5898" max="5898" width="15.21875" style="913" customWidth="1"/>
    <col min="5899" max="5899" width="3.77734375" style="913" customWidth="1"/>
    <col min="5900" max="5900" width="2.44140625" style="913" customWidth="1"/>
    <col min="5901" max="6147" width="9" style="913"/>
    <col min="6148" max="6148" width="1.109375" style="913" customWidth="1"/>
    <col min="6149" max="6150" width="15.6640625" style="913" customWidth="1"/>
    <col min="6151" max="6151" width="15.21875" style="913" customWidth="1"/>
    <col min="6152" max="6152" width="17.44140625" style="913" customWidth="1"/>
    <col min="6153" max="6153" width="15.109375" style="913" customWidth="1"/>
    <col min="6154" max="6154" width="15.21875" style="913" customWidth="1"/>
    <col min="6155" max="6155" width="3.77734375" style="913" customWidth="1"/>
    <col min="6156" max="6156" width="2.44140625" style="913" customWidth="1"/>
    <col min="6157" max="6403" width="9" style="913"/>
    <col min="6404" max="6404" width="1.109375" style="913" customWidth="1"/>
    <col min="6405" max="6406" width="15.6640625" style="913" customWidth="1"/>
    <col min="6407" max="6407" width="15.21875" style="913" customWidth="1"/>
    <col min="6408" max="6408" width="17.44140625" style="913" customWidth="1"/>
    <col min="6409" max="6409" width="15.109375" style="913" customWidth="1"/>
    <col min="6410" max="6410" width="15.21875" style="913" customWidth="1"/>
    <col min="6411" max="6411" width="3.77734375" style="913" customWidth="1"/>
    <col min="6412" max="6412" width="2.44140625" style="913" customWidth="1"/>
    <col min="6413" max="6659" width="9" style="913"/>
    <col min="6660" max="6660" width="1.109375" style="913" customWidth="1"/>
    <col min="6661" max="6662" width="15.6640625" style="913" customWidth="1"/>
    <col min="6663" max="6663" width="15.21875" style="913" customWidth="1"/>
    <col min="6664" max="6664" width="17.44140625" style="913" customWidth="1"/>
    <col min="6665" max="6665" width="15.109375" style="913" customWidth="1"/>
    <col min="6666" max="6666" width="15.21875" style="913" customWidth="1"/>
    <col min="6667" max="6667" width="3.77734375" style="913" customWidth="1"/>
    <col min="6668" max="6668" width="2.44140625" style="913" customWidth="1"/>
    <col min="6669" max="6915" width="9" style="913"/>
    <col min="6916" max="6916" width="1.109375" style="913" customWidth="1"/>
    <col min="6917" max="6918" width="15.6640625" style="913" customWidth="1"/>
    <col min="6919" max="6919" width="15.21875" style="913" customWidth="1"/>
    <col min="6920" max="6920" width="17.44140625" style="913" customWidth="1"/>
    <col min="6921" max="6921" width="15.109375" style="913" customWidth="1"/>
    <col min="6922" max="6922" width="15.21875" style="913" customWidth="1"/>
    <col min="6923" max="6923" width="3.77734375" style="913" customWidth="1"/>
    <col min="6924" max="6924" width="2.44140625" style="913" customWidth="1"/>
    <col min="6925" max="7171" width="9" style="913"/>
    <col min="7172" max="7172" width="1.109375" style="913" customWidth="1"/>
    <col min="7173" max="7174" width="15.6640625" style="913" customWidth="1"/>
    <col min="7175" max="7175" width="15.21875" style="913" customWidth="1"/>
    <col min="7176" max="7176" width="17.44140625" style="913" customWidth="1"/>
    <col min="7177" max="7177" width="15.109375" style="913" customWidth="1"/>
    <col min="7178" max="7178" width="15.21875" style="913" customWidth="1"/>
    <col min="7179" max="7179" width="3.77734375" style="913" customWidth="1"/>
    <col min="7180" max="7180" width="2.44140625" style="913" customWidth="1"/>
    <col min="7181" max="7427" width="9" style="913"/>
    <col min="7428" max="7428" width="1.109375" style="913" customWidth="1"/>
    <col min="7429" max="7430" width="15.6640625" style="913" customWidth="1"/>
    <col min="7431" max="7431" width="15.21875" style="913" customWidth="1"/>
    <col min="7432" max="7432" width="17.44140625" style="913" customWidth="1"/>
    <col min="7433" max="7433" width="15.109375" style="913" customWidth="1"/>
    <col min="7434" max="7434" width="15.21875" style="913" customWidth="1"/>
    <col min="7435" max="7435" width="3.77734375" style="913" customWidth="1"/>
    <col min="7436" max="7436" width="2.44140625" style="913" customWidth="1"/>
    <col min="7437" max="7683" width="9" style="913"/>
    <col min="7684" max="7684" width="1.109375" style="913" customWidth="1"/>
    <col min="7685" max="7686" width="15.6640625" style="913" customWidth="1"/>
    <col min="7687" max="7687" width="15.21875" style="913" customWidth="1"/>
    <col min="7688" max="7688" width="17.44140625" style="913" customWidth="1"/>
    <col min="7689" max="7689" width="15.109375" style="913" customWidth="1"/>
    <col min="7690" max="7690" width="15.21875" style="913" customWidth="1"/>
    <col min="7691" max="7691" width="3.77734375" style="913" customWidth="1"/>
    <col min="7692" max="7692" width="2.44140625" style="913" customWidth="1"/>
    <col min="7693" max="7939" width="9" style="913"/>
    <col min="7940" max="7940" width="1.109375" style="913" customWidth="1"/>
    <col min="7941" max="7942" width="15.6640625" style="913" customWidth="1"/>
    <col min="7943" max="7943" width="15.21875" style="913" customWidth="1"/>
    <col min="7944" max="7944" width="17.44140625" style="913" customWidth="1"/>
    <col min="7945" max="7945" width="15.109375" style="913" customWidth="1"/>
    <col min="7946" max="7946" width="15.21875" style="913" customWidth="1"/>
    <col min="7947" max="7947" width="3.77734375" style="913" customWidth="1"/>
    <col min="7948" max="7948" width="2.44140625" style="913" customWidth="1"/>
    <col min="7949" max="8195" width="9" style="913"/>
    <col min="8196" max="8196" width="1.109375" style="913" customWidth="1"/>
    <col min="8197" max="8198" width="15.6640625" style="913" customWidth="1"/>
    <col min="8199" max="8199" width="15.21875" style="913" customWidth="1"/>
    <col min="8200" max="8200" width="17.44140625" style="913" customWidth="1"/>
    <col min="8201" max="8201" width="15.109375" style="913" customWidth="1"/>
    <col min="8202" max="8202" width="15.21875" style="913" customWidth="1"/>
    <col min="8203" max="8203" width="3.77734375" style="913" customWidth="1"/>
    <col min="8204" max="8204" width="2.44140625" style="913" customWidth="1"/>
    <col min="8205" max="8451" width="9" style="913"/>
    <col min="8452" max="8452" width="1.109375" style="913" customWidth="1"/>
    <col min="8453" max="8454" width="15.6640625" style="913" customWidth="1"/>
    <col min="8455" max="8455" width="15.21875" style="913" customWidth="1"/>
    <col min="8456" max="8456" width="17.44140625" style="913" customWidth="1"/>
    <col min="8457" max="8457" width="15.109375" style="913" customWidth="1"/>
    <col min="8458" max="8458" width="15.21875" style="913" customWidth="1"/>
    <col min="8459" max="8459" width="3.77734375" style="913" customWidth="1"/>
    <col min="8460" max="8460" width="2.44140625" style="913" customWidth="1"/>
    <col min="8461" max="8707" width="9" style="913"/>
    <col min="8708" max="8708" width="1.109375" style="913" customWidth="1"/>
    <col min="8709" max="8710" width="15.6640625" style="913" customWidth="1"/>
    <col min="8711" max="8711" width="15.21875" style="913" customWidth="1"/>
    <col min="8712" max="8712" width="17.44140625" style="913" customWidth="1"/>
    <col min="8713" max="8713" width="15.109375" style="913" customWidth="1"/>
    <col min="8714" max="8714" width="15.21875" style="913" customWidth="1"/>
    <col min="8715" max="8715" width="3.77734375" style="913" customWidth="1"/>
    <col min="8716" max="8716" width="2.44140625" style="913" customWidth="1"/>
    <col min="8717" max="8963" width="9" style="913"/>
    <col min="8964" max="8964" width="1.109375" style="913" customWidth="1"/>
    <col min="8965" max="8966" width="15.6640625" style="913" customWidth="1"/>
    <col min="8967" max="8967" width="15.21875" style="913" customWidth="1"/>
    <col min="8968" max="8968" width="17.44140625" style="913" customWidth="1"/>
    <col min="8969" max="8969" width="15.109375" style="913" customWidth="1"/>
    <col min="8970" max="8970" width="15.21875" style="913" customWidth="1"/>
    <col min="8971" max="8971" width="3.77734375" style="913" customWidth="1"/>
    <col min="8972" max="8972" width="2.44140625" style="913" customWidth="1"/>
    <col min="8973" max="9219" width="9" style="913"/>
    <col min="9220" max="9220" width="1.109375" style="913" customWidth="1"/>
    <col min="9221" max="9222" width="15.6640625" style="913" customWidth="1"/>
    <col min="9223" max="9223" width="15.21875" style="913" customWidth="1"/>
    <col min="9224" max="9224" width="17.44140625" style="913" customWidth="1"/>
    <col min="9225" max="9225" width="15.109375" style="913" customWidth="1"/>
    <col min="9226" max="9226" width="15.21875" style="913" customWidth="1"/>
    <col min="9227" max="9227" width="3.77734375" style="913" customWidth="1"/>
    <col min="9228" max="9228" width="2.44140625" style="913" customWidth="1"/>
    <col min="9229" max="9475" width="9" style="913"/>
    <col min="9476" max="9476" width="1.109375" style="913" customWidth="1"/>
    <col min="9477" max="9478" width="15.6640625" style="913" customWidth="1"/>
    <col min="9479" max="9479" width="15.21875" style="913" customWidth="1"/>
    <col min="9480" max="9480" width="17.44140625" style="913" customWidth="1"/>
    <col min="9481" max="9481" width="15.109375" style="913" customWidth="1"/>
    <col min="9482" max="9482" width="15.21875" style="913" customWidth="1"/>
    <col min="9483" max="9483" width="3.77734375" style="913" customWidth="1"/>
    <col min="9484" max="9484" width="2.44140625" style="913" customWidth="1"/>
    <col min="9485" max="9731" width="9" style="913"/>
    <col min="9732" max="9732" width="1.109375" style="913" customWidth="1"/>
    <col min="9733" max="9734" width="15.6640625" style="913" customWidth="1"/>
    <col min="9735" max="9735" width="15.21875" style="913" customWidth="1"/>
    <col min="9736" max="9736" width="17.44140625" style="913" customWidth="1"/>
    <col min="9737" max="9737" width="15.109375" style="913" customWidth="1"/>
    <col min="9738" max="9738" width="15.21875" style="913" customWidth="1"/>
    <col min="9739" max="9739" width="3.77734375" style="913" customWidth="1"/>
    <col min="9740" max="9740" width="2.44140625" style="913" customWidth="1"/>
    <col min="9741" max="9987" width="9" style="913"/>
    <col min="9988" max="9988" width="1.109375" style="913" customWidth="1"/>
    <col min="9989" max="9990" width="15.6640625" style="913" customWidth="1"/>
    <col min="9991" max="9991" width="15.21875" style="913" customWidth="1"/>
    <col min="9992" max="9992" width="17.44140625" style="913" customWidth="1"/>
    <col min="9993" max="9993" width="15.109375" style="913" customWidth="1"/>
    <col min="9994" max="9994" width="15.21875" style="913" customWidth="1"/>
    <col min="9995" max="9995" width="3.77734375" style="913" customWidth="1"/>
    <col min="9996" max="9996" width="2.44140625" style="913" customWidth="1"/>
    <col min="9997" max="10243" width="9" style="913"/>
    <col min="10244" max="10244" width="1.109375" style="913" customWidth="1"/>
    <col min="10245" max="10246" width="15.6640625" style="913" customWidth="1"/>
    <col min="10247" max="10247" width="15.21875" style="913" customWidth="1"/>
    <col min="10248" max="10248" width="17.44140625" style="913" customWidth="1"/>
    <col min="10249" max="10249" width="15.109375" style="913" customWidth="1"/>
    <col min="10250" max="10250" width="15.21875" style="913" customWidth="1"/>
    <col min="10251" max="10251" width="3.77734375" style="913" customWidth="1"/>
    <col min="10252" max="10252" width="2.44140625" style="913" customWidth="1"/>
    <col min="10253" max="10499" width="9" style="913"/>
    <col min="10500" max="10500" width="1.109375" style="913" customWidth="1"/>
    <col min="10501" max="10502" width="15.6640625" style="913" customWidth="1"/>
    <col min="10503" max="10503" width="15.21875" style="913" customWidth="1"/>
    <col min="10504" max="10504" width="17.44140625" style="913" customWidth="1"/>
    <col min="10505" max="10505" width="15.109375" style="913" customWidth="1"/>
    <col min="10506" max="10506" width="15.21875" style="913" customWidth="1"/>
    <col min="10507" max="10507" width="3.77734375" style="913" customWidth="1"/>
    <col min="10508" max="10508" width="2.44140625" style="913" customWidth="1"/>
    <col min="10509" max="10755" width="9" style="913"/>
    <col min="10756" max="10756" width="1.109375" style="913" customWidth="1"/>
    <col min="10757" max="10758" width="15.6640625" style="913" customWidth="1"/>
    <col min="10759" max="10759" width="15.21875" style="913" customWidth="1"/>
    <col min="10760" max="10760" width="17.44140625" style="913" customWidth="1"/>
    <col min="10761" max="10761" width="15.109375" style="913" customWidth="1"/>
    <col min="10762" max="10762" width="15.21875" style="913" customWidth="1"/>
    <col min="10763" max="10763" width="3.77734375" style="913" customWidth="1"/>
    <col min="10764" max="10764" width="2.44140625" style="913" customWidth="1"/>
    <col min="10765" max="11011" width="9" style="913"/>
    <col min="11012" max="11012" width="1.109375" style="913" customWidth="1"/>
    <col min="11013" max="11014" width="15.6640625" style="913" customWidth="1"/>
    <col min="11015" max="11015" width="15.21875" style="913" customWidth="1"/>
    <col min="11016" max="11016" width="17.44140625" style="913" customWidth="1"/>
    <col min="11017" max="11017" width="15.109375" style="913" customWidth="1"/>
    <col min="11018" max="11018" width="15.21875" style="913" customWidth="1"/>
    <col min="11019" max="11019" width="3.77734375" style="913" customWidth="1"/>
    <col min="11020" max="11020" width="2.44140625" style="913" customWidth="1"/>
    <col min="11021" max="11267" width="9" style="913"/>
    <col min="11268" max="11268" width="1.109375" style="913" customWidth="1"/>
    <col min="11269" max="11270" width="15.6640625" style="913" customWidth="1"/>
    <col min="11271" max="11271" width="15.21875" style="913" customWidth="1"/>
    <col min="11272" max="11272" width="17.44140625" style="913" customWidth="1"/>
    <col min="11273" max="11273" width="15.109375" style="913" customWidth="1"/>
    <col min="11274" max="11274" width="15.21875" style="913" customWidth="1"/>
    <col min="11275" max="11275" width="3.77734375" style="913" customWidth="1"/>
    <col min="11276" max="11276" width="2.44140625" style="913" customWidth="1"/>
    <col min="11277" max="11523" width="9" style="913"/>
    <col min="11524" max="11524" width="1.109375" style="913" customWidth="1"/>
    <col min="11525" max="11526" width="15.6640625" style="913" customWidth="1"/>
    <col min="11527" max="11527" width="15.21875" style="913" customWidth="1"/>
    <col min="11528" max="11528" width="17.44140625" style="913" customWidth="1"/>
    <col min="11529" max="11529" width="15.109375" style="913" customWidth="1"/>
    <col min="11530" max="11530" width="15.21875" style="913" customWidth="1"/>
    <col min="11531" max="11531" width="3.77734375" style="913" customWidth="1"/>
    <col min="11532" max="11532" width="2.44140625" style="913" customWidth="1"/>
    <col min="11533" max="11779" width="9" style="913"/>
    <col min="11780" max="11780" width="1.109375" style="913" customWidth="1"/>
    <col min="11781" max="11782" width="15.6640625" style="913" customWidth="1"/>
    <col min="11783" max="11783" width="15.21875" style="913" customWidth="1"/>
    <col min="11784" max="11784" width="17.44140625" style="913" customWidth="1"/>
    <col min="11785" max="11785" width="15.109375" style="913" customWidth="1"/>
    <col min="11786" max="11786" width="15.21875" style="913" customWidth="1"/>
    <col min="11787" max="11787" width="3.77734375" style="913" customWidth="1"/>
    <col min="11788" max="11788" width="2.44140625" style="913" customWidth="1"/>
    <col min="11789" max="12035" width="9" style="913"/>
    <col min="12036" max="12036" width="1.109375" style="913" customWidth="1"/>
    <col min="12037" max="12038" width="15.6640625" style="913" customWidth="1"/>
    <col min="12039" max="12039" width="15.21875" style="913" customWidth="1"/>
    <col min="12040" max="12040" width="17.44140625" style="913" customWidth="1"/>
    <col min="12041" max="12041" width="15.109375" style="913" customWidth="1"/>
    <col min="12042" max="12042" width="15.21875" style="913" customWidth="1"/>
    <col min="12043" max="12043" width="3.77734375" style="913" customWidth="1"/>
    <col min="12044" max="12044" width="2.44140625" style="913" customWidth="1"/>
    <col min="12045" max="12291" width="9" style="913"/>
    <col min="12292" max="12292" width="1.109375" style="913" customWidth="1"/>
    <col min="12293" max="12294" width="15.6640625" style="913" customWidth="1"/>
    <col min="12295" max="12295" width="15.21875" style="913" customWidth="1"/>
    <col min="12296" max="12296" width="17.44140625" style="913" customWidth="1"/>
    <col min="12297" max="12297" width="15.109375" style="913" customWidth="1"/>
    <col min="12298" max="12298" width="15.21875" style="913" customWidth="1"/>
    <col min="12299" max="12299" width="3.77734375" style="913" customWidth="1"/>
    <col min="12300" max="12300" width="2.44140625" style="913" customWidth="1"/>
    <col min="12301" max="12547" width="9" style="913"/>
    <col min="12548" max="12548" width="1.109375" style="913" customWidth="1"/>
    <col min="12549" max="12550" width="15.6640625" style="913" customWidth="1"/>
    <col min="12551" max="12551" width="15.21875" style="913" customWidth="1"/>
    <col min="12552" max="12552" width="17.44140625" style="913" customWidth="1"/>
    <col min="12553" max="12553" width="15.109375" style="913" customWidth="1"/>
    <col min="12554" max="12554" width="15.21875" style="913" customWidth="1"/>
    <col min="12555" max="12555" width="3.77734375" style="913" customWidth="1"/>
    <col min="12556" max="12556" width="2.44140625" style="913" customWidth="1"/>
    <col min="12557" max="12803" width="9" style="913"/>
    <col min="12804" max="12804" width="1.109375" style="913" customWidth="1"/>
    <col min="12805" max="12806" width="15.6640625" style="913" customWidth="1"/>
    <col min="12807" max="12807" width="15.21875" style="913" customWidth="1"/>
    <col min="12808" max="12808" width="17.44140625" style="913" customWidth="1"/>
    <col min="12809" max="12809" width="15.109375" style="913" customWidth="1"/>
    <col min="12810" max="12810" width="15.21875" style="913" customWidth="1"/>
    <col min="12811" max="12811" width="3.77734375" style="913" customWidth="1"/>
    <col min="12812" max="12812" width="2.44140625" style="913" customWidth="1"/>
    <col min="12813" max="13059" width="9" style="913"/>
    <col min="13060" max="13060" width="1.109375" style="913" customWidth="1"/>
    <col min="13061" max="13062" width="15.6640625" style="913" customWidth="1"/>
    <col min="13063" max="13063" width="15.21875" style="913" customWidth="1"/>
    <col min="13064" max="13064" width="17.44140625" style="913" customWidth="1"/>
    <col min="13065" max="13065" width="15.109375" style="913" customWidth="1"/>
    <col min="13066" max="13066" width="15.21875" style="913" customWidth="1"/>
    <col min="13067" max="13067" width="3.77734375" style="913" customWidth="1"/>
    <col min="13068" max="13068" width="2.44140625" style="913" customWidth="1"/>
    <col min="13069" max="13315" width="9" style="913"/>
    <col min="13316" max="13316" width="1.109375" style="913" customWidth="1"/>
    <col min="13317" max="13318" width="15.6640625" style="913" customWidth="1"/>
    <col min="13319" max="13319" width="15.21875" style="913" customWidth="1"/>
    <col min="13320" max="13320" width="17.44140625" style="913" customWidth="1"/>
    <col min="13321" max="13321" width="15.109375" style="913" customWidth="1"/>
    <col min="13322" max="13322" width="15.21875" style="913" customWidth="1"/>
    <col min="13323" max="13323" width="3.77734375" style="913" customWidth="1"/>
    <col min="13324" max="13324" width="2.44140625" style="913" customWidth="1"/>
    <col min="13325" max="13571" width="9" style="913"/>
    <col min="13572" max="13572" width="1.109375" style="913" customWidth="1"/>
    <col min="13573" max="13574" width="15.6640625" style="913" customWidth="1"/>
    <col min="13575" max="13575" width="15.21875" style="913" customWidth="1"/>
    <col min="13576" max="13576" width="17.44140625" style="913" customWidth="1"/>
    <col min="13577" max="13577" width="15.109375" style="913" customWidth="1"/>
    <col min="13578" max="13578" width="15.21875" style="913" customWidth="1"/>
    <col min="13579" max="13579" width="3.77734375" style="913" customWidth="1"/>
    <col min="13580" max="13580" width="2.44140625" style="913" customWidth="1"/>
    <col min="13581" max="13827" width="9" style="913"/>
    <col min="13828" max="13828" width="1.109375" style="913" customWidth="1"/>
    <col min="13829" max="13830" width="15.6640625" style="913" customWidth="1"/>
    <col min="13831" max="13831" width="15.21875" style="913" customWidth="1"/>
    <col min="13832" max="13832" width="17.44140625" style="913" customWidth="1"/>
    <col min="13833" max="13833" width="15.109375" style="913" customWidth="1"/>
    <col min="13834" max="13834" width="15.21875" style="913" customWidth="1"/>
    <col min="13835" max="13835" width="3.77734375" style="913" customWidth="1"/>
    <col min="13836" max="13836" width="2.44140625" style="913" customWidth="1"/>
    <col min="13837" max="14083" width="9" style="913"/>
    <col min="14084" max="14084" width="1.109375" style="913" customWidth="1"/>
    <col min="14085" max="14086" width="15.6640625" style="913" customWidth="1"/>
    <col min="14087" max="14087" width="15.21875" style="913" customWidth="1"/>
    <col min="14088" max="14088" width="17.44140625" style="913" customWidth="1"/>
    <col min="14089" max="14089" width="15.109375" style="913" customWidth="1"/>
    <col min="14090" max="14090" width="15.21875" style="913" customWidth="1"/>
    <col min="14091" max="14091" width="3.77734375" style="913" customWidth="1"/>
    <col min="14092" max="14092" width="2.44140625" style="913" customWidth="1"/>
    <col min="14093" max="14339" width="9" style="913"/>
    <col min="14340" max="14340" width="1.109375" style="913" customWidth="1"/>
    <col min="14341" max="14342" width="15.6640625" style="913" customWidth="1"/>
    <col min="14343" max="14343" width="15.21875" style="913" customWidth="1"/>
    <col min="14344" max="14344" width="17.44140625" style="913" customWidth="1"/>
    <col min="14345" max="14345" width="15.109375" style="913" customWidth="1"/>
    <col min="14346" max="14346" width="15.21875" style="913" customWidth="1"/>
    <col min="14347" max="14347" width="3.77734375" style="913" customWidth="1"/>
    <col min="14348" max="14348" width="2.44140625" style="913" customWidth="1"/>
    <col min="14349" max="14595" width="9" style="913"/>
    <col min="14596" max="14596" width="1.109375" style="913" customWidth="1"/>
    <col min="14597" max="14598" width="15.6640625" style="913" customWidth="1"/>
    <col min="14599" max="14599" width="15.21875" style="913" customWidth="1"/>
    <col min="14600" max="14600" width="17.44140625" style="913" customWidth="1"/>
    <col min="14601" max="14601" width="15.109375" style="913" customWidth="1"/>
    <col min="14602" max="14602" width="15.21875" style="913" customWidth="1"/>
    <col min="14603" max="14603" width="3.77734375" style="913" customWidth="1"/>
    <col min="14604" max="14604" width="2.44140625" style="913" customWidth="1"/>
    <col min="14605" max="14851" width="9" style="913"/>
    <col min="14852" max="14852" width="1.109375" style="913" customWidth="1"/>
    <col min="14853" max="14854" width="15.6640625" style="913" customWidth="1"/>
    <col min="14855" max="14855" width="15.21875" style="913" customWidth="1"/>
    <col min="14856" max="14856" width="17.44140625" style="913" customWidth="1"/>
    <col min="14857" max="14857" width="15.109375" style="913" customWidth="1"/>
    <col min="14858" max="14858" width="15.21875" style="913" customWidth="1"/>
    <col min="14859" max="14859" width="3.77734375" style="913" customWidth="1"/>
    <col min="14860" max="14860" width="2.44140625" style="913" customWidth="1"/>
    <col min="14861" max="15107" width="9" style="913"/>
    <col min="15108" max="15108" width="1.109375" style="913" customWidth="1"/>
    <col min="15109" max="15110" width="15.6640625" style="913" customWidth="1"/>
    <col min="15111" max="15111" width="15.21875" style="913" customWidth="1"/>
    <col min="15112" max="15112" width="17.44140625" style="913" customWidth="1"/>
    <col min="15113" max="15113" width="15.109375" style="913" customWidth="1"/>
    <col min="15114" max="15114" width="15.21875" style="913" customWidth="1"/>
    <col min="15115" max="15115" width="3.77734375" style="913" customWidth="1"/>
    <col min="15116" max="15116" width="2.44140625" style="913" customWidth="1"/>
    <col min="15117" max="15363" width="9" style="913"/>
    <col min="15364" max="15364" width="1.109375" style="913" customWidth="1"/>
    <col min="15365" max="15366" width="15.6640625" style="913" customWidth="1"/>
    <col min="15367" max="15367" width="15.21875" style="913" customWidth="1"/>
    <col min="15368" max="15368" width="17.44140625" style="913" customWidth="1"/>
    <col min="15369" max="15369" width="15.109375" style="913" customWidth="1"/>
    <col min="15370" max="15370" width="15.21875" style="913" customWidth="1"/>
    <col min="15371" max="15371" width="3.77734375" style="913" customWidth="1"/>
    <col min="15372" max="15372" width="2.44140625" style="913" customWidth="1"/>
    <col min="15373" max="15619" width="9" style="913"/>
    <col min="15620" max="15620" width="1.109375" style="913" customWidth="1"/>
    <col min="15621" max="15622" width="15.6640625" style="913" customWidth="1"/>
    <col min="15623" max="15623" width="15.21875" style="913" customWidth="1"/>
    <col min="15624" max="15624" width="17.44140625" style="913" customWidth="1"/>
    <col min="15625" max="15625" width="15.109375" style="913" customWidth="1"/>
    <col min="15626" max="15626" width="15.21875" style="913" customWidth="1"/>
    <col min="15627" max="15627" width="3.77734375" style="913" customWidth="1"/>
    <col min="15628" max="15628" width="2.44140625" style="913" customWidth="1"/>
    <col min="15629" max="15875" width="9" style="913"/>
    <col min="15876" max="15876" width="1.109375" style="913" customWidth="1"/>
    <col min="15877" max="15878" width="15.6640625" style="913" customWidth="1"/>
    <col min="15879" max="15879" width="15.21875" style="913" customWidth="1"/>
    <col min="15880" max="15880" width="17.44140625" style="913" customWidth="1"/>
    <col min="15881" max="15881" width="15.109375" style="913" customWidth="1"/>
    <col min="15882" max="15882" width="15.21875" style="913" customWidth="1"/>
    <col min="15883" max="15883" width="3.77734375" style="913" customWidth="1"/>
    <col min="15884" max="15884" width="2.44140625" style="913" customWidth="1"/>
    <col min="15885" max="16131" width="9" style="913"/>
    <col min="16132" max="16132" width="1.109375" style="913" customWidth="1"/>
    <col min="16133" max="16134" width="15.6640625" style="913" customWidth="1"/>
    <col min="16135" max="16135" width="15.21875" style="913" customWidth="1"/>
    <col min="16136" max="16136" width="17.44140625" style="913" customWidth="1"/>
    <col min="16137" max="16137" width="15.109375" style="913" customWidth="1"/>
    <col min="16138" max="16138" width="15.21875" style="913" customWidth="1"/>
    <col min="16139" max="16139" width="3.77734375" style="913" customWidth="1"/>
    <col min="16140" max="16140" width="2.44140625" style="913" customWidth="1"/>
    <col min="16141" max="16384" width="9" style="913"/>
  </cols>
  <sheetData>
    <row r="1" spans="1:11" ht="20.100000000000001" customHeight="1">
      <c r="A1" s="899"/>
      <c r="B1" s="901" t="s">
        <v>2746</v>
      </c>
      <c r="C1" s="901"/>
      <c r="D1" s="901"/>
      <c r="E1" s="901"/>
      <c r="F1" s="901"/>
      <c r="G1" s="901"/>
      <c r="H1" s="901"/>
      <c r="I1" s="901"/>
      <c r="J1" s="901"/>
    </row>
    <row r="2" spans="1:11" ht="20.100000000000001" customHeight="1">
      <c r="A2" s="899"/>
      <c r="B2" s="901"/>
      <c r="C2" s="901"/>
      <c r="D2" s="901"/>
      <c r="E2" s="901"/>
      <c r="F2" s="901"/>
      <c r="G2" s="901"/>
      <c r="H2" s="901"/>
      <c r="I2" s="901"/>
      <c r="J2" s="903" t="s">
        <v>1115</v>
      </c>
    </row>
    <row r="3" spans="1:11" ht="20.100000000000001" customHeight="1">
      <c r="A3" s="899"/>
      <c r="B3" s="901"/>
      <c r="C3" s="901"/>
      <c r="D3" s="901"/>
      <c r="E3" s="901"/>
      <c r="F3" s="901"/>
      <c r="G3" s="901"/>
      <c r="H3" s="901"/>
      <c r="I3" s="901"/>
      <c r="J3" s="903"/>
    </row>
    <row r="4" spans="1:11" ht="20.100000000000001" customHeight="1">
      <c r="A4" s="4229" t="s">
        <v>1289</v>
      </c>
      <c r="B4" s="4229"/>
      <c r="C4" s="4229"/>
      <c r="D4" s="4229"/>
      <c r="E4" s="4229"/>
      <c r="F4" s="4229"/>
      <c r="G4" s="4229"/>
      <c r="H4" s="4229"/>
      <c r="I4" s="4229"/>
      <c r="J4" s="4229"/>
    </row>
    <row r="5" spans="1:11" ht="20.100000000000001" customHeight="1">
      <c r="A5" s="904"/>
      <c r="B5" s="904"/>
      <c r="C5" s="904"/>
      <c r="D5" s="904"/>
      <c r="E5" s="904"/>
      <c r="F5" s="904"/>
      <c r="G5" s="904"/>
      <c r="H5" s="904"/>
      <c r="I5" s="904"/>
      <c r="J5" s="904"/>
    </row>
    <row r="6" spans="1:11" ht="43.5" customHeight="1">
      <c r="A6" s="904"/>
      <c r="B6" s="914" t="s">
        <v>1687</v>
      </c>
      <c r="C6" s="4230"/>
      <c r="D6" s="4231"/>
      <c r="E6" s="4231"/>
      <c r="F6" s="4231"/>
      <c r="G6" s="4231"/>
      <c r="H6" s="4231"/>
      <c r="I6" s="4231"/>
      <c r="J6" s="4232"/>
    </row>
    <row r="7" spans="1:11" ht="43.5" customHeight="1">
      <c r="A7" s="904"/>
      <c r="B7" s="916" t="s">
        <v>1715</v>
      </c>
      <c r="C7" s="4230"/>
      <c r="D7" s="4231"/>
      <c r="E7" s="4231"/>
      <c r="F7" s="4231"/>
      <c r="G7" s="4231"/>
      <c r="H7" s="4231"/>
      <c r="I7" s="4231"/>
      <c r="J7" s="4232"/>
    </row>
    <row r="8" spans="1:11" ht="43.5" customHeight="1">
      <c r="A8" s="901"/>
      <c r="B8" s="906" t="s">
        <v>1716</v>
      </c>
      <c r="C8" s="4236" t="s">
        <v>1688</v>
      </c>
      <c r="D8" s="4233"/>
      <c r="E8" s="4233"/>
      <c r="F8" s="4233"/>
      <c r="G8" s="4233"/>
      <c r="H8" s="4233"/>
      <c r="I8" s="4233"/>
      <c r="J8" s="4237"/>
      <c r="K8" s="917"/>
    </row>
    <row r="9" spans="1:11" ht="19.5" customHeight="1">
      <c r="A9" s="901"/>
      <c r="B9" s="4264" t="s">
        <v>1717</v>
      </c>
      <c r="C9" s="4230" t="s">
        <v>1693</v>
      </c>
      <c r="D9" s="4231"/>
      <c r="E9" s="4231"/>
      <c r="F9" s="4231"/>
      <c r="G9" s="4231"/>
      <c r="H9" s="4231"/>
      <c r="I9" s="4231"/>
      <c r="J9" s="4232"/>
    </row>
    <row r="10" spans="1:11" ht="40.5" customHeight="1">
      <c r="A10" s="901"/>
      <c r="B10" s="4265"/>
      <c r="C10" s="908" t="s">
        <v>480</v>
      </c>
      <c r="D10" s="908" t="s">
        <v>430</v>
      </c>
      <c r="E10" s="4241" t="s">
        <v>1260</v>
      </c>
      <c r="F10" s="4241"/>
      <c r="G10" s="4241"/>
      <c r="H10" s="4242" t="s">
        <v>1694</v>
      </c>
      <c r="I10" s="4242"/>
      <c r="J10" s="909" t="s">
        <v>1695</v>
      </c>
    </row>
    <row r="11" spans="1:11" ht="19.5" customHeight="1">
      <c r="A11" s="901"/>
      <c r="B11" s="4265"/>
      <c r="C11" s="910"/>
      <c r="D11" s="910"/>
      <c r="E11" s="4241"/>
      <c r="F11" s="4241"/>
      <c r="G11" s="4241"/>
      <c r="H11" s="911"/>
      <c r="I11" s="912" t="s">
        <v>1696</v>
      </c>
      <c r="J11" s="911"/>
    </row>
    <row r="12" spans="1:11" ht="19.5" customHeight="1">
      <c r="A12" s="901"/>
      <c r="B12" s="4265"/>
      <c r="C12" s="910"/>
      <c r="D12" s="910"/>
      <c r="E12" s="4241"/>
      <c r="F12" s="4241"/>
      <c r="G12" s="4241"/>
      <c r="H12" s="911"/>
      <c r="I12" s="912" t="s">
        <v>1696</v>
      </c>
      <c r="J12" s="911"/>
    </row>
    <row r="13" spans="1:11" ht="19.5" customHeight="1">
      <c r="A13" s="901"/>
      <c r="B13" s="4265"/>
      <c r="C13" s="910"/>
      <c r="D13" s="910"/>
      <c r="E13" s="4241"/>
      <c r="F13" s="4241"/>
      <c r="G13" s="4241"/>
      <c r="H13" s="911"/>
      <c r="I13" s="912" t="s">
        <v>1696</v>
      </c>
      <c r="J13" s="911"/>
    </row>
    <row r="14" spans="1:11" ht="19.5" customHeight="1">
      <c r="A14" s="901"/>
      <c r="B14" s="4265"/>
      <c r="C14" s="918"/>
      <c r="D14" s="919"/>
      <c r="E14" s="920"/>
      <c r="F14" s="920"/>
      <c r="G14" s="920"/>
      <c r="H14" s="901"/>
      <c r="I14" s="920"/>
      <c r="J14" s="921"/>
    </row>
    <row r="15" spans="1:11" ht="19.5" customHeight="1">
      <c r="A15" s="901"/>
      <c r="B15" s="4265"/>
      <c r="C15" s="918"/>
      <c r="D15" s="912"/>
      <c r="E15" s="912" t="s">
        <v>1718</v>
      </c>
      <c r="F15" s="912" t="s">
        <v>1719</v>
      </c>
      <c r="G15" s="912" t="s">
        <v>1720</v>
      </c>
      <c r="H15" s="4267" t="s">
        <v>1721</v>
      </c>
      <c r="I15" s="4268"/>
      <c r="J15" s="921"/>
    </row>
    <row r="16" spans="1:11" ht="19.5" customHeight="1" thickBot="1">
      <c r="A16" s="901"/>
      <c r="B16" s="4265"/>
      <c r="C16" s="918"/>
      <c r="D16" s="912" t="s">
        <v>698</v>
      </c>
      <c r="E16" s="922"/>
      <c r="F16" s="922"/>
      <c r="G16" s="923"/>
      <c r="H16" s="4269"/>
      <c r="I16" s="4270"/>
      <c r="J16" s="921"/>
    </row>
    <row r="17" spans="1:12" ht="19.5" customHeight="1" thickTop="1" thickBot="1">
      <c r="A17" s="901"/>
      <c r="B17" s="4265"/>
      <c r="C17" s="918"/>
      <c r="D17" s="908" t="s">
        <v>1722</v>
      </c>
      <c r="E17" s="922"/>
      <c r="F17" s="924"/>
      <c r="G17" s="925"/>
      <c r="H17" s="4271"/>
      <c r="I17" s="4272"/>
      <c r="J17" s="921"/>
    </row>
    <row r="18" spans="1:12" ht="19.5" customHeight="1" thickTop="1">
      <c r="A18" s="901"/>
      <c r="B18" s="4265"/>
      <c r="C18" s="918"/>
      <c r="D18" s="926"/>
      <c r="E18" s="903"/>
      <c r="F18" s="903"/>
      <c r="G18" s="903"/>
      <c r="H18" s="927"/>
      <c r="I18" s="927"/>
      <c r="J18" s="921"/>
    </row>
    <row r="19" spans="1:12" ht="19.5" customHeight="1">
      <c r="A19" s="901"/>
      <c r="B19" s="4265"/>
      <c r="C19" s="4230" t="s">
        <v>1261</v>
      </c>
      <c r="D19" s="4231"/>
      <c r="E19" s="4231"/>
      <c r="F19" s="4231"/>
      <c r="G19" s="4231"/>
      <c r="H19" s="4231"/>
      <c r="I19" s="4231"/>
      <c r="J19" s="4232"/>
    </row>
    <row r="20" spans="1:12" ht="40.5" customHeight="1">
      <c r="A20" s="901"/>
      <c r="B20" s="4265"/>
      <c r="C20" s="908" t="s">
        <v>480</v>
      </c>
      <c r="D20" s="908" t="s">
        <v>430</v>
      </c>
      <c r="E20" s="4241" t="s">
        <v>1260</v>
      </c>
      <c r="F20" s="4241"/>
      <c r="G20" s="4241"/>
      <c r="H20" s="4242" t="s">
        <v>1694</v>
      </c>
      <c r="I20" s="4242"/>
      <c r="J20" s="909" t="s">
        <v>1695</v>
      </c>
    </row>
    <row r="21" spans="1:12" ht="19.5" customHeight="1">
      <c r="A21" s="901"/>
      <c r="B21" s="4265"/>
      <c r="C21" s="910"/>
      <c r="D21" s="910"/>
      <c r="E21" s="4241"/>
      <c r="F21" s="4241"/>
      <c r="G21" s="4241"/>
      <c r="H21" s="911"/>
      <c r="I21" s="912" t="s">
        <v>1696</v>
      </c>
      <c r="J21" s="911"/>
    </row>
    <row r="22" spans="1:12" ht="19.5" customHeight="1">
      <c r="A22" s="901"/>
      <c r="B22" s="4265"/>
      <c r="C22" s="910"/>
      <c r="D22" s="910"/>
      <c r="E22" s="4241"/>
      <c r="F22" s="4241"/>
      <c r="G22" s="4241"/>
      <c r="H22" s="911"/>
      <c r="I22" s="912" t="s">
        <v>1696</v>
      </c>
      <c r="J22" s="911"/>
    </row>
    <row r="23" spans="1:12" ht="19.5" customHeight="1">
      <c r="A23" s="901"/>
      <c r="B23" s="4265"/>
      <c r="C23" s="910"/>
      <c r="D23" s="910"/>
      <c r="E23" s="4241"/>
      <c r="F23" s="4241"/>
      <c r="G23" s="4241"/>
      <c r="H23" s="911"/>
      <c r="I23" s="912" t="s">
        <v>1696</v>
      </c>
      <c r="J23" s="911"/>
    </row>
    <row r="24" spans="1:12" ht="19.5" customHeight="1">
      <c r="A24" s="901"/>
      <c r="B24" s="4265"/>
      <c r="C24" s="928"/>
      <c r="D24" s="929"/>
      <c r="E24" s="930"/>
      <c r="F24" s="930"/>
      <c r="G24" s="930"/>
      <c r="H24" s="931"/>
      <c r="I24" s="930"/>
      <c r="J24" s="932"/>
    </row>
    <row r="25" spans="1:12" ht="19.5" customHeight="1">
      <c r="A25" s="901"/>
      <c r="B25" s="4265"/>
      <c r="C25" s="918"/>
      <c r="D25" s="912"/>
      <c r="E25" s="912" t="s">
        <v>1718</v>
      </c>
      <c r="F25" s="912" t="s">
        <v>1719</v>
      </c>
      <c r="G25" s="912" t="s">
        <v>1720</v>
      </c>
      <c r="H25" s="4267" t="s">
        <v>1721</v>
      </c>
      <c r="I25" s="4268"/>
      <c r="J25" s="921"/>
    </row>
    <row r="26" spans="1:12" ht="19.5" customHeight="1" thickBot="1">
      <c r="A26" s="901"/>
      <c r="B26" s="4265"/>
      <c r="C26" s="918"/>
      <c r="D26" s="912" t="s">
        <v>698</v>
      </c>
      <c r="E26" s="922"/>
      <c r="F26" s="922"/>
      <c r="G26" s="923"/>
      <c r="H26" s="4269"/>
      <c r="I26" s="4270"/>
      <c r="J26" s="921"/>
    </row>
    <row r="27" spans="1:12" ht="19.5" customHeight="1" thickTop="1" thickBot="1">
      <c r="A27" s="901"/>
      <c r="B27" s="4265"/>
      <c r="C27" s="918"/>
      <c r="D27" s="908" t="s">
        <v>1722</v>
      </c>
      <c r="E27" s="922"/>
      <c r="F27" s="924"/>
      <c r="G27" s="925"/>
      <c r="H27" s="4271"/>
      <c r="I27" s="4272"/>
      <c r="J27" s="921"/>
    </row>
    <row r="28" spans="1:12" ht="19.5" customHeight="1" thickTop="1">
      <c r="A28" s="901"/>
      <c r="B28" s="4266"/>
      <c r="C28" s="933"/>
      <c r="D28" s="934"/>
      <c r="E28" s="935"/>
      <c r="F28" s="935"/>
      <c r="G28" s="935"/>
      <c r="H28" s="936"/>
      <c r="I28" s="935"/>
      <c r="J28" s="937"/>
    </row>
    <row r="29" spans="1:12" ht="19.5" customHeight="1">
      <c r="A29" s="901"/>
      <c r="B29" s="4261" t="s">
        <v>1697</v>
      </c>
      <c r="C29" s="4274" t="s">
        <v>1713</v>
      </c>
      <c r="D29" s="4244"/>
      <c r="E29" s="4244"/>
      <c r="F29" s="4244"/>
      <c r="G29" s="4275"/>
      <c r="H29" s="4238" t="s">
        <v>1699</v>
      </c>
      <c r="I29" s="4239"/>
      <c r="J29" s="4240"/>
    </row>
    <row r="30" spans="1:12" ht="30.75" customHeight="1">
      <c r="A30" s="901"/>
      <c r="B30" s="4262"/>
      <c r="C30" s="4251"/>
      <c r="D30" s="4252"/>
      <c r="E30" s="4252"/>
      <c r="F30" s="4252"/>
      <c r="G30" s="4253"/>
      <c r="H30" s="4254"/>
      <c r="I30" s="4255"/>
      <c r="J30" s="4256"/>
    </row>
    <row r="31" spans="1:12" ht="6" customHeight="1">
      <c r="A31" s="901"/>
      <c r="B31" s="901"/>
      <c r="C31" s="901"/>
      <c r="D31" s="901"/>
      <c r="E31" s="901"/>
      <c r="F31" s="901"/>
      <c r="G31" s="901"/>
      <c r="H31" s="901"/>
      <c r="I31" s="901"/>
      <c r="J31" s="901"/>
    </row>
    <row r="32" spans="1:12" ht="64.5" customHeight="1">
      <c r="A32" s="901"/>
      <c r="B32" s="4243" t="s">
        <v>1723</v>
      </c>
      <c r="C32" s="4243"/>
      <c r="D32" s="4243"/>
      <c r="E32" s="4243"/>
      <c r="F32" s="4243"/>
      <c r="G32" s="4243"/>
      <c r="H32" s="4243"/>
      <c r="I32" s="4243"/>
      <c r="J32" s="4243"/>
      <c r="K32" s="938"/>
      <c r="L32" s="938"/>
    </row>
    <row r="33" spans="1:12" ht="33.75" customHeight="1">
      <c r="A33" s="901"/>
      <c r="B33" s="4243" t="s">
        <v>1724</v>
      </c>
      <c r="C33" s="4243"/>
      <c r="D33" s="4243"/>
      <c r="E33" s="4243"/>
      <c r="F33" s="4243"/>
      <c r="G33" s="4243"/>
      <c r="H33" s="4243"/>
      <c r="I33" s="4243"/>
      <c r="J33" s="4243"/>
      <c r="K33" s="938"/>
      <c r="L33" s="938"/>
    </row>
    <row r="34" spans="1:12" ht="17.25" customHeight="1">
      <c r="A34" s="901"/>
      <c r="B34" s="4244" t="s">
        <v>1725</v>
      </c>
      <c r="C34" s="4244"/>
      <c r="D34" s="4244"/>
      <c r="E34" s="4244"/>
      <c r="F34" s="4244"/>
      <c r="G34" s="4244"/>
      <c r="H34" s="4244"/>
      <c r="I34" s="4244"/>
      <c r="J34" s="4244"/>
      <c r="K34" s="938"/>
      <c r="L34" s="938"/>
    </row>
    <row r="35" spans="1:12" ht="7.5" customHeight="1">
      <c r="A35" s="901"/>
      <c r="B35" s="4273"/>
      <c r="C35" s="4273"/>
      <c r="D35" s="4273"/>
      <c r="E35" s="4273"/>
      <c r="F35" s="4273"/>
      <c r="G35" s="4273"/>
      <c r="H35" s="4273"/>
      <c r="I35" s="4273"/>
      <c r="J35" s="4273"/>
    </row>
    <row r="36" spans="1:12" s="1826" customFormat="1" ht="41.4" customHeight="1">
      <c r="B36" s="1827" t="s">
        <v>1239</v>
      </c>
      <c r="C36" s="4263" t="s">
        <v>3094</v>
      </c>
      <c r="D36" s="4263"/>
      <c r="E36" s="4263"/>
      <c r="F36" s="4263"/>
      <c r="G36" s="4263"/>
      <c r="H36" s="4263"/>
      <c r="I36" s="4263"/>
      <c r="J36" s="4263"/>
    </row>
  </sheetData>
  <mergeCells count="28">
    <mergeCell ref="H20:I20"/>
    <mergeCell ref="B32:J32"/>
    <mergeCell ref="B33:J33"/>
    <mergeCell ref="B34:J34"/>
    <mergeCell ref="B35:J35"/>
    <mergeCell ref="E22:G22"/>
    <mergeCell ref="E23:G23"/>
    <mergeCell ref="H25:I27"/>
    <mergeCell ref="B29:B30"/>
    <mergeCell ref="C29:G30"/>
    <mergeCell ref="H29:J29"/>
    <mergeCell ref="H30:J30"/>
    <mergeCell ref="C36:J36"/>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s>
  <phoneticPr fontId="54"/>
  <pageMargins left="0.7" right="0.7" top="0.75" bottom="0.75" header="0.3" footer="0.3"/>
  <pageSetup paperSize="9" scale="84"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833F-5E28-4C88-9D27-889B0B4A579C}">
  <sheetPr codeName="Sheet83">
    <tabColor theme="4"/>
    <pageSetUpPr fitToPage="1"/>
  </sheetPr>
  <dimension ref="A1:AI27"/>
  <sheetViews>
    <sheetView view="pageBreakPreview" topLeftCell="F9" zoomScale="115" zoomScaleNormal="100" zoomScaleSheetLayoutView="115" workbookViewId="0">
      <selection activeCell="B2" sqref="B2"/>
    </sheetView>
  </sheetViews>
  <sheetFormatPr defaultColWidth="8.88671875" defaultRowHeight="13.2"/>
  <cols>
    <col min="1" max="1" width="5" style="5" customWidth="1"/>
    <col min="2" max="3" width="3" style="5" customWidth="1"/>
    <col min="4" max="4" width="21.109375" style="5" customWidth="1"/>
    <col min="5" max="7" width="18.109375" style="5" customWidth="1"/>
    <col min="8" max="8" width="15.44140625" style="5" customWidth="1"/>
    <col min="9" max="9" width="1.109375" style="5" customWidth="1"/>
    <col min="10" max="16384" width="8.88671875" style="5"/>
  </cols>
  <sheetData>
    <row r="1" spans="1:8" ht="20.100000000000001" customHeight="1">
      <c r="A1" s="5" t="s">
        <v>2747</v>
      </c>
    </row>
    <row r="2" spans="1:8" ht="20.100000000000001" customHeight="1">
      <c r="B2" s="939"/>
      <c r="C2" s="940"/>
      <c r="D2" s="939"/>
      <c r="E2" s="939"/>
      <c r="F2" s="939"/>
      <c r="G2" s="939"/>
      <c r="H2" s="941" t="s">
        <v>1726</v>
      </c>
    </row>
    <row r="3" spans="1:8" ht="20.100000000000001" customHeight="1">
      <c r="B3" s="939"/>
      <c r="C3" s="940"/>
      <c r="D3" s="939"/>
      <c r="E3" s="939"/>
      <c r="F3" s="939"/>
      <c r="G3" s="939"/>
      <c r="H3" s="941"/>
    </row>
    <row r="4" spans="1:8" ht="20.100000000000001" customHeight="1">
      <c r="B4" s="3509" t="s">
        <v>1727</v>
      </c>
      <c r="C4" s="2286"/>
      <c r="D4" s="2286"/>
      <c r="E4" s="2286"/>
      <c r="F4" s="2286"/>
      <c r="G4" s="2286"/>
      <c r="H4" s="2286"/>
    </row>
    <row r="5" spans="1:8" ht="20.100000000000001" customHeight="1">
      <c r="B5" s="939"/>
      <c r="C5" s="939"/>
      <c r="D5" s="939"/>
      <c r="E5" s="939"/>
      <c r="F5" s="939"/>
      <c r="G5" s="939"/>
      <c r="H5" s="939"/>
    </row>
    <row r="6" spans="1:8" ht="24" customHeight="1">
      <c r="B6" s="3510" t="s">
        <v>1728</v>
      </c>
      <c r="C6" s="3510"/>
      <c r="D6" s="3510"/>
      <c r="E6" s="3510"/>
      <c r="F6" s="3510"/>
      <c r="G6" s="3510"/>
      <c r="H6" s="3510"/>
    </row>
    <row r="7" spans="1:8" ht="24" customHeight="1">
      <c r="B7" s="3510" t="s">
        <v>1729</v>
      </c>
      <c r="C7" s="3510"/>
      <c r="D7" s="3510"/>
      <c r="E7" s="3510" t="s">
        <v>1730</v>
      </c>
      <c r="F7" s="3510"/>
      <c r="G7" s="3510"/>
      <c r="H7" s="3510"/>
    </row>
    <row r="8" spans="1:8" ht="21.75" customHeight="1">
      <c r="B8" s="4279" t="s">
        <v>1731</v>
      </c>
      <c r="C8" s="4280"/>
      <c r="D8" s="4280"/>
      <c r="E8" s="4280"/>
      <c r="F8" s="4280"/>
      <c r="G8" s="4281"/>
      <c r="H8" s="942" t="s">
        <v>1732</v>
      </c>
    </row>
    <row r="9" spans="1:8" ht="60" customHeight="1">
      <c r="B9" s="4282">
        <v>1</v>
      </c>
      <c r="C9" s="4285" t="s">
        <v>1733</v>
      </c>
      <c r="D9" s="4285"/>
      <c r="E9" s="4285"/>
      <c r="F9" s="4286"/>
      <c r="G9" s="4286"/>
      <c r="H9" s="943"/>
    </row>
    <row r="10" spans="1:8" ht="81.75" customHeight="1">
      <c r="B10" s="4283"/>
      <c r="C10" s="939"/>
      <c r="D10" s="4287" t="s">
        <v>1734</v>
      </c>
      <c r="E10" s="4287"/>
      <c r="F10" s="4288"/>
      <c r="G10" s="4288"/>
      <c r="H10" s="943"/>
    </row>
    <row r="11" spans="1:8" ht="36" customHeight="1">
      <c r="B11" s="4283"/>
      <c r="C11" s="939"/>
      <c r="D11" s="4287" t="s">
        <v>1735</v>
      </c>
      <c r="E11" s="4287"/>
      <c r="F11" s="4288"/>
      <c r="G11" s="4288"/>
      <c r="H11" s="943"/>
    </row>
    <row r="12" spans="1:8" ht="60" customHeight="1">
      <c r="B12" s="4283"/>
      <c r="C12" s="939"/>
      <c r="D12" s="4287" t="s">
        <v>1736</v>
      </c>
      <c r="E12" s="4287"/>
      <c r="F12" s="4288"/>
      <c r="G12" s="4288"/>
      <c r="H12" s="943"/>
    </row>
    <row r="13" spans="1:8" ht="39.75" customHeight="1">
      <c r="B13" s="4284"/>
      <c r="C13" s="939"/>
      <c r="D13" s="4287" t="s">
        <v>1737</v>
      </c>
      <c r="E13" s="4287"/>
      <c r="F13" s="4288"/>
      <c r="G13" s="4288"/>
      <c r="H13" s="943"/>
    </row>
    <row r="14" spans="1:8" ht="60" customHeight="1">
      <c r="B14" s="944">
        <v>2</v>
      </c>
      <c r="C14" s="4287" t="s">
        <v>1738</v>
      </c>
      <c r="D14" s="4287"/>
      <c r="E14" s="4287"/>
      <c r="F14" s="4288"/>
      <c r="G14" s="4288"/>
      <c r="H14" s="943"/>
    </row>
    <row r="15" spans="1:8" ht="60" customHeight="1">
      <c r="B15" s="944">
        <v>3</v>
      </c>
      <c r="C15" s="4287" t="s">
        <v>1739</v>
      </c>
      <c r="D15" s="4287"/>
      <c r="E15" s="4287"/>
      <c r="F15" s="4288"/>
      <c r="G15" s="4288"/>
      <c r="H15" s="943"/>
    </row>
    <row r="16" spans="1:8" ht="60" customHeight="1">
      <c r="B16" s="944">
        <v>4</v>
      </c>
      <c r="C16" s="4287" t="s">
        <v>1740</v>
      </c>
      <c r="D16" s="4287"/>
      <c r="E16" s="4287"/>
      <c r="F16" s="4288"/>
      <c r="G16" s="4288"/>
      <c r="H16" s="943"/>
    </row>
    <row r="17" spans="2:35" ht="60" customHeight="1">
      <c r="B17" s="944">
        <v>5</v>
      </c>
      <c r="C17" s="4287" t="s">
        <v>1741</v>
      </c>
      <c r="D17" s="4287"/>
      <c r="E17" s="4287"/>
      <c r="F17" s="4288"/>
      <c r="G17" s="4288"/>
      <c r="H17" s="943"/>
    </row>
    <row r="18" spans="2:35">
      <c r="B18" s="939"/>
      <c r="C18" s="939"/>
      <c r="D18" s="939"/>
      <c r="E18" s="939"/>
      <c r="F18" s="939"/>
      <c r="G18" s="939"/>
      <c r="H18" s="939"/>
    </row>
    <row r="19" spans="2:35" ht="13.2" customHeight="1">
      <c r="B19" s="4289" t="s">
        <v>1742</v>
      </c>
      <c r="C19" s="4289"/>
      <c r="D19" s="2692" t="s">
        <v>1743</v>
      </c>
      <c r="E19" s="2692"/>
      <c r="F19" s="2692"/>
      <c r="G19" s="2692"/>
      <c r="H19" s="2692"/>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row>
    <row r="20" spans="2:35">
      <c r="B20" s="939"/>
      <c r="C20" s="939"/>
      <c r="D20" s="2692"/>
      <c r="E20" s="2692"/>
      <c r="F20" s="2692"/>
      <c r="G20" s="2692"/>
      <c r="H20" s="2692"/>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row>
    <row r="21" spans="2:35">
      <c r="B21" s="4289" t="s">
        <v>1744</v>
      </c>
      <c r="C21" s="4289"/>
      <c r="D21" s="4290" t="s">
        <v>1745</v>
      </c>
      <c r="E21" s="4290"/>
      <c r="F21" s="4290"/>
      <c r="G21" s="4290"/>
      <c r="H21" s="4290"/>
    </row>
    <row r="22" spans="2:35" ht="13.2" customHeight="1">
      <c r="B22" s="4289" t="s">
        <v>1746</v>
      </c>
      <c r="C22" s="4289"/>
      <c r="D22" s="2267" t="s">
        <v>1747</v>
      </c>
      <c r="E22" s="2267"/>
      <c r="F22" s="2267"/>
      <c r="G22" s="2267"/>
      <c r="H22" s="2267"/>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row>
    <row r="23" spans="2:35">
      <c r="B23" s="939"/>
      <c r="C23" s="947"/>
      <c r="D23" s="2267"/>
      <c r="E23" s="2267"/>
      <c r="F23" s="2267"/>
      <c r="G23" s="2267"/>
      <c r="H23" s="2267"/>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row>
    <row r="24" spans="2:35" ht="13.2" customHeight="1">
      <c r="B24" s="4289" t="s">
        <v>1748</v>
      </c>
      <c r="C24" s="4289"/>
      <c r="D24" s="2692" t="s">
        <v>1749</v>
      </c>
      <c r="E24" s="2692"/>
      <c r="F24" s="2692"/>
      <c r="G24" s="2692"/>
      <c r="H24" s="2692"/>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row>
    <row r="25" spans="2:35">
      <c r="B25" s="939"/>
      <c r="C25" s="939"/>
      <c r="D25" s="2692"/>
      <c r="E25" s="2692"/>
      <c r="F25" s="2692"/>
      <c r="G25" s="2692"/>
      <c r="H25" s="2692"/>
      <c r="I25" s="945"/>
      <c r="J25" s="945"/>
      <c r="K25" s="945"/>
      <c r="L25" s="945"/>
      <c r="M25" s="945"/>
      <c r="N25" s="945"/>
      <c r="O25" s="945"/>
      <c r="P25" s="945"/>
      <c r="Q25" s="945"/>
      <c r="R25" s="945"/>
      <c r="S25" s="945"/>
      <c r="T25" s="945"/>
      <c r="U25" s="945"/>
      <c r="V25" s="945"/>
      <c r="W25" s="945"/>
      <c r="X25" s="945"/>
      <c r="Y25" s="945"/>
      <c r="Z25" s="945"/>
      <c r="AA25" s="945"/>
      <c r="AB25" s="945"/>
      <c r="AC25" s="945"/>
      <c r="AD25" s="945"/>
      <c r="AE25" s="945"/>
      <c r="AF25" s="945"/>
      <c r="AG25" s="945"/>
      <c r="AH25" s="945"/>
      <c r="AI25" s="945"/>
    </row>
    <row r="26" spans="2:35">
      <c r="B26" s="939"/>
      <c r="C26" s="939"/>
      <c r="D26" s="939"/>
      <c r="E26" s="939"/>
      <c r="F26" s="939"/>
      <c r="G26" s="939"/>
      <c r="H26" s="939"/>
    </row>
    <row r="27" spans="2:35" ht="60" customHeight="1">
      <c r="B27" s="4278" t="s">
        <v>3078</v>
      </c>
      <c r="C27" s="4278"/>
      <c r="D27" s="4278"/>
      <c r="E27" s="4276" t="s">
        <v>3082</v>
      </c>
      <c r="F27" s="4277"/>
      <c r="G27" s="4277"/>
      <c r="H27" s="4277"/>
    </row>
  </sheetData>
  <mergeCells count="26">
    <mergeCell ref="B22:C22"/>
    <mergeCell ref="D22:H23"/>
    <mergeCell ref="B24:C24"/>
    <mergeCell ref="D24:H25"/>
    <mergeCell ref="C16:G16"/>
    <mergeCell ref="C17:G17"/>
    <mergeCell ref="B19:C19"/>
    <mergeCell ref="D19:H20"/>
    <mergeCell ref="B21:C21"/>
    <mergeCell ref="D21:H21"/>
    <mergeCell ref="E27:H27"/>
    <mergeCell ref="B27:D27"/>
    <mergeCell ref="B8:G8"/>
    <mergeCell ref="B4:H4"/>
    <mergeCell ref="B6:D6"/>
    <mergeCell ref="E6:H6"/>
    <mergeCell ref="B7:D7"/>
    <mergeCell ref="E7:H7"/>
    <mergeCell ref="B9:B13"/>
    <mergeCell ref="C9:G9"/>
    <mergeCell ref="D10:G10"/>
    <mergeCell ref="D11:G11"/>
    <mergeCell ref="D12:G12"/>
    <mergeCell ref="D13:G13"/>
    <mergeCell ref="C14:G14"/>
    <mergeCell ref="C15:G15"/>
  </mergeCells>
  <phoneticPr fontId="54"/>
  <dataValidations count="1">
    <dataValidation type="list" allowBlank="1" showInputMessage="1" showErrorMessage="1" sqref="H9:H17" xr:uid="{EC23DBB7-B3A4-4195-B470-6516F3DEB47D}">
      <formula1>"✓"</formula1>
    </dataValidation>
  </dataValidations>
  <pageMargins left="0.7" right="0.7" top="0.75" bottom="0.75" header="0.3" footer="0.3"/>
  <pageSetup paperSize="9" scale="8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560E5-BF7B-4FBA-B1A7-050B39ACA0CD}">
  <sheetPr codeName="Sheet84">
    <tabColor theme="4"/>
    <pageSetUpPr fitToPage="1"/>
  </sheetPr>
  <dimension ref="B1:AJ33"/>
  <sheetViews>
    <sheetView view="pageBreakPreview" topLeftCell="F12" zoomScale="115" zoomScaleNormal="100" zoomScaleSheetLayoutView="115" workbookViewId="0">
      <selection activeCell="B2" sqref="B2"/>
    </sheetView>
  </sheetViews>
  <sheetFormatPr defaultColWidth="8.88671875" defaultRowHeight="13.2"/>
  <cols>
    <col min="1" max="1" width="1.21875" style="939" customWidth="1"/>
    <col min="2" max="3" width="3" style="939" customWidth="1"/>
    <col min="4" max="4" width="21.109375" style="939" customWidth="1"/>
    <col min="5" max="6" width="18.109375" style="939" customWidth="1"/>
    <col min="7" max="7" width="26.109375" style="939" customWidth="1"/>
    <col min="8" max="8" width="10.33203125" style="939" customWidth="1"/>
    <col min="9" max="9" width="1.109375" style="939" customWidth="1"/>
    <col min="10" max="16384" width="8.88671875" style="939"/>
  </cols>
  <sheetData>
    <row r="1" spans="2:9" ht="20.100000000000001" customHeight="1">
      <c r="B1" s="939" t="s">
        <v>2748</v>
      </c>
    </row>
    <row r="2" spans="2:9" ht="20.100000000000001" customHeight="1">
      <c r="B2" s="940"/>
      <c r="H2" s="941" t="s">
        <v>1726</v>
      </c>
      <c r="I2" s="941"/>
    </row>
    <row r="3" spans="2:9" ht="20.100000000000001" customHeight="1">
      <c r="B3" s="940"/>
      <c r="H3" s="941"/>
      <c r="I3" s="941"/>
    </row>
    <row r="4" spans="2:9" ht="20.100000000000001" customHeight="1">
      <c r="B4" s="3509" t="s">
        <v>1750</v>
      </c>
      <c r="C4" s="2286"/>
      <c r="D4" s="2286"/>
      <c r="E4" s="2286"/>
      <c r="F4" s="2286"/>
      <c r="G4" s="2286"/>
      <c r="H4" s="2286"/>
      <c r="I4" s="948"/>
    </row>
    <row r="5" spans="2:9" ht="20.100000000000001" customHeight="1">
      <c r="B5" s="948"/>
      <c r="C5" s="948"/>
      <c r="D5" s="948"/>
      <c r="E5" s="948"/>
      <c r="F5" s="948"/>
      <c r="G5" s="948"/>
      <c r="H5" s="948"/>
      <c r="I5" s="948"/>
    </row>
    <row r="6" spans="2:9" ht="24" customHeight="1">
      <c r="B6" s="3510" t="s">
        <v>1728</v>
      </c>
      <c r="C6" s="3510"/>
      <c r="D6" s="3510"/>
      <c r="E6" s="3510"/>
      <c r="F6" s="3510"/>
      <c r="G6" s="3510"/>
      <c r="H6" s="3510"/>
      <c r="I6" s="948"/>
    </row>
    <row r="7" spans="2:9" ht="24" customHeight="1">
      <c r="B7" s="3510" t="s">
        <v>1729</v>
      </c>
      <c r="C7" s="3510"/>
      <c r="D7" s="3510"/>
      <c r="E7" s="3510" t="s">
        <v>1730</v>
      </c>
      <c r="F7" s="3510"/>
      <c r="G7" s="3510"/>
      <c r="H7" s="3510"/>
      <c r="I7" s="948"/>
    </row>
    <row r="8" spans="2:9" ht="20.100000000000001" customHeight="1">
      <c r="B8" s="4279" t="s">
        <v>1751</v>
      </c>
      <c r="C8" s="4280"/>
      <c r="D8" s="4280"/>
      <c r="E8" s="4280"/>
      <c r="F8" s="4280"/>
      <c r="G8" s="4281"/>
      <c r="H8" s="942" t="s">
        <v>1732</v>
      </c>
      <c r="I8" s="948"/>
    </row>
    <row r="9" spans="2:9" ht="60" customHeight="1">
      <c r="B9" s="4282">
        <v>1</v>
      </c>
      <c r="C9" s="4285" t="s">
        <v>1733</v>
      </c>
      <c r="D9" s="4285"/>
      <c r="E9" s="4285"/>
      <c r="F9" s="4286"/>
      <c r="G9" s="4286"/>
      <c r="H9" s="943"/>
    </row>
    <row r="10" spans="2:9" ht="60" customHeight="1">
      <c r="B10" s="4283"/>
      <c r="D10" s="4287" t="s">
        <v>1734</v>
      </c>
      <c r="E10" s="4287"/>
      <c r="F10" s="4288"/>
      <c r="G10" s="4288"/>
      <c r="H10" s="943"/>
    </row>
    <row r="11" spans="2:9" ht="36" customHeight="1">
      <c r="B11" s="4283"/>
      <c r="D11" s="4287" t="s">
        <v>1735</v>
      </c>
      <c r="E11" s="4287"/>
      <c r="F11" s="4288"/>
      <c r="G11" s="4288"/>
      <c r="H11" s="943"/>
    </row>
    <row r="12" spans="2:9" ht="60" customHeight="1">
      <c r="B12" s="4283"/>
      <c r="D12" s="4287" t="s">
        <v>1736</v>
      </c>
      <c r="E12" s="4287"/>
      <c r="F12" s="4288"/>
      <c r="G12" s="4288"/>
      <c r="H12" s="943"/>
    </row>
    <row r="13" spans="2:9" ht="39.75" customHeight="1">
      <c r="B13" s="4284"/>
      <c r="D13" s="4287" t="s">
        <v>1737</v>
      </c>
      <c r="E13" s="4287"/>
      <c r="F13" s="4288"/>
      <c r="G13" s="4288"/>
      <c r="H13" s="943"/>
    </row>
    <row r="14" spans="2:9" ht="60" customHeight="1">
      <c r="B14" s="944">
        <v>2</v>
      </c>
      <c r="C14" s="4287" t="s">
        <v>1738</v>
      </c>
      <c r="D14" s="4287"/>
      <c r="E14" s="4287"/>
      <c r="F14" s="4288"/>
      <c r="G14" s="4288"/>
      <c r="H14" s="943"/>
    </row>
    <row r="15" spans="2:9" ht="60" customHeight="1">
      <c r="B15" s="944">
        <v>3</v>
      </c>
      <c r="C15" s="4287" t="s">
        <v>1739</v>
      </c>
      <c r="D15" s="4287"/>
      <c r="E15" s="4287"/>
      <c r="F15" s="4288"/>
      <c r="G15" s="4288"/>
      <c r="H15" s="943"/>
    </row>
    <row r="16" spans="2:9" ht="60" customHeight="1">
      <c r="B16" s="944">
        <v>4</v>
      </c>
      <c r="C16" s="4287" t="s">
        <v>1740</v>
      </c>
      <c r="D16" s="4287"/>
      <c r="E16" s="4287"/>
      <c r="F16" s="4288"/>
      <c r="G16" s="4288"/>
      <c r="H16" s="943"/>
    </row>
    <row r="17" spans="2:36" ht="60" customHeight="1">
      <c r="B17" s="944">
        <v>5</v>
      </c>
      <c r="C17" s="4287" t="s">
        <v>1741</v>
      </c>
      <c r="D17" s="4287"/>
      <c r="E17" s="4287"/>
      <c r="F17" s="4288"/>
      <c r="G17" s="4288"/>
      <c r="H17" s="943"/>
    </row>
    <row r="19" spans="2:36" ht="20.100000000000001" customHeight="1">
      <c r="B19" s="939" t="s">
        <v>1752</v>
      </c>
      <c r="I19" s="940"/>
    </row>
    <row r="20" spans="2:36" ht="20.100000000000001" customHeight="1">
      <c r="B20" s="4291" t="s">
        <v>1753</v>
      </c>
      <c r="C20" s="4292"/>
      <c r="D20" s="4292"/>
      <c r="E20" s="4292"/>
      <c r="F20" s="4292"/>
      <c r="G20" s="4292"/>
      <c r="H20" s="4292"/>
      <c r="I20" s="940"/>
    </row>
    <row r="21" spans="2:36" ht="12" customHeight="1">
      <c r="B21" s="4293"/>
      <c r="C21" s="4293"/>
      <c r="D21" s="4293"/>
      <c r="E21" s="4293"/>
      <c r="F21" s="4293"/>
      <c r="G21" s="4293"/>
      <c r="H21" s="4293"/>
      <c r="I21" s="940"/>
    </row>
    <row r="22" spans="2:36">
      <c r="B22" s="4279" t="s">
        <v>1731</v>
      </c>
      <c r="C22" s="4280"/>
      <c r="D22" s="4280"/>
      <c r="E22" s="4280"/>
      <c r="F22" s="4280"/>
      <c r="G22" s="4281"/>
      <c r="H22" s="942" t="s">
        <v>1732</v>
      </c>
      <c r="I22" s="949"/>
    </row>
    <row r="23" spans="2:36" ht="34.5" customHeight="1">
      <c r="B23" s="944">
        <v>1</v>
      </c>
      <c r="C23" s="4287" t="s">
        <v>1754</v>
      </c>
      <c r="D23" s="4287"/>
      <c r="E23" s="4287"/>
      <c r="F23" s="4288"/>
      <c r="G23" s="4288"/>
      <c r="H23" s="943"/>
      <c r="I23" s="940"/>
    </row>
    <row r="24" spans="2:36" ht="34.5" customHeight="1">
      <c r="B24" s="944">
        <v>2</v>
      </c>
      <c r="C24" s="4287" t="s">
        <v>1755</v>
      </c>
      <c r="D24" s="4287"/>
      <c r="E24" s="4287"/>
      <c r="F24" s="4288"/>
      <c r="G24" s="4288"/>
      <c r="H24" s="943"/>
      <c r="I24" s="940"/>
    </row>
    <row r="25" spans="2:36" ht="8.25" customHeight="1">
      <c r="B25" s="949"/>
      <c r="C25" s="950"/>
      <c r="D25" s="950"/>
      <c r="E25" s="950"/>
      <c r="F25" s="940"/>
      <c r="G25" s="940"/>
      <c r="H25" s="940"/>
      <c r="I25" s="940"/>
    </row>
    <row r="26" spans="2:36" ht="17.100000000000001" customHeight="1">
      <c r="B26" s="2267" t="s">
        <v>1756</v>
      </c>
      <c r="C26" s="2267"/>
      <c r="D26" s="2267"/>
      <c r="E26" s="2267"/>
      <c r="F26" s="2267"/>
      <c r="G26" s="2267"/>
      <c r="H26" s="2267"/>
      <c r="I26" s="951"/>
      <c r="J26" s="952"/>
      <c r="K26" s="952"/>
      <c r="L26" s="952"/>
      <c r="M26" s="952"/>
      <c r="N26" s="952"/>
      <c r="O26" s="952"/>
      <c r="P26" s="952"/>
      <c r="Q26" s="952"/>
      <c r="R26" s="952"/>
      <c r="S26" s="952"/>
      <c r="T26" s="952"/>
      <c r="U26" s="952"/>
      <c r="V26" s="952"/>
      <c r="W26" s="952"/>
      <c r="X26" s="952"/>
      <c r="Y26" s="952"/>
      <c r="Z26" s="952"/>
      <c r="AA26" s="952"/>
      <c r="AB26" s="952"/>
      <c r="AC26" s="952"/>
      <c r="AD26" s="952"/>
      <c r="AE26" s="952"/>
      <c r="AF26" s="952"/>
      <c r="AG26" s="952"/>
      <c r="AH26" s="952"/>
      <c r="AI26" s="952"/>
      <c r="AJ26" s="952"/>
    </row>
    <row r="27" spans="2:36" ht="17.100000000000001" customHeight="1">
      <c r="B27" s="2267"/>
      <c r="C27" s="2267"/>
      <c r="D27" s="2267"/>
      <c r="E27" s="2267"/>
      <c r="F27" s="2267"/>
      <c r="G27" s="2267"/>
      <c r="H27" s="2267"/>
      <c r="I27" s="951"/>
      <c r="J27" s="952"/>
      <c r="K27" s="952"/>
      <c r="L27" s="952"/>
      <c r="M27" s="952"/>
      <c r="N27" s="952"/>
      <c r="O27" s="952"/>
      <c r="P27" s="952"/>
      <c r="Q27" s="952"/>
      <c r="R27" s="952"/>
      <c r="S27" s="952"/>
      <c r="T27" s="952"/>
      <c r="U27" s="952"/>
      <c r="V27" s="952"/>
      <c r="W27" s="952"/>
      <c r="X27" s="952"/>
      <c r="Y27" s="952"/>
      <c r="Z27" s="952"/>
      <c r="AA27" s="952"/>
      <c r="AB27" s="952"/>
      <c r="AC27" s="952"/>
      <c r="AD27" s="952"/>
      <c r="AE27" s="952"/>
      <c r="AF27" s="952"/>
      <c r="AG27" s="952"/>
      <c r="AH27" s="952"/>
      <c r="AI27" s="952"/>
      <c r="AJ27" s="952"/>
    </row>
    <row r="28" spans="2:36" ht="17.100000000000001" customHeight="1">
      <c r="B28" s="2267"/>
      <c r="C28" s="2267"/>
      <c r="D28" s="2267"/>
      <c r="E28" s="2267"/>
      <c r="F28" s="2267"/>
      <c r="G28" s="2267"/>
      <c r="H28" s="2267"/>
      <c r="I28" s="953"/>
    </row>
    <row r="29" spans="2:36" ht="17.100000000000001" customHeight="1">
      <c r="B29" s="2267"/>
      <c r="C29" s="2267"/>
      <c r="D29" s="2267"/>
      <c r="E29" s="2267"/>
      <c r="F29" s="2267"/>
      <c r="G29" s="2267"/>
      <c r="H29" s="2267"/>
      <c r="I29" s="954"/>
      <c r="J29" s="955"/>
      <c r="K29" s="955"/>
      <c r="L29" s="955"/>
      <c r="M29" s="955"/>
      <c r="N29" s="955"/>
      <c r="O29" s="955"/>
      <c r="P29" s="955"/>
      <c r="Q29" s="955"/>
      <c r="R29" s="955"/>
      <c r="S29" s="955"/>
      <c r="T29" s="955"/>
      <c r="U29" s="955"/>
      <c r="V29" s="955"/>
      <c r="W29" s="955"/>
      <c r="X29" s="955"/>
      <c r="Y29" s="955"/>
      <c r="Z29" s="955"/>
      <c r="AA29" s="955"/>
      <c r="AB29" s="955"/>
      <c r="AC29" s="955"/>
      <c r="AD29" s="955"/>
      <c r="AE29" s="955"/>
      <c r="AF29" s="955"/>
      <c r="AG29" s="955"/>
      <c r="AH29" s="955"/>
      <c r="AI29" s="955"/>
      <c r="AJ29" s="955"/>
    </row>
    <row r="30" spans="2:36" ht="17.100000000000001" customHeight="1">
      <c r="B30" s="2267"/>
      <c r="C30" s="2267"/>
      <c r="D30" s="2267"/>
      <c r="E30" s="2267"/>
      <c r="F30" s="2267"/>
      <c r="G30" s="2267"/>
      <c r="H30" s="2267"/>
      <c r="I30" s="954"/>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55"/>
      <c r="AG30" s="955"/>
      <c r="AH30" s="955"/>
      <c r="AI30" s="955"/>
      <c r="AJ30" s="955"/>
    </row>
    <row r="31" spans="2:36" ht="17.100000000000001" customHeight="1">
      <c r="B31" s="2267"/>
      <c r="C31" s="2267"/>
      <c r="D31" s="2267"/>
      <c r="E31" s="2267"/>
      <c r="F31" s="2267"/>
      <c r="G31" s="2267"/>
      <c r="H31" s="2267"/>
    </row>
    <row r="33" spans="2:8" s="5" customFormat="1" ht="66.599999999999994" customHeight="1">
      <c r="B33" s="4278" t="s">
        <v>3078</v>
      </c>
      <c r="C33" s="4278"/>
      <c r="D33" s="4278"/>
      <c r="E33" s="4276" t="s">
        <v>3081</v>
      </c>
      <c r="F33" s="4277"/>
      <c r="G33" s="4277"/>
      <c r="H33" s="4277"/>
    </row>
  </sheetData>
  <mergeCells count="23">
    <mergeCell ref="B26:H31"/>
    <mergeCell ref="C14:G14"/>
    <mergeCell ref="C15:G15"/>
    <mergeCell ref="C16:G16"/>
    <mergeCell ref="C17:G17"/>
    <mergeCell ref="B20:H21"/>
    <mergeCell ref="B22:G22"/>
    <mergeCell ref="B33:D33"/>
    <mergeCell ref="E33:H33"/>
    <mergeCell ref="B8:G8"/>
    <mergeCell ref="B4:H4"/>
    <mergeCell ref="B6:D6"/>
    <mergeCell ref="E6:H6"/>
    <mergeCell ref="B7:D7"/>
    <mergeCell ref="E7:H7"/>
    <mergeCell ref="B9:B13"/>
    <mergeCell ref="C9:G9"/>
    <mergeCell ref="D10:G10"/>
    <mergeCell ref="D11:G11"/>
    <mergeCell ref="D12:G12"/>
    <mergeCell ref="D13:G13"/>
    <mergeCell ref="C23:G23"/>
    <mergeCell ref="C24:G24"/>
  </mergeCells>
  <phoneticPr fontId="54"/>
  <dataValidations count="1">
    <dataValidation type="list" allowBlank="1" showInputMessage="1" showErrorMessage="1" sqref="H9:I17 H23:I25" xr:uid="{D4F7AA73-4D5F-44C3-BDDC-E9CD42D4D2F6}">
      <formula1>"✓"</formula1>
    </dataValidation>
  </dataValidations>
  <pageMargins left="0.7" right="0.7" top="0.75" bottom="0.75" header="0.3" footer="0.3"/>
  <pageSetup paperSize="9" scale="7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81FF9-60A1-4A43-A823-5EB9F6E81510}">
  <sheetPr codeName="Sheet87">
    <tabColor theme="4"/>
    <pageSetUpPr fitToPage="1"/>
  </sheetPr>
  <dimension ref="A1:K29"/>
  <sheetViews>
    <sheetView view="pageBreakPreview" topLeftCell="A12" zoomScale="115" zoomScaleNormal="100" zoomScaleSheetLayoutView="115" workbookViewId="0">
      <selection activeCell="B2" sqref="B2"/>
    </sheetView>
  </sheetViews>
  <sheetFormatPr defaultRowHeight="13.2"/>
  <cols>
    <col min="1" max="1" width="2.109375" customWidth="1"/>
    <col min="2" max="2" width="24.21875" customWidth="1"/>
    <col min="3" max="3" width="4" customWidth="1"/>
    <col min="4" max="5" width="20.109375" customWidth="1"/>
    <col min="6" max="6" width="10.33203125" customWidth="1"/>
    <col min="7" max="7" width="7.44140625" customWidth="1"/>
    <col min="8" max="8" width="8.21875" customWidth="1"/>
    <col min="9" max="9" width="3.109375" customWidth="1"/>
    <col min="10" max="10" width="1.77734375" customWidth="1"/>
    <col min="11" max="11" width="2.44140625" customWidth="1"/>
    <col min="258" max="258" width="2.109375" customWidth="1"/>
    <col min="259" max="259" width="24.21875" customWidth="1"/>
    <col min="260" max="260" width="4" customWidth="1"/>
    <col min="261" max="262" width="20.109375" customWidth="1"/>
    <col min="263" max="264" width="10.33203125" customWidth="1"/>
    <col min="265" max="265" width="3.109375" customWidth="1"/>
    <col min="266" max="266" width="3.77734375" customWidth="1"/>
    <col min="267" max="267" width="2.44140625" customWidth="1"/>
    <col min="514" max="514" width="2.109375" customWidth="1"/>
    <col min="515" max="515" width="24.21875" customWidth="1"/>
    <col min="516" max="516" width="4" customWidth="1"/>
    <col min="517" max="518" width="20.109375" customWidth="1"/>
    <col min="519" max="520" width="10.33203125" customWidth="1"/>
    <col min="521" max="521" width="3.109375" customWidth="1"/>
    <col min="522" max="522" width="3.77734375" customWidth="1"/>
    <col min="523" max="523" width="2.44140625" customWidth="1"/>
    <col min="770" max="770" width="2.109375" customWidth="1"/>
    <col min="771" max="771" width="24.21875" customWidth="1"/>
    <col min="772" max="772" width="4" customWidth="1"/>
    <col min="773" max="774" width="20.109375" customWidth="1"/>
    <col min="775" max="776" width="10.33203125" customWidth="1"/>
    <col min="777" max="777" width="3.109375" customWidth="1"/>
    <col min="778" max="778" width="3.77734375" customWidth="1"/>
    <col min="779" max="779" width="2.44140625" customWidth="1"/>
    <col min="1026" max="1026" width="2.109375" customWidth="1"/>
    <col min="1027" max="1027" width="24.21875" customWidth="1"/>
    <col min="1028" max="1028" width="4" customWidth="1"/>
    <col min="1029" max="1030" width="20.109375" customWidth="1"/>
    <col min="1031" max="1032" width="10.33203125" customWidth="1"/>
    <col min="1033" max="1033" width="3.109375" customWidth="1"/>
    <col min="1034" max="1034" width="3.77734375" customWidth="1"/>
    <col min="1035" max="1035" width="2.44140625" customWidth="1"/>
    <col min="1282" max="1282" width="2.109375" customWidth="1"/>
    <col min="1283" max="1283" width="24.21875" customWidth="1"/>
    <col min="1284" max="1284" width="4" customWidth="1"/>
    <col min="1285" max="1286" width="20.109375" customWidth="1"/>
    <col min="1287" max="1288" width="10.33203125" customWidth="1"/>
    <col min="1289" max="1289" width="3.109375" customWidth="1"/>
    <col min="1290" max="1290" width="3.77734375" customWidth="1"/>
    <col min="1291" max="1291" width="2.44140625" customWidth="1"/>
    <col min="1538" max="1538" width="2.109375" customWidth="1"/>
    <col min="1539" max="1539" width="24.21875" customWidth="1"/>
    <col min="1540" max="1540" width="4" customWidth="1"/>
    <col min="1541" max="1542" width="20.109375" customWidth="1"/>
    <col min="1543" max="1544" width="10.33203125" customWidth="1"/>
    <col min="1545" max="1545" width="3.109375" customWidth="1"/>
    <col min="1546" max="1546" width="3.77734375" customWidth="1"/>
    <col min="1547" max="1547" width="2.44140625" customWidth="1"/>
    <col min="1794" max="1794" width="2.109375" customWidth="1"/>
    <col min="1795" max="1795" width="24.21875" customWidth="1"/>
    <col min="1796" max="1796" width="4" customWidth="1"/>
    <col min="1797" max="1798" width="20.109375" customWidth="1"/>
    <col min="1799" max="1800" width="10.33203125" customWidth="1"/>
    <col min="1801" max="1801" width="3.109375" customWidth="1"/>
    <col min="1802" max="1802" width="3.77734375" customWidth="1"/>
    <col min="1803" max="1803" width="2.44140625" customWidth="1"/>
    <col min="2050" max="2050" width="2.109375" customWidth="1"/>
    <col min="2051" max="2051" width="24.21875" customWidth="1"/>
    <col min="2052" max="2052" width="4" customWidth="1"/>
    <col min="2053" max="2054" width="20.109375" customWidth="1"/>
    <col min="2055" max="2056" width="10.33203125" customWidth="1"/>
    <col min="2057" max="2057" width="3.109375" customWidth="1"/>
    <col min="2058" max="2058" width="3.77734375" customWidth="1"/>
    <col min="2059" max="2059" width="2.44140625" customWidth="1"/>
    <col min="2306" max="2306" width="2.109375" customWidth="1"/>
    <col min="2307" max="2307" width="24.21875" customWidth="1"/>
    <col min="2308" max="2308" width="4" customWidth="1"/>
    <col min="2309" max="2310" width="20.109375" customWidth="1"/>
    <col min="2311" max="2312" width="10.33203125" customWidth="1"/>
    <col min="2313" max="2313" width="3.109375" customWidth="1"/>
    <col min="2314" max="2314" width="3.77734375" customWidth="1"/>
    <col min="2315" max="2315" width="2.44140625" customWidth="1"/>
    <col min="2562" max="2562" width="2.109375" customWidth="1"/>
    <col min="2563" max="2563" width="24.21875" customWidth="1"/>
    <col min="2564" max="2564" width="4" customWidth="1"/>
    <col min="2565" max="2566" width="20.109375" customWidth="1"/>
    <col min="2567" max="2568" width="10.33203125" customWidth="1"/>
    <col min="2569" max="2569" width="3.109375" customWidth="1"/>
    <col min="2570" max="2570" width="3.77734375" customWidth="1"/>
    <col min="2571" max="2571" width="2.44140625" customWidth="1"/>
    <col min="2818" max="2818" width="2.109375" customWidth="1"/>
    <col min="2819" max="2819" width="24.21875" customWidth="1"/>
    <col min="2820" max="2820" width="4" customWidth="1"/>
    <col min="2821" max="2822" width="20.109375" customWidth="1"/>
    <col min="2823" max="2824" width="10.33203125" customWidth="1"/>
    <col min="2825" max="2825" width="3.109375" customWidth="1"/>
    <col min="2826" max="2826" width="3.77734375" customWidth="1"/>
    <col min="2827" max="2827" width="2.44140625" customWidth="1"/>
    <col min="3074" max="3074" width="2.109375" customWidth="1"/>
    <col min="3075" max="3075" width="24.21875" customWidth="1"/>
    <col min="3076" max="3076" width="4" customWidth="1"/>
    <col min="3077" max="3078" width="20.109375" customWidth="1"/>
    <col min="3079" max="3080" width="10.33203125" customWidth="1"/>
    <col min="3081" max="3081" width="3.109375" customWidth="1"/>
    <col min="3082" max="3082" width="3.77734375" customWidth="1"/>
    <col min="3083" max="3083" width="2.44140625" customWidth="1"/>
    <col min="3330" max="3330" width="2.109375" customWidth="1"/>
    <col min="3331" max="3331" width="24.21875" customWidth="1"/>
    <col min="3332" max="3332" width="4" customWidth="1"/>
    <col min="3333" max="3334" width="20.109375" customWidth="1"/>
    <col min="3335" max="3336" width="10.33203125" customWidth="1"/>
    <col min="3337" max="3337" width="3.109375" customWidth="1"/>
    <col min="3338" max="3338" width="3.77734375" customWidth="1"/>
    <col min="3339" max="3339" width="2.44140625" customWidth="1"/>
    <col min="3586" max="3586" width="2.109375" customWidth="1"/>
    <col min="3587" max="3587" width="24.21875" customWidth="1"/>
    <col min="3588" max="3588" width="4" customWidth="1"/>
    <col min="3589" max="3590" width="20.109375" customWidth="1"/>
    <col min="3591" max="3592" width="10.33203125" customWidth="1"/>
    <col min="3593" max="3593" width="3.109375" customWidth="1"/>
    <col min="3594" max="3594" width="3.77734375" customWidth="1"/>
    <col min="3595" max="3595" width="2.44140625" customWidth="1"/>
    <col min="3842" max="3842" width="2.109375" customWidth="1"/>
    <col min="3843" max="3843" width="24.21875" customWidth="1"/>
    <col min="3844" max="3844" width="4" customWidth="1"/>
    <col min="3845" max="3846" width="20.109375" customWidth="1"/>
    <col min="3847" max="3848" width="10.33203125" customWidth="1"/>
    <col min="3849" max="3849" width="3.109375" customWidth="1"/>
    <col min="3850" max="3850" width="3.77734375" customWidth="1"/>
    <col min="3851" max="3851" width="2.44140625" customWidth="1"/>
    <col min="4098" max="4098" width="2.109375" customWidth="1"/>
    <col min="4099" max="4099" width="24.21875" customWidth="1"/>
    <col min="4100" max="4100" width="4" customWidth="1"/>
    <col min="4101" max="4102" width="20.109375" customWidth="1"/>
    <col min="4103" max="4104" width="10.33203125" customWidth="1"/>
    <col min="4105" max="4105" width="3.109375" customWidth="1"/>
    <col min="4106" max="4106" width="3.77734375" customWidth="1"/>
    <col min="4107" max="4107" width="2.44140625" customWidth="1"/>
    <col min="4354" max="4354" width="2.109375" customWidth="1"/>
    <col min="4355" max="4355" width="24.21875" customWidth="1"/>
    <col min="4356" max="4356" width="4" customWidth="1"/>
    <col min="4357" max="4358" width="20.109375" customWidth="1"/>
    <col min="4359" max="4360" width="10.33203125" customWidth="1"/>
    <col min="4361" max="4361" width="3.109375" customWidth="1"/>
    <col min="4362" max="4362" width="3.77734375" customWidth="1"/>
    <col min="4363" max="4363" width="2.44140625" customWidth="1"/>
    <col min="4610" max="4610" width="2.109375" customWidth="1"/>
    <col min="4611" max="4611" width="24.21875" customWidth="1"/>
    <col min="4612" max="4612" width="4" customWidth="1"/>
    <col min="4613" max="4614" width="20.109375" customWidth="1"/>
    <col min="4615" max="4616" width="10.33203125" customWidth="1"/>
    <col min="4617" max="4617" width="3.109375" customWidth="1"/>
    <col min="4618" max="4618" width="3.77734375" customWidth="1"/>
    <col min="4619" max="4619" width="2.44140625" customWidth="1"/>
    <col min="4866" max="4866" width="2.109375" customWidth="1"/>
    <col min="4867" max="4867" width="24.21875" customWidth="1"/>
    <col min="4868" max="4868" width="4" customWidth="1"/>
    <col min="4869" max="4870" width="20.109375" customWidth="1"/>
    <col min="4871" max="4872" width="10.33203125" customWidth="1"/>
    <col min="4873" max="4873" width="3.109375" customWidth="1"/>
    <col min="4874" max="4874" width="3.77734375" customWidth="1"/>
    <col min="4875" max="4875" width="2.44140625" customWidth="1"/>
    <col min="5122" max="5122" width="2.109375" customWidth="1"/>
    <col min="5123" max="5123" width="24.21875" customWidth="1"/>
    <col min="5124" max="5124" width="4" customWidth="1"/>
    <col min="5125" max="5126" width="20.109375" customWidth="1"/>
    <col min="5127" max="5128" width="10.33203125" customWidth="1"/>
    <col min="5129" max="5129" width="3.109375" customWidth="1"/>
    <col min="5130" max="5130" width="3.77734375" customWidth="1"/>
    <col min="5131" max="5131" width="2.44140625" customWidth="1"/>
    <col min="5378" max="5378" width="2.109375" customWidth="1"/>
    <col min="5379" max="5379" width="24.21875" customWidth="1"/>
    <col min="5380" max="5380" width="4" customWidth="1"/>
    <col min="5381" max="5382" width="20.109375" customWidth="1"/>
    <col min="5383" max="5384" width="10.33203125" customWidth="1"/>
    <col min="5385" max="5385" width="3.109375" customWidth="1"/>
    <col min="5386" max="5386" width="3.77734375" customWidth="1"/>
    <col min="5387" max="5387" width="2.44140625" customWidth="1"/>
    <col min="5634" max="5634" width="2.109375" customWidth="1"/>
    <col min="5635" max="5635" width="24.21875" customWidth="1"/>
    <col min="5636" max="5636" width="4" customWidth="1"/>
    <col min="5637" max="5638" width="20.109375" customWidth="1"/>
    <col min="5639" max="5640" width="10.33203125" customWidth="1"/>
    <col min="5641" max="5641" width="3.109375" customWidth="1"/>
    <col min="5642" max="5642" width="3.77734375" customWidth="1"/>
    <col min="5643" max="5643" width="2.44140625" customWidth="1"/>
    <col min="5890" max="5890" width="2.109375" customWidth="1"/>
    <col min="5891" max="5891" width="24.21875" customWidth="1"/>
    <col min="5892" max="5892" width="4" customWidth="1"/>
    <col min="5893" max="5894" width="20.109375" customWidth="1"/>
    <col min="5895" max="5896" width="10.33203125" customWidth="1"/>
    <col min="5897" max="5897" width="3.109375" customWidth="1"/>
    <col min="5898" max="5898" width="3.77734375" customWidth="1"/>
    <col min="5899" max="5899" width="2.44140625" customWidth="1"/>
    <col min="6146" max="6146" width="2.109375" customWidth="1"/>
    <col min="6147" max="6147" width="24.21875" customWidth="1"/>
    <col min="6148" max="6148" width="4" customWidth="1"/>
    <col min="6149" max="6150" width="20.109375" customWidth="1"/>
    <col min="6151" max="6152" width="10.33203125" customWidth="1"/>
    <col min="6153" max="6153" width="3.109375" customWidth="1"/>
    <col min="6154" max="6154" width="3.77734375" customWidth="1"/>
    <col min="6155" max="6155" width="2.44140625" customWidth="1"/>
    <col min="6402" max="6402" width="2.109375" customWidth="1"/>
    <col min="6403" max="6403" width="24.21875" customWidth="1"/>
    <col min="6404" max="6404" width="4" customWidth="1"/>
    <col min="6405" max="6406" width="20.109375" customWidth="1"/>
    <col min="6407" max="6408" width="10.33203125" customWidth="1"/>
    <col min="6409" max="6409" width="3.109375" customWidth="1"/>
    <col min="6410" max="6410" width="3.77734375" customWidth="1"/>
    <col min="6411" max="6411" width="2.44140625" customWidth="1"/>
    <col min="6658" max="6658" width="2.109375" customWidth="1"/>
    <col min="6659" max="6659" width="24.21875" customWidth="1"/>
    <col min="6660" max="6660" width="4" customWidth="1"/>
    <col min="6661" max="6662" width="20.109375" customWidth="1"/>
    <col min="6663" max="6664" width="10.33203125" customWidth="1"/>
    <col min="6665" max="6665" width="3.109375" customWidth="1"/>
    <col min="6666" max="6666" width="3.77734375" customWidth="1"/>
    <col min="6667" max="6667" width="2.44140625" customWidth="1"/>
    <col min="6914" max="6914" width="2.109375" customWidth="1"/>
    <col min="6915" max="6915" width="24.21875" customWidth="1"/>
    <col min="6916" max="6916" width="4" customWidth="1"/>
    <col min="6917" max="6918" width="20.109375" customWidth="1"/>
    <col min="6919" max="6920" width="10.33203125" customWidth="1"/>
    <col min="6921" max="6921" width="3.109375" customWidth="1"/>
    <col min="6922" max="6922" width="3.77734375" customWidth="1"/>
    <col min="6923" max="6923" width="2.44140625" customWidth="1"/>
    <col min="7170" max="7170" width="2.109375" customWidth="1"/>
    <col min="7171" max="7171" width="24.21875" customWidth="1"/>
    <col min="7172" max="7172" width="4" customWidth="1"/>
    <col min="7173" max="7174" width="20.109375" customWidth="1"/>
    <col min="7175" max="7176" width="10.33203125" customWidth="1"/>
    <col min="7177" max="7177" width="3.109375" customWidth="1"/>
    <col min="7178" max="7178" width="3.77734375" customWidth="1"/>
    <col min="7179" max="7179" width="2.44140625" customWidth="1"/>
    <col min="7426" max="7426" width="2.109375" customWidth="1"/>
    <col min="7427" max="7427" width="24.21875" customWidth="1"/>
    <col min="7428" max="7428" width="4" customWidth="1"/>
    <col min="7429" max="7430" width="20.109375" customWidth="1"/>
    <col min="7431" max="7432" width="10.33203125" customWidth="1"/>
    <col min="7433" max="7433" width="3.109375" customWidth="1"/>
    <col min="7434" max="7434" width="3.77734375" customWidth="1"/>
    <col min="7435" max="7435" width="2.44140625" customWidth="1"/>
    <col min="7682" max="7682" width="2.109375" customWidth="1"/>
    <col min="7683" max="7683" width="24.21875" customWidth="1"/>
    <col min="7684" max="7684" width="4" customWidth="1"/>
    <col min="7685" max="7686" width="20.109375" customWidth="1"/>
    <col min="7687" max="7688" width="10.33203125" customWidth="1"/>
    <col min="7689" max="7689" width="3.109375" customWidth="1"/>
    <col min="7690" max="7690" width="3.77734375" customWidth="1"/>
    <col min="7691" max="7691" width="2.44140625" customWidth="1"/>
    <col min="7938" max="7938" width="2.109375" customWidth="1"/>
    <col min="7939" max="7939" width="24.21875" customWidth="1"/>
    <col min="7940" max="7940" width="4" customWidth="1"/>
    <col min="7941" max="7942" width="20.109375" customWidth="1"/>
    <col min="7943" max="7944" width="10.33203125" customWidth="1"/>
    <col min="7945" max="7945" width="3.109375" customWidth="1"/>
    <col min="7946" max="7946" width="3.77734375" customWidth="1"/>
    <col min="7947" max="7947" width="2.44140625" customWidth="1"/>
    <col min="8194" max="8194" width="2.109375" customWidth="1"/>
    <col min="8195" max="8195" width="24.21875" customWidth="1"/>
    <col min="8196" max="8196" width="4" customWidth="1"/>
    <col min="8197" max="8198" width="20.109375" customWidth="1"/>
    <col min="8199" max="8200" width="10.33203125" customWidth="1"/>
    <col min="8201" max="8201" width="3.109375" customWidth="1"/>
    <col min="8202" max="8202" width="3.77734375" customWidth="1"/>
    <col min="8203" max="8203" width="2.44140625" customWidth="1"/>
    <col min="8450" max="8450" width="2.109375" customWidth="1"/>
    <col min="8451" max="8451" width="24.21875" customWidth="1"/>
    <col min="8452" max="8452" width="4" customWidth="1"/>
    <col min="8453" max="8454" width="20.109375" customWidth="1"/>
    <col min="8455" max="8456" width="10.33203125" customWidth="1"/>
    <col min="8457" max="8457" width="3.109375" customWidth="1"/>
    <col min="8458" max="8458" width="3.77734375" customWidth="1"/>
    <col min="8459" max="8459" width="2.44140625" customWidth="1"/>
    <col min="8706" max="8706" width="2.109375" customWidth="1"/>
    <col min="8707" max="8707" width="24.21875" customWidth="1"/>
    <col min="8708" max="8708" width="4" customWidth="1"/>
    <col min="8709" max="8710" width="20.109375" customWidth="1"/>
    <col min="8711" max="8712" width="10.33203125" customWidth="1"/>
    <col min="8713" max="8713" width="3.109375" customWidth="1"/>
    <col min="8714" max="8714" width="3.77734375" customWidth="1"/>
    <col min="8715" max="8715" width="2.44140625" customWidth="1"/>
    <col min="8962" max="8962" width="2.109375" customWidth="1"/>
    <col min="8963" max="8963" width="24.21875" customWidth="1"/>
    <col min="8964" max="8964" width="4" customWidth="1"/>
    <col min="8965" max="8966" width="20.109375" customWidth="1"/>
    <col min="8967" max="8968" width="10.33203125" customWidth="1"/>
    <col min="8969" max="8969" width="3.109375" customWidth="1"/>
    <col min="8970" max="8970" width="3.77734375" customWidth="1"/>
    <col min="8971" max="8971" width="2.44140625" customWidth="1"/>
    <col min="9218" max="9218" width="2.109375" customWidth="1"/>
    <col min="9219" max="9219" width="24.21875" customWidth="1"/>
    <col min="9220" max="9220" width="4" customWidth="1"/>
    <col min="9221" max="9222" width="20.109375" customWidth="1"/>
    <col min="9223" max="9224" width="10.33203125" customWidth="1"/>
    <col min="9225" max="9225" width="3.109375" customWidth="1"/>
    <col min="9226" max="9226" width="3.77734375" customWidth="1"/>
    <col min="9227" max="9227" width="2.44140625" customWidth="1"/>
    <col min="9474" max="9474" width="2.109375" customWidth="1"/>
    <col min="9475" max="9475" width="24.21875" customWidth="1"/>
    <col min="9476" max="9476" width="4" customWidth="1"/>
    <col min="9477" max="9478" width="20.109375" customWidth="1"/>
    <col min="9479" max="9480" width="10.33203125" customWidth="1"/>
    <col min="9481" max="9481" width="3.109375" customWidth="1"/>
    <col min="9482" max="9482" width="3.77734375" customWidth="1"/>
    <col min="9483" max="9483" width="2.44140625" customWidth="1"/>
    <col min="9730" max="9730" width="2.109375" customWidth="1"/>
    <col min="9731" max="9731" width="24.21875" customWidth="1"/>
    <col min="9732" max="9732" width="4" customWidth="1"/>
    <col min="9733" max="9734" width="20.109375" customWidth="1"/>
    <col min="9735" max="9736" width="10.33203125" customWidth="1"/>
    <col min="9737" max="9737" width="3.109375" customWidth="1"/>
    <col min="9738" max="9738" width="3.77734375" customWidth="1"/>
    <col min="9739" max="9739" width="2.44140625" customWidth="1"/>
    <col min="9986" max="9986" width="2.109375" customWidth="1"/>
    <col min="9987" max="9987" width="24.21875" customWidth="1"/>
    <col min="9988" max="9988" width="4" customWidth="1"/>
    <col min="9989" max="9990" width="20.109375" customWidth="1"/>
    <col min="9991" max="9992" width="10.33203125" customWidth="1"/>
    <col min="9993" max="9993" width="3.109375" customWidth="1"/>
    <col min="9994" max="9994" width="3.77734375" customWidth="1"/>
    <col min="9995" max="9995" width="2.44140625" customWidth="1"/>
    <col min="10242" max="10242" width="2.109375" customWidth="1"/>
    <col min="10243" max="10243" width="24.21875" customWidth="1"/>
    <col min="10244" max="10244" width="4" customWidth="1"/>
    <col min="10245" max="10246" width="20.109375" customWidth="1"/>
    <col min="10247" max="10248" width="10.33203125" customWidth="1"/>
    <col min="10249" max="10249" width="3.109375" customWidth="1"/>
    <col min="10250" max="10250" width="3.77734375" customWidth="1"/>
    <col min="10251" max="10251" width="2.44140625" customWidth="1"/>
    <col min="10498" max="10498" width="2.109375" customWidth="1"/>
    <col min="10499" max="10499" width="24.21875" customWidth="1"/>
    <col min="10500" max="10500" width="4" customWidth="1"/>
    <col min="10501" max="10502" width="20.109375" customWidth="1"/>
    <col min="10503" max="10504" width="10.33203125" customWidth="1"/>
    <col min="10505" max="10505" width="3.109375" customWidth="1"/>
    <col min="10506" max="10506" width="3.77734375" customWidth="1"/>
    <col min="10507" max="10507" width="2.44140625" customWidth="1"/>
    <col min="10754" max="10754" width="2.109375" customWidth="1"/>
    <col min="10755" max="10755" width="24.21875" customWidth="1"/>
    <col min="10756" max="10756" width="4" customWidth="1"/>
    <col min="10757" max="10758" width="20.109375" customWidth="1"/>
    <col min="10759" max="10760" width="10.33203125" customWidth="1"/>
    <col min="10761" max="10761" width="3.109375" customWidth="1"/>
    <col min="10762" max="10762" width="3.77734375" customWidth="1"/>
    <col min="10763" max="10763" width="2.44140625" customWidth="1"/>
    <col min="11010" max="11010" width="2.109375" customWidth="1"/>
    <col min="11011" max="11011" width="24.21875" customWidth="1"/>
    <col min="11012" max="11012" width="4" customWidth="1"/>
    <col min="11013" max="11014" width="20.109375" customWidth="1"/>
    <col min="11015" max="11016" width="10.33203125" customWidth="1"/>
    <col min="11017" max="11017" width="3.109375" customWidth="1"/>
    <col min="11018" max="11018" width="3.77734375" customWidth="1"/>
    <col min="11019" max="11019" width="2.44140625" customWidth="1"/>
    <col min="11266" max="11266" width="2.109375" customWidth="1"/>
    <col min="11267" max="11267" width="24.21875" customWidth="1"/>
    <col min="11268" max="11268" width="4" customWidth="1"/>
    <col min="11269" max="11270" width="20.109375" customWidth="1"/>
    <col min="11271" max="11272" width="10.33203125" customWidth="1"/>
    <col min="11273" max="11273" width="3.109375" customWidth="1"/>
    <col min="11274" max="11274" width="3.77734375" customWidth="1"/>
    <col min="11275" max="11275" width="2.44140625" customWidth="1"/>
    <col min="11522" max="11522" width="2.109375" customWidth="1"/>
    <col min="11523" max="11523" width="24.21875" customWidth="1"/>
    <col min="11524" max="11524" width="4" customWidth="1"/>
    <col min="11525" max="11526" width="20.109375" customWidth="1"/>
    <col min="11527" max="11528" width="10.33203125" customWidth="1"/>
    <col min="11529" max="11529" width="3.109375" customWidth="1"/>
    <col min="11530" max="11530" width="3.77734375" customWidth="1"/>
    <col min="11531" max="11531" width="2.44140625" customWidth="1"/>
    <col min="11778" max="11778" width="2.109375" customWidth="1"/>
    <col min="11779" max="11779" width="24.21875" customWidth="1"/>
    <col min="11780" max="11780" width="4" customWidth="1"/>
    <col min="11781" max="11782" width="20.109375" customWidth="1"/>
    <col min="11783" max="11784" width="10.33203125" customWidth="1"/>
    <col min="11785" max="11785" width="3.109375" customWidth="1"/>
    <col min="11786" max="11786" width="3.77734375" customWidth="1"/>
    <col min="11787" max="11787" width="2.44140625" customWidth="1"/>
    <col min="12034" max="12034" width="2.109375" customWidth="1"/>
    <col min="12035" max="12035" width="24.21875" customWidth="1"/>
    <col min="12036" max="12036" width="4" customWidth="1"/>
    <col min="12037" max="12038" width="20.109375" customWidth="1"/>
    <col min="12039" max="12040" width="10.33203125" customWidth="1"/>
    <col min="12041" max="12041" width="3.109375" customWidth="1"/>
    <col min="12042" max="12042" width="3.77734375" customWidth="1"/>
    <col min="12043" max="12043" width="2.44140625" customWidth="1"/>
    <col min="12290" max="12290" width="2.109375" customWidth="1"/>
    <col min="12291" max="12291" width="24.21875" customWidth="1"/>
    <col min="12292" max="12292" width="4" customWidth="1"/>
    <col min="12293" max="12294" width="20.109375" customWidth="1"/>
    <col min="12295" max="12296" width="10.33203125" customWidth="1"/>
    <col min="12297" max="12297" width="3.109375" customWidth="1"/>
    <col min="12298" max="12298" width="3.77734375" customWidth="1"/>
    <col min="12299" max="12299" width="2.44140625" customWidth="1"/>
    <col min="12546" max="12546" width="2.109375" customWidth="1"/>
    <col min="12547" max="12547" width="24.21875" customWidth="1"/>
    <col min="12548" max="12548" width="4" customWidth="1"/>
    <col min="12549" max="12550" width="20.109375" customWidth="1"/>
    <col min="12551" max="12552" width="10.33203125" customWidth="1"/>
    <col min="12553" max="12553" width="3.109375" customWidth="1"/>
    <col min="12554" max="12554" width="3.77734375" customWidth="1"/>
    <col min="12555" max="12555" width="2.44140625" customWidth="1"/>
    <col min="12802" max="12802" width="2.109375" customWidth="1"/>
    <col min="12803" max="12803" width="24.21875" customWidth="1"/>
    <col min="12804" max="12804" width="4" customWidth="1"/>
    <col min="12805" max="12806" width="20.109375" customWidth="1"/>
    <col min="12807" max="12808" width="10.33203125" customWidth="1"/>
    <col min="12809" max="12809" width="3.109375" customWidth="1"/>
    <col min="12810" max="12810" width="3.77734375" customWidth="1"/>
    <col min="12811" max="12811" width="2.44140625" customWidth="1"/>
    <col min="13058" max="13058" width="2.109375" customWidth="1"/>
    <col min="13059" max="13059" width="24.21875" customWidth="1"/>
    <col min="13060" max="13060" width="4" customWidth="1"/>
    <col min="13061" max="13062" width="20.109375" customWidth="1"/>
    <col min="13063" max="13064" width="10.33203125" customWidth="1"/>
    <col min="13065" max="13065" width="3.109375" customWidth="1"/>
    <col min="13066" max="13066" width="3.77734375" customWidth="1"/>
    <col min="13067" max="13067" width="2.44140625" customWidth="1"/>
    <col min="13314" max="13314" width="2.109375" customWidth="1"/>
    <col min="13315" max="13315" width="24.21875" customWidth="1"/>
    <col min="13316" max="13316" width="4" customWidth="1"/>
    <col min="13317" max="13318" width="20.109375" customWidth="1"/>
    <col min="13319" max="13320" width="10.33203125" customWidth="1"/>
    <col min="13321" max="13321" width="3.109375" customWidth="1"/>
    <col min="13322" max="13322" width="3.77734375" customWidth="1"/>
    <col min="13323" max="13323" width="2.44140625" customWidth="1"/>
    <col min="13570" max="13570" width="2.109375" customWidth="1"/>
    <col min="13571" max="13571" width="24.21875" customWidth="1"/>
    <col min="13572" max="13572" width="4" customWidth="1"/>
    <col min="13573" max="13574" width="20.109375" customWidth="1"/>
    <col min="13575" max="13576" width="10.33203125" customWidth="1"/>
    <col min="13577" max="13577" width="3.109375" customWidth="1"/>
    <col min="13578" max="13578" width="3.77734375" customWidth="1"/>
    <col min="13579" max="13579" width="2.44140625" customWidth="1"/>
    <col min="13826" max="13826" width="2.109375" customWidth="1"/>
    <col min="13827" max="13827" width="24.21875" customWidth="1"/>
    <col min="13828" max="13828" width="4" customWidth="1"/>
    <col min="13829" max="13830" width="20.109375" customWidth="1"/>
    <col min="13831" max="13832" width="10.33203125" customWidth="1"/>
    <col min="13833" max="13833" width="3.109375" customWidth="1"/>
    <col min="13834" max="13834" width="3.77734375" customWidth="1"/>
    <col min="13835" max="13835" width="2.44140625" customWidth="1"/>
    <col min="14082" max="14082" width="2.109375" customWidth="1"/>
    <col min="14083" max="14083" width="24.21875" customWidth="1"/>
    <col min="14084" max="14084" width="4" customWidth="1"/>
    <col min="14085" max="14086" width="20.109375" customWidth="1"/>
    <col min="14087" max="14088" width="10.33203125" customWidth="1"/>
    <col min="14089" max="14089" width="3.109375" customWidth="1"/>
    <col min="14090" max="14090" width="3.77734375" customWidth="1"/>
    <col min="14091" max="14091" width="2.44140625" customWidth="1"/>
    <col min="14338" max="14338" width="2.109375" customWidth="1"/>
    <col min="14339" max="14339" width="24.21875" customWidth="1"/>
    <col min="14340" max="14340" width="4" customWidth="1"/>
    <col min="14341" max="14342" width="20.109375" customWidth="1"/>
    <col min="14343" max="14344" width="10.33203125" customWidth="1"/>
    <col min="14345" max="14345" width="3.109375" customWidth="1"/>
    <col min="14346" max="14346" width="3.77734375" customWidth="1"/>
    <col min="14347" max="14347" width="2.44140625" customWidth="1"/>
    <col min="14594" max="14594" width="2.109375" customWidth="1"/>
    <col min="14595" max="14595" width="24.21875" customWidth="1"/>
    <col min="14596" max="14596" width="4" customWidth="1"/>
    <col min="14597" max="14598" width="20.109375" customWidth="1"/>
    <col min="14599" max="14600" width="10.33203125" customWidth="1"/>
    <col min="14601" max="14601" width="3.109375" customWidth="1"/>
    <col min="14602" max="14602" width="3.77734375" customWidth="1"/>
    <col min="14603" max="14603" width="2.44140625" customWidth="1"/>
    <col min="14850" max="14850" width="2.109375" customWidth="1"/>
    <col min="14851" max="14851" width="24.21875" customWidth="1"/>
    <col min="14852" max="14852" width="4" customWidth="1"/>
    <col min="14853" max="14854" width="20.109375" customWidth="1"/>
    <col min="14855" max="14856" width="10.33203125" customWidth="1"/>
    <col min="14857" max="14857" width="3.109375" customWidth="1"/>
    <col min="14858" max="14858" width="3.77734375" customWidth="1"/>
    <col min="14859" max="14859" width="2.44140625" customWidth="1"/>
    <col min="15106" max="15106" width="2.109375" customWidth="1"/>
    <col min="15107" max="15107" width="24.21875" customWidth="1"/>
    <col min="15108" max="15108" width="4" customWidth="1"/>
    <col min="15109" max="15110" width="20.109375" customWidth="1"/>
    <col min="15111" max="15112" width="10.33203125" customWidth="1"/>
    <col min="15113" max="15113" width="3.109375" customWidth="1"/>
    <col min="15114" max="15114" width="3.77734375" customWidth="1"/>
    <col min="15115" max="15115" width="2.44140625" customWidth="1"/>
    <col min="15362" max="15362" width="2.109375" customWidth="1"/>
    <col min="15363" max="15363" width="24.21875" customWidth="1"/>
    <col min="15364" max="15364" width="4" customWidth="1"/>
    <col min="15365" max="15366" width="20.109375" customWidth="1"/>
    <col min="15367" max="15368" width="10.33203125" customWidth="1"/>
    <col min="15369" max="15369" width="3.109375" customWidth="1"/>
    <col min="15370" max="15370" width="3.77734375" customWidth="1"/>
    <col min="15371" max="15371" width="2.44140625" customWidth="1"/>
    <col min="15618" max="15618" width="2.109375" customWidth="1"/>
    <col min="15619" max="15619" width="24.21875" customWidth="1"/>
    <col min="15620" max="15620" width="4" customWidth="1"/>
    <col min="15621" max="15622" width="20.109375" customWidth="1"/>
    <col min="15623" max="15624" width="10.33203125" customWidth="1"/>
    <col min="15625" max="15625" width="3.109375" customWidth="1"/>
    <col min="15626" max="15626" width="3.77734375" customWidth="1"/>
    <col min="15627" max="15627" width="2.44140625" customWidth="1"/>
    <col min="15874" max="15874" width="2.109375" customWidth="1"/>
    <col min="15875" max="15875" width="24.21875" customWidth="1"/>
    <col min="15876" max="15876" width="4" customWidth="1"/>
    <col min="15877" max="15878" width="20.109375" customWidth="1"/>
    <col min="15879" max="15880" width="10.33203125" customWidth="1"/>
    <col min="15881" max="15881" width="3.109375" customWidth="1"/>
    <col min="15882" max="15882" width="3.77734375" customWidth="1"/>
    <col min="15883" max="15883" width="2.44140625" customWidth="1"/>
    <col min="16130" max="16130" width="2.109375" customWidth="1"/>
    <col min="16131" max="16131" width="24.21875" customWidth="1"/>
    <col min="16132" max="16132" width="4" customWidth="1"/>
    <col min="16133" max="16134" width="20.109375" customWidth="1"/>
    <col min="16135" max="16136" width="10.33203125" customWidth="1"/>
    <col min="16137" max="16137" width="3.109375" customWidth="1"/>
    <col min="16138" max="16138" width="3.77734375" customWidth="1"/>
    <col min="16139" max="16139" width="2.44140625" customWidth="1"/>
  </cols>
  <sheetData>
    <row r="1" spans="1:10" ht="20.100000000000001" customHeight="1">
      <c r="B1" t="s">
        <v>2749</v>
      </c>
    </row>
    <row r="2" spans="1:10" ht="20.100000000000001" customHeight="1">
      <c r="A2" s="197"/>
      <c r="B2" s="613"/>
      <c r="C2" s="613"/>
      <c r="D2" s="613"/>
      <c r="E2" s="613"/>
      <c r="F2" s="613"/>
      <c r="G2" s="613"/>
      <c r="H2" s="613"/>
      <c r="I2" s="978" t="s">
        <v>1824</v>
      </c>
      <c r="J2" s="613"/>
    </row>
    <row r="3" spans="1:10" ht="20.100000000000001" customHeight="1">
      <c r="A3" s="197"/>
      <c r="B3" s="613"/>
      <c r="C3" s="613"/>
      <c r="D3" s="613"/>
      <c r="E3" s="613"/>
      <c r="F3" s="613"/>
      <c r="G3" s="613"/>
      <c r="H3" s="613"/>
      <c r="I3" s="979"/>
      <c r="J3" s="613"/>
    </row>
    <row r="4" spans="1:10" ht="20.100000000000001" customHeight="1">
      <c r="A4" s="197"/>
      <c r="B4" s="4305" t="s">
        <v>1825</v>
      </c>
      <c r="C4" s="4305"/>
      <c r="D4" s="4305"/>
      <c r="E4" s="4305"/>
      <c r="F4" s="4305"/>
      <c r="G4" s="4305"/>
      <c r="H4" s="4305"/>
      <c r="I4" s="4305"/>
      <c r="J4" s="613"/>
    </row>
    <row r="5" spans="1:10" ht="20.100000000000001" customHeight="1">
      <c r="A5" s="197"/>
      <c r="B5" s="980"/>
      <c r="C5" s="980"/>
      <c r="D5" s="981"/>
      <c r="E5" s="980"/>
      <c r="F5" s="978"/>
      <c r="G5" s="980"/>
      <c r="H5" s="980"/>
      <c r="I5" s="980"/>
      <c r="J5" s="613"/>
    </row>
    <row r="6" spans="1:10" ht="30" customHeight="1">
      <c r="A6" s="198"/>
      <c r="B6" s="982" t="s">
        <v>358</v>
      </c>
      <c r="C6" s="2158"/>
      <c r="D6" s="2159"/>
      <c r="E6" s="2159"/>
      <c r="F6" s="2159"/>
      <c r="G6" s="2159"/>
      <c r="H6" s="2159"/>
      <c r="I6" s="2160"/>
      <c r="J6" s="613"/>
    </row>
    <row r="7" spans="1:10" ht="30" customHeight="1">
      <c r="A7" s="613"/>
      <c r="B7" s="982" t="s">
        <v>290</v>
      </c>
      <c r="C7" s="2158" t="s">
        <v>1826</v>
      </c>
      <c r="D7" s="2159"/>
      <c r="E7" s="2159"/>
      <c r="F7" s="2159"/>
      <c r="G7" s="2159"/>
      <c r="H7" s="2159"/>
      <c r="I7" s="2160"/>
      <c r="J7" s="613"/>
    </row>
    <row r="8" spans="1:10" ht="30" customHeight="1">
      <c r="A8" s="613"/>
      <c r="B8" s="983"/>
      <c r="C8" s="983"/>
      <c r="D8" s="983"/>
      <c r="E8" s="983"/>
      <c r="F8" s="983"/>
      <c r="G8" s="983"/>
      <c r="H8" s="983"/>
      <c r="I8" s="983"/>
      <c r="J8" s="613"/>
    </row>
    <row r="9" spans="1:10" ht="19.5" customHeight="1">
      <c r="A9" s="613"/>
      <c r="B9" s="268" t="s">
        <v>1827</v>
      </c>
      <c r="C9" s="983"/>
      <c r="D9" s="983"/>
      <c r="E9" s="983"/>
      <c r="F9" s="983"/>
      <c r="G9" s="983"/>
      <c r="H9" s="983"/>
      <c r="I9" s="983"/>
      <c r="J9" s="613"/>
    </row>
    <row r="10" spans="1:10" ht="19.5" customHeight="1">
      <c r="A10" s="613"/>
      <c r="B10" s="2158" t="s">
        <v>1828</v>
      </c>
      <c r="C10" s="2159"/>
      <c r="D10" s="2159"/>
      <c r="E10" s="2159"/>
      <c r="F10" s="2159"/>
      <c r="G10" s="2159"/>
      <c r="H10" s="2158" t="s">
        <v>1829</v>
      </c>
      <c r="I10" s="2160"/>
      <c r="J10" s="613"/>
    </row>
    <row r="11" spans="1:10" ht="75" customHeight="1">
      <c r="A11" s="613"/>
      <c r="B11" s="4297" t="s">
        <v>1830</v>
      </c>
      <c r="C11" s="4299" t="s">
        <v>3035</v>
      </c>
      <c r="D11" s="4300"/>
      <c r="E11" s="4300"/>
      <c r="F11" s="4300"/>
      <c r="G11" s="4300"/>
      <c r="H11" s="2158"/>
      <c r="I11" s="2160"/>
      <c r="J11" s="613"/>
    </row>
    <row r="12" spans="1:10" ht="75" customHeight="1">
      <c r="A12" s="613"/>
      <c r="B12" s="4298"/>
      <c r="C12" s="4299" t="s">
        <v>3036</v>
      </c>
      <c r="D12" s="4300"/>
      <c r="E12" s="4300"/>
      <c r="F12" s="4300"/>
      <c r="G12" s="4300"/>
      <c r="H12" s="2158"/>
      <c r="I12" s="2160"/>
      <c r="J12" s="613"/>
    </row>
    <row r="13" spans="1:10" ht="75" customHeight="1">
      <c r="A13" s="613"/>
      <c r="B13" s="4297" t="s">
        <v>1831</v>
      </c>
      <c r="C13" s="4299" t="s">
        <v>3037</v>
      </c>
      <c r="D13" s="4300"/>
      <c r="E13" s="4300"/>
      <c r="F13" s="4300"/>
      <c r="G13" s="4300"/>
      <c r="H13" s="2158"/>
      <c r="I13" s="2160"/>
      <c r="J13" s="613"/>
    </row>
    <row r="14" spans="1:10" ht="75" customHeight="1">
      <c r="A14" s="613"/>
      <c r="B14" s="4304"/>
      <c r="C14" s="4299" t="s">
        <v>3038</v>
      </c>
      <c r="D14" s="4300"/>
      <c r="E14" s="4300"/>
      <c r="F14" s="4300"/>
      <c r="G14" s="4300"/>
      <c r="H14" s="2158"/>
      <c r="I14" s="2160"/>
      <c r="J14" s="613"/>
    </row>
    <row r="15" spans="1:10" ht="75" customHeight="1">
      <c r="A15" s="613"/>
      <c r="B15" s="4297" t="s">
        <v>1832</v>
      </c>
      <c r="C15" s="4299" t="s">
        <v>3039</v>
      </c>
      <c r="D15" s="4300"/>
      <c r="E15" s="4300"/>
      <c r="F15" s="4300"/>
      <c r="G15" s="4301"/>
      <c r="H15" s="2158"/>
      <c r="I15" s="2160"/>
      <c r="J15" s="613"/>
    </row>
    <row r="16" spans="1:10" ht="75" customHeight="1">
      <c r="A16" s="613"/>
      <c r="B16" s="4298"/>
      <c r="C16" s="4302" t="s">
        <v>3040</v>
      </c>
      <c r="D16" s="4303"/>
      <c r="E16" s="4303"/>
      <c r="F16" s="4303"/>
      <c r="G16" s="4303"/>
      <c r="H16" s="2158"/>
      <c r="I16" s="2160"/>
      <c r="J16" s="613"/>
    </row>
    <row r="17" spans="1:11" ht="15" customHeight="1">
      <c r="A17" s="613"/>
      <c r="B17" s="984"/>
      <c r="C17" s="984"/>
      <c r="D17" s="984"/>
      <c r="E17" s="984"/>
      <c r="F17" s="984"/>
      <c r="G17" s="984"/>
      <c r="H17" s="985"/>
      <c r="I17" s="985"/>
      <c r="J17" s="613"/>
    </row>
    <row r="18" spans="1:11" ht="15" customHeight="1">
      <c r="A18" s="613"/>
      <c r="B18" s="986" t="s">
        <v>1833</v>
      </c>
      <c r="C18" s="986"/>
      <c r="D18" s="986"/>
      <c r="E18" s="986"/>
      <c r="F18" s="986"/>
      <c r="G18" s="986"/>
      <c r="H18" s="986"/>
      <c r="I18" s="986"/>
      <c r="J18" s="613"/>
    </row>
    <row r="19" spans="1:11">
      <c r="A19" s="613"/>
      <c r="B19" s="4306" t="s">
        <v>1731</v>
      </c>
      <c r="C19" s="4307"/>
      <c r="D19" s="4307"/>
      <c r="E19" s="4307"/>
      <c r="F19" s="4307"/>
      <c r="G19" s="4308"/>
      <c r="H19" s="987" t="s">
        <v>1732</v>
      </c>
      <c r="I19" s="987"/>
      <c r="J19" s="613"/>
    </row>
    <row r="20" spans="1:11">
      <c r="A20" s="613"/>
      <c r="B20" s="988">
        <v>1</v>
      </c>
      <c r="C20" s="4309" t="s">
        <v>1834</v>
      </c>
      <c r="D20" s="4310"/>
      <c r="E20" s="4310"/>
      <c r="F20" s="4310"/>
      <c r="G20" s="4311"/>
      <c r="H20" s="2158"/>
      <c r="I20" s="2160"/>
      <c r="J20" s="613"/>
    </row>
    <row r="21" spans="1:11" ht="18.75" customHeight="1">
      <c r="A21" s="613"/>
      <c r="B21" s="988">
        <v>2</v>
      </c>
      <c r="C21" s="4309" t="s">
        <v>1754</v>
      </c>
      <c r="D21" s="4310"/>
      <c r="E21" s="4310"/>
      <c r="F21" s="4310"/>
      <c r="G21" s="4311"/>
      <c r="H21" s="2158"/>
      <c r="I21" s="2160"/>
      <c r="J21" s="613"/>
    </row>
    <row r="22" spans="1:11" ht="17.25" customHeight="1">
      <c r="A22" s="613"/>
      <c r="B22" s="988">
        <v>3</v>
      </c>
      <c r="C22" s="4312" t="s">
        <v>1755</v>
      </c>
      <c r="D22" s="4312"/>
      <c r="E22" s="4312"/>
      <c r="F22" s="4313"/>
      <c r="G22" s="4313"/>
      <c r="H22" s="2158"/>
      <c r="I22" s="2160"/>
      <c r="J22" s="203"/>
      <c r="K22" s="203"/>
    </row>
    <row r="23" spans="1:11" ht="17.25" customHeight="1">
      <c r="A23" s="613"/>
      <c r="B23" s="989"/>
      <c r="C23" s="203"/>
      <c r="D23" s="203"/>
      <c r="E23" s="203"/>
      <c r="F23" s="203"/>
      <c r="G23" s="203"/>
      <c r="H23" s="203"/>
      <c r="I23" s="203"/>
      <c r="J23" s="203"/>
      <c r="K23" s="203"/>
    </row>
    <row r="24" spans="1:11" ht="17.25" customHeight="1">
      <c r="A24" s="613"/>
      <c r="B24" s="2166" t="s">
        <v>3083</v>
      </c>
      <c r="C24" s="2166"/>
      <c r="D24" s="2166"/>
      <c r="E24" s="2166"/>
      <c r="F24" s="2166"/>
      <c r="G24" s="2166"/>
      <c r="H24" s="2166"/>
      <c r="I24" s="2166"/>
      <c r="J24" s="203"/>
      <c r="K24" s="203"/>
    </row>
    <row r="25" spans="1:11" ht="17.25" customHeight="1">
      <c r="A25" s="613"/>
      <c r="B25" s="2166"/>
      <c r="C25" s="2166"/>
      <c r="D25" s="2166"/>
      <c r="E25" s="2166"/>
      <c r="F25" s="2166"/>
      <c r="G25" s="2166"/>
      <c r="H25" s="2166"/>
      <c r="I25" s="2166"/>
      <c r="J25" s="203"/>
      <c r="K25" s="203"/>
    </row>
    <row r="26" spans="1:11">
      <c r="A26" s="613"/>
      <c r="B26" s="2166"/>
      <c r="C26" s="2166"/>
      <c r="D26" s="2166"/>
      <c r="E26" s="2166"/>
      <c r="F26" s="2166"/>
      <c r="G26" s="2166"/>
      <c r="H26" s="2166"/>
      <c r="I26" s="2166"/>
      <c r="J26" s="613"/>
    </row>
    <row r="27" spans="1:11" ht="44.25" customHeight="1">
      <c r="A27" s="613"/>
      <c r="B27" s="2166"/>
      <c r="C27" s="2166"/>
      <c r="D27" s="2166"/>
      <c r="E27" s="2166"/>
      <c r="F27" s="2166"/>
      <c r="G27" s="2166"/>
      <c r="H27" s="2166"/>
      <c r="I27" s="2166"/>
      <c r="J27" s="613"/>
    </row>
    <row r="28" spans="1:11">
      <c r="A28" s="613"/>
      <c r="B28" s="613"/>
      <c r="C28" s="613"/>
      <c r="D28" s="613"/>
      <c r="E28" s="613"/>
      <c r="F28" s="613"/>
      <c r="G28" s="613"/>
      <c r="H28" s="613"/>
      <c r="I28" s="613"/>
      <c r="J28" s="613"/>
    </row>
    <row r="29" spans="1:11" s="5" customFormat="1" ht="66.599999999999994" customHeight="1">
      <c r="B29" s="1825" t="s">
        <v>3078</v>
      </c>
      <c r="C29" s="4294" t="s">
        <v>3084</v>
      </c>
      <c r="D29" s="4295"/>
      <c r="E29" s="4295"/>
      <c r="F29" s="4295"/>
      <c r="G29" s="4295"/>
      <c r="H29" s="4296"/>
    </row>
  </sheetData>
  <mergeCells count="29">
    <mergeCell ref="B24:I27"/>
    <mergeCell ref="B19:G19"/>
    <mergeCell ref="C20:G20"/>
    <mergeCell ref="H20:I20"/>
    <mergeCell ref="C21:G21"/>
    <mergeCell ref="H21:I21"/>
    <mergeCell ref="C22:G22"/>
    <mergeCell ref="H22:I22"/>
    <mergeCell ref="B4:I4"/>
    <mergeCell ref="C6:I6"/>
    <mergeCell ref="C7:I7"/>
    <mergeCell ref="B10:G10"/>
    <mergeCell ref="H10:I10"/>
    <mergeCell ref="C29:H29"/>
    <mergeCell ref="B11:B12"/>
    <mergeCell ref="C11:G11"/>
    <mergeCell ref="H11:I11"/>
    <mergeCell ref="C12:G12"/>
    <mergeCell ref="H12:I12"/>
    <mergeCell ref="B15:B16"/>
    <mergeCell ref="C15:G15"/>
    <mergeCell ref="H15:I15"/>
    <mergeCell ref="C16:G16"/>
    <mergeCell ref="H16:I16"/>
    <mergeCell ref="B13:B14"/>
    <mergeCell ref="C13:G13"/>
    <mergeCell ref="H13:I13"/>
    <mergeCell ref="C14:G14"/>
    <mergeCell ref="H14:I14"/>
  </mergeCells>
  <phoneticPr fontId="54"/>
  <dataValidations count="1">
    <dataValidation type="list" allowBlank="1" showInputMessage="1" showErrorMessage="1" sqref="H11:I16 H20:I22" xr:uid="{2881A30E-774E-4673-B18C-FDCD7D474F7B}">
      <formula1>"✓"</formula1>
    </dataValidation>
  </dataValidations>
  <pageMargins left="0.7" right="0.7" top="0.75" bottom="0.75" header="0.3" footer="0.3"/>
  <pageSetup paperSize="9" scale="80"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718B4-7683-47B3-A0BD-4CE3F8556317}">
  <sheetPr codeName="Sheet88">
    <tabColor theme="4"/>
    <pageSetUpPr fitToPage="1"/>
  </sheetPr>
  <dimension ref="A1:Z67"/>
  <sheetViews>
    <sheetView view="pageBreakPreview" topLeftCell="J7" zoomScale="115" zoomScaleNormal="100" zoomScaleSheetLayoutView="115" workbookViewId="0">
      <selection activeCell="B2" sqref="B2"/>
    </sheetView>
  </sheetViews>
  <sheetFormatPr defaultColWidth="4" defaultRowHeight="13.2"/>
  <cols>
    <col min="1" max="1" width="2.109375" style="642" customWidth="1"/>
    <col min="2" max="2" width="3.6640625" style="642" customWidth="1"/>
    <col min="3" max="20" width="5.109375" style="642" customWidth="1"/>
    <col min="21" max="21" width="8.44140625" style="642" customWidth="1"/>
    <col min="22" max="25" width="3.6640625" style="642" customWidth="1"/>
    <col min="26" max="26" width="2.109375" style="642" customWidth="1"/>
    <col min="27" max="255" width="4" style="642"/>
    <col min="256" max="256" width="1.77734375" style="642" customWidth="1"/>
    <col min="257" max="257" width="2.109375" style="642" customWidth="1"/>
    <col min="258" max="258" width="2.33203125" style="642" customWidth="1"/>
    <col min="259" max="277" width="4" style="642" customWidth="1"/>
    <col min="278" max="281" width="2.33203125" style="642" customWidth="1"/>
    <col min="282" max="282" width="2.109375" style="642" customWidth="1"/>
    <col min="283" max="511" width="4" style="642"/>
    <col min="512" max="512" width="1.77734375" style="642" customWidth="1"/>
    <col min="513" max="513" width="2.109375" style="642" customWidth="1"/>
    <col min="514" max="514" width="2.33203125" style="642" customWidth="1"/>
    <col min="515" max="533" width="4" style="642" customWidth="1"/>
    <col min="534" max="537" width="2.33203125" style="642" customWidth="1"/>
    <col min="538" max="538" width="2.109375" style="642" customWidth="1"/>
    <col min="539" max="767" width="4" style="642"/>
    <col min="768" max="768" width="1.77734375" style="642" customWidth="1"/>
    <col min="769" max="769" width="2.109375" style="642" customWidth="1"/>
    <col min="770" max="770" width="2.33203125" style="642" customWidth="1"/>
    <col min="771" max="789" width="4" style="642" customWidth="1"/>
    <col min="790" max="793" width="2.33203125" style="642" customWidth="1"/>
    <col min="794" max="794" width="2.109375" style="642" customWidth="1"/>
    <col min="795" max="1023" width="4" style="642"/>
    <col min="1024" max="1024" width="1.77734375" style="642" customWidth="1"/>
    <col min="1025" max="1025" width="2.109375" style="642" customWidth="1"/>
    <col min="1026" max="1026" width="2.33203125" style="642" customWidth="1"/>
    <col min="1027" max="1045" width="4" style="642" customWidth="1"/>
    <col min="1046" max="1049" width="2.33203125" style="642" customWidth="1"/>
    <col min="1050" max="1050" width="2.109375" style="642" customWidth="1"/>
    <col min="1051" max="1279" width="4" style="642"/>
    <col min="1280" max="1280" width="1.77734375" style="642" customWidth="1"/>
    <col min="1281" max="1281" width="2.109375" style="642" customWidth="1"/>
    <col min="1282" max="1282" width="2.33203125" style="642" customWidth="1"/>
    <col min="1283" max="1301" width="4" style="642" customWidth="1"/>
    <col min="1302" max="1305" width="2.33203125" style="642" customWidth="1"/>
    <col min="1306" max="1306" width="2.109375" style="642" customWidth="1"/>
    <col min="1307" max="1535" width="4" style="642"/>
    <col min="1536" max="1536" width="1.77734375" style="642" customWidth="1"/>
    <col min="1537" max="1537" width="2.109375" style="642" customWidth="1"/>
    <col min="1538" max="1538" width="2.33203125" style="642" customWidth="1"/>
    <col min="1539" max="1557" width="4" style="642" customWidth="1"/>
    <col min="1558" max="1561" width="2.33203125" style="642" customWidth="1"/>
    <col min="1562" max="1562" width="2.109375" style="642" customWidth="1"/>
    <col min="1563" max="1791" width="4" style="642"/>
    <col min="1792" max="1792" width="1.77734375" style="642" customWidth="1"/>
    <col min="1793" max="1793" width="2.109375" style="642" customWidth="1"/>
    <col min="1794" max="1794" width="2.33203125" style="642" customWidth="1"/>
    <col min="1795" max="1813" width="4" style="642" customWidth="1"/>
    <col min="1814" max="1817" width="2.33203125" style="642" customWidth="1"/>
    <col min="1818" max="1818" width="2.109375" style="642" customWidth="1"/>
    <col min="1819" max="2047" width="4" style="642"/>
    <col min="2048" max="2048" width="1.77734375" style="642" customWidth="1"/>
    <col min="2049" max="2049" width="2.109375" style="642" customWidth="1"/>
    <col min="2050" max="2050" width="2.33203125" style="642" customWidth="1"/>
    <col min="2051" max="2069" width="4" style="642" customWidth="1"/>
    <col min="2070" max="2073" width="2.33203125" style="642" customWidth="1"/>
    <col min="2074" max="2074" width="2.109375" style="642" customWidth="1"/>
    <col min="2075" max="2303" width="4" style="642"/>
    <col min="2304" max="2304" width="1.77734375" style="642" customWidth="1"/>
    <col min="2305" max="2305" width="2.109375" style="642" customWidth="1"/>
    <col min="2306" max="2306" width="2.33203125" style="642" customWidth="1"/>
    <col min="2307" max="2325" width="4" style="642" customWidth="1"/>
    <col min="2326" max="2329" width="2.33203125" style="642" customWidth="1"/>
    <col min="2330" max="2330" width="2.109375" style="642" customWidth="1"/>
    <col min="2331" max="2559" width="4" style="642"/>
    <col min="2560" max="2560" width="1.77734375" style="642" customWidth="1"/>
    <col min="2561" max="2561" width="2.109375" style="642" customWidth="1"/>
    <col min="2562" max="2562" width="2.33203125" style="642" customWidth="1"/>
    <col min="2563" max="2581" width="4" style="642" customWidth="1"/>
    <col min="2582" max="2585" width="2.33203125" style="642" customWidth="1"/>
    <col min="2586" max="2586" width="2.109375" style="642" customWidth="1"/>
    <col min="2587" max="2815" width="4" style="642"/>
    <col min="2816" max="2816" width="1.77734375" style="642" customWidth="1"/>
    <col min="2817" max="2817" width="2.109375" style="642" customWidth="1"/>
    <col min="2818" max="2818" width="2.33203125" style="642" customWidth="1"/>
    <col min="2819" max="2837" width="4" style="642" customWidth="1"/>
    <col min="2838" max="2841" width="2.33203125" style="642" customWidth="1"/>
    <col min="2842" max="2842" width="2.109375" style="642" customWidth="1"/>
    <col min="2843" max="3071" width="4" style="642"/>
    <col min="3072" max="3072" width="1.77734375" style="642" customWidth="1"/>
    <col min="3073" max="3073" width="2.109375" style="642" customWidth="1"/>
    <col min="3074" max="3074" width="2.33203125" style="642" customWidth="1"/>
    <col min="3075" max="3093" width="4" style="642" customWidth="1"/>
    <col min="3094" max="3097" width="2.33203125" style="642" customWidth="1"/>
    <col min="3098" max="3098" width="2.109375" style="642" customWidth="1"/>
    <col min="3099" max="3327" width="4" style="642"/>
    <col min="3328" max="3328" width="1.77734375" style="642" customWidth="1"/>
    <col min="3329" max="3329" width="2.109375" style="642" customWidth="1"/>
    <col min="3330" max="3330" width="2.33203125" style="642" customWidth="1"/>
    <col min="3331" max="3349" width="4" style="642" customWidth="1"/>
    <col min="3350" max="3353" width="2.33203125" style="642" customWidth="1"/>
    <col min="3354" max="3354" width="2.109375" style="642" customWidth="1"/>
    <col min="3355" max="3583" width="4" style="642"/>
    <col min="3584" max="3584" width="1.77734375" style="642" customWidth="1"/>
    <col min="3585" max="3585" width="2.109375" style="642" customWidth="1"/>
    <col min="3586" max="3586" width="2.33203125" style="642" customWidth="1"/>
    <col min="3587" max="3605" width="4" style="642" customWidth="1"/>
    <col min="3606" max="3609" width="2.33203125" style="642" customWidth="1"/>
    <col min="3610" max="3610" width="2.109375" style="642" customWidth="1"/>
    <col min="3611" max="3839" width="4" style="642"/>
    <col min="3840" max="3840" width="1.77734375" style="642" customWidth="1"/>
    <col min="3841" max="3841" width="2.109375" style="642" customWidth="1"/>
    <col min="3842" max="3842" width="2.33203125" style="642" customWidth="1"/>
    <col min="3843" max="3861" width="4" style="642" customWidth="1"/>
    <col min="3862" max="3865" width="2.33203125" style="642" customWidth="1"/>
    <col min="3866" max="3866" width="2.109375" style="642" customWidth="1"/>
    <col min="3867" max="4095" width="4" style="642"/>
    <col min="4096" max="4096" width="1.77734375" style="642" customWidth="1"/>
    <col min="4097" max="4097" width="2.109375" style="642" customWidth="1"/>
    <col min="4098" max="4098" width="2.33203125" style="642" customWidth="1"/>
    <col min="4099" max="4117" width="4" style="642" customWidth="1"/>
    <col min="4118" max="4121" width="2.33203125" style="642" customWidth="1"/>
    <col min="4122" max="4122" width="2.109375" style="642" customWidth="1"/>
    <col min="4123" max="4351" width="4" style="642"/>
    <col min="4352" max="4352" width="1.77734375" style="642" customWidth="1"/>
    <col min="4353" max="4353" width="2.109375" style="642" customWidth="1"/>
    <col min="4354" max="4354" width="2.33203125" style="642" customWidth="1"/>
    <col min="4355" max="4373" width="4" style="642" customWidth="1"/>
    <col min="4374" max="4377" width="2.33203125" style="642" customWidth="1"/>
    <col min="4378" max="4378" width="2.109375" style="642" customWidth="1"/>
    <col min="4379" max="4607" width="4" style="642"/>
    <col min="4608" max="4608" width="1.77734375" style="642" customWidth="1"/>
    <col min="4609" max="4609" width="2.109375" style="642" customWidth="1"/>
    <col min="4610" max="4610" width="2.33203125" style="642" customWidth="1"/>
    <col min="4611" max="4629" width="4" style="642" customWidth="1"/>
    <col min="4630" max="4633" width="2.33203125" style="642" customWidth="1"/>
    <col min="4634" max="4634" width="2.109375" style="642" customWidth="1"/>
    <col min="4635" max="4863" width="4" style="642"/>
    <col min="4864" max="4864" width="1.77734375" style="642" customWidth="1"/>
    <col min="4865" max="4865" width="2.109375" style="642" customWidth="1"/>
    <col min="4866" max="4866" width="2.33203125" style="642" customWidth="1"/>
    <col min="4867" max="4885" width="4" style="642" customWidth="1"/>
    <col min="4886" max="4889" width="2.33203125" style="642" customWidth="1"/>
    <col min="4890" max="4890" width="2.109375" style="642" customWidth="1"/>
    <col min="4891" max="5119" width="4" style="642"/>
    <col min="5120" max="5120" width="1.77734375" style="642" customWidth="1"/>
    <col min="5121" max="5121" width="2.109375" style="642" customWidth="1"/>
    <col min="5122" max="5122" width="2.33203125" style="642" customWidth="1"/>
    <col min="5123" max="5141" width="4" style="642" customWidth="1"/>
    <col min="5142" max="5145" width="2.33203125" style="642" customWidth="1"/>
    <col min="5146" max="5146" width="2.109375" style="642" customWidth="1"/>
    <col min="5147" max="5375" width="4" style="642"/>
    <col min="5376" max="5376" width="1.77734375" style="642" customWidth="1"/>
    <col min="5377" max="5377" width="2.109375" style="642" customWidth="1"/>
    <col min="5378" max="5378" width="2.33203125" style="642" customWidth="1"/>
    <col min="5379" max="5397" width="4" style="642" customWidth="1"/>
    <col min="5398" max="5401" width="2.33203125" style="642" customWidth="1"/>
    <col min="5402" max="5402" width="2.109375" style="642" customWidth="1"/>
    <col min="5403" max="5631" width="4" style="642"/>
    <col min="5632" max="5632" width="1.77734375" style="642" customWidth="1"/>
    <col min="5633" max="5633" width="2.109375" style="642" customWidth="1"/>
    <col min="5634" max="5634" width="2.33203125" style="642" customWidth="1"/>
    <col min="5635" max="5653" width="4" style="642" customWidth="1"/>
    <col min="5654" max="5657" width="2.33203125" style="642" customWidth="1"/>
    <col min="5658" max="5658" width="2.109375" style="642" customWidth="1"/>
    <col min="5659" max="5887" width="4" style="642"/>
    <col min="5888" max="5888" width="1.77734375" style="642" customWidth="1"/>
    <col min="5889" max="5889" width="2.109375" style="642" customWidth="1"/>
    <col min="5890" max="5890" width="2.33203125" style="642" customWidth="1"/>
    <col min="5891" max="5909" width="4" style="642" customWidth="1"/>
    <col min="5910" max="5913" width="2.33203125" style="642" customWidth="1"/>
    <col min="5914" max="5914" width="2.109375" style="642" customWidth="1"/>
    <col min="5915" max="6143" width="4" style="642"/>
    <col min="6144" max="6144" width="1.77734375" style="642" customWidth="1"/>
    <col min="6145" max="6145" width="2.109375" style="642" customWidth="1"/>
    <col min="6146" max="6146" width="2.33203125" style="642" customWidth="1"/>
    <col min="6147" max="6165" width="4" style="642" customWidth="1"/>
    <col min="6166" max="6169" width="2.33203125" style="642" customWidth="1"/>
    <col min="6170" max="6170" width="2.109375" style="642" customWidth="1"/>
    <col min="6171" max="6399" width="4" style="642"/>
    <col min="6400" max="6400" width="1.77734375" style="642" customWidth="1"/>
    <col min="6401" max="6401" width="2.109375" style="642" customWidth="1"/>
    <col min="6402" max="6402" width="2.33203125" style="642" customWidth="1"/>
    <col min="6403" max="6421" width="4" style="642" customWidth="1"/>
    <col min="6422" max="6425" width="2.33203125" style="642" customWidth="1"/>
    <col min="6426" max="6426" width="2.109375" style="642" customWidth="1"/>
    <col min="6427" max="6655" width="4" style="642"/>
    <col min="6656" max="6656" width="1.77734375" style="642" customWidth="1"/>
    <col min="6657" max="6657" width="2.109375" style="642" customWidth="1"/>
    <col min="6658" max="6658" width="2.33203125" style="642" customWidth="1"/>
    <col min="6659" max="6677" width="4" style="642" customWidth="1"/>
    <col min="6678" max="6681" width="2.33203125" style="642" customWidth="1"/>
    <col min="6682" max="6682" width="2.109375" style="642" customWidth="1"/>
    <col min="6683" max="6911" width="4" style="642"/>
    <col min="6912" max="6912" width="1.77734375" style="642" customWidth="1"/>
    <col min="6913" max="6913" width="2.109375" style="642" customWidth="1"/>
    <col min="6914" max="6914" width="2.33203125" style="642" customWidth="1"/>
    <col min="6915" max="6933" width="4" style="642" customWidth="1"/>
    <col min="6934" max="6937" width="2.33203125" style="642" customWidth="1"/>
    <col min="6938" max="6938" width="2.109375" style="642" customWidth="1"/>
    <col min="6939" max="7167" width="4" style="642"/>
    <col min="7168" max="7168" width="1.77734375" style="642" customWidth="1"/>
    <col min="7169" max="7169" width="2.109375" style="642" customWidth="1"/>
    <col min="7170" max="7170" width="2.33203125" style="642" customWidth="1"/>
    <col min="7171" max="7189" width="4" style="642" customWidth="1"/>
    <col min="7190" max="7193" width="2.33203125" style="642" customWidth="1"/>
    <col min="7194" max="7194" width="2.109375" style="642" customWidth="1"/>
    <col min="7195" max="7423" width="4" style="642"/>
    <col min="7424" max="7424" width="1.77734375" style="642" customWidth="1"/>
    <col min="7425" max="7425" width="2.109375" style="642" customWidth="1"/>
    <col min="7426" max="7426" width="2.33203125" style="642" customWidth="1"/>
    <col min="7427" max="7445" width="4" style="642" customWidth="1"/>
    <col min="7446" max="7449" width="2.33203125" style="642" customWidth="1"/>
    <col min="7450" max="7450" width="2.109375" style="642" customWidth="1"/>
    <col min="7451" max="7679" width="4" style="642"/>
    <col min="7680" max="7680" width="1.77734375" style="642" customWidth="1"/>
    <col min="7681" max="7681" width="2.109375" style="642" customWidth="1"/>
    <col min="7682" max="7682" width="2.33203125" style="642" customWidth="1"/>
    <col min="7683" max="7701" width="4" style="642" customWidth="1"/>
    <col min="7702" max="7705" width="2.33203125" style="642" customWidth="1"/>
    <col min="7706" max="7706" width="2.109375" style="642" customWidth="1"/>
    <col min="7707" max="7935" width="4" style="642"/>
    <col min="7936" max="7936" width="1.77734375" style="642" customWidth="1"/>
    <col min="7937" max="7937" width="2.109375" style="642" customWidth="1"/>
    <col min="7938" max="7938" width="2.33203125" style="642" customWidth="1"/>
    <col min="7939" max="7957" width="4" style="642" customWidth="1"/>
    <col min="7958" max="7961" width="2.33203125" style="642" customWidth="1"/>
    <col min="7962" max="7962" width="2.109375" style="642" customWidth="1"/>
    <col min="7963" max="8191" width="4" style="642"/>
    <col min="8192" max="8192" width="1.77734375" style="642" customWidth="1"/>
    <col min="8193" max="8193" width="2.109375" style="642" customWidth="1"/>
    <col min="8194" max="8194" width="2.33203125" style="642" customWidth="1"/>
    <col min="8195" max="8213" width="4" style="642" customWidth="1"/>
    <col min="8214" max="8217" width="2.33203125" style="642" customWidth="1"/>
    <col min="8218" max="8218" width="2.109375" style="642" customWidth="1"/>
    <col min="8219" max="8447" width="4" style="642"/>
    <col min="8448" max="8448" width="1.77734375" style="642" customWidth="1"/>
    <col min="8449" max="8449" width="2.109375" style="642" customWidth="1"/>
    <col min="8450" max="8450" width="2.33203125" style="642" customWidth="1"/>
    <col min="8451" max="8469" width="4" style="642" customWidth="1"/>
    <col min="8470" max="8473" width="2.33203125" style="642" customWidth="1"/>
    <col min="8474" max="8474" width="2.109375" style="642" customWidth="1"/>
    <col min="8475" max="8703" width="4" style="642"/>
    <col min="8704" max="8704" width="1.77734375" style="642" customWidth="1"/>
    <col min="8705" max="8705" width="2.109375" style="642" customWidth="1"/>
    <col min="8706" max="8706" width="2.33203125" style="642" customWidth="1"/>
    <col min="8707" max="8725" width="4" style="642" customWidth="1"/>
    <col min="8726" max="8729" width="2.33203125" style="642" customWidth="1"/>
    <col min="8730" max="8730" width="2.109375" style="642" customWidth="1"/>
    <col min="8731" max="8959" width="4" style="642"/>
    <col min="8960" max="8960" width="1.77734375" style="642" customWidth="1"/>
    <col min="8961" max="8961" width="2.109375" style="642" customWidth="1"/>
    <col min="8962" max="8962" width="2.33203125" style="642" customWidth="1"/>
    <col min="8963" max="8981" width="4" style="642" customWidth="1"/>
    <col min="8982" max="8985" width="2.33203125" style="642" customWidth="1"/>
    <col min="8986" max="8986" width="2.109375" style="642" customWidth="1"/>
    <col min="8987" max="9215" width="4" style="642"/>
    <col min="9216" max="9216" width="1.77734375" style="642" customWidth="1"/>
    <col min="9217" max="9217" width="2.109375" style="642" customWidth="1"/>
    <col min="9218" max="9218" width="2.33203125" style="642" customWidth="1"/>
    <col min="9219" max="9237" width="4" style="642" customWidth="1"/>
    <col min="9238" max="9241" width="2.33203125" style="642" customWidth="1"/>
    <col min="9242" max="9242" width="2.109375" style="642" customWidth="1"/>
    <col min="9243" max="9471" width="4" style="642"/>
    <col min="9472" max="9472" width="1.77734375" style="642" customWidth="1"/>
    <col min="9473" max="9473" width="2.109375" style="642" customWidth="1"/>
    <col min="9474" max="9474" width="2.33203125" style="642" customWidth="1"/>
    <col min="9475" max="9493" width="4" style="642" customWidth="1"/>
    <col min="9494" max="9497" width="2.33203125" style="642" customWidth="1"/>
    <col min="9498" max="9498" width="2.109375" style="642" customWidth="1"/>
    <col min="9499" max="9727" width="4" style="642"/>
    <col min="9728" max="9728" width="1.77734375" style="642" customWidth="1"/>
    <col min="9729" max="9729" width="2.109375" style="642" customWidth="1"/>
    <col min="9730" max="9730" width="2.33203125" style="642" customWidth="1"/>
    <col min="9731" max="9749" width="4" style="642" customWidth="1"/>
    <col min="9750" max="9753" width="2.33203125" style="642" customWidth="1"/>
    <col min="9754" max="9754" width="2.109375" style="642" customWidth="1"/>
    <col min="9755" max="9983" width="4" style="642"/>
    <col min="9984" max="9984" width="1.77734375" style="642" customWidth="1"/>
    <col min="9985" max="9985" width="2.109375" style="642" customWidth="1"/>
    <col min="9986" max="9986" width="2.33203125" style="642" customWidth="1"/>
    <col min="9987" max="10005" width="4" style="642" customWidth="1"/>
    <col min="10006" max="10009" width="2.33203125" style="642" customWidth="1"/>
    <col min="10010" max="10010" width="2.109375" style="642" customWidth="1"/>
    <col min="10011" max="10239" width="4" style="642"/>
    <col min="10240" max="10240" width="1.77734375" style="642" customWidth="1"/>
    <col min="10241" max="10241" width="2.109375" style="642" customWidth="1"/>
    <col min="10242" max="10242" width="2.33203125" style="642" customWidth="1"/>
    <col min="10243" max="10261" width="4" style="642" customWidth="1"/>
    <col min="10262" max="10265" width="2.33203125" style="642" customWidth="1"/>
    <col min="10266" max="10266" width="2.109375" style="642" customWidth="1"/>
    <col min="10267" max="10495" width="4" style="642"/>
    <col min="10496" max="10496" width="1.77734375" style="642" customWidth="1"/>
    <col min="10497" max="10497" width="2.109375" style="642" customWidth="1"/>
    <col min="10498" max="10498" width="2.33203125" style="642" customWidth="1"/>
    <col min="10499" max="10517" width="4" style="642" customWidth="1"/>
    <col min="10518" max="10521" width="2.33203125" style="642" customWidth="1"/>
    <col min="10522" max="10522" width="2.109375" style="642" customWidth="1"/>
    <col min="10523" max="10751" width="4" style="642"/>
    <col min="10752" max="10752" width="1.77734375" style="642" customWidth="1"/>
    <col min="10753" max="10753" width="2.109375" style="642" customWidth="1"/>
    <col min="10754" max="10754" width="2.33203125" style="642" customWidth="1"/>
    <col min="10755" max="10773" width="4" style="642" customWidth="1"/>
    <col min="10774" max="10777" width="2.33203125" style="642" customWidth="1"/>
    <col min="10778" max="10778" width="2.109375" style="642" customWidth="1"/>
    <col min="10779" max="11007" width="4" style="642"/>
    <col min="11008" max="11008" width="1.77734375" style="642" customWidth="1"/>
    <col min="11009" max="11009" width="2.109375" style="642" customWidth="1"/>
    <col min="11010" max="11010" width="2.33203125" style="642" customWidth="1"/>
    <col min="11011" max="11029" width="4" style="642" customWidth="1"/>
    <col min="11030" max="11033" width="2.33203125" style="642" customWidth="1"/>
    <col min="11034" max="11034" width="2.109375" style="642" customWidth="1"/>
    <col min="11035" max="11263" width="4" style="642"/>
    <col min="11264" max="11264" width="1.77734375" style="642" customWidth="1"/>
    <col min="11265" max="11265" width="2.109375" style="642" customWidth="1"/>
    <col min="11266" max="11266" width="2.33203125" style="642" customWidth="1"/>
    <col min="11267" max="11285" width="4" style="642" customWidth="1"/>
    <col min="11286" max="11289" width="2.33203125" style="642" customWidth="1"/>
    <col min="11290" max="11290" width="2.109375" style="642" customWidth="1"/>
    <col min="11291" max="11519" width="4" style="642"/>
    <col min="11520" max="11520" width="1.77734375" style="642" customWidth="1"/>
    <col min="11521" max="11521" width="2.109375" style="642" customWidth="1"/>
    <col min="11522" max="11522" width="2.33203125" style="642" customWidth="1"/>
    <col min="11523" max="11541" width="4" style="642" customWidth="1"/>
    <col min="11542" max="11545" width="2.33203125" style="642" customWidth="1"/>
    <col min="11546" max="11546" width="2.109375" style="642" customWidth="1"/>
    <col min="11547" max="11775" width="4" style="642"/>
    <col min="11776" max="11776" width="1.77734375" style="642" customWidth="1"/>
    <col min="11777" max="11777" width="2.109375" style="642" customWidth="1"/>
    <col min="11778" max="11778" width="2.33203125" style="642" customWidth="1"/>
    <col min="11779" max="11797" width="4" style="642" customWidth="1"/>
    <col min="11798" max="11801" width="2.33203125" style="642" customWidth="1"/>
    <col min="11802" max="11802" width="2.109375" style="642" customWidth="1"/>
    <col min="11803" max="12031" width="4" style="642"/>
    <col min="12032" max="12032" width="1.77734375" style="642" customWidth="1"/>
    <col min="12033" max="12033" width="2.109375" style="642" customWidth="1"/>
    <col min="12034" max="12034" width="2.33203125" style="642" customWidth="1"/>
    <col min="12035" max="12053" width="4" style="642" customWidth="1"/>
    <col min="12054" max="12057" width="2.33203125" style="642" customWidth="1"/>
    <col min="12058" max="12058" width="2.109375" style="642" customWidth="1"/>
    <col min="12059" max="12287" width="4" style="642"/>
    <col min="12288" max="12288" width="1.77734375" style="642" customWidth="1"/>
    <col min="12289" max="12289" width="2.109375" style="642" customWidth="1"/>
    <col min="12290" max="12290" width="2.33203125" style="642" customWidth="1"/>
    <col min="12291" max="12309" width="4" style="642" customWidth="1"/>
    <col min="12310" max="12313" width="2.33203125" style="642" customWidth="1"/>
    <col min="12314" max="12314" width="2.109375" style="642" customWidth="1"/>
    <col min="12315" max="12543" width="4" style="642"/>
    <col min="12544" max="12544" width="1.77734375" style="642" customWidth="1"/>
    <col min="12545" max="12545" width="2.109375" style="642" customWidth="1"/>
    <col min="12546" max="12546" width="2.33203125" style="642" customWidth="1"/>
    <col min="12547" max="12565" width="4" style="642" customWidth="1"/>
    <col min="12566" max="12569" width="2.33203125" style="642" customWidth="1"/>
    <col min="12570" max="12570" width="2.109375" style="642" customWidth="1"/>
    <col min="12571" max="12799" width="4" style="642"/>
    <col min="12800" max="12800" width="1.77734375" style="642" customWidth="1"/>
    <col min="12801" max="12801" width="2.109375" style="642" customWidth="1"/>
    <col min="12802" max="12802" width="2.33203125" style="642" customWidth="1"/>
    <col min="12803" max="12821" width="4" style="642" customWidth="1"/>
    <col min="12822" max="12825" width="2.33203125" style="642" customWidth="1"/>
    <col min="12826" max="12826" width="2.109375" style="642" customWidth="1"/>
    <col min="12827" max="13055" width="4" style="642"/>
    <col min="13056" max="13056" width="1.77734375" style="642" customWidth="1"/>
    <col min="13057" max="13057" width="2.109375" style="642" customWidth="1"/>
    <col min="13058" max="13058" width="2.33203125" style="642" customWidth="1"/>
    <col min="13059" max="13077" width="4" style="642" customWidth="1"/>
    <col min="13078" max="13081" width="2.33203125" style="642" customWidth="1"/>
    <col min="13082" max="13082" width="2.109375" style="642" customWidth="1"/>
    <col min="13083" max="13311" width="4" style="642"/>
    <col min="13312" max="13312" width="1.77734375" style="642" customWidth="1"/>
    <col min="13313" max="13313" width="2.109375" style="642" customWidth="1"/>
    <col min="13314" max="13314" width="2.33203125" style="642" customWidth="1"/>
    <col min="13315" max="13333" width="4" style="642" customWidth="1"/>
    <col min="13334" max="13337" width="2.33203125" style="642" customWidth="1"/>
    <col min="13338" max="13338" width="2.109375" style="642" customWidth="1"/>
    <col min="13339" max="13567" width="4" style="642"/>
    <col min="13568" max="13568" width="1.77734375" style="642" customWidth="1"/>
    <col min="13569" max="13569" width="2.109375" style="642" customWidth="1"/>
    <col min="13570" max="13570" width="2.33203125" style="642" customWidth="1"/>
    <col min="13571" max="13589" width="4" style="642" customWidth="1"/>
    <col min="13590" max="13593" width="2.33203125" style="642" customWidth="1"/>
    <col min="13594" max="13594" width="2.109375" style="642" customWidth="1"/>
    <col min="13595" max="13823" width="4" style="642"/>
    <col min="13824" max="13824" width="1.77734375" style="642" customWidth="1"/>
    <col min="13825" max="13825" width="2.109375" style="642" customWidth="1"/>
    <col min="13826" max="13826" width="2.33203125" style="642" customWidth="1"/>
    <col min="13827" max="13845" width="4" style="642" customWidth="1"/>
    <col min="13846" max="13849" width="2.33203125" style="642" customWidth="1"/>
    <col min="13850" max="13850" width="2.109375" style="642" customWidth="1"/>
    <col min="13851" max="14079" width="4" style="642"/>
    <col min="14080" max="14080" width="1.77734375" style="642" customWidth="1"/>
    <col min="14081" max="14081" width="2.109375" style="642" customWidth="1"/>
    <col min="14082" max="14082" width="2.33203125" style="642" customWidth="1"/>
    <col min="14083" max="14101" width="4" style="642" customWidth="1"/>
    <col min="14102" max="14105" width="2.33203125" style="642" customWidth="1"/>
    <col min="14106" max="14106" width="2.109375" style="642" customWidth="1"/>
    <col min="14107" max="14335" width="4" style="642"/>
    <col min="14336" max="14336" width="1.77734375" style="642" customWidth="1"/>
    <col min="14337" max="14337" width="2.109375" style="642" customWidth="1"/>
    <col min="14338" max="14338" width="2.33203125" style="642" customWidth="1"/>
    <col min="14339" max="14357" width="4" style="642" customWidth="1"/>
    <col min="14358" max="14361" width="2.33203125" style="642" customWidth="1"/>
    <col min="14362" max="14362" width="2.109375" style="642" customWidth="1"/>
    <col min="14363" max="14591" width="4" style="642"/>
    <col min="14592" max="14592" width="1.77734375" style="642" customWidth="1"/>
    <col min="14593" max="14593" width="2.109375" style="642" customWidth="1"/>
    <col min="14594" max="14594" width="2.33203125" style="642" customWidth="1"/>
    <col min="14595" max="14613" width="4" style="642" customWidth="1"/>
    <col min="14614" max="14617" width="2.33203125" style="642" customWidth="1"/>
    <col min="14618" max="14618" width="2.109375" style="642" customWidth="1"/>
    <col min="14619" max="14847" width="4" style="642"/>
    <col min="14848" max="14848" width="1.77734375" style="642" customWidth="1"/>
    <col min="14849" max="14849" width="2.109375" style="642" customWidth="1"/>
    <col min="14850" max="14850" width="2.33203125" style="642" customWidth="1"/>
    <col min="14851" max="14869" width="4" style="642" customWidth="1"/>
    <col min="14870" max="14873" width="2.33203125" style="642" customWidth="1"/>
    <col min="14874" max="14874" width="2.109375" style="642" customWidth="1"/>
    <col min="14875" max="15103" width="4" style="642"/>
    <col min="15104" max="15104" width="1.77734375" style="642" customWidth="1"/>
    <col min="15105" max="15105" width="2.109375" style="642" customWidth="1"/>
    <col min="15106" max="15106" width="2.33203125" style="642" customWidth="1"/>
    <col min="15107" max="15125" width="4" style="642" customWidth="1"/>
    <col min="15126" max="15129" width="2.33203125" style="642" customWidth="1"/>
    <col min="15130" max="15130" width="2.109375" style="642" customWidth="1"/>
    <col min="15131" max="15359" width="4" style="642"/>
    <col min="15360" max="15360" width="1.77734375" style="642" customWidth="1"/>
    <col min="15361" max="15361" width="2.109375" style="642" customWidth="1"/>
    <col min="15362" max="15362" width="2.33203125" style="642" customWidth="1"/>
    <col min="15363" max="15381" width="4" style="642" customWidth="1"/>
    <col min="15382" max="15385" width="2.33203125" style="642" customWidth="1"/>
    <col min="15386" max="15386" width="2.109375" style="642" customWidth="1"/>
    <col min="15387" max="15615" width="4" style="642"/>
    <col min="15616" max="15616" width="1.77734375" style="642" customWidth="1"/>
    <col min="15617" max="15617" width="2.109375" style="642" customWidth="1"/>
    <col min="15618" max="15618" width="2.33203125" style="642" customWidth="1"/>
    <col min="15619" max="15637" width="4" style="642" customWidth="1"/>
    <col min="15638" max="15641" width="2.33203125" style="642" customWidth="1"/>
    <col min="15642" max="15642" width="2.109375" style="642" customWidth="1"/>
    <col min="15643" max="15871" width="4" style="642"/>
    <col min="15872" max="15872" width="1.77734375" style="642" customWidth="1"/>
    <col min="15873" max="15873" width="2.109375" style="642" customWidth="1"/>
    <col min="15874" max="15874" width="2.33203125" style="642" customWidth="1"/>
    <col min="15875" max="15893" width="4" style="642" customWidth="1"/>
    <col min="15894" max="15897" width="2.33203125" style="642" customWidth="1"/>
    <col min="15898" max="15898" width="2.109375" style="642" customWidth="1"/>
    <col min="15899" max="16127" width="4" style="642"/>
    <col min="16128" max="16128" width="1.77734375" style="642" customWidth="1"/>
    <col min="16129" max="16129" width="2.109375" style="642" customWidth="1"/>
    <col min="16130" max="16130" width="2.33203125" style="642" customWidth="1"/>
    <col min="16131" max="16149" width="4" style="642" customWidth="1"/>
    <col min="16150" max="16153" width="2.33203125" style="642" customWidth="1"/>
    <col min="16154" max="16154" width="2.109375" style="642" customWidth="1"/>
    <col min="16155" max="16384" width="4" style="642"/>
  </cols>
  <sheetData>
    <row r="1" spans="1:26">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1"/>
    </row>
    <row r="2" spans="1:26">
      <c r="A2" s="990"/>
      <c r="B2" s="990" t="s">
        <v>2752</v>
      </c>
      <c r="C2" s="990"/>
      <c r="D2" s="990"/>
      <c r="E2" s="990"/>
      <c r="F2" s="990"/>
      <c r="G2" s="990"/>
      <c r="H2" s="990"/>
      <c r="I2" s="990"/>
      <c r="J2" s="990"/>
      <c r="K2" s="990"/>
      <c r="L2" s="990"/>
      <c r="M2" s="990"/>
      <c r="N2" s="990"/>
      <c r="O2" s="990"/>
      <c r="P2" s="990"/>
      <c r="Q2" s="990"/>
      <c r="R2" s="4202" t="s">
        <v>1835</v>
      </c>
      <c r="S2" s="4202"/>
      <c r="T2" s="4202"/>
      <c r="U2" s="4202"/>
      <c r="V2" s="4202"/>
      <c r="W2" s="4202"/>
      <c r="X2" s="4202"/>
      <c r="Y2" s="4202"/>
      <c r="Z2" s="991"/>
    </row>
    <row r="3" spans="1:26">
      <c r="A3" s="990"/>
      <c r="B3" s="990"/>
      <c r="C3" s="990"/>
      <c r="D3" s="990"/>
      <c r="E3" s="990"/>
      <c r="F3" s="990"/>
      <c r="G3" s="990"/>
      <c r="H3" s="990"/>
      <c r="I3" s="990"/>
      <c r="J3" s="990"/>
      <c r="K3" s="990"/>
      <c r="L3" s="990"/>
      <c r="M3" s="990"/>
      <c r="N3" s="990"/>
      <c r="O3" s="990"/>
      <c r="P3" s="990"/>
      <c r="Q3" s="990"/>
      <c r="R3" s="990"/>
      <c r="S3" s="990"/>
      <c r="T3" s="992"/>
      <c r="U3" s="990"/>
      <c r="V3" s="990"/>
      <c r="W3" s="990"/>
      <c r="X3" s="990"/>
      <c r="Y3" s="990"/>
      <c r="Z3" s="991"/>
    </row>
    <row r="4" spans="1:26" ht="36.75" customHeight="1">
      <c r="A4" s="990"/>
      <c r="B4" s="4320" t="s">
        <v>1836</v>
      </c>
      <c r="C4" s="4203"/>
      <c r="D4" s="4203"/>
      <c r="E4" s="4203"/>
      <c r="F4" s="4203"/>
      <c r="G4" s="4203"/>
      <c r="H4" s="4203"/>
      <c r="I4" s="4203"/>
      <c r="J4" s="4203"/>
      <c r="K4" s="4203"/>
      <c r="L4" s="4203"/>
      <c r="M4" s="4203"/>
      <c r="N4" s="4203"/>
      <c r="O4" s="4203"/>
      <c r="P4" s="4203"/>
      <c r="Q4" s="4203"/>
      <c r="R4" s="4203"/>
      <c r="S4" s="4203"/>
      <c r="T4" s="4203"/>
      <c r="U4" s="4203"/>
      <c r="V4" s="4203"/>
      <c r="W4" s="4203"/>
      <c r="X4" s="4203"/>
      <c r="Y4" s="4203"/>
      <c r="Z4" s="991"/>
    </row>
    <row r="5" spans="1:26">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1"/>
    </row>
    <row r="6" spans="1:26" ht="23.25" customHeight="1">
      <c r="A6" s="990"/>
      <c r="B6" s="4321" t="s">
        <v>399</v>
      </c>
      <c r="C6" s="4322"/>
      <c r="D6" s="4322"/>
      <c r="E6" s="4322"/>
      <c r="F6" s="4323"/>
      <c r="G6" s="4207"/>
      <c r="H6" s="4207"/>
      <c r="I6" s="4207"/>
      <c r="J6" s="4207"/>
      <c r="K6" s="4207"/>
      <c r="L6" s="4207"/>
      <c r="M6" s="4207"/>
      <c r="N6" s="4207"/>
      <c r="O6" s="4207"/>
      <c r="P6" s="4207"/>
      <c r="Q6" s="4207"/>
      <c r="R6" s="4207"/>
      <c r="S6" s="4207"/>
      <c r="T6" s="4207"/>
      <c r="U6" s="4207"/>
      <c r="V6" s="4207"/>
      <c r="W6" s="4207"/>
      <c r="X6" s="4207"/>
      <c r="Y6" s="4208"/>
      <c r="Z6" s="991"/>
    </row>
    <row r="7" spans="1:26" ht="23.25" customHeight="1">
      <c r="A7" s="990"/>
      <c r="B7" s="4321" t="s">
        <v>290</v>
      </c>
      <c r="C7" s="4322"/>
      <c r="D7" s="4322"/>
      <c r="E7" s="4322"/>
      <c r="F7" s="4323"/>
      <c r="G7" s="4207" t="s">
        <v>723</v>
      </c>
      <c r="H7" s="4207"/>
      <c r="I7" s="4207"/>
      <c r="J7" s="4207"/>
      <c r="K7" s="4207"/>
      <c r="L7" s="4207"/>
      <c r="M7" s="4207"/>
      <c r="N7" s="4207"/>
      <c r="O7" s="4207"/>
      <c r="P7" s="4207"/>
      <c r="Q7" s="4207"/>
      <c r="R7" s="4207"/>
      <c r="S7" s="4207"/>
      <c r="T7" s="4207"/>
      <c r="U7" s="4207"/>
      <c r="V7" s="4207"/>
      <c r="W7" s="4207"/>
      <c r="X7" s="4207"/>
      <c r="Y7" s="4208"/>
      <c r="Z7" s="991"/>
    </row>
    <row r="8" spans="1:26" ht="23.25" customHeight="1">
      <c r="A8" s="990"/>
      <c r="B8" s="4216" t="s">
        <v>1837</v>
      </c>
      <c r="C8" s="4217"/>
      <c r="D8" s="4217"/>
      <c r="E8" s="4217"/>
      <c r="F8" s="4218"/>
      <c r="G8" s="4211" t="s">
        <v>2639</v>
      </c>
      <c r="H8" s="4212"/>
      <c r="I8" s="4212"/>
      <c r="J8" s="4212"/>
      <c r="K8" s="4212"/>
      <c r="L8" s="4212"/>
      <c r="M8" s="4212"/>
      <c r="N8" s="4212"/>
      <c r="O8" s="993"/>
      <c r="P8" s="993" t="s">
        <v>2640</v>
      </c>
      <c r="Q8" s="993"/>
      <c r="R8" s="993"/>
      <c r="S8" s="993" t="s">
        <v>1838</v>
      </c>
      <c r="T8" s="993"/>
      <c r="U8" s="993"/>
      <c r="V8" s="993"/>
      <c r="W8" s="993"/>
      <c r="X8" s="993"/>
      <c r="Y8" s="994"/>
      <c r="Z8" s="991"/>
    </row>
    <row r="9" spans="1:26" ht="23.25" customHeight="1">
      <c r="A9" s="990"/>
      <c r="B9" s="4223"/>
      <c r="C9" s="4224"/>
      <c r="D9" s="4224"/>
      <c r="E9" s="4224"/>
      <c r="F9" s="4225"/>
      <c r="G9" s="4211" t="s">
        <v>2641</v>
      </c>
      <c r="H9" s="4212"/>
      <c r="I9" s="4212"/>
      <c r="J9" s="4212"/>
      <c r="K9" s="4212"/>
      <c r="L9" s="4212"/>
      <c r="M9" s="4212"/>
      <c r="N9" s="4212"/>
      <c r="O9" s="993"/>
      <c r="P9" s="993" t="s">
        <v>2640</v>
      </c>
      <c r="Q9" s="993"/>
      <c r="R9" s="993"/>
      <c r="S9" s="993" t="s">
        <v>1838</v>
      </c>
      <c r="T9" s="993"/>
      <c r="U9" s="993"/>
      <c r="V9" s="993"/>
      <c r="W9" s="993"/>
      <c r="X9" s="993"/>
      <c r="Y9" s="994"/>
      <c r="Z9" s="991"/>
    </row>
    <row r="10" spans="1:26" ht="23.25" customHeight="1">
      <c r="A10" s="990"/>
      <c r="B10" s="4223"/>
      <c r="C10" s="4224"/>
      <c r="D10" s="4224"/>
      <c r="E10" s="4224"/>
      <c r="F10" s="4225"/>
      <c r="G10" s="4211" t="s">
        <v>2642</v>
      </c>
      <c r="H10" s="4212"/>
      <c r="I10" s="4212"/>
      <c r="J10" s="4212"/>
      <c r="K10" s="4212"/>
      <c r="L10" s="4212"/>
      <c r="M10" s="4212"/>
      <c r="N10" s="4212"/>
      <c r="O10" s="993"/>
      <c r="P10" s="993" t="s">
        <v>2640</v>
      </c>
      <c r="Q10" s="993"/>
      <c r="R10" s="993"/>
      <c r="S10" s="993" t="s">
        <v>1838</v>
      </c>
      <c r="T10" s="993"/>
      <c r="U10" s="993"/>
      <c r="V10" s="993"/>
      <c r="W10" s="993"/>
      <c r="X10" s="993"/>
      <c r="Y10" s="994"/>
      <c r="Z10" s="991"/>
    </row>
    <row r="11" spans="1:26" ht="23.25" customHeight="1">
      <c r="A11" s="990"/>
      <c r="B11" s="4219"/>
      <c r="C11" s="4220"/>
      <c r="D11" s="4220"/>
      <c r="E11" s="4220"/>
      <c r="F11" s="4221"/>
      <c r="G11" s="4214" t="s">
        <v>2643</v>
      </c>
      <c r="H11" s="4207"/>
      <c r="I11" s="4207"/>
      <c r="J11" s="4207"/>
      <c r="K11" s="4207"/>
      <c r="L11" s="4207"/>
      <c r="M11" s="4207"/>
      <c r="N11" s="4207"/>
      <c r="O11" s="4207"/>
      <c r="P11" s="993" t="s">
        <v>2640</v>
      </c>
      <c r="Q11" s="993"/>
      <c r="R11" s="993"/>
      <c r="S11" s="993" t="s">
        <v>1838</v>
      </c>
      <c r="T11" s="993"/>
      <c r="U11" s="993"/>
      <c r="V11" s="993"/>
      <c r="W11" s="993"/>
      <c r="X11" s="993"/>
      <c r="Y11" s="994"/>
      <c r="Z11" s="991"/>
    </row>
    <row r="12" spans="1:26">
      <c r="A12" s="990"/>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1"/>
    </row>
    <row r="13" spans="1:26" ht="18.75" customHeight="1">
      <c r="A13" s="990"/>
      <c r="B13" s="990" t="s">
        <v>1839</v>
      </c>
      <c r="C13" s="990"/>
      <c r="D13" s="990"/>
      <c r="E13" s="990"/>
      <c r="F13" s="990"/>
      <c r="G13" s="990"/>
      <c r="H13" s="990"/>
      <c r="I13" s="990"/>
      <c r="J13" s="990"/>
      <c r="K13" s="990"/>
      <c r="L13" s="990"/>
      <c r="M13" s="990"/>
      <c r="N13" s="990"/>
      <c r="O13" s="990"/>
      <c r="P13" s="990"/>
      <c r="Q13" s="990"/>
      <c r="R13" s="990"/>
      <c r="S13" s="990"/>
      <c r="T13" s="990"/>
      <c r="U13" s="990"/>
      <c r="V13" s="995"/>
      <c r="W13" s="995"/>
      <c r="X13" s="995"/>
      <c r="Y13" s="995"/>
      <c r="Z13" s="991"/>
    </row>
    <row r="14" spans="1:26" ht="18.75" customHeight="1">
      <c r="A14" s="990"/>
      <c r="B14" s="996"/>
      <c r="C14" s="997" t="s">
        <v>1840</v>
      </c>
      <c r="D14" s="997"/>
      <c r="E14" s="997"/>
      <c r="F14" s="997"/>
      <c r="G14" s="997"/>
      <c r="H14" s="997"/>
      <c r="I14" s="997"/>
      <c r="J14" s="997"/>
      <c r="K14" s="997"/>
      <c r="L14" s="997"/>
      <c r="M14" s="997"/>
      <c r="N14" s="997"/>
      <c r="O14" s="997"/>
      <c r="P14" s="997"/>
      <c r="Q14" s="997"/>
      <c r="R14" s="997"/>
      <c r="S14" s="997"/>
      <c r="T14" s="997"/>
      <c r="U14" s="998"/>
      <c r="V14" s="4216" t="s">
        <v>1841</v>
      </c>
      <c r="W14" s="4217"/>
      <c r="X14" s="4217"/>
      <c r="Y14" s="4218"/>
      <c r="Z14" s="991"/>
    </row>
    <row r="15" spans="1:26" ht="18.75" customHeight="1">
      <c r="A15" s="990"/>
      <c r="B15" s="999"/>
      <c r="C15" s="990" t="s">
        <v>1842</v>
      </c>
      <c r="D15" s="990"/>
      <c r="E15" s="990"/>
      <c r="F15" s="990"/>
      <c r="G15" s="990"/>
      <c r="H15" s="990"/>
      <c r="I15" s="990"/>
      <c r="J15" s="990"/>
      <c r="K15" s="990"/>
      <c r="L15" s="990"/>
      <c r="M15" s="990"/>
      <c r="N15" s="990"/>
      <c r="O15" s="990"/>
      <c r="P15" s="990"/>
      <c r="Q15" s="990"/>
      <c r="R15" s="990"/>
      <c r="S15" s="990"/>
      <c r="T15" s="990"/>
      <c r="U15" s="991"/>
      <c r="V15" s="4223"/>
      <c r="W15" s="4224"/>
      <c r="X15" s="4224"/>
      <c r="Y15" s="4225"/>
      <c r="Z15" s="991"/>
    </row>
    <row r="16" spans="1:26" ht="18.75" customHeight="1">
      <c r="A16" s="990"/>
      <c r="B16" s="999"/>
      <c r="C16" s="990"/>
      <c r="D16" s="4215" t="s">
        <v>728</v>
      </c>
      <c r="E16" s="4209"/>
      <c r="F16" s="4209"/>
      <c r="G16" s="4209"/>
      <c r="H16" s="4209"/>
      <c r="I16" s="4210"/>
      <c r="J16" s="4215"/>
      <c r="K16" s="4209"/>
      <c r="L16" s="4209"/>
      <c r="M16" s="4209"/>
      <c r="N16" s="4209"/>
      <c r="O16" s="4209"/>
      <c r="P16" s="4209"/>
      <c r="Q16" s="4209"/>
      <c r="R16" s="4209"/>
      <c r="S16" s="4209"/>
      <c r="T16" s="4210"/>
      <c r="U16" s="991"/>
      <c r="V16" s="4223"/>
      <c r="W16" s="4224"/>
      <c r="X16" s="4224"/>
      <c r="Y16" s="4225"/>
      <c r="Z16" s="991"/>
    </row>
    <row r="17" spans="1:26" ht="7.5" customHeight="1">
      <c r="A17" s="990"/>
      <c r="B17" s="1000"/>
      <c r="C17" s="1001"/>
      <c r="D17" s="1001"/>
      <c r="E17" s="1001"/>
      <c r="F17" s="1001"/>
      <c r="G17" s="1001"/>
      <c r="H17" s="1001"/>
      <c r="I17" s="1001"/>
      <c r="J17" s="1001"/>
      <c r="K17" s="1001"/>
      <c r="L17" s="1001"/>
      <c r="M17" s="1001"/>
      <c r="N17" s="1001"/>
      <c r="O17" s="1001"/>
      <c r="P17" s="1001"/>
      <c r="Q17" s="1001"/>
      <c r="R17" s="1001"/>
      <c r="S17" s="1001"/>
      <c r="T17" s="1001"/>
      <c r="U17" s="1002"/>
      <c r="V17" s="4219"/>
      <c r="W17" s="4220"/>
      <c r="X17" s="4220"/>
      <c r="Y17" s="4221"/>
      <c r="Z17" s="991"/>
    </row>
    <row r="18" spans="1:26" ht="18.75" customHeight="1">
      <c r="A18" s="990"/>
      <c r="B18" s="996"/>
      <c r="C18" s="997" t="s">
        <v>1843</v>
      </c>
      <c r="D18" s="997"/>
      <c r="E18" s="997"/>
      <c r="F18" s="997"/>
      <c r="G18" s="997"/>
      <c r="H18" s="997"/>
      <c r="I18" s="997"/>
      <c r="J18" s="997"/>
      <c r="K18" s="997"/>
      <c r="L18" s="997"/>
      <c r="M18" s="997"/>
      <c r="N18" s="997"/>
      <c r="O18" s="997"/>
      <c r="P18" s="997"/>
      <c r="Q18" s="997"/>
      <c r="R18" s="997"/>
      <c r="S18" s="997"/>
      <c r="T18" s="997"/>
      <c r="U18" s="997"/>
      <c r="V18" s="4216" t="s">
        <v>1841</v>
      </c>
      <c r="W18" s="4217"/>
      <c r="X18" s="4217"/>
      <c r="Y18" s="4218"/>
      <c r="Z18" s="991"/>
    </row>
    <row r="19" spans="1:26" ht="18.75" customHeight="1">
      <c r="A19" s="990"/>
      <c r="B19" s="999"/>
      <c r="C19" s="990"/>
      <c r="D19" s="4215" t="s">
        <v>730</v>
      </c>
      <c r="E19" s="4209"/>
      <c r="F19" s="4209"/>
      <c r="G19" s="4209"/>
      <c r="H19" s="4209"/>
      <c r="I19" s="4210"/>
      <c r="J19" s="4215"/>
      <c r="K19" s="4209"/>
      <c r="L19" s="4209"/>
      <c r="M19" s="4209"/>
      <c r="N19" s="4209"/>
      <c r="O19" s="4209"/>
      <c r="P19" s="4209"/>
      <c r="Q19" s="4209"/>
      <c r="R19" s="4209"/>
      <c r="S19" s="4209"/>
      <c r="T19" s="4210"/>
      <c r="U19" s="990"/>
      <c r="V19" s="4223"/>
      <c r="W19" s="4224"/>
      <c r="X19" s="4224"/>
      <c r="Y19" s="4225"/>
      <c r="Z19" s="991"/>
    </row>
    <row r="20" spans="1:26" ht="7.5" customHeight="1">
      <c r="A20" s="990"/>
      <c r="B20" s="1000"/>
      <c r="C20" s="1001"/>
      <c r="D20" s="1001"/>
      <c r="E20" s="1001"/>
      <c r="F20" s="1001"/>
      <c r="G20" s="1001"/>
      <c r="H20" s="1001"/>
      <c r="I20" s="1001"/>
      <c r="J20" s="1001"/>
      <c r="K20" s="1001"/>
      <c r="L20" s="1001"/>
      <c r="M20" s="1001"/>
      <c r="N20" s="1001"/>
      <c r="O20" s="1001"/>
      <c r="P20" s="1001"/>
      <c r="Q20" s="1001"/>
      <c r="R20" s="1001"/>
      <c r="S20" s="1001"/>
      <c r="T20" s="1001"/>
      <c r="U20" s="1001"/>
      <c r="V20" s="4219"/>
      <c r="W20" s="4220"/>
      <c r="X20" s="4220"/>
      <c r="Y20" s="4221"/>
      <c r="Z20" s="991"/>
    </row>
    <row r="21" spans="1:26" ht="18.75" customHeight="1">
      <c r="A21" s="990"/>
      <c r="B21" s="996"/>
      <c r="C21" s="997" t="s">
        <v>1844</v>
      </c>
      <c r="D21" s="997"/>
      <c r="E21" s="997"/>
      <c r="F21" s="997"/>
      <c r="G21" s="997"/>
      <c r="H21" s="997"/>
      <c r="I21" s="997"/>
      <c r="J21" s="997"/>
      <c r="K21" s="997"/>
      <c r="L21" s="997"/>
      <c r="M21" s="997"/>
      <c r="N21" s="997"/>
      <c r="O21" s="997"/>
      <c r="P21" s="997"/>
      <c r="Q21" s="997"/>
      <c r="R21" s="997"/>
      <c r="S21" s="997"/>
      <c r="T21" s="997"/>
      <c r="U21" s="998"/>
      <c r="V21" s="4216" t="s">
        <v>1841</v>
      </c>
      <c r="W21" s="4217"/>
      <c r="X21" s="4217"/>
      <c r="Y21" s="4218"/>
      <c r="Z21" s="991"/>
    </row>
    <row r="22" spans="1:26" ht="18.75" customHeight="1">
      <c r="A22" s="990"/>
      <c r="B22" s="999"/>
      <c r="C22" s="990" t="s">
        <v>1845</v>
      </c>
      <c r="D22" s="990"/>
      <c r="E22" s="990"/>
      <c r="F22" s="990"/>
      <c r="G22" s="990"/>
      <c r="H22" s="990"/>
      <c r="I22" s="990"/>
      <c r="J22" s="990"/>
      <c r="K22" s="990"/>
      <c r="L22" s="990"/>
      <c r="M22" s="990"/>
      <c r="N22" s="990"/>
      <c r="O22" s="990"/>
      <c r="P22" s="990"/>
      <c r="Q22" s="990"/>
      <c r="R22" s="990"/>
      <c r="S22" s="990"/>
      <c r="T22" s="990"/>
      <c r="U22" s="991"/>
      <c r="V22" s="4223"/>
      <c r="W22" s="4224"/>
      <c r="X22" s="4224"/>
      <c r="Y22" s="4225"/>
      <c r="Z22" s="991"/>
    </row>
    <row r="23" spans="1:26" ht="18.75" customHeight="1">
      <c r="A23" s="990"/>
      <c r="B23" s="1000"/>
      <c r="C23" s="1001" t="s">
        <v>1846</v>
      </c>
      <c r="D23" s="1001"/>
      <c r="E23" s="1001"/>
      <c r="F23" s="1001"/>
      <c r="G23" s="1001"/>
      <c r="H23" s="1001"/>
      <c r="I23" s="1001"/>
      <c r="J23" s="1001"/>
      <c r="K23" s="1001"/>
      <c r="L23" s="1001"/>
      <c r="M23" s="1001"/>
      <c r="N23" s="1001"/>
      <c r="O23" s="1001"/>
      <c r="P23" s="1001"/>
      <c r="Q23" s="1001"/>
      <c r="R23" s="1001"/>
      <c r="S23" s="1001"/>
      <c r="T23" s="1001"/>
      <c r="U23" s="1002"/>
      <c r="V23" s="4219"/>
      <c r="W23" s="4220"/>
      <c r="X23" s="4220"/>
      <c r="Y23" s="4221"/>
      <c r="Z23" s="991"/>
    </row>
    <row r="24" spans="1:26" ht="7.5" customHeight="1">
      <c r="A24" s="990"/>
      <c r="B24" s="990"/>
      <c r="C24" s="990"/>
      <c r="D24" s="990"/>
      <c r="E24" s="990"/>
      <c r="F24" s="990"/>
      <c r="G24" s="990"/>
      <c r="H24" s="990"/>
      <c r="I24" s="990"/>
      <c r="J24" s="990"/>
      <c r="K24" s="990"/>
      <c r="L24" s="990"/>
      <c r="M24" s="990"/>
      <c r="N24" s="990"/>
      <c r="O24" s="990"/>
      <c r="P24" s="990"/>
      <c r="Q24" s="990"/>
      <c r="R24" s="990"/>
      <c r="S24" s="990"/>
      <c r="T24" s="990"/>
      <c r="U24" s="990"/>
      <c r="V24" s="995"/>
      <c r="W24" s="995"/>
      <c r="X24" s="995"/>
      <c r="Y24" s="995"/>
      <c r="Z24" s="991"/>
    </row>
    <row r="25" spans="1:26" ht="18.75" customHeight="1">
      <c r="A25" s="990"/>
      <c r="B25" s="990" t="s">
        <v>1847</v>
      </c>
      <c r="C25" s="990"/>
      <c r="D25" s="990"/>
      <c r="E25" s="990"/>
      <c r="F25" s="990"/>
      <c r="G25" s="990"/>
      <c r="H25" s="990"/>
      <c r="I25" s="990"/>
      <c r="J25" s="990"/>
      <c r="K25" s="990"/>
      <c r="L25" s="990"/>
      <c r="M25" s="990"/>
      <c r="N25" s="990"/>
      <c r="O25" s="990"/>
      <c r="P25" s="990"/>
      <c r="Q25" s="990"/>
      <c r="R25" s="990"/>
      <c r="S25" s="990"/>
      <c r="T25" s="990"/>
      <c r="U25" s="990"/>
      <c r="V25" s="995"/>
      <c r="W25" s="995"/>
      <c r="X25" s="995"/>
      <c r="Y25" s="995"/>
      <c r="Z25" s="991"/>
    </row>
    <row r="26" spans="1:26" ht="18.75" customHeight="1">
      <c r="A26" s="990"/>
      <c r="B26" s="996"/>
      <c r="C26" s="997" t="s">
        <v>1848</v>
      </c>
      <c r="D26" s="997"/>
      <c r="E26" s="997"/>
      <c r="F26" s="997"/>
      <c r="G26" s="997"/>
      <c r="H26" s="997"/>
      <c r="I26" s="997"/>
      <c r="J26" s="997"/>
      <c r="K26" s="997"/>
      <c r="L26" s="997"/>
      <c r="M26" s="997"/>
      <c r="N26" s="997"/>
      <c r="O26" s="997"/>
      <c r="P26" s="997"/>
      <c r="Q26" s="997"/>
      <c r="R26" s="997"/>
      <c r="S26" s="997"/>
      <c r="T26" s="997"/>
      <c r="U26" s="998"/>
      <c r="V26" s="4216" t="s">
        <v>1841</v>
      </c>
      <c r="W26" s="4217"/>
      <c r="X26" s="4217"/>
      <c r="Y26" s="4218"/>
      <c r="Z26" s="991"/>
    </row>
    <row r="27" spans="1:26" ht="18.75" customHeight="1">
      <c r="A27" s="990"/>
      <c r="B27" s="999"/>
      <c r="C27" s="990" t="s">
        <v>1842</v>
      </c>
      <c r="D27" s="990"/>
      <c r="E27" s="990"/>
      <c r="F27" s="990"/>
      <c r="G27" s="990"/>
      <c r="H27" s="990"/>
      <c r="I27" s="990"/>
      <c r="J27" s="990"/>
      <c r="K27" s="990"/>
      <c r="L27" s="990"/>
      <c r="M27" s="990"/>
      <c r="N27" s="990"/>
      <c r="O27" s="990"/>
      <c r="P27" s="990"/>
      <c r="Q27" s="990"/>
      <c r="R27" s="990"/>
      <c r="S27" s="990"/>
      <c r="T27" s="990"/>
      <c r="U27" s="991"/>
      <c r="V27" s="4223"/>
      <c r="W27" s="4224"/>
      <c r="X27" s="4224"/>
      <c r="Y27" s="4225"/>
      <c r="Z27" s="991"/>
    </row>
    <row r="28" spans="1:26" ht="18.75" customHeight="1">
      <c r="A28" s="990"/>
      <c r="B28" s="999"/>
      <c r="C28" s="990"/>
      <c r="D28" s="4215" t="s">
        <v>728</v>
      </c>
      <c r="E28" s="4209"/>
      <c r="F28" s="4209"/>
      <c r="G28" s="4209"/>
      <c r="H28" s="4209"/>
      <c r="I28" s="4210"/>
      <c r="J28" s="4215"/>
      <c r="K28" s="4209"/>
      <c r="L28" s="4209"/>
      <c r="M28" s="4209"/>
      <c r="N28" s="4209"/>
      <c r="O28" s="4209"/>
      <c r="P28" s="4209"/>
      <c r="Q28" s="4209"/>
      <c r="R28" s="4209"/>
      <c r="S28" s="4209"/>
      <c r="T28" s="4210"/>
      <c r="U28" s="991"/>
      <c r="V28" s="4223"/>
      <c r="W28" s="4224"/>
      <c r="X28" s="4224"/>
      <c r="Y28" s="4225"/>
      <c r="Z28" s="991"/>
    </row>
    <row r="29" spans="1:26" ht="7.5" customHeight="1">
      <c r="A29" s="990"/>
      <c r="B29" s="1000"/>
      <c r="C29" s="1001"/>
      <c r="D29" s="1001"/>
      <c r="E29" s="1001"/>
      <c r="F29" s="1001"/>
      <c r="G29" s="1001"/>
      <c r="H29" s="1001"/>
      <c r="I29" s="1001"/>
      <c r="J29" s="1001"/>
      <c r="K29" s="1001"/>
      <c r="L29" s="1001"/>
      <c r="M29" s="1001"/>
      <c r="N29" s="1001"/>
      <c r="O29" s="1001"/>
      <c r="P29" s="1001"/>
      <c r="Q29" s="1001"/>
      <c r="R29" s="1001"/>
      <c r="S29" s="1001"/>
      <c r="T29" s="1001"/>
      <c r="U29" s="1002"/>
      <c r="V29" s="4219"/>
      <c r="W29" s="4220"/>
      <c r="X29" s="4220"/>
      <c r="Y29" s="4221"/>
      <c r="Z29" s="991"/>
    </row>
    <row r="30" spans="1:26" ht="18.75" customHeight="1">
      <c r="A30" s="990"/>
      <c r="B30" s="996"/>
      <c r="C30" s="997" t="s">
        <v>1843</v>
      </c>
      <c r="D30" s="997"/>
      <c r="E30" s="997"/>
      <c r="F30" s="997"/>
      <c r="G30" s="997"/>
      <c r="H30" s="997"/>
      <c r="I30" s="997"/>
      <c r="J30" s="997"/>
      <c r="K30" s="997"/>
      <c r="L30" s="997"/>
      <c r="M30" s="997"/>
      <c r="N30" s="997"/>
      <c r="O30" s="997"/>
      <c r="P30" s="997"/>
      <c r="Q30" s="997"/>
      <c r="R30" s="997"/>
      <c r="S30" s="997"/>
      <c r="T30" s="997"/>
      <c r="U30" s="997"/>
      <c r="V30" s="4216" t="s">
        <v>1841</v>
      </c>
      <c r="W30" s="4217"/>
      <c r="X30" s="4217"/>
      <c r="Y30" s="4218"/>
      <c r="Z30" s="991"/>
    </row>
    <row r="31" spans="1:26" ht="18.75" customHeight="1">
      <c r="A31" s="990"/>
      <c r="B31" s="999"/>
      <c r="C31" s="990"/>
      <c r="D31" s="4215" t="s">
        <v>730</v>
      </c>
      <c r="E31" s="4209"/>
      <c r="F31" s="4209"/>
      <c r="G31" s="4209"/>
      <c r="H31" s="4209"/>
      <c r="I31" s="4210"/>
      <c r="J31" s="4215"/>
      <c r="K31" s="4209"/>
      <c r="L31" s="4209"/>
      <c r="M31" s="4209"/>
      <c r="N31" s="4209"/>
      <c r="O31" s="4209"/>
      <c r="P31" s="4209"/>
      <c r="Q31" s="4209"/>
      <c r="R31" s="4209"/>
      <c r="S31" s="4209"/>
      <c r="T31" s="4210"/>
      <c r="U31" s="990"/>
      <c r="V31" s="4223"/>
      <c r="W31" s="4224"/>
      <c r="X31" s="4224"/>
      <c r="Y31" s="4225"/>
      <c r="Z31" s="991"/>
    </row>
    <row r="32" spans="1:26" ht="7.5" customHeight="1">
      <c r="A32" s="990"/>
      <c r="B32" s="1000"/>
      <c r="C32" s="1001"/>
      <c r="D32" s="1001"/>
      <c r="E32" s="1001"/>
      <c r="F32" s="1001"/>
      <c r="G32" s="1001"/>
      <c r="H32" s="1001"/>
      <c r="I32" s="1001"/>
      <c r="J32" s="1001"/>
      <c r="K32" s="1001"/>
      <c r="L32" s="1001"/>
      <c r="M32" s="1001"/>
      <c r="N32" s="1001"/>
      <c r="O32" s="1001"/>
      <c r="P32" s="1001"/>
      <c r="Q32" s="1001"/>
      <c r="R32" s="1001"/>
      <c r="S32" s="1001"/>
      <c r="T32" s="1001"/>
      <c r="U32" s="1001"/>
      <c r="V32" s="4219"/>
      <c r="W32" s="4220"/>
      <c r="X32" s="4220"/>
      <c r="Y32" s="4221"/>
      <c r="Z32" s="991"/>
    </row>
    <row r="33" spans="1:26" ht="18.75" customHeight="1">
      <c r="A33" s="990"/>
      <c r="B33" s="996"/>
      <c r="C33" s="997" t="s">
        <v>1849</v>
      </c>
      <c r="D33" s="997"/>
      <c r="E33" s="997"/>
      <c r="F33" s="997"/>
      <c r="G33" s="997"/>
      <c r="H33" s="997"/>
      <c r="I33" s="997"/>
      <c r="J33" s="997"/>
      <c r="K33" s="997"/>
      <c r="L33" s="997"/>
      <c r="M33" s="997"/>
      <c r="N33" s="997"/>
      <c r="O33" s="997"/>
      <c r="P33" s="997"/>
      <c r="Q33" s="997"/>
      <c r="R33" s="997"/>
      <c r="S33" s="997"/>
      <c r="T33" s="997"/>
      <c r="U33" s="998"/>
      <c r="V33" s="4216" t="s">
        <v>1841</v>
      </c>
      <c r="W33" s="4217"/>
      <c r="X33" s="4217"/>
      <c r="Y33" s="4218"/>
      <c r="Z33" s="991"/>
    </row>
    <row r="34" spans="1:26" ht="18.75" customHeight="1">
      <c r="A34" s="990"/>
      <c r="B34" s="999"/>
      <c r="C34" s="990" t="s">
        <v>1845</v>
      </c>
      <c r="D34" s="990"/>
      <c r="E34" s="990"/>
      <c r="F34" s="990"/>
      <c r="G34" s="990"/>
      <c r="H34" s="990"/>
      <c r="I34" s="990"/>
      <c r="J34" s="990"/>
      <c r="K34" s="990"/>
      <c r="L34" s="990"/>
      <c r="M34" s="990"/>
      <c r="N34" s="990"/>
      <c r="O34" s="990"/>
      <c r="P34" s="990"/>
      <c r="Q34" s="990"/>
      <c r="R34" s="990"/>
      <c r="S34" s="990"/>
      <c r="T34" s="990"/>
      <c r="U34" s="991"/>
      <c r="V34" s="4223"/>
      <c r="W34" s="4224"/>
      <c r="X34" s="4224"/>
      <c r="Y34" s="4225"/>
      <c r="Z34" s="991"/>
    </row>
    <row r="35" spans="1:26" ht="18.75" customHeight="1">
      <c r="A35" s="990"/>
      <c r="B35" s="1000"/>
      <c r="C35" s="1001" t="s">
        <v>1850</v>
      </c>
      <c r="D35" s="1001"/>
      <c r="E35" s="1001"/>
      <c r="F35" s="1001"/>
      <c r="G35" s="1001"/>
      <c r="H35" s="1001"/>
      <c r="I35" s="1001"/>
      <c r="J35" s="1001"/>
      <c r="K35" s="1001"/>
      <c r="L35" s="1001"/>
      <c r="M35" s="1001"/>
      <c r="N35" s="1001"/>
      <c r="O35" s="1001"/>
      <c r="P35" s="1001"/>
      <c r="Q35" s="1001"/>
      <c r="R35" s="1001"/>
      <c r="S35" s="1001"/>
      <c r="T35" s="1001"/>
      <c r="U35" s="1002"/>
      <c r="V35" s="4219"/>
      <c r="W35" s="4220"/>
      <c r="X35" s="4220"/>
      <c r="Y35" s="4221"/>
      <c r="Z35" s="991"/>
    </row>
    <row r="36" spans="1:26" ht="7.5" customHeight="1">
      <c r="A36" s="990"/>
      <c r="B36" s="990"/>
      <c r="C36" s="990"/>
      <c r="D36" s="990"/>
      <c r="E36" s="990"/>
      <c r="F36" s="990"/>
      <c r="G36" s="990"/>
      <c r="H36" s="990"/>
      <c r="I36" s="990"/>
      <c r="J36" s="990"/>
      <c r="K36" s="990"/>
      <c r="L36" s="990"/>
      <c r="M36" s="990"/>
      <c r="N36" s="990"/>
      <c r="O36" s="990"/>
      <c r="P36" s="990"/>
      <c r="Q36" s="990"/>
      <c r="R36" s="990"/>
      <c r="S36" s="990"/>
      <c r="T36" s="990"/>
      <c r="U36" s="990"/>
      <c r="V36" s="1003"/>
      <c r="W36" s="1003"/>
      <c r="X36" s="1003"/>
      <c r="Y36" s="1003"/>
      <c r="Z36" s="991"/>
    </row>
    <row r="37" spans="1:26" ht="18.75" customHeight="1">
      <c r="A37" s="990"/>
      <c r="B37" s="990" t="s">
        <v>1851</v>
      </c>
      <c r="C37" s="990"/>
      <c r="D37" s="990"/>
      <c r="E37" s="990"/>
      <c r="F37" s="990"/>
      <c r="G37" s="990"/>
      <c r="H37" s="990"/>
      <c r="I37" s="990"/>
      <c r="J37" s="990"/>
      <c r="K37" s="990"/>
      <c r="L37" s="990"/>
      <c r="M37" s="990"/>
      <c r="N37" s="990"/>
      <c r="O37" s="990"/>
      <c r="P37" s="990"/>
      <c r="Q37" s="990"/>
      <c r="R37" s="990"/>
      <c r="S37" s="990"/>
      <c r="T37" s="990"/>
      <c r="U37" s="990"/>
      <c r="V37" s="995"/>
      <c r="W37" s="995"/>
      <c r="X37" s="995"/>
      <c r="Y37" s="995"/>
      <c r="Z37" s="991"/>
    </row>
    <row r="38" spans="1:26" ht="18.75" customHeight="1">
      <c r="A38" s="990"/>
      <c r="B38" s="996"/>
      <c r="C38" s="4222" t="s">
        <v>1852</v>
      </c>
      <c r="D38" s="4222"/>
      <c r="E38" s="4222"/>
      <c r="F38" s="4222"/>
      <c r="G38" s="4222"/>
      <c r="H38" s="4222"/>
      <c r="I38" s="4222"/>
      <c r="J38" s="4222"/>
      <c r="K38" s="4222"/>
      <c r="L38" s="4222"/>
      <c r="M38" s="4222"/>
      <c r="N38" s="4222"/>
      <c r="O38" s="4222"/>
      <c r="P38" s="4222"/>
      <c r="Q38" s="4222"/>
      <c r="R38" s="4222"/>
      <c r="S38" s="4222"/>
      <c r="T38" s="4222"/>
      <c r="U38" s="998"/>
      <c r="V38" s="4216" t="s">
        <v>1841</v>
      </c>
      <c r="W38" s="4217"/>
      <c r="X38" s="4217"/>
      <c r="Y38" s="4218"/>
      <c r="Z38" s="991"/>
    </row>
    <row r="39" spans="1:26" ht="18.75" customHeight="1">
      <c r="A39" s="990"/>
      <c r="B39" s="999"/>
      <c r="C39" s="990" t="s">
        <v>1842</v>
      </c>
      <c r="D39" s="990"/>
      <c r="E39" s="990"/>
      <c r="F39" s="990"/>
      <c r="G39" s="990"/>
      <c r="H39" s="990"/>
      <c r="I39" s="990"/>
      <c r="J39" s="990"/>
      <c r="K39" s="990"/>
      <c r="L39" s="990"/>
      <c r="M39" s="990"/>
      <c r="N39" s="990"/>
      <c r="O39" s="990"/>
      <c r="P39" s="990"/>
      <c r="Q39" s="990"/>
      <c r="R39" s="990"/>
      <c r="S39" s="990"/>
      <c r="T39" s="990"/>
      <c r="U39" s="991"/>
      <c r="V39" s="4223"/>
      <c r="W39" s="4224"/>
      <c r="X39" s="4224"/>
      <c r="Y39" s="4225"/>
      <c r="Z39" s="991"/>
    </row>
    <row r="40" spans="1:26" ht="18.75" customHeight="1">
      <c r="A40" s="990"/>
      <c r="B40" s="999"/>
      <c r="C40" s="990"/>
      <c r="D40" s="4215" t="s">
        <v>728</v>
      </c>
      <c r="E40" s="4209"/>
      <c r="F40" s="4209"/>
      <c r="G40" s="4209"/>
      <c r="H40" s="4209"/>
      <c r="I40" s="4210"/>
      <c r="J40" s="4215"/>
      <c r="K40" s="4209"/>
      <c r="L40" s="4209"/>
      <c r="M40" s="4209"/>
      <c r="N40" s="4209"/>
      <c r="O40" s="4209"/>
      <c r="P40" s="4209"/>
      <c r="Q40" s="4209"/>
      <c r="R40" s="4209"/>
      <c r="S40" s="4209"/>
      <c r="T40" s="4210"/>
      <c r="U40" s="991"/>
      <c r="V40" s="4223"/>
      <c r="W40" s="4224"/>
      <c r="X40" s="4224"/>
      <c r="Y40" s="4225"/>
      <c r="Z40" s="991"/>
    </row>
    <row r="41" spans="1:26" ht="7.5" customHeight="1">
      <c r="A41" s="990"/>
      <c r="B41" s="1000"/>
      <c r="C41" s="1001"/>
      <c r="D41" s="1001"/>
      <c r="E41" s="1001"/>
      <c r="F41" s="1001"/>
      <c r="G41" s="1001"/>
      <c r="H41" s="1001"/>
      <c r="I41" s="1001"/>
      <c r="J41" s="1001"/>
      <c r="K41" s="1001"/>
      <c r="L41" s="1001"/>
      <c r="M41" s="1001"/>
      <c r="N41" s="1001"/>
      <c r="O41" s="1001"/>
      <c r="P41" s="1001"/>
      <c r="Q41" s="1001"/>
      <c r="R41" s="1001"/>
      <c r="S41" s="1001"/>
      <c r="T41" s="1001"/>
      <c r="U41" s="1002"/>
      <c r="V41" s="4219"/>
      <c r="W41" s="4220"/>
      <c r="X41" s="4220"/>
      <c r="Y41" s="4221"/>
      <c r="Z41" s="991"/>
    </row>
    <row r="42" spans="1:26" ht="18.75" customHeight="1">
      <c r="A42" s="990"/>
      <c r="B42" s="996"/>
      <c r="C42" s="997" t="s">
        <v>1843</v>
      </c>
      <c r="D42" s="997"/>
      <c r="E42" s="997"/>
      <c r="F42" s="997"/>
      <c r="G42" s="997"/>
      <c r="H42" s="997"/>
      <c r="I42" s="997"/>
      <c r="J42" s="997"/>
      <c r="K42" s="997"/>
      <c r="L42" s="997"/>
      <c r="M42" s="997"/>
      <c r="N42" s="997"/>
      <c r="O42" s="997"/>
      <c r="P42" s="997"/>
      <c r="Q42" s="997"/>
      <c r="R42" s="997"/>
      <c r="S42" s="997"/>
      <c r="T42" s="997"/>
      <c r="U42" s="997"/>
      <c r="V42" s="4216" t="s">
        <v>1841</v>
      </c>
      <c r="W42" s="4217"/>
      <c r="X42" s="4217"/>
      <c r="Y42" s="4218"/>
      <c r="Z42" s="991"/>
    </row>
    <row r="43" spans="1:26" ht="18.75" customHeight="1">
      <c r="A43" s="990"/>
      <c r="B43" s="999"/>
      <c r="C43" s="990"/>
      <c r="D43" s="4215" t="s">
        <v>730</v>
      </c>
      <c r="E43" s="4209"/>
      <c r="F43" s="4209"/>
      <c r="G43" s="4209"/>
      <c r="H43" s="4209"/>
      <c r="I43" s="4210"/>
      <c r="J43" s="4215"/>
      <c r="K43" s="4209"/>
      <c r="L43" s="4209"/>
      <c r="M43" s="4209"/>
      <c r="N43" s="4209"/>
      <c r="O43" s="4209"/>
      <c r="P43" s="4209"/>
      <c r="Q43" s="4209"/>
      <c r="R43" s="4209"/>
      <c r="S43" s="4209"/>
      <c r="T43" s="4210"/>
      <c r="U43" s="990"/>
      <c r="V43" s="4223"/>
      <c r="W43" s="4224"/>
      <c r="X43" s="4224"/>
      <c r="Y43" s="4225"/>
      <c r="Z43" s="991"/>
    </row>
    <row r="44" spans="1:26" ht="7.5" customHeight="1">
      <c r="A44" s="990"/>
      <c r="B44" s="1000"/>
      <c r="C44" s="1001"/>
      <c r="D44" s="1001"/>
      <c r="E44" s="1001"/>
      <c r="F44" s="1001"/>
      <c r="G44" s="1001"/>
      <c r="H44" s="1001"/>
      <c r="I44" s="1001"/>
      <c r="J44" s="1001"/>
      <c r="K44" s="1001"/>
      <c r="L44" s="1001"/>
      <c r="M44" s="1001"/>
      <c r="N44" s="1001"/>
      <c r="O44" s="1001"/>
      <c r="P44" s="1001"/>
      <c r="Q44" s="1001"/>
      <c r="R44" s="1001"/>
      <c r="S44" s="1001"/>
      <c r="T44" s="1001"/>
      <c r="U44" s="1001"/>
      <c r="V44" s="4219"/>
      <c r="W44" s="4220"/>
      <c r="X44" s="4220"/>
      <c r="Y44" s="4221"/>
      <c r="Z44" s="991"/>
    </row>
    <row r="45" spans="1:26" ht="18.75" customHeight="1">
      <c r="A45" s="990"/>
      <c r="B45" s="996"/>
      <c r="C45" s="997" t="s">
        <v>1853</v>
      </c>
      <c r="D45" s="997"/>
      <c r="E45" s="997"/>
      <c r="F45" s="997"/>
      <c r="G45" s="997"/>
      <c r="H45" s="997"/>
      <c r="I45" s="997"/>
      <c r="J45" s="997"/>
      <c r="K45" s="997"/>
      <c r="L45" s="997"/>
      <c r="M45" s="997"/>
      <c r="N45" s="997"/>
      <c r="O45" s="997"/>
      <c r="P45" s="997"/>
      <c r="Q45" s="997"/>
      <c r="R45" s="997"/>
      <c r="S45" s="997"/>
      <c r="T45" s="997"/>
      <c r="U45" s="998"/>
      <c r="V45" s="4216" t="s">
        <v>1841</v>
      </c>
      <c r="W45" s="4217"/>
      <c r="X45" s="4217"/>
      <c r="Y45" s="4218"/>
      <c r="Z45" s="991"/>
    </row>
    <row r="46" spans="1:26" ht="18.75" customHeight="1">
      <c r="A46" s="990"/>
      <c r="B46" s="999"/>
      <c r="C46" s="990" t="s">
        <v>1854</v>
      </c>
      <c r="D46" s="990"/>
      <c r="E46" s="990"/>
      <c r="F46" s="990"/>
      <c r="G46" s="990"/>
      <c r="H46" s="990"/>
      <c r="I46" s="990"/>
      <c r="J46" s="990"/>
      <c r="K46" s="990"/>
      <c r="L46" s="990"/>
      <c r="M46" s="990"/>
      <c r="N46" s="990"/>
      <c r="O46" s="990"/>
      <c r="P46" s="990"/>
      <c r="Q46" s="990"/>
      <c r="R46" s="990"/>
      <c r="S46" s="990"/>
      <c r="T46" s="990"/>
      <c r="U46" s="991"/>
      <c r="V46" s="4223"/>
      <c r="W46" s="4224"/>
      <c r="X46" s="4224"/>
      <c r="Y46" s="4225"/>
      <c r="Z46" s="991"/>
    </row>
    <row r="47" spans="1:26" ht="18.75" customHeight="1">
      <c r="A47" s="990"/>
      <c r="B47" s="996"/>
      <c r="C47" s="997" t="s">
        <v>3097</v>
      </c>
      <c r="D47" s="997"/>
      <c r="E47" s="997"/>
      <c r="F47" s="997"/>
      <c r="G47" s="997"/>
      <c r="H47" s="997"/>
      <c r="I47" s="997"/>
      <c r="J47" s="997"/>
      <c r="K47" s="997"/>
      <c r="L47" s="997"/>
      <c r="M47" s="997"/>
      <c r="N47" s="997"/>
      <c r="O47" s="997"/>
      <c r="P47" s="997"/>
      <c r="Q47" s="997"/>
      <c r="R47" s="997"/>
      <c r="S47" s="997"/>
      <c r="T47" s="997"/>
      <c r="U47" s="997"/>
      <c r="V47" s="4216" t="s">
        <v>1841</v>
      </c>
      <c r="W47" s="4217"/>
      <c r="X47" s="4217"/>
      <c r="Y47" s="4218"/>
      <c r="Z47" s="991"/>
    </row>
    <row r="48" spans="1:26" ht="18.75" customHeight="1">
      <c r="A48" s="990"/>
      <c r="B48" s="999"/>
      <c r="C48" s="990" t="s">
        <v>1855</v>
      </c>
      <c r="D48" s="990"/>
      <c r="E48" s="990"/>
      <c r="F48" s="990"/>
      <c r="G48" s="990"/>
      <c r="H48" s="990"/>
      <c r="I48" s="990"/>
      <c r="J48" s="990"/>
      <c r="K48" s="990"/>
      <c r="L48" s="990"/>
      <c r="M48" s="990"/>
      <c r="N48" s="990"/>
      <c r="O48" s="990"/>
      <c r="P48" s="990"/>
      <c r="Q48" s="990"/>
      <c r="R48" s="990"/>
      <c r="S48" s="990"/>
      <c r="T48" s="990"/>
      <c r="U48" s="990"/>
      <c r="V48" s="4223"/>
      <c r="W48" s="4224"/>
      <c r="X48" s="4224"/>
      <c r="Y48" s="4225"/>
      <c r="Z48" s="991"/>
    </row>
    <row r="49" spans="1:26" ht="18.75" customHeight="1">
      <c r="A49" s="990"/>
      <c r="B49" s="999"/>
      <c r="C49" s="990" t="s">
        <v>1856</v>
      </c>
      <c r="D49" s="990"/>
      <c r="E49" s="990"/>
      <c r="F49" s="990"/>
      <c r="G49" s="990"/>
      <c r="H49" s="990"/>
      <c r="I49" s="990"/>
      <c r="J49" s="990"/>
      <c r="K49" s="990"/>
      <c r="L49" s="990"/>
      <c r="M49" s="990"/>
      <c r="N49" s="990"/>
      <c r="O49" s="990"/>
      <c r="P49" s="990"/>
      <c r="Q49" s="990"/>
      <c r="R49" s="990"/>
      <c r="S49" s="990"/>
      <c r="T49" s="990"/>
      <c r="U49" s="990"/>
      <c r="V49" s="4223"/>
      <c r="W49" s="4224"/>
      <c r="X49" s="4224"/>
      <c r="Y49" s="4225"/>
      <c r="Z49" s="991"/>
    </row>
    <row r="50" spans="1:26" ht="18.75" customHeight="1">
      <c r="A50" s="990"/>
      <c r="B50" s="999"/>
      <c r="C50" s="990"/>
      <c r="D50" s="4215" t="s">
        <v>1857</v>
      </c>
      <c r="E50" s="4209"/>
      <c r="F50" s="4209"/>
      <c r="G50" s="4209"/>
      <c r="H50" s="4209"/>
      <c r="I50" s="4210"/>
      <c r="J50" s="4215"/>
      <c r="K50" s="4209"/>
      <c r="L50" s="4209"/>
      <c r="M50" s="4209"/>
      <c r="N50" s="4209"/>
      <c r="O50" s="4209"/>
      <c r="P50" s="4209"/>
      <c r="Q50" s="4209"/>
      <c r="R50" s="4209"/>
      <c r="S50" s="4209"/>
      <c r="T50" s="4210"/>
      <c r="U50" s="990"/>
      <c r="V50" s="4223"/>
      <c r="W50" s="4224"/>
      <c r="X50" s="4224"/>
      <c r="Y50" s="4225"/>
      <c r="Z50" s="991"/>
    </row>
    <row r="51" spans="1:26" ht="7.5" customHeight="1">
      <c r="A51" s="990"/>
      <c r="B51" s="1000"/>
      <c r="C51" s="1001"/>
      <c r="D51" s="1001"/>
      <c r="E51" s="1001"/>
      <c r="F51" s="1001"/>
      <c r="G51" s="1001"/>
      <c r="H51" s="1001"/>
      <c r="I51" s="1001"/>
      <c r="J51" s="1001"/>
      <c r="K51" s="1001"/>
      <c r="L51" s="1001"/>
      <c r="M51" s="1001"/>
      <c r="N51" s="1001"/>
      <c r="O51" s="1001"/>
      <c r="P51" s="1001"/>
      <c r="Q51" s="1001"/>
      <c r="R51" s="1001"/>
      <c r="S51" s="1001"/>
      <c r="T51" s="1001"/>
      <c r="U51" s="1001"/>
      <c r="V51" s="4219"/>
      <c r="W51" s="4220"/>
      <c r="X51" s="4220"/>
      <c r="Y51" s="4221"/>
      <c r="Z51" s="991"/>
    </row>
    <row r="52" spans="1:26" ht="7.35" customHeight="1">
      <c r="A52" s="990"/>
      <c r="B52" s="990"/>
      <c r="C52" s="990"/>
      <c r="D52" s="990"/>
      <c r="E52" s="990"/>
      <c r="F52" s="990"/>
      <c r="G52" s="990"/>
      <c r="H52" s="990"/>
      <c r="I52" s="990"/>
      <c r="J52" s="990"/>
      <c r="K52" s="990"/>
      <c r="L52" s="990"/>
      <c r="M52" s="990"/>
      <c r="N52" s="990"/>
      <c r="O52" s="990"/>
      <c r="P52" s="990"/>
      <c r="Q52" s="990"/>
      <c r="R52" s="990"/>
      <c r="S52" s="990"/>
      <c r="T52" s="990"/>
      <c r="U52" s="990"/>
      <c r="V52" s="1003"/>
      <c r="W52" s="1003"/>
      <c r="X52" s="1003"/>
      <c r="Y52" s="1003"/>
      <c r="Z52" s="991"/>
    </row>
    <row r="53" spans="1:26" ht="18.75" customHeight="1">
      <c r="A53" s="990"/>
      <c r="B53" s="990" t="s">
        <v>1858</v>
      </c>
      <c r="C53" s="990"/>
      <c r="D53" s="990"/>
      <c r="E53" s="990"/>
      <c r="F53" s="990"/>
      <c r="G53" s="990"/>
      <c r="H53" s="990"/>
      <c r="I53" s="990"/>
      <c r="J53" s="990"/>
      <c r="K53" s="990"/>
      <c r="L53" s="990"/>
      <c r="M53" s="990"/>
      <c r="N53" s="990"/>
      <c r="O53" s="990"/>
      <c r="P53" s="990"/>
      <c r="Q53" s="990"/>
      <c r="R53" s="990"/>
      <c r="S53" s="990"/>
      <c r="T53" s="990"/>
      <c r="U53" s="990"/>
      <c r="V53" s="995"/>
      <c r="W53" s="995"/>
      <c r="X53" s="995"/>
      <c r="Y53" s="995"/>
      <c r="Z53" s="991"/>
    </row>
    <row r="54" spans="1:26" ht="18.75" customHeight="1">
      <c r="A54" s="990"/>
      <c r="B54" s="996"/>
      <c r="C54" s="4222" t="s">
        <v>1859</v>
      </c>
      <c r="D54" s="4222"/>
      <c r="E54" s="4222"/>
      <c r="F54" s="4222"/>
      <c r="G54" s="4222"/>
      <c r="H54" s="4222"/>
      <c r="I54" s="4222"/>
      <c r="J54" s="4222"/>
      <c r="K54" s="4222"/>
      <c r="L54" s="4222"/>
      <c r="M54" s="4222"/>
      <c r="N54" s="4222"/>
      <c r="O54" s="4222"/>
      <c r="P54" s="4222"/>
      <c r="Q54" s="4222"/>
      <c r="R54" s="4222"/>
      <c r="S54" s="4222"/>
      <c r="T54" s="4222"/>
      <c r="U54" s="998"/>
      <c r="V54" s="4216" t="s">
        <v>1841</v>
      </c>
      <c r="W54" s="4217"/>
      <c r="X54" s="4217"/>
      <c r="Y54" s="4218"/>
      <c r="Z54" s="991"/>
    </row>
    <row r="55" spans="1:26" ht="18.75" customHeight="1">
      <c r="A55" s="990"/>
      <c r="B55" s="999"/>
      <c r="C55" s="990"/>
      <c r="D55" s="4215" t="s">
        <v>728</v>
      </c>
      <c r="E55" s="4209"/>
      <c r="F55" s="4209"/>
      <c r="G55" s="4209"/>
      <c r="H55" s="4209"/>
      <c r="I55" s="4210"/>
      <c r="J55" s="4215"/>
      <c r="K55" s="4209"/>
      <c r="L55" s="4209"/>
      <c r="M55" s="4209"/>
      <c r="N55" s="4209"/>
      <c r="O55" s="4209"/>
      <c r="P55" s="4209"/>
      <c r="Q55" s="4209"/>
      <c r="R55" s="4209"/>
      <c r="S55" s="4209"/>
      <c r="T55" s="4210"/>
      <c r="U55" s="991"/>
      <c r="V55" s="4223"/>
      <c r="W55" s="4224"/>
      <c r="X55" s="4224"/>
      <c r="Y55" s="4225"/>
      <c r="Z55" s="991"/>
    </row>
    <row r="56" spans="1:26" ht="7.5" customHeight="1">
      <c r="A56" s="990"/>
      <c r="B56" s="1000"/>
      <c r="C56" s="1001"/>
      <c r="D56" s="1001"/>
      <c r="E56" s="1001"/>
      <c r="F56" s="1001"/>
      <c r="G56" s="1001"/>
      <c r="H56" s="1001"/>
      <c r="I56" s="1001"/>
      <c r="J56" s="1001"/>
      <c r="K56" s="1001"/>
      <c r="L56" s="1001"/>
      <c r="M56" s="1001"/>
      <c r="N56" s="1001"/>
      <c r="O56" s="1001"/>
      <c r="P56" s="1001"/>
      <c r="Q56" s="1001"/>
      <c r="R56" s="1001"/>
      <c r="S56" s="1001"/>
      <c r="T56" s="1001"/>
      <c r="U56" s="1002"/>
      <c r="V56" s="4219"/>
      <c r="W56" s="4220"/>
      <c r="X56" s="4220"/>
      <c r="Y56" s="4221"/>
      <c r="Z56" s="991"/>
    </row>
    <row r="57" spans="1:26" ht="18.75" customHeight="1">
      <c r="A57" s="990"/>
      <c r="B57" s="996"/>
      <c r="C57" s="997" t="s">
        <v>1843</v>
      </c>
      <c r="D57" s="997"/>
      <c r="E57" s="997"/>
      <c r="F57" s="997"/>
      <c r="G57" s="997"/>
      <c r="H57" s="997"/>
      <c r="I57" s="997"/>
      <c r="J57" s="997"/>
      <c r="K57" s="997"/>
      <c r="L57" s="997"/>
      <c r="M57" s="997"/>
      <c r="N57" s="997"/>
      <c r="O57" s="997"/>
      <c r="P57" s="997"/>
      <c r="Q57" s="997"/>
      <c r="R57" s="997"/>
      <c r="S57" s="997"/>
      <c r="T57" s="997"/>
      <c r="U57" s="997"/>
      <c r="V57" s="4216" t="s">
        <v>1841</v>
      </c>
      <c r="W57" s="4217"/>
      <c r="X57" s="4217"/>
      <c r="Y57" s="4218"/>
      <c r="Z57" s="991"/>
    </row>
    <row r="58" spans="1:26" ht="18.75" customHeight="1">
      <c r="A58" s="990"/>
      <c r="B58" s="999"/>
      <c r="C58" s="990"/>
      <c r="D58" s="4215" t="s">
        <v>730</v>
      </c>
      <c r="E58" s="4209"/>
      <c r="F58" s="4209"/>
      <c r="G58" s="4209"/>
      <c r="H58" s="4209"/>
      <c r="I58" s="4210"/>
      <c r="J58" s="4215"/>
      <c r="K58" s="4209"/>
      <c r="L58" s="4209"/>
      <c r="M58" s="4209"/>
      <c r="N58" s="4209"/>
      <c r="O58" s="4209"/>
      <c r="P58" s="4209"/>
      <c r="Q58" s="4209"/>
      <c r="R58" s="4209"/>
      <c r="S58" s="4209"/>
      <c r="T58" s="4210"/>
      <c r="U58" s="990"/>
      <c r="V58" s="4223"/>
      <c r="W58" s="4224"/>
      <c r="X58" s="4224"/>
      <c r="Y58" s="4225"/>
      <c r="Z58" s="991"/>
    </row>
    <row r="59" spans="1:26" ht="7.5" customHeight="1">
      <c r="A59" s="990"/>
      <c r="B59" s="1000"/>
      <c r="C59" s="1001"/>
      <c r="D59" s="1001"/>
      <c r="E59" s="1001"/>
      <c r="F59" s="1001"/>
      <c r="G59" s="1001"/>
      <c r="H59" s="1001"/>
      <c r="I59" s="1001"/>
      <c r="J59" s="1001"/>
      <c r="K59" s="1001"/>
      <c r="L59" s="1001"/>
      <c r="M59" s="1001"/>
      <c r="N59" s="1001"/>
      <c r="O59" s="1001"/>
      <c r="P59" s="1001"/>
      <c r="Q59" s="1001"/>
      <c r="R59" s="1001"/>
      <c r="S59" s="1001"/>
      <c r="T59" s="1001"/>
      <c r="U59" s="1001"/>
      <c r="V59" s="4219"/>
      <c r="W59" s="4220"/>
      <c r="X59" s="4220"/>
      <c r="Y59" s="4221"/>
      <c r="Z59" s="991"/>
    </row>
    <row r="60" spans="1:26" ht="18.75" customHeight="1">
      <c r="A60" s="990"/>
      <c r="B60" s="996"/>
      <c r="C60" s="997" t="s">
        <v>1860</v>
      </c>
      <c r="D60" s="997"/>
      <c r="E60" s="997"/>
      <c r="F60" s="997"/>
      <c r="G60" s="997"/>
      <c r="H60" s="997"/>
      <c r="I60" s="997"/>
      <c r="J60" s="997"/>
      <c r="K60" s="997"/>
      <c r="L60" s="997"/>
      <c r="M60" s="997"/>
      <c r="N60" s="997"/>
      <c r="O60" s="997"/>
      <c r="P60" s="997"/>
      <c r="Q60" s="997"/>
      <c r="R60" s="997"/>
      <c r="S60" s="997"/>
      <c r="T60" s="997"/>
      <c r="U60" s="998"/>
      <c r="V60" s="4216" t="s">
        <v>1841</v>
      </c>
      <c r="W60" s="4217"/>
      <c r="X60" s="4217"/>
      <c r="Y60" s="4218"/>
      <c r="Z60" s="991"/>
    </row>
    <row r="61" spans="1:26" ht="18.75" customHeight="1">
      <c r="A61" s="990"/>
      <c r="B61" s="1000"/>
      <c r="C61" s="1001" t="s">
        <v>1845</v>
      </c>
      <c r="D61" s="1001"/>
      <c r="E61" s="1001"/>
      <c r="F61" s="1001"/>
      <c r="G61" s="1001"/>
      <c r="H61" s="1001"/>
      <c r="I61" s="1001"/>
      <c r="J61" s="1001"/>
      <c r="K61" s="1001"/>
      <c r="L61" s="1001"/>
      <c r="M61" s="1001"/>
      <c r="N61" s="1001"/>
      <c r="O61" s="1001"/>
      <c r="P61" s="1001"/>
      <c r="Q61" s="1001"/>
      <c r="R61" s="1001"/>
      <c r="S61" s="1001"/>
      <c r="T61" s="1001"/>
      <c r="U61" s="1002"/>
      <c r="V61" s="4219"/>
      <c r="W61" s="4220"/>
      <c r="X61" s="4220"/>
      <c r="Y61" s="4221"/>
      <c r="Z61" s="991"/>
    </row>
    <row r="62" spans="1:26" ht="7.35" customHeight="1">
      <c r="A62" s="990"/>
      <c r="B62" s="990"/>
      <c r="C62" s="990"/>
      <c r="D62" s="990"/>
      <c r="E62" s="990"/>
      <c r="F62" s="990"/>
      <c r="G62" s="990"/>
      <c r="H62" s="990"/>
      <c r="I62" s="990"/>
      <c r="J62" s="990"/>
      <c r="K62" s="990"/>
      <c r="L62" s="990"/>
      <c r="M62" s="990"/>
      <c r="N62" s="990"/>
      <c r="O62" s="990"/>
      <c r="P62" s="990"/>
      <c r="Q62" s="990"/>
      <c r="R62" s="990"/>
      <c r="S62" s="990"/>
      <c r="T62" s="990"/>
      <c r="U62" s="990"/>
      <c r="V62" s="1003"/>
      <c r="W62" s="1003"/>
      <c r="X62" s="1003"/>
      <c r="Y62" s="1003"/>
      <c r="Z62" s="991"/>
    </row>
    <row r="63" spans="1:26" ht="7.35" customHeight="1">
      <c r="A63" s="990"/>
      <c r="B63" s="990"/>
      <c r="C63" s="990"/>
      <c r="D63" s="990"/>
      <c r="E63" s="990"/>
      <c r="F63" s="990"/>
      <c r="G63" s="990"/>
      <c r="H63" s="990"/>
      <c r="I63" s="990"/>
      <c r="J63" s="990"/>
      <c r="K63" s="990"/>
      <c r="L63" s="990"/>
      <c r="M63" s="990"/>
      <c r="N63" s="990"/>
      <c r="O63" s="990"/>
      <c r="P63" s="990"/>
      <c r="Q63" s="990"/>
      <c r="R63" s="990"/>
      <c r="S63" s="990"/>
      <c r="T63" s="990"/>
      <c r="U63" s="990"/>
      <c r="V63" s="1003"/>
      <c r="W63" s="1003"/>
      <c r="X63" s="1003"/>
      <c r="Y63" s="1003"/>
      <c r="Z63" s="991"/>
    </row>
    <row r="64" spans="1:26">
      <c r="A64" s="990"/>
      <c r="B64" s="990" t="s">
        <v>1861</v>
      </c>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1"/>
    </row>
    <row r="65" spans="1:26">
      <c r="A65" s="990"/>
      <c r="B65" s="990" t="s">
        <v>1433</v>
      </c>
      <c r="C65" s="990"/>
      <c r="D65" s="990"/>
      <c r="E65" s="990"/>
      <c r="F65" s="990"/>
      <c r="G65" s="990"/>
      <c r="H65" s="990"/>
      <c r="I65" s="990"/>
      <c r="J65" s="990"/>
      <c r="K65" s="990"/>
      <c r="L65" s="990"/>
      <c r="M65" s="990"/>
      <c r="N65" s="990"/>
      <c r="O65" s="990"/>
      <c r="P65" s="990"/>
      <c r="Q65" s="990"/>
      <c r="R65" s="990"/>
      <c r="S65" s="990"/>
      <c r="T65" s="990"/>
      <c r="U65" s="990"/>
      <c r="V65" s="990"/>
      <c r="W65" s="990"/>
      <c r="X65" s="990"/>
      <c r="Y65" s="990"/>
      <c r="Z65" s="990"/>
    </row>
    <row r="66" spans="1:26">
      <c r="A66" s="990"/>
      <c r="B66" s="1828" t="s">
        <v>3098</v>
      </c>
      <c r="C66" s="1828"/>
      <c r="D66" s="1828"/>
      <c r="E66" s="1828"/>
      <c r="F66" s="1828"/>
      <c r="G66" s="1828"/>
      <c r="H66" s="1828"/>
      <c r="I66" s="1828"/>
      <c r="J66" s="1828"/>
      <c r="K66" s="1828"/>
      <c r="L66" s="1828"/>
      <c r="M66" s="1828"/>
      <c r="N66" s="1828"/>
      <c r="O66" s="1828"/>
      <c r="P66" s="1828"/>
      <c r="Q66" s="1828"/>
      <c r="R66" s="1828"/>
      <c r="S66" s="1828"/>
      <c r="T66" s="1828"/>
      <c r="U66" s="1828"/>
      <c r="V66" s="1828"/>
      <c r="W66" s="1828"/>
      <c r="X66" s="1828"/>
      <c r="Y66" s="1828"/>
      <c r="Z66" s="990"/>
    </row>
    <row r="67" spans="1:26" ht="106.95" customHeight="1">
      <c r="B67" s="4314" t="s">
        <v>751</v>
      </c>
      <c r="C67" s="4315"/>
      <c r="D67" s="4315"/>
      <c r="E67" s="4315"/>
      <c r="F67" s="4315"/>
      <c r="G67" s="4315"/>
      <c r="H67" s="4316"/>
      <c r="I67" s="4317" t="s">
        <v>3033</v>
      </c>
      <c r="J67" s="4318"/>
      <c r="K67" s="4318"/>
      <c r="L67" s="4318"/>
      <c r="M67" s="4318"/>
      <c r="N67" s="4318"/>
      <c r="O67" s="4318"/>
      <c r="P67" s="4318"/>
      <c r="Q67" s="4318"/>
      <c r="R67" s="4318"/>
      <c r="S67" s="4318"/>
      <c r="T67" s="4318"/>
      <c r="U67" s="4318"/>
      <c r="V67" s="4318"/>
      <c r="W67" s="4318"/>
      <c r="X67" s="4318"/>
      <c r="Y67" s="4319"/>
      <c r="Z67" s="309"/>
    </row>
  </sheetData>
  <mergeCells count="46">
    <mergeCell ref="V45:Y46"/>
    <mergeCell ref="V47:Y51"/>
    <mergeCell ref="D50:I50"/>
    <mergeCell ref="J50:T50"/>
    <mergeCell ref="V60:Y61"/>
    <mergeCell ref="C54:T54"/>
    <mergeCell ref="V54:Y56"/>
    <mergeCell ref="D55:I55"/>
    <mergeCell ref="J55:T55"/>
    <mergeCell ref="V57:Y59"/>
    <mergeCell ref="D58:I58"/>
    <mergeCell ref="J58:T58"/>
    <mergeCell ref="C38:T38"/>
    <mergeCell ref="V38:Y41"/>
    <mergeCell ref="D40:I40"/>
    <mergeCell ref="J40:T40"/>
    <mergeCell ref="V42:Y44"/>
    <mergeCell ref="D43:I43"/>
    <mergeCell ref="J43:T43"/>
    <mergeCell ref="B8:F11"/>
    <mergeCell ref="G8:N8"/>
    <mergeCell ref="G9:N9"/>
    <mergeCell ref="G10:N10"/>
    <mergeCell ref="G11:O11"/>
    <mergeCell ref="R2:Y2"/>
    <mergeCell ref="B4:Y4"/>
    <mergeCell ref="B6:F6"/>
    <mergeCell ref="G6:Y6"/>
    <mergeCell ref="B7:F7"/>
    <mergeCell ref="G7:Y7"/>
    <mergeCell ref="B67:H67"/>
    <mergeCell ref="I67:Y67"/>
    <mergeCell ref="V14:Y17"/>
    <mergeCell ref="D16:I16"/>
    <mergeCell ref="J16:T16"/>
    <mergeCell ref="V18:Y20"/>
    <mergeCell ref="D19:I19"/>
    <mergeCell ref="J19:T19"/>
    <mergeCell ref="V21:Y23"/>
    <mergeCell ref="V26:Y29"/>
    <mergeCell ref="D28:I28"/>
    <mergeCell ref="J28:T28"/>
    <mergeCell ref="V30:Y32"/>
    <mergeCell ref="D31:I31"/>
    <mergeCell ref="J31:T31"/>
    <mergeCell ref="V33:Y35"/>
  </mergeCells>
  <phoneticPr fontId="54"/>
  <pageMargins left="0.7" right="0.7" top="0.75" bottom="0.75" header="0.3" footer="0.3"/>
  <pageSetup paperSize="9" scale="65" orientation="portrait" r:id="rId1"/>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3A03-FE66-4DA2-A0DB-3B826D6F5C73}">
  <sheetPr codeName="Sheet89">
    <tabColor theme="4"/>
    <pageSetUpPr fitToPage="1"/>
  </sheetPr>
  <dimension ref="A1:AO36"/>
  <sheetViews>
    <sheetView view="pageBreakPreview" topLeftCell="A12" zoomScale="115" zoomScaleSheetLayoutView="115" workbookViewId="0">
      <selection activeCell="B2" sqref="B2"/>
    </sheetView>
  </sheetViews>
  <sheetFormatPr defaultColWidth="8.6640625" defaultRowHeight="21" customHeight="1"/>
  <cols>
    <col min="1" max="17" width="2.6640625" style="260" customWidth="1"/>
    <col min="18" max="18" width="9.44140625" style="260" customWidth="1"/>
    <col min="19" max="34" width="2.88671875" style="260" customWidth="1"/>
    <col min="35" max="39" width="2.6640625" style="260" customWidth="1"/>
    <col min="40" max="40" width="2.44140625" style="260" customWidth="1"/>
    <col min="41" max="41" width="9" style="260" customWidth="1"/>
    <col min="42" max="42" width="2.44140625" style="260" customWidth="1"/>
    <col min="43" max="16384" width="8.6640625" style="260"/>
  </cols>
  <sheetData>
    <row r="1" spans="1:41" ht="20.100000000000001" customHeight="1">
      <c r="B1" s="260" t="s">
        <v>2753</v>
      </c>
    </row>
    <row r="2" spans="1:41" ht="20.100000000000001" customHeight="1">
      <c r="AD2" s="4324" t="s">
        <v>1862</v>
      </c>
      <c r="AE2" s="4324"/>
      <c r="AF2" s="4324"/>
      <c r="AG2" s="4324"/>
      <c r="AH2" s="4324"/>
      <c r="AI2" s="4324"/>
      <c r="AJ2" s="4324"/>
      <c r="AK2" s="4324"/>
      <c r="AL2" s="4324"/>
    </row>
    <row r="3" spans="1:41" ht="20.100000000000001" customHeight="1"/>
    <row r="4" spans="1:41" ht="20.100000000000001" customHeight="1">
      <c r="B4" s="2820" t="s">
        <v>1863</v>
      </c>
      <c r="C4" s="2820"/>
      <c r="D4" s="2820"/>
      <c r="E4" s="2820"/>
      <c r="F4" s="2820"/>
      <c r="G4" s="2820"/>
      <c r="H4" s="2820"/>
      <c r="I4" s="2820"/>
      <c r="J4" s="2820"/>
      <c r="K4" s="2820"/>
      <c r="L4" s="2820"/>
      <c r="M4" s="2820"/>
      <c r="N4" s="2820"/>
      <c r="O4" s="2820"/>
      <c r="P4" s="2820"/>
      <c r="Q4" s="2820"/>
      <c r="R4" s="2820"/>
      <c r="S4" s="2820"/>
      <c r="T4" s="2820"/>
      <c r="U4" s="2820"/>
      <c r="V4" s="2820"/>
      <c r="W4" s="2820"/>
      <c r="X4" s="2820"/>
      <c r="Y4" s="2820"/>
      <c r="Z4" s="2820"/>
      <c r="AA4" s="2820"/>
      <c r="AB4" s="2820"/>
      <c r="AC4" s="2820"/>
      <c r="AD4" s="2820"/>
      <c r="AE4" s="2820"/>
      <c r="AF4" s="2820"/>
      <c r="AG4" s="2820"/>
      <c r="AH4" s="2820"/>
      <c r="AI4" s="2820"/>
      <c r="AJ4" s="2820"/>
      <c r="AK4" s="2820"/>
      <c r="AL4" s="2820"/>
    </row>
    <row r="5" spans="1:41" s="5" customFormat="1" ht="20.100000000000001" customHeight="1">
      <c r="A5" s="7"/>
      <c r="B5" s="1004"/>
      <c r="C5" s="1004"/>
      <c r="D5" s="1004"/>
      <c r="E5" s="1004"/>
      <c r="F5" s="1004"/>
      <c r="G5" s="1004"/>
      <c r="H5" s="1004"/>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row>
    <row r="6" spans="1:41" s="5" customFormat="1" ht="29.25" customHeight="1">
      <c r="A6" s="7"/>
      <c r="B6" s="4325" t="s">
        <v>1864</v>
      </c>
      <c r="C6" s="4325"/>
      <c r="D6" s="4325"/>
      <c r="E6" s="4325"/>
      <c r="F6" s="4325"/>
      <c r="G6" s="4325"/>
      <c r="H6" s="4325"/>
      <c r="I6" s="4325"/>
      <c r="J6" s="4325"/>
      <c r="K6" s="4325"/>
      <c r="L6" s="4326"/>
      <c r="M6" s="4326"/>
      <c r="N6" s="4326"/>
      <c r="O6" s="4326"/>
      <c r="P6" s="4326"/>
      <c r="Q6" s="4326"/>
      <c r="R6" s="4326"/>
      <c r="S6" s="4326"/>
      <c r="T6" s="4326"/>
      <c r="U6" s="4326"/>
      <c r="V6" s="4326"/>
      <c r="W6" s="4326"/>
      <c r="X6" s="4326"/>
      <c r="Y6" s="4326"/>
      <c r="Z6" s="4326"/>
      <c r="AA6" s="4326"/>
      <c r="AB6" s="4326"/>
      <c r="AC6" s="4326"/>
      <c r="AD6" s="4326"/>
      <c r="AE6" s="4326"/>
      <c r="AF6" s="4326"/>
      <c r="AG6" s="4326"/>
      <c r="AH6" s="4326"/>
      <c r="AI6" s="4326"/>
      <c r="AJ6" s="4326"/>
      <c r="AK6" s="4326"/>
      <c r="AL6" s="4326"/>
    </row>
    <row r="7" spans="1:41" s="5" customFormat="1" ht="31.5" customHeight="1">
      <c r="A7" s="7"/>
      <c r="B7" s="4325" t="s">
        <v>1865</v>
      </c>
      <c r="C7" s="4325"/>
      <c r="D7" s="4325"/>
      <c r="E7" s="4325"/>
      <c r="F7" s="4325"/>
      <c r="G7" s="4325"/>
      <c r="H7" s="4325"/>
      <c r="I7" s="4325"/>
      <c r="J7" s="4325"/>
      <c r="K7" s="4325"/>
      <c r="L7" s="4327"/>
      <c r="M7" s="4327"/>
      <c r="N7" s="4327"/>
      <c r="O7" s="4327"/>
      <c r="P7" s="4327"/>
      <c r="Q7" s="4327"/>
      <c r="R7" s="4327"/>
      <c r="S7" s="4327"/>
      <c r="T7" s="4327"/>
      <c r="U7" s="4327"/>
      <c r="V7" s="4327"/>
      <c r="W7" s="4327"/>
      <c r="X7" s="4327"/>
      <c r="Y7" s="4327"/>
      <c r="Z7" s="4327"/>
      <c r="AA7" s="4328" t="s">
        <v>1866</v>
      </c>
      <c r="AB7" s="4328"/>
      <c r="AC7" s="4328"/>
      <c r="AD7" s="4328"/>
      <c r="AE7" s="4328"/>
      <c r="AF7" s="4328"/>
      <c r="AG7" s="4328"/>
      <c r="AH7" s="4328"/>
      <c r="AI7" s="4329" t="s">
        <v>1867</v>
      </c>
      <c r="AJ7" s="4329"/>
      <c r="AK7" s="4329"/>
      <c r="AL7" s="4329"/>
    </row>
    <row r="8" spans="1:41" s="5" customFormat="1" ht="29.25" customHeight="1">
      <c r="B8" s="4330" t="s">
        <v>1868</v>
      </c>
      <c r="C8" s="4330"/>
      <c r="D8" s="4330"/>
      <c r="E8" s="4330"/>
      <c r="F8" s="4330"/>
      <c r="G8" s="4330"/>
      <c r="H8" s="4330"/>
      <c r="I8" s="4330"/>
      <c r="J8" s="4330"/>
      <c r="K8" s="4330"/>
      <c r="L8" s="4326" t="s">
        <v>1869</v>
      </c>
      <c r="M8" s="4326"/>
      <c r="N8" s="4326"/>
      <c r="O8" s="4326"/>
      <c r="P8" s="4326"/>
      <c r="Q8" s="4326"/>
      <c r="R8" s="4326"/>
      <c r="S8" s="4326"/>
      <c r="T8" s="4326"/>
      <c r="U8" s="4326"/>
      <c r="V8" s="4326"/>
      <c r="W8" s="4326"/>
      <c r="X8" s="4326"/>
      <c r="Y8" s="4326"/>
      <c r="Z8" s="4326"/>
      <c r="AA8" s="4326"/>
      <c r="AB8" s="4326"/>
      <c r="AC8" s="4326"/>
      <c r="AD8" s="4326"/>
      <c r="AE8" s="4326"/>
      <c r="AF8" s="4326"/>
      <c r="AG8" s="4326"/>
      <c r="AH8" s="4326"/>
      <c r="AI8" s="4326"/>
      <c r="AJ8" s="4326"/>
      <c r="AK8" s="4326"/>
      <c r="AL8" s="4326"/>
    </row>
    <row r="9" spans="1:41" ht="12.75" customHeight="1" thickBot="1">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row>
    <row r="10" spans="1:41" ht="21" customHeight="1">
      <c r="B10" s="4331" t="s">
        <v>1870</v>
      </c>
      <c r="C10" s="4332"/>
      <c r="D10" s="4332"/>
      <c r="E10" s="4332"/>
      <c r="F10" s="4332"/>
      <c r="G10" s="4332"/>
      <c r="H10" s="4332"/>
      <c r="I10" s="4332"/>
      <c r="J10" s="4332"/>
      <c r="K10" s="4332"/>
      <c r="L10" s="4332"/>
      <c r="M10" s="4332"/>
      <c r="N10" s="4332"/>
      <c r="O10" s="4332"/>
      <c r="P10" s="4332"/>
      <c r="Q10" s="4332"/>
      <c r="R10" s="4332"/>
      <c r="S10" s="4332"/>
      <c r="T10" s="4332"/>
      <c r="U10" s="4332"/>
      <c r="V10" s="4332"/>
      <c r="W10" s="4332"/>
      <c r="X10" s="4332"/>
      <c r="Y10" s="4332"/>
      <c r="Z10" s="4332"/>
      <c r="AA10" s="4332"/>
      <c r="AB10" s="4332"/>
      <c r="AC10" s="4332"/>
      <c r="AD10" s="4332"/>
      <c r="AE10" s="4332"/>
      <c r="AF10" s="4332"/>
      <c r="AG10" s="4332"/>
      <c r="AH10" s="4332"/>
      <c r="AI10" s="4332"/>
      <c r="AJ10" s="4332"/>
      <c r="AK10" s="4332"/>
      <c r="AL10" s="4333"/>
    </row>
    <row r="11" spans="1:41" ht="27.75" customHeight="1">
      <c r="B11" s="4334" t="s">
        <v>1871</v>
      </c>
      <c r="C11" s="4335"/>
      <c r="D11" s="4335"/>
      <c r="E11" s="4335"/>
      <c r="F11" s="4335"/>
      <c r="G11" s="4335"/>
      <c r="H11" s="4335"/>
      <c r="I11" s="4335"/>
      <c r="J11" s="4335"/>
      <c r="K11" s="4335"/>
      <c r="L11" s="4335"/>
      <c r="M11" s="4335"/>
      <c r="N11" s="4335"/>
      <c r="O11" s="4335"/>
      <c r="P11" s="4335"/>
      <c r="Q11" s="4335"/>
      <c r="R11" s="4335"/>
      <c r="S11" s="4336"/>
      <c r="T11" s="4336"/>
      <c r="U11" s="4336"/>
      <c r="V11" s="4336"/>
      <c r="W11" s="4336"/>
      <c r="X11" s="4336"/>
      <c r="Y11" s="4336"/>
      <c r="Z11" s="4336"/>
      <c r="AA11" s="4336"/>
      <c r="AB11" s="4336"/>
      <c r="AC11" s="4336"/>
      <c r="AD11" s="4336"/>
      <c r="AE11" s="1006" t="s">
        <v>798</v>
      </c>
      <c r="AF11" s="1007"/>
      <c r="AG11" s="4337"/>
      <c r="AH11" s="4337"/>
      <c r="AI11" s="4337"/>
      <c r="AJ11" s="4337"/>
      <c r="AK11" s="4337"/>
      <c r="AL11" s="4338"/>
      <c r="AO11" s="1008"/>
    </row>
    <row r="12" spans="1:41" ht="27.75" customHeight="1" thickBot="1">
      <c r="B12" s="1009"/>
      <c r="C12" s="4344" t="s">
        <v>1872</v>
      </c>
      <c r="D12" s="4344"/>
      <c r="E12" s="4344"/>
      <c r="F12" s="4344"/>
      <c r="G12" s="4344"/>
      <c r="H12" s="4344"/>
      <c r="I12" s="4344"/>
      <c r="J12" s="4344"/>
      <c r="K12" s="4344"/>
      <c r="L12" s="4344"/>
      <c r="M12" s="4344"/>
      <c r="N12" s="4344"/>
      <c r="O12" s="4344"/>
      <c r="P12" s="4344"/>
      <c r="Q12" s="4344"/>
      <c r="R12" s="4344"/>
      <c r="S12" s="4341">
        <f>ROUNDUP(S11*30%,1)</f>
        <v>0</v>
      </c>
      <c r="T12" s="4341"/>
      <c r="U12" s="4341"/>
      <c r="V12" s="4341"/>
      <c r="W12" s="4341"/>
      <c r="X12" s="4341"/>
      <c r="Y12" s="4341"/>
      <c r="Z12" s="4341"/>
      <c r="AA12" s="4341"/>
      <c r="AB12" s="4341"/>
      <c r="AC12" s="4341"/>
      <c r="AD12" s="4341"/>
      <c r="AE12" s="1010" t="s">
        <v>798</v>
      </c>
      <c r="AF12" s="1010"/>
      <c r="AG12" s="4342"/>
      <c r="AH12" s="4342"/>
      <c r="AI12" s="4342"/>
      <c r="AJ12" s="4342"/>
      <c r="AK12" s="4342"/>
      <c r="AL12" s="4343"/>
    </row>
    <row r="13" spans="1:41" ht="27.75" customHeight="1" thickTop="1">
      <c r="B13" s="4345" t="s">
        <v>1873</v>
      </c>
      <c r="C13" s="4346"/>
      <c r="D13" s="4346"/>
      <c r="E13" s="4346"/>
      <c r="F13" s="4346"/>
      <c r="G13" s="4346"/>
      <c r="H13" s="4346"/>
      <c r="I13" s="4346"/>
      <c r="J13" s="4346"/>
      <c r="K13" s="4346"/>
      <c r="L13" s="4346"/>
      <c r="M13" s="4346"/>
      <c r="N13" s="4346"/>
      <c r="O13" s="4346"/>
      <c r="P13" s="4346"/>
      <c r="Q13" s="4346"/>
      <c r="R13" s="4346"/>
      <c r="S13" s="4347" t="e">
        <f>ROUNDUP(AG14/AG15,1)</f>
        <v>#DIV/0!</v>
      </c>
      <c r="T13" s="4347"/>
      <c r="U13" s="4347"/>
      <c r="V13" s="4347"/>
      <c r="W13" s="4347"/>
      <c r="X13" s="4347"/>
      <c r="Y13" s="4347"/>
      <c r="Z13" s="4347"/>
      <c r="AA13" s="4347"/>
      <c r="AB13" s="4347"/>
      <c r="AC13" s="4347"/>
      <c r="AD13" s="4347"/>
      <c r="AE13" s="1011" t="s">
        <v>798</v>
      </c>
      <c r="AF13" s="1011"/>
      <c r="AG13" s="4348" t="s">
        <v>1874</v>
      </c>
      <c r="AH13" s="4348"/>
      <c r="AI13" s="4348"/>
      <c r="AJ13" s="4348"/>
      <c r="AK13" s="4348"/>
      <c r="AL13" s="4349"/>
    </row>
    <row r="14" spans="1:41" ht="27.75" customHeight="1">
      <c r="B14" s="4350" t="s">
        <v>1875</v>
      </c>
      <c r="C14" s="4351"/>
      <c r="D14" s="4351"/>
      <c r="E14" s="4351"/>
      <c r="F14" s="4351"/>
      <c r="G14" s="4351"/>
      <c r="H14" s="4351"/>
      <c r="I14" s="4351"/>
      <c r="J14" s="4351"/>
      <c r="K14" s="4351"/>
      <c r="L14" s="4351"/>
      <c r="M14" s="4351"/>
      <c r="N14" s="4351"/>
      <c r="O14" s="4351"/>
      <c r="P14" s="4351"/>
      <c r="Q14" s="4351"/>
      <c r="R14" s="4351"/>
      <c r="S14" s="4351"/>
      <c r="T14" s="4351"/>
      <c r="U14" s="4351"/>
      <c r="V14" s="4351"/>
      <c r="W14" s="4351"/>
      <c r="X14" s="4351"/>
      <c r="Y14" s="4351"/>
      <c r="Z14" s="4351"/>
      <c r="AA14" s="4351"/>
      <c r="AB14" s="4351"/>
      <c r="AC14" s="4351"/>
      <c r="AD14" s="4351"/>
      <c r="AE14" s="4351"/>
      <c r="AF14" s="4352"/>
      <c r="AG14" s="4353"/>
      <c r="AH14" s="4353"/>
      <c r="AI14" s="4353"/>
      <c r="AJ14" s="4353"/>
      <c r="AK14" s="4353"/>
      <c r="AL14" s="4354"/>
    </row>
    <row r="15" spans="1:41" ht="27.75" customHeight="1" thickBot="1">
      <c r="B15" s="4355" t="s">
        <v>1876</v>
      </c>
      <c r="C15" s="4356"/>
      <c r="D15" s="4356"/>
      <c r="E15" s="4356"/>
      <c r="F15" s="4356"/>
      <c r="G15" s="4356"/>
      <c r="H15" s="4356"/>
      <c r="I15" s="4356"/>
      <c r="J15" s="4356"/>
      <c r="K15" s="4356"/>
      <c r="L15" s="4356"/>
      <c r="M15" s="4356"/>
      <c r="N15" s="4356"/>
      <c r="O15" s="4356"/>
      <c r="P15" s="4356"/>
      <c r="Q15" s="4356"/>
      <c r="R15" s="4356"/>
      <c r="S15" s="4356"/>
      <c r="T15" s="4356"/>
      <c r="U15" s="4356"/>
      <c r="V15" s="4356"/>
      <c r="W15" s="4356"/>
      <c r="X15" s="4356"/>
      <c r="Y15" s="4356"/>
      <c r="Z15" s="4356"/>
      <c r="AA15" s="4356"/>
      <c r="AB15" s="4356"/>
      <c r="AC15" s="4356"/>
      <c r="AD15" s="4356"/>
      <c r="AE15" s="4356"/>
      <c r="AF15" s="4357"/>
      <c r="AG15" s="4358"/>
      <c r="AH15" s="4358"/>
      <c r="AI15" s="4358"/>
      <c r="AJ15" s="4358"/>
      <c r="AK15" s="4358"/>
      <c r="AL15" s="4359"/>
    </row>
    <row r="16" spans="1:41" ht="12.75" customHeight="1" thickBot="1">
      <c r="B16" s="1012"/>
      <c r="C16" s="1013"/>
      <c r="D16" s="1013"/>
      <c r="E16" s="1013"/>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B16" s="1013"/>
      <c r="AC16" s="1013"/>
      <c r="AD16" s="1013"/>
      <c r="AE16" s="1013"/>
      <c r="AF16" s="1013"/>
      <c r="AG16" s="1013"/>
      <c r="AH16" s="1013"/>
      <c r="AI16" s="1013"/>
      <c r="AJ16" s="1013"/>
      <c r="AK16" s="1013"/>
      <c r="AL16" s="1013"/>
    </row>
    <row r="17" spans="2:38" ht="21" customHeight="1">
      <c r="B17" s="4331" t="s">
        <v>1877</v>
      </c>
      <c r="C17" s="4332"/>
      <c r="D17" s="4332"/>
      <c r="E17" s="4332"/>
      <c r="F17" s="4332"/>
      <c r="G17" s="4332"/>
      <c r="H17" s="4332"/>
      <c r="I17" s="4332"/>
      <c r="J17" s="4332"/>
      <c r="K17" s="4332"/>
      <c r="L17" s="4332"/>
      <c r="M17" s="4332"/>
      <c r="N17" s="4332"/>
      <c r="O17" s="4332"/>
      <c r="P17" s="4332"/>
      <c r="Q17" s="4332"/>
      <c r="R17" s="4332"/>
      <c r="S17" s="4332"/>
      <c r="T17" s="4332"/>
      <c r="U17" s="4332"/>
      <c r="V17" s="4332"/>
      <c r="W17" s="4332"/>
      <c r="X17" s="4332"/>
      <c r="Y17" s="4332"/>
      <c r="Z17" s="4332"/>
      <c r="AA17" s="4332"/>
      <c r="AB17" s="4332"/>
      <c r="AC17" s="4332"/>
      <c r="AD17" s="4332"/>
      <c r="AE17" s="4332"/>
      <c r="AF17" s="4332"/>
      <c r="AG17" s="4332"/>
      <c r="AH17" s="4332"/>
      <c r="AI17" s="4332"/>
      <c r="AJ17" s="4332"/>
      <c r="AK17" s="4332"/>
      <c r="AL17" s="4333"/>
    </row>
    <row r="18" spans="2:38" ht="27.75" customHeight="1" thickBot="1">
      <c r="B18" s="4339" t="s">
        <v>1878</v>
      </c>
      <c r="C18" s="4340"/>
      <c r="D18" s="4340"/>
      <c r="E18" s="4340"/>
      <c r="F18" s="4340"/>
      <c r="G18" s="4340"/>
      <c r="H18" s="4340"/>
      <c r="I18" s="4340"/>
      <c r="J18" s="4340"/>
      <c r="K18" s="4340"/>
      <c r="L18" s="4340"/>
      <c r="M18" s="4340"/>
      <c r="N18" s="4340"/>
      <c r="O18" s="4340"/>
      <c r="P18" s="4340"/>
      <c r="Q18" s="4340"/>
      <c r="R18" s="4340"/>
      <c r="S18" s="4341">
        <f>ROUNDUP(S11/50,1)</f>
        <v>0</v>
      </c>
      <c r="T18" s="4341"/>
      <c r="U18" s="4341"/>
      <c r="V18" s="4341"/>
      <c r="W18" s="4341"/>
      <c r="X18" s="4341"/>
      <c r="Y18" s="4341"/>
      <c r="Z18" s="4341"/>
      <c r="AA18" s="4341"/>
      <c r="AB18" s="4341"/>
      <c r="AC18" s="4341"/>
      <c r="AD18" s="4341"/>
      <c r="AE18" s="1014" t="s">
        <v>798</v>
      </c>
      <c r="AF18" s="1015"/>
      <c r="AG18" s="4342"/>
      <c r="AH18" s="4342"/>
      <c r="AI18" s="4342"/>
      <c r="AJ18" s="4342"/>
      <c r="AK18" s="4342"/>
      <c r="AL18" s="4343"/>
    </row>
    <row r="19" spans="2:38" ht="27.75" customHeight="1" thickTop="1" thickBot="1">
      <c r="B19" s="4360" t="s">
        <v>1879</v>
      </c>
      <c r="C19" s="4361"/>
      <c r="D19" s="4361"/>
      <c r="E19" s="4361"/>
      <c r="F19" s="4361"/>
      <c r="G19" s="4361"/>
      <c r="H19" s="4361"/>
      <c r="I19" s="4361"/>
      <c r="J19" s="4361"/>
      <c r="K19" s="4361"/>
      <c r="L19" s="4361"/>
      <c r="M19" s="4361"/>
      <c r="N19" s="4361"/>
      <c r="O19" s="4361"/>
      <c r="P19" s="4361"/>
      <c r="Q19" s="4361"/>
      <c r="R19" s="4361"/>
      <c r="S19" s="4362"/>
      <c r="T19" s="4362"/>
      <c r="U19" s="4362"/>
      <c r="V19" s="4362"/>
      <c r="W19" s="4362"/>
      <c r="X19" s="4362"/>
      <c r="Y19" s="4362"/>
      <c r="Z19" s="4362"/>
      <c r="AA19" s="4362"/>
      <c r="AB19" s="4362"/>
      <c r="AC19" s="4362"/>
      <c r="AD19" s="4362"/>
      <c r="AE19" s="1016" t="s">
        <v>798</v>
      </c>
      <c r="AF19" s="1017"/>
      <c r="AG19" s="4363" t="s">
        <v>1880</v>
      </c>
      <c r="AH19" s="4363"/>
      <c r="AI19" s="4363"/>
      <c r="AJ19" s="4363"/>
      <c r="AK19" s="4363"/>
      <c r="AL19" s="4364"/>
    </row>
    <row r="20" spans="2:38" ht="12.75" customHeight="1" thickBot="1">
      <c r="B20" s="1013"/>
      <c r="C20" s="1013"/>
      <c r="D20" s="1013"/>
      <c r="E20" s="1013"/>
      <c r="F20" s="1013"/>
      <c r="G20" s="1013"/>
      <c r="H20" s="1013"/>
      <c r="I20" s="1013"/>
      <c r="J20" s="1013"/>
      <c r="K20" s="1013"/>
      <c r="L20" s="1013"/>
      <c r="M20" s="1013"/>
      <c r="N20" s="1013"/>
      <c r="O20" s="1013"/>
      <c r="P20" s="1013"/>
      <c r="Q20" s="1013"/>
      <c r="R20" s="1013"/>
      <c r="S20" s="1018"/>
      <c r="T20" s="1018"/>
      <c r="U20" s="1018"/>
      <c r="V20" s="1018"/>
      <c r="W20" s="1018"/>
      <c r="X20" s="1018"/>
      <c r="Y20" s="1018"/>
      <c r="Z20" s="1018"/>
      <c r="AA20" s="1018"/>
      <c r="AB20" s="1018"/>
      <c r="AC20" s="1018"/>
      <c r="AD20" s="1018"/>
      <c r="AE20" s="1019"/>
      <c r="AF20" s="1019"/>
      <c r="AG20" s="1020"/>
      <c r="AH20" s="1020"/>
      <c r="AI20" s="1020"/>
      <c r="AJ20" s="1020"/>
      <c r="AK20" s="1020"/>
      <c r="AL20" s="1020"/>
    </row>
    <row r="21" spans="2:38" ht="27.75" customHeight="1" thickBot="1">
      <c r="B21" s="4331" t="s">
        <v>1881</v>
      </c>
      <c r="C21" s="4332"/>
      <c r="D21" s="4332"/>
      <c r="E21" s="4332"/>
      <c r="F21" s="4332"/>
      <c r="G21" s="4332"/>
      <c r="H21" s="4332"/>
      <c r="I21" s="4332"/>
      <c r="J21" s="4332"/>
      <c r="K21" s="4332"/>
      <c r="L21" s="4332"/>
      <c r="M21" s="4332"/>
      <c r="N21" s="4332"/>
      <c r="O21" s="4332"/>
      <c r="P21" s="4332"/>
      <c r="Q21" s="4332"/>
      <c r="R21" s="4332"/>
      <c r="S21" s="4332"/>
      <c r="T21" s="4332"/>
      <c r="U21" s="4332"/>
      <c r="V21" s="4332"/>
      <c r="W21" s="4332"/>
      <c r="X21" s="4332"/>
      <c r="Y21" s="4332"/>
      <c r="Z21" s="4332"/>
      <c r="AA21" s="4332"/>
      <c r="AB21" s="4332"/>
      <c r="AC21" s="4332"/>
      <c r="AD21" s="4332"/>
      <c r="AE21" s="4332"/>
      <c r="AF21" s="4332"/>
      <c r="AG21" s="4332"/>
      <c r="AH21" s="4332"/>
      <c r="AI21" s="4332"/>
      <c r="AJ21" s="4332"/>
      <c r="AK21" s="4332"/>
      <c r="AL21" s="4333"/>
    </row>
    <row r="22" spans="2:38" ht="27.75" customHeight="1">
      <c r="B22" s="4365" t="s">
        <v>1882</v>
      </c>
      <c r="C22" s="4366"/>
      <c r="D22" s="4366"/>
      <c r="E22" s="4366"/>
      <c r="F22" s="4366"/>
      <c r="G22" s="4366"/>
      <c r="H22" s="4366"/>
      <c r="I22" s="4366"/>
      <c r="J22" s="4366"/>
      <c r="K22" s="4366"/>
      <c r="L22" s="4366"/>
      <c r="M22" s="4366"/>
      <c r="N22" s="4366"/>
      <c r="O22" s="4366"/>
      <c r="P22" s="4366"/>
      <c r="Q22" s="4366"/>
      <c r="R22" s="4367"/>
      <c r="S22" s="4370" t="s">
        <v>1883</v>
      </c>
      <c r="T22" s="4366"/>
      <c r="U22" s="4366"/>
      <c r="V22" s="4366"/>
      <c r="W22" s="4366"/>
      <c r="X22" s="4366"/>
      <c r="Y22" s="4366"/>
      <c r="Z22" s="4366"/>
      <c r="AA22" s="4366"/>
      <c r="AB22" s="4366"/>
      <c r="AC22" s="4366"/>
      <c r="AD22" s="4366"/>
      <c r="AE22" s="4366"/>
      <c r="AF22" s="4366"/>
      <c r="AG22" s="4366"/>
      <c r="AH22" s="4366"/>
      <c r="AI22" s="4371"/>
      <c r="AJ22" s="4371"/>
      <c r="AK22" s="4371"/>
      <c r="AL22" s="4372"/>
    </row>
    <row r="23" spans="2:38" ht="66" customHeight="1">
      <c r="B23" s="4368"/>
      <c r="C23" s="4369"/>
      <c r="D23" s="4369"/>
      <c r="E23" s="4369"/>
      <c r="F23" s="4369"/>
      <c r="G23" s="4369"/>
      <c r="H23" s="4369"/>
      <c r="I23" s="4369"/>
      <c r="J23" s="4369"/>
      <c r="K23" s="4369"/>
      <c r="L23" s="4369"/>
      <c r="M23" s="4369"/>
      <c r="N23" s="4369"/>
      <c r="O23" s="4369"/>
      <c r="P23" s="4369"/>
      <c r="Q23" s="4369"/>
      <c r="R23" s="4369"/>
      <c r="S23" s="4373" t="s">
        <v>3041</v>
      </c>
      <c r="T23" s="4373"/>
      <c r="U23" s="4373"/>
      <c r="V23" s="4373"/>
      <c r="W23" s="4373"/>
      <c r="X23" s="4373"/>
      <c r="Y23" s="4373"/>
      <c r="Z23" s="4373"/>
      <c r="AA23" s="4373"/>
      <c r="AB23" s="4373"/>
      <c r="AC23" s="4373"/>
      <c r="AD23" s="4373"/>
      <c r="AE23" s="4373"/>
      <c r="AF23" s="4374" t="s">
        <v>1694</v>
      </c>
      <c r="AG23" s="4374"/>
      <c r="AH23" s="4374"/>
      <c r="AI23" s="4375" t="s">
        <v>1695</v>
      </c>
      <c r="AJ23" s="4375"/>
      <c r="AK23" s="4375"/>
      <c r="AL23" s="4376"/>
    </row>
    <row r="24" spans="2:38" ht="27.75" customHeight="1">
      <c r="B24" s="1021">
        <v>1</v>
      </c>
      <c r="C24" s="4377"/>
      <c r="D24" s="4377"/>
      <c r="E24" s="4377"/>
      <c r="F24" s="4377"/>
      <c r="G24" s="4377"/>
      <c r="H24" s="4377"/>
      <c r="I24" s="4377"/>
      <c r="J24" s="4377"/>
      <c r="K24" s="4377"/>
      <c r="L24" s="4377"/>
      <c r="M24" s="4377"/>
      <c r="N24" s="4377"/>
      <c r="O24" s="4377"/>
      <c r="P24" s="4377"/>
      <c r="Q24" s="4377"/>
      <c r="R24" s="4377"/>
      <c r="S24" s="4377"/>
      <c r="T24" s="4377"/>
      <c r="U24" s="4377"/>
      <c r="V24" s="4377"/>
      <c r="W24" s="4377"/>
      <c r="X24" s="4377"/>
      <c r="Y24" s="4377"/>
      <c r="Z24" s="4377"/>
      <c r="AA24" s="4377"/>
      <c r="AB24" s="4377"/>
      <c r="AC24" s="4377"/>
      <c r="AD24" s="4377"/>
      <c r="AE24" s="4377"/>
      <c r="AF24" s="4377"/>
      <c r="AG24" s="4377"/>
      <c r="AH24" s="1022" t="s">
        <v>1696</v>
      </c>
      <c r="AI24" s="4377"/>
      <c r="AJ24" s="4377"/>
      <c r="AK24" s="4377"/>
      <c r="AL24" s="4378"/>
    </row>
    <row r="25" spans="2:38" ht="27.75" customHeight="1">
      <c r="B25" s="1021">
        <v>2</v>
      </c>
      <c r="C25" s="4377"/>
      <c r="D25" s="4377"/>
      <c r="E25" s="4377"/>
      <c r="F25" s="4377"/>
      <c r="G25" s="4377"/>
      <c r="H25" s="4377"/>
      <c r="I25" s="4377"/>
      <c r="J25" s="4377"/>
      <c r="K25" s="4377"/>
      <c r="L25" s="4377"/>
      <c r="M25" s="4377"/>
      <c r="N25" s="4377"/>
      <c r="O25" s="4377"/>
      <c r="P25" s="4377"/>
      <c r="Q25" s="4377"/>
      <c r="R25" s="4377"/>
      <c r="S25" s="4377"/>
      <c r="T25" s="4377"/>
      <c r="U25" s="4377"/>
      <c r="V25" s="4377"/>
      <c r="W25" s="4377"/>
      <c r="X25" s="4377"/>
      <c r="Y25" s="4377"/>
      <c r="Z25" s="4377"/>
      <c r="AA25" s="4377"/>
      <c r="AB25" s="4377"/>
      <c r="AC25" s="4377"/>
      <c r="AD25" s="4377"/>
      <c r="AE25" s="4377"/>
      <c r="AF25" s="4377"/>
      <c r="AG25" s="4377"/>
      <c r="AH25" s="1022" t="s">
        <v>1696</v>
      </c>
      <c r="AI25" s="4377"/>
      <c r="AJ25" s="4377"/>
      <c r="AK25" s="4377"/>
      <c r="AL25" s="4378"/>
    </row>
    <row r="26" spans="2:38" ht="27.75" customHeight="1">
      <c r="B26" s="1021">
        <v>3</v>
      </c>
      <c r="C26" s="4377"/>
      <c r="D26" s="4377"/>
      <c r="E26" s="4377"/>
      <c r="F26" s="4377"/>
      <c r="G26" s="4377"/>
      <c r="H26" s="4377"/>
      <c r="I26" s="4377"/>
      <c r="J26" s="4377"/>
      <c r="K26" s="4377"/>
      <c r="L26" s="4377"/>
      <c r="M26" s="4377"/>
      <c r="N26" s="4377"/>
      <c r="O26" s="4377"/>
      <c r="P26" s="4377"/>
      <c r="Q26" s="4377"/>
      <c r="R26" s="4377"/>
      <c r="S26" s="4377"/>
      <c r="T26" s="4377"/>
      <c r="U26" s="4377"/>
      <c r="V26" s="4377"/>
      <c r="W26" s="4377"/>
      <c r="X26" s="4377"/>
      <c r="Y26" s="4377"/>
      <c r="Z26" s="4377"/>
      <c r="AA26" s="4377"/>
      <c r="AB26" s="4377"/>
      <c r="AC26" s="4377"/>
      <c r="AD26" s="4377"/>
      <c r="AE26" s="4377"/>
      <c r="AF26" s="4377"/>
      <c r="AG26" s="4377"/>
      <c r="AH26" s="1022" t="s">
        <v>1696</v>
      </c>
      <c r="AI26" s="4377"/>
      <c r="AJ26" s="4377"/>
      <c r="AK26" s="4377"/>
      <c r="AL26" s="4378"/>
    </row>
    <row r="27" spans="2:38" ht="27.75" customHeight="1" thickBot="1">
      <c r="B27" s="1023">
        <v>4</v>
      </c>
      <c r="C27" s="4380"/>
      <c r="D27" s="4380"/>
      <c r="E27" s="4380"/>
      <c r="F27" s="4380"/>
      <c r="G27" s="4380"/>
      <c r="H27" s="4380"/>
      <c r="I27" s="4380"/>
      <c r="J27" s="4380"/>
      <c r="K27" s="4380"/>
      <c r="L27" s="4380"/>
      <c r="M27" s="4380"/>
      <c r="N27" s="4380"/>
      <c r="O27" s="4380"/>
      <c r="P27" s="4380"/>
      <c r="Q27" s="4380"/>
      <c r="R27" s="4380"/>
      <c r="S27" s="4380"/>
      <c r="T27" s="4380"/>
      <c r="U27" s="4380"/>
      <c r="V27" s="4380"/>
      <c r="W27" s="4380"/>
      <c r="X27" s="4380"/>
      <c r="Y27" s="4380"/>
      <c r="Z27" s="4380"/>
      <c r="AA27" s="4380"/>
      <c r="AB27" s="4380"/>
      <c r="AC27" s="4380"/>
      <c r="AD27" s="4380"/>
      <c r="AE27" s="4380"/>
      <c r="AF27" s="4380"/>
      <c r="AG27" s="4380"/>
      <c r="AH27" s="1024" t="s">
        <v>1696</v>
      </c>
      <c r="AI27" s="4380"/>
      <c r="AJ27" s="4380"/>
      <c r="AK27" s="4380"/>
      <c r="AL27" s="4381"/>
    </row>
    <row r="28" spans="2:38" ht="15" customHeight="1">
      <c r="B28" s="4382" t="s">
        <v>1884</v>
      </c>
      <c r="C28" s="4383"/>
      <c r="D28" s="4383"/>
      <c r="E28" s="4383"/>
      <c r="F28" s="4383"/>
      <c r="G28" s="4383"/>
      <c r="H28" s="4383"/>
      <c r="I28" s="4383"/>
      <c r="J28" s="4383"/>
      <c r="K28" s="4383"/>
      <c r="L28" s="4383"/>
      <c r="M28" s="4383"/>
      <c r="N28" s="4383"/>
      <c r="O28" s="4383"/>
      <c r="P28" s="4383"/>
      <c r="Q28" s="4383"/>
      <c r="R28" s="4383"/>
      <c r="S28" s="4383"/>
      <c r="T28" s="4383"/>
      <c r="U28" s="4383"/>
      <c r="V28" s="4383"/>
      <c r="W28" s="4383"/>
      <c r="X28" s="4383"/>
      <c r="Y28" s="4383"/>
      <c r="Z28" s="4383"/>
      <c r="AA28" s="4383"/>
      <c r="AB28" s="4383"/>
      <c r="AC28" s="4383"/>
      <c r="AD28" s="4383"/>
      <c r="AE28" s="4383"/>
      <c r="AF28" s="4383"/>
      <c r="AG28" s="4383"/>
      <c r="AH28" s="4383"/>
      <c r="AI28" s="4386" t="s">
        <v>1691</v>
      </c>
      <c r="AJ28" s="4386"/>
      <c r="AK28" s="4386"/>
      <c r="AL28" s="4387"/>
    </row>
    <row r="29" spans="2:38" ht="36.75" customHeight="1" thickBot="1">
      <c r="B29" s="4384"/>
      <c r="C29" s="4385"/>
      <c r="D29" s="4385"/>
      <c r="E29" s="4385"/>
      <c r="F29" s="4385"/>
      <c r="G29" s="4385"/>
      <c r="H29" s="4385"/>
      <c r="I29" s="4385"/>
      <c r="J29" s="4385"/>
      <c r="K29" s="4385"/>
      <c r="L29" s="4385"/>
      <c r="M29" s="4385"/>
      <c r="N29" s="4385"/>
      <c r="O29" s="4385"/>
      <c r="P29" s="4385"/>
      <c r="Q29" s="4385"/>
      <c r="R29" s="4385"/>
      <c r="S29" s="4385"/>
      <c r="T29" s="4385"/>
      <c r="U29" s="4385"/>
      <c r="V29" s="4385"/>
      <c r="W29" s="4385"/>
      <c r="X29" s="4385"/>
      <c r="Y29" s="4385"/>
      <c r="Z29" s="4385"/>
      <c r="AA29" s="4385"/>
      <c r="AB29" s="4385"/>
      <c r="AC29" s="4385"/>
      <c r="AD29" s="4385"/>
      <c r="AE29" s="4385"/>
      <c r="AF29" s="4385"/>
      <c r="AG29" s="4385"/>
      <c r="AH29" s="4385"/>
      <c r="AI29" s="4388"/>
      <c r="AJ29" s="4388"/>
      <c r="AK29" s="4388"/>
      <c r="AL29" s="4389"/>
    </row>
    <row r="30" spans="2:38" ht="9.75" customHeight="1">
      <c r="B30" s="1012"/>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row>
    <row r="31" spans="2:38" ht="57.6" customHeight="1">
      <c r="B31" s="4390" t="s">
        <v>1885</v>
      </c>
      <c r="C31" s="4390"/>
      <c r="D31" s="4390"/>
      <c r="E31" s="4390"/>
      <c r="F31" s="4390"/>
      <c r="G31" s="4390"/>
      <c r="H31" s="4391" t="s">
        <v>3042</v>
      </c>
      <c r="I31" s="4391"/>
      <c r="J31" s="4391"/>
      <c r="K31" s="4391"/>
      <c r="L31" s="4391"/>
      <c r="M31" s="4391"/>
      <c r="N31" s="4391"/>
      <c r="O31" s="4391"/>
      <c r="P31" s="4391"/>
      <c r="Q31" s="4391"/>
      <c r="R31" s="4391"/>
      <c r="S31" s="4391"/>
      <c r="T31" s="4391"/>
      <c r="U31" s="4391"/>
      <c r="V31" s="4391"/>
      <c r="W31" s="4391"/>
      <c r="X31" s="4391"/>
      <c r="Y31" s="4391"/>
      <c r="Z31" s="4391"/>
      <c r="AA31" s="4391"/>
      <c r="AB31" s="4391"/>
      <c r="AC31" s="4391"/>
      <c r="AD31" s="4391"/>
      <c r="AE31" s="4391"/>
      <c r="AF31" s="4391"/>
      <c r="AG31" s="4391"/>
      <c r="AH31" s="4391"/>
      <c r="AI31" s="4391"/>
      <c r="AJ31" s="4391"/>
      <c r="AK31" s="4391"/>
      <c r="AL31" s="4391"/>
    </row>
    <row r="32" spans="2:38" ht="8.25" customHeight="1">
      <c r="B32" s="1012"/>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row>
    <row r="33" spans="2:39" s="1025" customFormat="1" ht="17.25" customHeight="1">
      <c r="B33" s="4379" t="s">
        <v>1886</v>
      </c>
      <c r="C33" s="4379"/>
      <c r="D33" s="4379"/>
      <c r="E33" s="4379"/>
      <c r="F33" s="4379"/>
      <c r="G33" s="4379"/>
      <c r="H33" s="4379"/>
      <c r="I33" s="4379"/>
      <c r="J33" s="4379"/>
      <c r="K33" s="4379"/>
      <c r="L33" s="4379"/>
      <c r="M33" s="4379"/>
      <c r="N33" s="4379"/>
      <c r="O33" s="4379"/>
      <c r="P33" s="4379"/>
      <c r="Q33" s="4379"/>
      <c r="R33" s="4379"/>
      <c r="S33" s="4379"/>
      <c r="T33" s="4379"/>
      <c r="U33" s="4379"/>
      <c r="V33" s="4379"/>
      <c r="W33" s="4379"/>
      <c r="X33" s="4379"/>
      <c r="Y33" s="4379"/>
      <c r="Z33" s="4379"/>
      <c r="AA33" s="4379"/>
      <c r="AB33" s="4379"/>
      <c r="AC33" s="4379"/>
      <c r="AD33" s="4379"/>
      <c r="AE33" s="4379"/>
      <c r="AF33" s="4379"/>
      <c r="AG33" s="4379"/>
      <c r="AH33" s="4379"/>
      <c r="AI33" s="4379"/>
      <c r="AJ33" s="4379"/>
      <c r="AK33" s="4379"/>
      <c r="AL33" s="4379"/>
    </row>
    <row r="34" spans="2:39" s="1025" customFormat="1" ht="45.75" customHeight="1">
      <c r="B34" s="4379"/>
      <c r="C34" s="4379"/>
      <c r="D34" s="4379"/>
      <c r="E34" s="4379"/>
      <c r="F34" s="4379"/>
      <c r="G34" s="4379"/>
      <c r="H34" s="4379"/>
      <c r="I34" s="4379"/>
      <c r="J34" s="4379"/>
      <c r="K34" s="4379"/>
      <c r="L34" s="4379"/>
      <c r="M34" s="4379"/>
      <c r="N34" s="4379"/>
      <c r="O34" s="4379"/>
      <c r="P34" s="4379"/>
      <c r="Q34" s="4379"/>
      <c r="R34" s="4379"/>
      <c r="S34" s="4379"/>
      <c r="T34" s="4379"/>
      <c r="U34" s="4379"/>
      <c r="V34" s="4379"/>
      <c r="W34" s="4379"/>
      <c r="X34" s="4379"/>
      <c r="Y34" s="4379"/>
      <c r="Z34" s="4379"/>
      <c r="AA34" s="4379"/>
      <c r="AB34" s="4379"/>
      <c r="AC34" s="4379"/>
      <c r="AD34" s="4379"/>
      <c r="AE34" s="4379"/>
      <c r="AF34" s="4379"/>
      <c r="AG34" s="4379"/>
      <c r="AH34" s="4379"/>
      <c r="AI34" s="4379"/>
      <c r="AJ34" s="4379"/>
      <c r="AK34" s="4379"/>
      <c r="AL34" s="4379"/>
      <c r="AM34" s="1026"/>
    </row>
    <row r="35" spans="2:39" s="1025" customFormat="1" ht="9" customHeight="1">
      <c r="B35" s="1025" t="s">
        <v>1887</v>
      </c>
      <c r="AM35" s="1027"/>
    </row>
    <row r="36" spans="2:39" s="1025" customFormat="1" ht="21" customHeight="1">
      <c r="B36" s="1025" t="s">
        <v>1887</v>
      </c>
      <c r="AM36" s="1027"/>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54"/>
  <pageMargins left="0.7" right="0.7" top="0.75" bottom="0.75" header="0.3" footer="0.3"/>
  <pageSetup paperSize="9" scale="77" firstPageNumber="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6D294-9837-4790-8DB3-C71D0B87C291}">
  <sheetPr codeName="Sheet92">
    <pageSetUpPr fitToPage="1"/>
  </sheetPr>
  <dimension ref="A1:Y45"/>
  <sheetViews>
    <sheetView view="pageBreakPreview" topLeftCell="D23" zoomScale="115" zoomScaleNormal="86" zoomScaleSheetLayoutView="115" workbookViewId="0">
      <selection activeCell="B2" sqref="B2"/>
    </sheetView>
  </sheetViews>
  <sheetFormatPr defaultRowHeight="13.2"/>
  <cols>
    <col min="1" max="1" width="2.44140625" style="1052" customWidth="1"/>
    <col min="2" max="2" width="18.21875" style="1052" customWidth="1"/>
    <col min="3" max="3" width="17.21875" style="1052" customWidth="1"/>
    <col min="4" max="4" width="18" style="1052" customWidth="1"/>
    <col min="5" max="5" width="29.44140625" style="1052" customWidth="1"/>
    <col min="6" max="6" width="5.109375" style="1052" customWidth="1"/>
    <col min="7" max="7" width="8.77734375" style="1052" customWidth="1"/>
    <col min="8" max="8" width="16.33203125" style="1052" customWidth="1"/>
    <col min="9" max="10" width="16.109375" style="1052" customWidth="1"/>
    <col min="11" max="11" width="2.109375" style="1052" customWidth="1"/>
    <col min="12" max="260" width="9" style="1052"/>
    <col min="261" max="261" width="20.109375" style="1052" customWidth="1"/>
    <col min="262" max="262" width="18.88671875" style="1052" customWidth="1"/>
    <col min="263" max="263" width="8.88671875" style="1052" customWidth="1"/>
    <col min="264" max="264" width="18.88671875" style="1052" customWidth="1"/>
    <col min="265" max="265" width="12.6640625" style="1052" customWidth="1"/>
    <col min="266" max="266" width="22.88671875" style="1052" customWidth="1"/>
    <col min="267" max="516" width="9" style="1052"/>
    <col min="517" max="517" width="20.109375" style="1052" customWidth="1"/>
    <col min="518" max="518" width="18.88671875" style="1052" customWidth="1"/>
    <col min="519" max="519" width="8.88671875" style="1052" customWidth="1"/>
    <col min="520" max="520" width="18.88671875" style="1052" customWidth="1"/>
    <col min="521" max="521" width="12.6640625" style="1052" customWidth="1"/>
    <col min="522" max="522" width="22.88671875" style="1052" customWidth="1"/>
    <col min="523" max="772" width="9" style="1052"/>
    <col min="773" max="773" width="20.109375" style="1052" customWidth="1"/>
    <col min="774" max="774" width="18.88671875" style="1052" customWidth="1"/>
    <col min="775" max="775" width="8.88671875" style="1052" customWidth="1"/>
    <col min="776" max="776" width="18.88671875" style="1052" customWidth="1"/>
    <col min="777" max="777" width="12.6640625" style="1052" customWidth="1"/>
    <col min="778" max="778" width="22.88671875" style="1052" customWidth="1"/>
    <col min="779" max="1028" width="9" style="1052"/>
    <col min="1029" max="1029" width="20.109375" style="1052" customWidth="1"/>
    <col min="1030" max="1030" width="18.88671875" style="1052" customWidth="1"/>
    <col min="1031" max="1031" width="8.88671875" style="1052" customWidth="1"/>
    <col min="1032" max="1032" width="18.88671875" style="1052" customWidth="1"/>
    <col min="1033" max="1033" width="12.6640625" style="1052" customWidth="1"/>
    <col min="1034" max="1034" width="22.88671875" style="1052" customWidth="1"/>
    <col min="1035" max="1284" width="9" style="1052"/>
    <col min="1285" max="1285" width="20.109375" style="1052" customWidth="1"/>
    <col min="1286" max="1286" width="18.88671875" style="1052" customWidth="1"/>
    <col min="1287" max="1287" width="8.88671875" style="1052" customWidth="1"/>
    <col min="1288" max="1288" width="18.88671875" style="1052" customWidth="1"/>
    <col min="1289" max="1289" width="12.6640625" style="1052" customWidth="1"/>
    <col min="1290" max="1290" width="22.88671875" style="1052" customWidth="1"/>
    <col min="1291" max="1540" width="9" style="1052"/>
    <col min="1541" max="1541" width="20.109375" style="1052" customWidth="1"/>
    <col min="1542" max="1542" width="18.88671875" style="1052" customWidth="1"/>
    <col min="1543" max="1543" width="8.88671875" style="1052" customWidth="1"/>
    <col min="1544" max="1544" width="18.88671875" style="1052" customWidth="1"/>
    <col min="1545" max="1545" width="12.6640625" style="1052" customWidth="1"/>
    <col min="1546" max="1546" width="22.88671875" style="1052" customWidth="1"/>
    <col min="1547" max="1796" width="9" style="1052"/>
    <col min="1797" max="1797" width="20.109375" style="1052" customWidth="1"/>
    <col min="1798" max="1798" width="18.88671875" style="1052" customWidth="1"/>
    <col min="1799" max="1799" width="8.88671875" style="1052" customWidth="1"/>
    <col min="1800" max="1800" width="18.88671875" style="1052" customWidth="1"/>
    <col min="1801" max="1801" width="12.6640625" style="1052" customWidth="1"/>
    <col min="1802" max="1802" width="22.88671875" style="1052" customWidth="1"/>
    <col min="1803" max="2052" width="9" style="1052"/>
    <col min="2053" max="2053" width="20.109375" style="1052" customWidth="1"/>
    <col min="2054" max="2054" width="18.88671875" style="1052" customWidth="1"/>
    <col min="2055" max="2055" width="8.88671875" style="1052" customWidth="1"/>
    <col min="2056" max="2056" width="18.88671875" style="1052" customWidth="1"/>
    <col min="2057" max="2057" width="12.6640625" style="1052" customWidth="1"/>
    <col min="2058" max="2058" width="22.88671875" style="1052" customWidth="1"/>
    <col min="2059" max="2308" width="9" style="1052"/>
    <col min="2309" max="2309" width="20.109375" style="1052" customWidth="1"/>
    <col min="2310" max="2310" width="18.88671875" style="1052" customWidth="1"/>
    <col min="2311" max="2311" width="8.88671875" style="1052" customWidth="1"/>
    <col min="2312" max="2312" width="18.88671875" style="1052" customWidth="1"/>
    <col min="2313" max="2313" width="12.6640625" style="1052" customWidth="1"/>
    <col min="2314" max="2314" width="22.88671875" style="1052" customWidth="1"/>
    <col min="2315" max="2564" width="9" style="1052"/>
    <col min="2565" max="2565" width="20.109375" style="1052" customWidth="1"/>
    <col min="2566" max="2566" width="18.88671875" style="1052" customWidth="1"/>
    <col min="2567" max="2567" width="8.88671875" style="1052" customWidth="1"/>
    <col min="2568" max="2568" width="18.88671875" style="1052" customWidth="1"/>
    <col min="2569" max="2569" width="12.6640625" style="1052" customWidth="1"/>
    <col min="2570" max="2570" width="22.88671875" style="1052" customWidth="1"/>
    <col min="2571" max="2820" width="9" style="1052"/>
    <col min="2821" max="2821" width="20.109375" style="1052" customWidth="1"/>
    <col min="2822" max="2822" width="18.88671875" style="1052" customWidth="1"/>
    <col min="2823" max="2823" width="8.88671875" style="1052" customWidth="1"/>
    <col min="2824" max="2824" width="18.88671875" style="1052" customWidth="1"/>
    <col min="2825" max="2825" width="12.6640625" style="1052" customWidth="1"/>
    <col min="2826" max="2826" width="22.88671875" style="1052" customWidth="1"/>
    <col min="2827" max="3076" width="9" style="1052"/>
    <col min="3077" max="3077" width="20.109375" style="1052" customWidth="1"/>
    <col min="3078" max="3078" width="18.88671875" style="1052" customWidth="1"/>
    <col min="3079" max="3079" width="8.88671875" style="1052" customWidth="1"/>
    <col min="3080" max="3080" width="18.88671875" style="1052" customWidth="1"/>
    <col min="3081" max="3081" width="12.6640625" style="1052" customWidth="1"/>
    <col min="3082" max="3082" width="22.88671875" style="1052" customWidth="1"/>
    <col min="3083" max="3332" width="9" style="1052"/>
    <col min="3333" max="3333" width="20.109375" style="1052" customWidth="1"/>
    <col min="3334" max="3334" width="18.88671875" style="1052" customWidth="1"/>
    <col min="3335" max="3335" width="8.88671875" style="1052" customWidth="1"/>
    <col min="3336" max="3336" width="18.88671875" style="1052" customWidth="1"/>
    <col min="3337" max="3337" width="12.6640625" style="1052" customWidth="1"/>
    <col min="3338" max="3338" width="22.88671875" style="1052" customWidth="1"/>
    <col min="3339" max="3588" width="9" style="1052"/>
    <col min="3589" max="3589" width="20.109375" style="1052" customWidth="1"/>
    <col min="3590" max="3590" width="18.88671875" style="1052" customWidth="1"/>
    <col min="3591" max="3591" width="8.88671875" style="1052" customWidth="1"/>
    <col min="3592" max="3592" width="18.88671875" style="1052" customWidth="1"/>
    <col min="3593" max="3593" width="12.6640625" style="1052" customWidth="1"/>
    <col min="3594" max="3594" width="22.88671875" style="1052" customWidth="1"/>
    <col min="3595" max="3844" width="9" style="1052"/>
    <col min="3845" max="3845" width="20.109375" style="1052" customWidth="1"/>
    <col min="3846" max="3846" width="18.88671875" style="1052" customWidth="1"/>
    <col min="3847" max="3847" width="8.88671875" style="1052" customWidth="1"/>
    <col min="3848" max="3848" width="18.88671875" style="1052" customWidth="1"/>
    <col min="3849" max="3849" width="12.6640625" style="1052" customWidth="1"/>
    <col min="3850" max="3850" width="22.88671875" style="1052" customWidth="1"/>
    <col min="3851" max="4100" width="9" style="1052"/>
    <col min="4101" max="4101" width="20.109375" style="1052" customWidth="1"/>
    <col min="4102" max="4102" width="18.88671875" style="1052" customWidth="1"/>
    <col min="4103" max="4103" width="8.88671875" style="1052" customWidth="1"/>
    <col min="4104" max="4104" width="18.88671875" style="1052" customWidth="1"/>
    <col min="4105" max="4105" width="12.6640625" style="1052" customWidth="1"/>
    <col min="4106" max="4106" width="22.88671875" style="1052" customWidth="1"/>
    <col min="4107" max="4356" width="9" style="1052"/>
    <col min="4357" max="4357" width="20.109375" style="1052" customWidth="1"/>
    <col min="4358" max="4358" width="18.88671875" style="1052" customWidth="1"/>
    <col min="4359" max="4359" width="8.88671875" style="1052" customWidth="1"/>
    <col min="4360" max="4360" width="18.88671875" style="1052" customWidth="1"/>
    <col min="4361" max="4361" width="12.6640625" style="1052" customWidth="1"/>
    <col min="4362" max="4362" width="22.88671875" style="1052" customWidth="1"/>
    <col min="4363" max="4612" width="9" style="1052"/>
    <col min="4613" max="4613" width="20.109375" style="1052" customWidth="1"/>
    <col min="4614" max="4614" width="18.88671875" style="1052" customWidth="1"/>
    <col min="4615" max="4615" width="8.88671875" style="1052" customWidth="1"/>
    <col min="4616" max="4616" width="18.88671875" style="1052" customWidth="1"/>
    <col min="4617" max="4617" width="12.6640625" style="1052" customWidth="1"/>
    <col min="4618" max="4618" width="22.88671875" style="1052" customWidth="1"/>
    <col min="4619" max="4868" width="9" style="1052"/>
    <col min="4869" max="4869" width="20.109375" style="1052" customWidth="1"/>
    <col min="4870" max="4870" width="18.88671875" style="1052" customWidth="1"/>
    <col min="4871" max="4871" width="8.88671875" style="1052" customWidth="1"/>
    <col min="4872" max="4872" width="18.88671875" style="1052" customWidth="1"/>
    <col min="4873" max="4873" width="12.6640625" style="1052" customWidth="1"/>
    <col min="4874" max="4874" width="22.88671875" style="1052" customWidth="1"/>
    <col min="4875" max="5124" width="9" style="1052"/>
    <col min="5125" max="5125" width="20.109375" style="1052" customWidth="1"/>
    <col min="5126" max="5126" width="18.88671875" style="1052" customWidth="1"/>
    <col min="5127" max="5127" width="8.88671875" style="1052" customWidth="1"/>
    <col min="5128" max="5128" width="18.88671875" style="1052" customWidth="1"/>
    <col min="5129" max="5129" width="12.6640625" style="1052" customWidth="1"/>
    <col min="5130" max="5130" width="22.88671875" style="1052" customWidth="1"/>
    <col min="5131" max="5380" width="9" style="1052"/>
    <col min="5381" max="5381" width="20.109375" style="1052" customWidth="1"/>
    <col min="5382" max="5382" width="18.88671875" style="1052" customWidth="1"/>
    <col min="5383" max="5383" width="8.88671875" style="1052" customWidth="1"/>
    <col min="5384" max="5384" width="18.88671875" style="1052" customWidth="1"/>
    <col min="5385" max="5385" width="12.6640625" style="1052" customWidth="1"/>
    <col min="5386" max="5386" width="22.88671875" style="1052" customWidth="1"/>
    <col min="5387" max="5636" width="9" style="1052"/>
    <col min="5637" max="5637" width="20.109375" style="1052" customWidth="1"/>
    <col min="5638" max="5638" width="18.88671875" style="1052" customWidth="1"/>
    <col min="5639" max="5639" width="8.88671875" style="1052" customWidth="1"/>
    <col min="5640" max="5640" width="18.88671875" style="1052" customWidth="1"/>
    <col min="5641" max="5641" width="12.6640625" style="1052" customWidth="1"/>
    <col min="5642" max="5642" width="22.88671875" style="1052" customWidth="1"/>
    <col min="5643" max="5892" width="9" style="1052"/>
    <col min="5893" max="5893" width="20.109375" style="1052" customWidth="1"/>
    <col min="5894" max="5894" width="18.88671875" style="1052" customWidth="1"/>
    <col min="5895" max="5895" width="8.88671875" style="1052" customWidth="1"/>
    <col min="5896" max="5896" width="18.88671875" style="1052" customWidth="1"/>
    <col min="5897" max="5897" width="12.6640625" style="1052" customWidth="1"/>
    <col min="5898" max="5898" width="22.88671875" style="1052" customWidth="1"/>
    <col min="5899" max="6148" width="9" style="1052"/>
    <col min="6149" max="6149" width="20.109375" style="1052" customWidth="1"/>
    <col min="6150" max="6150" width="18.88671875" style="1052" customWidth="1"/>
    <col min="6151" max="6151" width="8.88671875" style="1052" customWidth="1"/>
    <col min="6152" max="6152" width="18.88671875" style="1052" customWidth="1"/>
    <col min="6153" max="6153" width="12.6640625" style="1052" customWidth="1"/>
    <col min="6154" max="6154" width="22.88671875" style="1052" customWidth="1"/>
    <col min="6155" max="6404" width="9" style="1052"/>
    <col min="6405" max="6405" width="20.109375" style="1052" customWidth="1"/>
    <col min="6406" max="6406" width="18.88671875" style="1052" customWidth="1"/>
    <col min="6407" max="6407" width="8.88671875" style="1052" customWidth="1"/>
    <col min="6408" max="6408" width="18.88671875" style="1052" customWidth="1"/>
    <col min="6409" max="6409" width="12.6640625" style="1052" customWidth="1"/>
    <col min="6410" max="6410" width="22.88671875" style="1052" customWidth="1"/>
    <col min="6411" max="6660" width="9" style="1052"/>
    <col min="6661" max="6661" width="20.109375" style="1052" customWidth="1"/>
    <col min="6662" max="6662" width="18.88671875" style="1052" customWidth="1"/>
    <col min="6663" max="6663" width="8.88671875" style="1052" customWidth="1"/>
    <col min="6664" max="6664" width="18.88671875" style="1052" customWidth="1"/>
    <col min="6665" max="6665" width="12.6640625" style="1052" customWidth="1"/>
    <col min="6666" max="6666" width="22.88671875" style="1052" customWidth="1"/>
    <col min="6667" max="6916" width="9" style="1052"/>
    <col min="6917" max="6917" width="20.109375" style="1052" customWidth="1"/>
    <col min="6918" max="6918" width="18.88671875" style="1052" customWidth="1"/>
    <col min="6919" max="6919" width="8.88671875" style="1052" customWidth="1"/>
    <col min="6920" max="6920" width="18.88671875" style="1052" customWidth="1"/>
    <col min="6921" max="6921" width="12.6640625" style="1052" customWidth="1"/>
    <col min="6922" max="6922" width="22.88671875" style="1052" customWidth="1"/>
    <col min="6923" max="7172" width="9" style="1052"/>
    <col min="7173" max="7173" width="20.109375" style="1052" customWidth="1"/>
    <col min="7174" max="7174" width="18.88671875" style="1052" customWidth="1"/>
    <col min="7175" max="7175" width="8.88671875" style="1052" customWidth="1"/>
    <col min="7176" max="7176" width="18.88671875" style="1052" customWidth="1"/>
    <col min="7177" max="7177" width="12.6640625" style="1052" customWidth="1"/>
    <col min="7178" max="7178" width="22.88671875" style="1052" customWidth="1"/>
    <col min="7179" max="7428" width="9" style="1052"/>
    <col min="7429" max="7429" width="20.109375" style="1052" customWidth="1"/>
    <col min="7430" max="7430" width="18.88671875" style="1052" customWidth="1"/>
    <col min="7431" max="7431" width="8.88671875" style="1052" customWidth="1"/>
    <col min="7432" max="7432" width="18.88671875" style="1052" customWidth="1"/>
    <col min="7433" max="7433" width="12.6640625" style="1052" customWidth="1"/>
    <col min="7434" max="7434" width="22.88671875" style="1052" customWidth="1"/>
    <col min="7435" max="7684" width="9" style="1052"/>
    <col min="7685" max="7685" width="20.109375" style="1052" customWidth="1"/>
    <col min="7686" max="7686" width="18.88671875" style="1052" customWidth="1"/>
    <col min="7687" max="7687" width="8.88671875" style="1052" customWidth="1"/>
    <col min="7688" max="7688" width="18.88671875" style="1052" customWidth="1"/>
    <col min="7689" max="7689" width="12.6640625" style="1052" customWidth="1"/>
    <col min="7690" max="7690" width="22.88671875" style="1052" customWidth="1"/>
    <col min="7691" max="7940" width="9" style="1052"/>
    <col min="7941" max="7941" width="20.109375" style="1052" customWidth="1"/>
    <col min="7942" max="7942" width="18.88671875" style="1052" customWidth="1"/>
    <col min="7943" max="7943" width="8.88671875" style="1052" customWidth="1"/>
    <col min="7944" max="7944" width="18.88671875" style="1052" customWidth="1"/>
    <col min="7945" max="7945" width="12.6640625" style="1052" customWidth="1"/>
    <col min="7946" max="7946" width="22.88671875" style="1052" customWidth="1"/>
    <col min="7947" max="8196" width="9" style="1052"/>
    <col min="8197" max="8197" width="20.109375" style="1052" customWidth="1"/>
    <col min="8198" max="8198" width="18.88671875" style="1052" customWidth="1"/>
    <col min="8199" max="8199" width="8.88671875" style="1052" customWidth="1"/>
    <col min="8200" max="8200" width="18.88671875" style="1052" customWidth="1"/>
    <col min="8201" max="8201" width="12.6640625" style="1052" customWidth="1"/>
    <col min="8202" max="8202" width="22.88671875" style="1052" customWidth="1"/>
    <col min="8203" max="8452" width="9" style="1052"/>
    <col min="8453" max="8453" width="20.109375" style="1052" customWidth="1"/>
    <col min="8454" max="8454" width="18.88671875" style="1052" customWidth="1"/>
    <col min="8455" max="8455" width="8.88671875" style="1052" customWidth="1"/>
    <col min="8456" max="8456" width="18.88671875" style="1052" customWidth="1"/>
    <col min="8457" max="8457" width="12.6640625" style="1052" customWidth="1"/>
    <col min="8458" max="8458" width="22.88671875" style="1052" customWidth="1"/>
    <col min="8459" max="8708" width="9" style="1052"/>
    <col min="8709" max="8709" width="20.109375" style="1052" customWidth="1"/>
    <col min="8710" max="8710" width="18.88671875" style="1052" customWidth="1"/>
    <col min="8711" max="8711" width="8.88671875" style="1052" customWidth="1"/>
    <col min="8712" max="8712" width="18.88671875" style="1052" customWidth="1"/>
    <col min="8713" max="8713" width="12.6640625" style="1052" customWidth="1"/>
    <col min="8714" max="8714" width="22.88671875" style="1052" customWidth="1"/>
    <col min="8715" max="8964" width="9" style="1052"/>
    <col min="8965" max="8965" width="20.109375" style="1052" customWidth="1"/>
    <col min="8966" max="8966" width="18.88671875" style="1052" customWidth="1"/>
    <col min="8967" max="8967" width="8.88671875" style="1052" customWidth="1"/>
    <col min="8968" max="8968" width="18.88671875" style="1052" customWidth="1"/>
    <col min="8969" max="8969" width="12.6640625" style="1052" customWidth="1"/>
    <col min="8970" max="8970" width="22.88671875" style="1052" customWidth="1"/>
    <col min="8971" max="9220" width="9" style="1052"/>
    <col min="9221" max="9221" width="20.109375" style="1052" customWidth="1"/>
    <col min="9222" max="9222" width="18.88671875" style="1052" customWidth="1"/>
    <col min="9223" max="9223" width="8.88671875" style="1052" customWidth="1"/>
    <col min="9224" max="9224" width="18.88671875" style="1052" customWidth="1"/>
    <col min="9225" max="9225" width="12.6640625" style="1052" customWidth="1"/>
    <col min="9226" max="9226" width="22.88671875" style="1052" customWidth="1"/>
    <col min="9227" max="9476" width="9" style="1052"/>
    <col min="9477" max="9477" width="20.109375" style="1052" customWidth="1"/>
    <col min="9478" max="9478" width="18.88671875" style="1052" customWidth="1"/>
    <col min="9479" max="9479" width="8.88671875" style="1052" customWidth="1"/>
    <col min="9480" max="9480" width="18.88671875" style="1052" customWidth="1"/>
    <col min="9481" max="9481" width="12.6640625" style="1052" customWidth="1"/>
    <col min="9482" max="9482" width="22.88671875" style="1052" customWidth="1"/>
    <col min="9483" max="9732" width="9" style="1052"/>
    <col min="9733" max="9733" width="20.109375" style="1052" customWidth="1"/>
    <col min="9734" max="9734" width="18.88671875" style="1052" customWidth="1"/>
    <col min="9735" max="9735" width="8.88671875" style="1052" customWidth="1"/>
    <col min="9736" max="9736" width="18.88671875" style="1052" customWidth="1"/>
    <col min="9737" max="9737" width="12.6640625" style="1052" customWidth="1"/>
    <col min="9738" max="9738" width="22.88671875" style="1052" customWidth="1"/>
    <col min="9739" max="9988" width="9" style="1052"/>
    <col min="9989" max="9989" width="20.109375" style="1052" customWidth="1"/>
    <col min="9990" max="9990" width="18.88671875" style="1052" customWidth="1"/>
    <col min="9991" max="9991" width="8.88671875" style="1052" customWidth="1"/>
    <col min="9992" max="9992" width="18.88671875" style="1052" customWidth="1"/>
    <col min="9993" max="9993" width="12.6640625" style="1052" customWidth="1"/>
    <col min="9994" max="9994" width="22.88671875" style="1052" customWidth="1"/>
    <col min="9995" max="10244" width="9" style="1052"/>
    <col min="10245" max="10245" width="20.109375" style="1052" customWidth="1"/>
    <col min="10246" max="10246" width="18.88671875" style="1052" customWidth="1"/>
    <col min="10247" max="10247" width="8.88671875" style="1052" customWidth="1"/>
    <col min="10248" max="10248" width="18.88671875" style="1052" customWidth="1"/>
    <col min="10249" max="10249" width="12.6640625" style="1052" customWidth="1"/>
    <col min="10250" max="10250" width="22.88671875" style="1052" customWidth="1"/>
    <col min="10251" max="10500" width="9" style="1052"/>
    <col min="10501" max="10501" width="20.109375" style="1052" customWidth="1"/>
    <col min="10502" max="10502" width="18.88671875" style="1052" customWidth="1"/>
    <col min="10503" max="10503" width="8.88671875" style="1052" customWidth="1"/>
    <col min="10504" max="10504" width="18.88671875" style="1052" customWidth="1"/>
    <col min="10505" max="10505" width="12.6640625" style="1052" customWidth="1"/>
    <col min="10506" max="10506" width="22.88671875" style="1052" customWidth="1"/>
    <col min="10507" max="10756" width="9" style="1052"/>
    <col min="10757" max="10757" width="20.109375" style="1052" customWidth="1"/>
    <col min="10758" max="10758" width="18.88671875" style="1052" customWidth="1"/>
    <col min="10759" max="10759" width="8.88671875" style="1052" customWidth="1"/>
    <col min="10760" max="10760" width="18.88671875" style="1052" customWidth="1"/>
    <col min="10761" max="10761" width="12.6640625" style="1052" customWidth="1"/>
    <col min="10762" max="10762" width="22.88671875" style="1052" customWidth="1"/>
    <col min="10763" max="11012" width="9" style="1052"/>
    <col min="11013" max="11013" width="20.109375" style="1052" customWidth="1"/>
    <col min="11014" max="11014" width="18.88671875" style="1052" customWidth="1"/>
    <col min="11015" max="11015" width="8.88671875" style="1052" customWidth="1"/>
    <col min="11016" max="11016" width="18.88671875" style="1052" customWidth="1"/>
    <col min="11017" max="11017" width="12.6640625" style="1052" customWidth="1"/>
    <col min="11018" max="11018" width="22.88671875" style="1052" customWidth="1"/>
    <col min="11019" max="11268" width="9" style="1052"/>
    <col min="11269" max="11269" width="20.109375" style="1052" customWidth="1"/>
    <col min="11270" max="11270" width="18.88671875" style="1052" customWidth="1"/>
    <col min="11271" max="11271" width="8.88671875" style="1052" customWidth="1"/>
    <col min="11272" max="11272" width="18.88671875" style="1052" customWidth="1"/>
    <col min="11273" max="11273" width="12.6640625" style="1052" customWidth="1"/>
    <col min="11274" max="11274" width="22.88671875" style="1052" customWidth="1"/>
    <col min="11275" max="11524" width="9" style="1052"/>
    <col min="11525" max="11525" width="20.109375" style="1052" customWidth="1"/>
    <col min="11526" max="11526" width="18.88671875" style="1052" customWidth="1"/>
    <col min="11527" max="11527" width="8.88671875" style="1052" customWidth="1"/>
    <col min="11528" max="11528" width="18.88671875" style="1052" customWidth="1"/>
    <col min="11529" max="11529" width="12.6640625" style="1052" customWidth="1"/>
    <col min="11530" max="11530" width="22.88671875" style="1052" customWidth="1"/>
    <col min="11531" max="11780" width="9" style="1052"/>
    <col min="11781" max="11781" width="20.109375" style="1052" customWidth="1"/>
    <col min="11782" max="11782" width="18.88671875" style="1052" customWidth="1"/>
    <col min="11783" max="11783" width="8.88671875" style="1052" customWidth="1"/>
    <col min="11784" max="11784" width="18.88671875" style="1052" customWidth="1"/>
    <col min="11785" max="11785" width="12.6640625" style="1052" customWidth="1"/>
    <col min="11786" max="11786" width="22.88671875" style="1052" customWidth="1"/>
    <col min="11787" max="12036" width="9" style="1052"/>
    <col min="12037" max="12037" width="20.109375" style="1052" customWidth="1"/>
    <col min="12038" max="12038" width="18.88671875" style="1052" customWidth="1"/>
    <col min="12039" max="12039" width="8.88671875" style="1052" customWidth="1"/>
    <col min="12040" max="12040" width="18.88671875" style="1052" customWidth="1"/>
    <col min="12041" max="12041" width="12.6640625" style="1052" customWidth="1"/>
    <col min="12042" max="12042" width="22.88671875" style="1052" customWidth="1"/>
    <col min="12043" max="12292" width="9" style="1052"/>
    <col min="12293" max="12293" width="20.109375" style="1052" customWidth="1"/>
    <col min="12294" max="12294" width="18.88671875" style="1052" customWidth="1"/>
    <col min="12295" max="12295" width="8.88671875" style="1052" customWidth="1"/>
    <col min="12296" max="12296" width="18.88671875" style="1052" customWidth="1"/>
    <col min="12297" max="12297" width="12.6640625" style="1052" customWidth="1"/>
    <col min="12298" max="12298" width="22.88671875" style="1052" customWidth="1"/>
    <col min="12299" max="12548" width="9" style="1052"/>
    <col min="12549" max="12549" width="20.109375" style="1052" customWidth="1"/>
    <col min="12550" max="12550" width="18.88671875" style="1052" customWidth="1"/>
    <col min="12551" max="12551" width="8.88671875" style="1052" customWidth="1"/>
    <col min="12552" max="12552" width="18.88671875" style="1052" customWidth="1"/>
    <col min="12553" max="12553" width="12.6640625" style="1052" customWidth="1"/>
    <col min="12554" max="12554" width="22.88671875" style="1052" customWidth="1"/>
    <col min="12555" max="12804" width="9" style="1052"/>
    <col min="12805" max="12805" width="20.109375" style="1052" customWidth="1"/>
    <col min="12806" max="12806" width="18.88671875" style="1052" customWidth="1"/>
    <col min="12807" max="12807" width="8.88671875" style="1052" customWidth="1"/>
    <col min="12808" max="12808" width="18.88671875" style="1052" customWidth="1"/>
    <col min="12809" max="12809" width="12.6640625" style="1052" customWidth="1"/>
    <col min="12810" max="12810" width="22.88671875" style="1052" customWidth="1"/>
    <col min="12811" max="13060" width="9" style="1052"/>
    <col min="13061" max="13061" width="20.109375" style="1052" customWidth="1"/>
    <col min="13062" max="13062" width="18.88671875" style="1052" customWidth="1"/>
    <col min="13063" max="13063" width="8.88671875" style="1052" customWidth="1"/>
    <col min="13064" max="13064" width="18.88671875" style="1052" customWidth="1"/>
    <col min="13065" max="13065" width="12.6640625" style="1052" customWidth="1"/>
    <col min="13066" max="13066" width="22.88671875" style="1052" customWidth="1"/>
    <col min="13067" max="13316" width="9" style="1052"/>
    <col min="13317" max="13317" width="20.109375" style="1052" customWidth="1"/>
    <col min="13318" max="13318" width="18.88671875" style="1052" customWidth="1"/>
    <col min="13319" max="13319" width="8.88671875" style="1052" customWidth="1"/>
    <col min="13320" max="13320" width="18.88671875" style="1052" customWidth="1"/>
    <col min="13321" max="13321" width="12.6640625" style="1052" customWidth="1"/>
    <col min="13322" max="13322" width="22.88671875" style="1052" customWidth="1"/>
    <col min="13323" max="13572" width="9" style="1052"/>
    <col min="13573" max="13573" width="20.109375" style="1052" customWidth="1"/>
    <col min="13574" max="13574" width="18.88671875" style="1052" customWidth="1"/>
    <col min="13575" max="13575" width="8.88671875" style="1052" customWidth="1"/>
    <col min="13576" max="13576" width="18.88671875" style="1052" customWidth="1"/>
    <col min="13577" max="13577" width="12.6640625" style="1052" customWidth="1"/>
    <col min="13578" max="13578" width="22.88671875" style="1052" customWidth="1"/>
    <col min="13579" max="13828" width="9" style="1052"/>
    <col min="13829" max="13829" width="20.109375" style="1052" customWidth="1"/>
    <col min="13830" max="13830" width="18.88671875" style="1052" customWidth="1"/>
    <col min="13831" max="13831" width="8.88671875" style="1052" customWidth="1"/>
    <col min="13832" max="13832" width="18.88671875" style="1052" customWidth="1"/>
    <col min="13833" max="13833" width="12.6640625" style="1052" customWidth="1"/>
    <col min="13834" max="13834" width="22.88671875" style="1052" customWidth="1"/>
    <col min="13835" max="14084" width="9" style="1052"/>
    <col min="14085" max="14085" width="20.109375" style="1052" customWidth="1"/>
    <col min="14086" max="14086" width="18.88671875" style="1052" customWidth="1"/>
    <col min="14087" max="14087" width="8.88671875" style="1052" customWidth="1"/>
    <col min="14088" max="14088" width="18.88671875" style="1052" customWidth="1"/>
    <col min="14089" max="14089" width="12.6640625" style="1052" customWidth="1"/>
    <col min="14090" max="14090" width="22.88671875" style="1052" customWidth="1"/>
    <col min="14091" max="14340" width="9" style="1052"/>
    <col min="14341" max="14341" width="20.109375" style="1052" customWidth="1"/>
    <col min="14342" max="14342" width="18.88671875" style="1052" customWidth="1"/>
    <col min="14343" max="14343" width="8.88671875" style="1052" customWidth="1"/>
    <col min="14344" max="14344" width="18.88671875" style="1052" customWidth="1"/>
    <col min="14345" max="14345" width="12.6640625" style="1052" customWidth="1"/>
    <col min="14346" max="14346" width="22.88671875" style="1052" customWidth="1"/>
    <col min="14347" max="14596" width="9" style="1052"/>
    <col min="14597" max="14597" width="20.109375" style="1052" customWidth="1"/>
    <col min="14598" max="14598" width="18.88671875" style="1052" customWidth="1"/>
    <col min="14599" max="14599" width="8.88671875" style="1052" customWidth="1"/>
    <col min="14600" max="14600" width="18.88671875" style="1052" customWidth="1"/>
    <col min="14601" max="14601" width="12.6640625" style="1052" customWidth="1"/>
    <col min="14602" max="14602" width="22.88671875" style="1052" customWidth="1"/>
    <col min="14603" max="14852" width="9" style="1052"/>
    <col min="14853" max="14853" width="20.109375" style="1052" customWidth="1"/>
    <col min="14854" max="14854" width="18.88671875" style="1052" customWidth="1"/>
    <col min="14855" max="14855" width="8.88671875" style="1052" customWidth="1"/>
    <col min="14856" max="14856" width="18.88671875" style="1052" customWidth="1"/>
    <col min="14857" max="14857" width="12.6640625" style="1052" customWidth="1"/>
    <col min="14858" max="14858" width="22.88671875" style="1052" customWidth="1"/>
    <col min="14859" max="15108" width="9" style="1052"/>
    <col min="15109" max="15109" width="20.109375" style="1052" customWidth="1"/>
    <col min="15110" max="15110" width="18.88671875" style="1052" customWidth="1"/>
    <col min="15111" max="15111" width="8.88671875" style="1052" customWidth="1"/>
    <col min="15112" max="15112" width="18.88671875" style="1052" customWidth="1"/>
    <col min="15113" max="15113" width="12.6640625" style="1052" customWidth="1"/>
    <col min="15114" max="15114" width="22.88671875" style="1052" customWidth="1"/>
    <col min="15115" max="15364" width="9" style="1052"/>
    <col min="15365" max="15365" width="20.109375" style="1052" customWidth="1"/>
    <col min="15366" max="15366" width="18.88671875" style="1052" customWidth="1"/>
    <col min="15367" max="15367" width="8.88671875" style="1052" customWidth="1"/>
    <col min="15368" max="15368" width="18.88671875" style="1052" customWidth="1"/>
    <col min="15369" max="15369" width="12.6640625" style="1052" customWidth="1"/>
    <col min="15370" max="15370" width="22.88671875" style="1052" customWidth="1"/>
    <col min="15371" max="15620" width="9" style="1052"/>
    <col min="15621" max="15621" width="20.109375" style="1052" customWidth="1"/>
    <col min="15622" max="15622" width="18.88671875" style="1052" customWidth="1"/>
    <col min="15623" max="15623" width="8.88671875" style="1052" customWidth="1"/>
    <col min="15624" max="15624" width="18.88671875" style="1052" customWidth="1"/>
    <col min="15625" max="15625" width="12.6640625" style="1052" customWidth="1"/>
    <col min="15626" max="15626" width="22.88671875" style="1052" customWidth="1"/>
    <col min="15627" max="15876" width="9" style="1052"/>
    <col min="15877" max="15877" width="20.109375" style="1052" customWidth="1"/>
    <col min="15878" max="15878" width="18.88671875" style="1052" customWidth="1"/>
    <col min="15879" max="15879" width="8.88671875" style="1052" customWidth="1"/>
    <col min="15880" max="15880" width="18.88671875" style="1052" customWidth="1"/>
    <col min="15881" max="15881" width="12.6640625" style="1052" customWidth="1"/>
    <col min="15882" max="15882" width="22.88671875" style="1052" customWidth="1"/>
    <col min="15883" max="16132" width="9" style="1052"/>
    <col min="16133" max="16133" width="20.109375" style="1052" customWidth="1"/>
    <col min="16134" max="16134" width="18.88671875" style="1052" customWidth="1"/>
    <col min="16135" max="16135" width="8.88671875" style="1052" customWidth="1"/>
    <col min="16136" max="16136" width="18.88671875" style="1052" customWidth="1"/>
    <col min="16137" max="16137" width="12.6640625" style="1052" customWidth="1"/>
    <col min="16138" max="16138" width="22.88671875" style="1052" customWidth="1"/>
    <col min="16139" max="16384" width="9" style="1052"/>
  </cols>
  <sheetData>
    <row r="1" spans="1:25" ht="18.75" customHeight="1">
      <c r="I1" s="4399"/>
      <c r="J1" s="4399"/>
    </row>
    <row r="2" spans="1:25" ht="18.75" customHeight="1">
      <c r="B2" s="1052" t="s">
        <v>2754</v>
      </c>
      <c r="I2" s="4399" t="s">
        <v>1920</v>
      </c>
      <c r="J2" s="4399"/>
    </row>
    <row r="3" spans="1:25" s="1054" customFormat="1">
      <c r="A3" s="1053"/>
      <c r="R3" s="4422"/>
      <c r="S3" s="4422"/>
      <c r="T3" s="4422"/>
      <c r="U3" s="4422"/>
      <c r="V3" s="4422"/>
      <c r="W3" s="4422"/>
      <c r="X3" s="4422"/>
      <c r="Y3" s="4422"/>
    </row>
    <row r="4" spans="1:25" ht="32.25" customHeight="1">
      <c r="B4" s="4423" t="s">
        <v>1921</v>
      </c>
      <c r="C4" s="4423"/>
      <c r="D4" s="4423"/>
      <c r="E4" s="4423"/>
      <c r="F4" s="4423"/>
      <c r="G4" s="4423"/>
      <c r="H4" s="4423"/>
      <c r="I4" s="4423"/>
      <c r="J4" s="4423"/>
    </row>
    <row r="5" spans="1:25" ht="15" customHeight="1" thickBot="1"/>
    <row r="6" spans="1:25" ht="36.75" customHeight="1">
      <c r="A6" s="1055"/>
      <c r="B6" s="1056" t="s">
        <v>476</v>
      </c>
      <c r="C6" s="4424"/>
      <c r="D6" s="4425"/>
      <c r="E6" s="4425"/>
      <c r="F6" s="4425"/>
      <c r="G6" s="4425"/>
      <c r="H6" s="4425"/>
      <c r="I6" s="4425"/>
      <c r="J6" s="4426"/>
    </row>
    <row r="7" spans="1:25" ht="36.75" customHeight="1" thickBot="1">
      <c r="A7" s="1055"/>
      <c r="B7" s="1057" t="s">
        <v>679</v>
      </c>
      <c r="C7" s="4396" t="s">
        <v>1688</v>
      </c>
      <c r="D7" s="4397"/>
      <c r="E7" s="4397"/>
      <c r="F7" s="4397"/>
      <c r="G7" s="4397"/>
      <c r="H7" s="4397"/>
      <c r="I7" s="4397"/>
      <c r="J7" s="4398"/>
    </row>
    <row r="8" spans="1:25" ht="16.5" customHeight="1">
      <c r="A8" s="1055"/>
      <c r="B8" s="1055"/>
      <c r="C8" s="1055"/>
      <c r="D8" s="1055"/>
      <c r="E8" s="1055"/>
      <c r="F8" s="1055"/>
      <c r="G8" s="1055"/>
      <c r="H8" s="1055"/>
      <c r="I8" s="1055"/>
      <c r="J8" s="1055"/>
    </row>
    <row r="9" spans="1:25" ht="16.5" customHeight="1" thickBot="1">
      <c r="A9" s="1055"/>
      <c r="B9" s="1055" t="s">
        <v>1922</v>
      </c>
      <c r="C9" s="1055"/>
      <c r="D9" s="1055"/>
      <c r="E9" s="1055"/>
      <c r="F9" s="1055"/>
      <c r="G9" s="1055"/>
      <c r="H9" s="1055"/>
      <c r="I9" s="1055"/>
      <c r="J9" s="1055"/>
    </row>
    <row r="10" spans="1:25" ht="80.25" customHeight="1">
      <c r="A10" s="1055"/>
      <c r="B10" s="4427" t="s">
        <v>1923</v>
      </c>
      <c r="C10" s="4428"/>
      <c r="D10" s="4428"/>
      <c r="E10" s="4428"/>
      <c r="F10" s="4428"/>
      <c r="G10" s="4428"/>
      <c r="H10" s="4428"/>
      <c r="I10" s="4428"/>
      <c r="J10" s="4429"/>
    </row>
    <row r="11" spans="1:25" ht="21" customHeight="1">
      <c r="A11" s="1055"/>
      <c r="B11" s="4430" t="s">
        <v>1924</v>
      </c>
      <c r="C11" s="4433" t="s">
        <v>1925</v>
      </c>
      <c r="D11" s="4434"/>
      <c r="E11" s="4435"/>
      <c r="F11" s="4442" t="s">
        <v>1926</v>
      </c>
      <c r="G11" s="4444" t="s">
        <v>1927</v>
      </c>
      <c r="H11" s="4445"/>
      <c r="I11" s="4445"/>
      <c r="J11" s="4446"/>
    </row>
    <row r="12" spans="1:25" ht="36.75" customHeight="1">
      <c r="A12" s="1055"/>
      <c r="B12" s="4431"/>
      <c r="C12" s="4436"/>
      <c r="D12" s="4437"/>
      <c r="E12" s="4438"/>
      <c r="F12" s="4443"/>
      <c r="G12" s="4436"/>
      <c r="H12" s="4437"/>
      <c r="I12" s="4437"/>
      <c r="J12" s="4447"/>
    </row>
    <row r="13" spans="1:25" ht="36.75" customHeight="1">
      <c r="A13" s="1055"/>
      <c r="B13" s="4431"/>
      <c r="C13" s="4436"/>
      <c r="D13" s="4437"/>
      <c r="E13" s="4438"/>
      <c r="F13" s="4443"/>
      <c r="G13" s="4400" t="s">
        <v>1928</v>
      </c>
      <c r="H13" s="4400"/>
      <c r="I13" s="4400" t="s">
        <v>1929</v>
      </c>
      <c r="J13" s="4401"/>
    </row>
    <row r="14" spans="1:25" ht="36.75" customHeight="1">
      <c r="A14" s="1055"/>
      <c r="B14" s="4431"/>
      <c r="C14" s="4436"/>
      <c r="D14" s="4437"/>
      <c r="E14" s="4438"/>
      <c r="F14" s="4443"/>
      <c r="G14" s="4402" t="s">
        <v>1930</v>
      </c>
      <c r="H14" s="4402"/>
      <c r="I14" s="4400" t="s">
        <v>1931</v>
      </c>
      <c r="J14" s="4401"/>
    </row>
    <row r="15" spans="1:25" ht="21" customHeight="1">
      <c r="A15" s="1055"/>
      <c r="B15" s="4431"/>
      <c r="C15" s="4436"/>
      <c r="D15" s="4437"/>
      <c r="E15" s="4438"/>
      <c r="F15" s="4442" t="s">
        <v>1932</v>
      </c>
      <c r="G15" s="4444" t="s">
        <v>1927</v>
      </c>
      <c r="H15" s="4445"/>
      <c r="I15" s="4445"/>
      <c r="J15" s="4446"/>
    </row>
    <row r="16" spans="1:25" ht="36.75" customHeight="1">
      <c r="A16" s="1055"/>
      <c r="B16" s="4431"/>
      <c r="C16" s="4436"/>
      <c r="D16" s="4437"/>
      <c r="E16" s="4438"/>
      <c r="F16" s="4443"/>
      <c r="G16" s="4436"/>
      <c r="H16" s="4437"/>
      <c r="I16" s="4437"/>
      <c r="J16" s="4447"/>
    </row>
    <row r="17" spans="1:10" ht="36.75" customHeight="1">
      <c r="A17" s="1055"/>
      <c r="B17" s="4431"/>
      <c r="C17" s="4436"/>
      <c r="D17" s="4437"/>
      <c r="E17" s="4438"/>
      <c r="F17" s="4443"/>
      <c r="G17" s="4400" t="s">
        <v>1928</v>
      </c>
      <c r="H17" s="4400"/>
      <c r="I17" s="4400" t="s">
        <v>1929</v>
      </c>
      <c r="J17" s="4401"/>
    </row>
    <row r="18" spans="1:10" ht="36.75" customHeight="1">
      <c r="A18" s="1055"/>
      <c r="B18" s="4432"/>
      <c r="C18" s="4439"/>
      <c r="D18" s="4440"/>
      <c r="E18" s="4441"/>
      <c r="F18" s="4448"/>
      <c r="G18" s="4402" t="s">
        <v>1930</v>
      </c>
      <c r="H18" s="4402"/>
      <c r="I18" s="4400" t="s">
        <v>1931</v>
      </c>
      <c r="J18" s="4401"/>
    </row>
    <row r="19" spans="1:10" ht="29.25" customHeight="1">
      <c r="A19" s="1055"/>
      <c r="B19" s="4403" t="s">
        <v>1933</v>
      </c>
      <c r="C19" s="4405" t="s">
        <v>1934</v>
      </c>
      <c r="D19" s="4406"/>
      <c r="E19" s="4407"/>
      <c r="F19" s="4411" t="s">
        <v>1935</v>
      </c>
      <c r="G19" s="4406"/>
      <c r="H19" s="4406"/>
      <c r="I19" s="4405" t="s">
        <v>1936</v>
      </c>
      <c r="J19" s="4412"/>
    </row>
    <row r="20" spans="1:10" ht="30.75" customHeight="1" thickBot="1">
      <c r="A20" s="1055"/>
      <c r="B20" s="4404"/>
      <c r="C20" s="4408"/>
      <c r="D20" s="4409"/>
      <c r="E20" s="4410"/>
      <c r="F20" s="4409"/>
      <c r="G20" s="4409"/>
      <c r="H20" s="4409"/>
      <c r="I20" s="4408"/>
      <c r="J20" s="4413"/>
    </row>
    <row r="21" spans="1:10" ht="30.75" customHeight="1" thickBot="1">
      <c r="A21" s="1055"/>
      <c r="B21" s="1058" t="s">
        <v>1937</v>
      </c>
      <c r="C21" s="1055"/>
      <c r="D21" s="1055"/>
      <c r="E21" s="1059" t="str" cm="1">
        <f t="array" ref="E21">IF(AND(2&gt;=I23:I25,8&lt;=I23:I25),"規定されている定員を超過しています。","")</f>
        <v/>
      </c>
      <c r="F21" s="1059"/>
      <c r="G21" s="1059"/>
      <c r="H21" s="1059"/>
      <c r="I21" s="1055"/>
      <c r="J21" s="1055"/>
    </row>
    <row r="22" spans="1:10" ht="46.5" customHeight="1" thickBot="1">
      <c r="A22" s="1055"/>
      <c r="B22" s="4414"/>
      <c r="C22" s="4415"/>
      <c r="D22" s="4416" t="s">
        <v>2742</v>
      </c>
      <c r="E22" s="4417"/>
      <c r="F22" s="4417"/>
      <c r="G22" s="4417"/>
      <c r="H22" s="4418"/>
      <c r="I22" s="1060" t="s">
        <v>1938</v>
      </c>
      <c r="J22" s="1061" t="s">
        <v>1939</v>
      </c>
    </row>
    <row r="23" spans="1:10" ht="29.25" customHeight="1">
      <c r="A23" s="1055"/>
      <c r="B23" s="4419" t="s">
        <v>1940</v>
      </c>
      <c r="C23" s="1062" t="s">
        <v>1941</v>
      </c>
      <c r="D23" s="4449"/>
      <c r="E23" s="4450"/>
      <c r="F23" s="4450"/>
      <c r="G23" s="4450"/>
      <c r="H23" s="4451"/>
      <c r="I23" s="1063"/>
      <c r="J23" s="1064"/>
    </row>
    <row r="24" spans="1:10" ht="29.25" customHeight="1">
      <c r="A24" s="1055"/>
      <c r="B24" s="4420"/>
      <c r="C24" s="1065" t="s">
        <v>1942</v>
      </c>
      <c r="D24" s="4452"/>
      <c r="E24" s="4453"/>
      <c r="F24" s="4453"/>
      <c r="G24" s="4453"/>
      <c r="H24" s="4454"/>
      <c r="I24" s="1066"/>
      <c r="J24" s="1067"/>
    </row>
    <row r="25" spans="1:10" ht="29.25" customHeight="1" thickBot="1">
      <c r="A25" s="1055"/>
      <c r="B25" s="4420"/>
      <c r="C25" s="1068" t="s">
        <v>1943</v>
      </c>
      <c r="D25" s="4455"/>
      <c r="E25" s="4456"/>
      <c r="F25" s="4456"/>
      <c r="G25" s="4456"/>
      <c r="H25" s="4457"/>
      <c r="I25" s="1069"/>
      <c r="J25" s="1070"/>
    </row>
    <row r="26" spans="1:10" ht="29.25" customHeight="1" thickBot="1">
      <c r="A26" s="1055"/>
      <c r="B26" s="4421"/>
      <c r="C26" s="4458" t="s">
        <v>1944</v>
      </c>
      <c r="D26" s="4458"/>
      <c r="E26" s="4458"/>
      <c r="F26" s="4458"/>
      <c r="G26" s="4458"/>
      <c r="H26" s="4458"/>
      <c r="I26" s="1071">
        <f>SUM(I23:I25)</f>
        <v>0</v>
      </c>
      <c r="J26" s="1072">
        <f>SUM(J23:J25)</f>
        <v>0</v>
      </c>
    </row>
    <row r="27" spans="1:10" ht="29.25" customHeight="1" thickBot="1">
      <c r="A27" s="1055"/>
      <c r="B27" s="1073"/>
      <c r="C27" s="1073"/>
      <c r="D27" s="1074"/>
      <c r="E27" s="1074"/>
      <c r="F27" s="1074"/>
      <c r="G27" s="1074"/>
      <c r="H27" s="1074"/>
      <c r="I27" s="1075" t="str">
        <f>(IF(OR(I26&lt;=1,I26&gt;=8),"↑住居の定員が規定の定員数を満たしていません。",""))</f>
        <v>↑住居の定員が規定の定員数を満たしていません。</v>
      </c>
      <c r="J27" s="1076"/>
    </row>
    <row r="28" spans="1:10" ht="29.25" customHeight="1">
      <c r="A28" s="1055"/>
      <c r="B28" s="4419" t="s">
        <v>1945</v>
      </c>
      <c r="C28" s="1077" t="s">
        <v>1941</v>
      </c>
      <c r="D28" s="4449"/>
      <c r="E28" s="4450"/>
      <c r="F28" s="4450"/>
      <c r="G28" s="4450"/>
      <c r="H28" s="4451"/>
      <c r="I28" s="1063"/>
      <c r="J28" s="1064">
        <v>1</v>
      </c>
    </row>
    <row r="29" spans="1:10" ht="29.25" customHeight="1">
      <c r="A29" s="1055"/>
      <c r="B29" s="4420"/>
      <c r="C29" s="1078" t="s">
        <v>1942</v>
      </c>
      <c r="D29" s="4452"/>
      <c r="E29" s="4453"/>
      <c r="F29" s="4453"/>
      <c r="G29" s="4453"/>
      <c r="H29" s="4454"/>
      <c r="I29" s="1066"/>
      <c r="J29" s="1067"/>
    </row>
    <row r="30" spans="1:10" ht="29.25" customHeight="1" thickBot="1">
      <c r="A30" s="1055"/>
      <c r="B30" s="4420"/>
      <c r="C30" s="1079" t="s">
        <v>1943</v>
      </c>
      <c r="D30" s="4455"/>
      <c r="E30" s="4456"/>
      <c r="F30" s="4456"/>
      <c r="G30" s="4456"/>
      <c r="H30" s="4457"/>
      <c r="I30" s="1069"/>
      <c r="J30" s="1070"/>
    </row>
    <row r="31" spans="1:10" ht="29.25" customHeight="1" thickBot="1">
      <c r="A31" s="1055"/>
      <c r="B31" s="4421"/>
      <c r="C31" s="4458" t="s">
        <v>1944</v>
      </c>
      <c r="D31" s="4458"/>
      <c r="E31" s="4458"/>
      <c r="F31" s="4458"/>
      <c r="G31" s="4458"/>
      <c r="H31" s="4458"/>
      <c r="I31" s="1071">
        <f>SUM(I28:I30)</f>
        <v>0</v>
      </c>
      <c r="J31" s="1072">
        <f>SUM(J28:J30)</f>
        <v>1</v>
      </c>
    </row>
    <row r="32" spans="1:10" ht="29.25" customHeight="1" thickBot="1">
      <c r="A32" s="1055"/>
      <c r="B32" s="1073"/>
      <c r="C32" s="1073"/>
      <c r="D32" s="1074"/>
      <c r="E32" s="1074"/>
      <c r="F32" s="1074"/>
      <c r="G32" s="1074"/>
      <c r="H32" s="1074"/>
      <c r="I32" s="1075" t="str">
        <f>(IF(OR(I31&lt;=1,I31&gt;=8),"↑住居の定員が規定の定員数を満たしていません。",""))</f>
        <v>↑住居の定員が規定の定員数を満たしていません。</v>
      </c>
      <c r="J32" s="1076"/>
    </row>
    <row r="33" spans="1:10" ht="29.25" customHeight="1">
      <c r="A33" s="1055"/>
      <c r="B33" s="4419" t="s">
        <v>1946</v>
      </c>
      <c r="C33" s="1077" t="s">
        <v>1941</v>
      </c>
      <c r="D33" s="4459"/>
      <c r="E33" s="4460"/>
      <c r="F33" s="4460"/>
      <c r="G33" s="4460"/>
      <c r="H33" s="4460"/>
      <c r="I33" s="1063"/>
      <c r="J33" s="1064">
        <v>1</v>
      </c>
    </row>
    <row r="34" spans="1:10" ht="29.25" customHeight="1">
      <c r="A34" s="1055"/>
      <c r="B34" s="4420"/>
      <c r="C34" s="1078" t="s">
        <v>1942</v>
      </c>
      <c r="D34" s="4461"/>
      <c r="E34" s="4462"/>
      <c r="F34" s="4462"/>
      <c r="G34" s="4462"/>
      <c r="H34" s="4462"/>
      <c r="I34" s="1066"/>
      <c r="J34" s="1067"/>
    </row>
    <row r="35" spans="1:10" ht="29.25" customHeight="1" thickBot="1">
      <c r="A35" s="1055"/>
      <c r="B35" s="4420"/>
      <c r="C35" s="1079" t="s">
        <v>1943</v>
      </c>
      <c r="D35" s="4463"/>
      <c r="E35" s="4464"/>
      <c r="F35" s="4464"/>
      <c r="G35" s="4464"/>
      <c r="H35" s="4464"/>
      <c r="I35" s="1069"/>
      <c r="J35" s="1070"/>
    </row>
    <row r="36" spans="1:10" ht="29.25" customHeight="1" thickBot="1">
      <c r="A36" s="1055"/>
      <c r="B36" s="4421"/>
      <c r="C36" s="4458" t="s">
        <v>1944</v>
      </c>
      <c r="D36" s="4458"/>
      <c r="E36" s="4458"/>
      <c r="F36" s="4458"/>
      <c r="G36" s="4458"/>
      <c r="H36" s="4458"/>
      <c r="I36" s="1071">
        <f>SUM(I33:I35)</f>
        <v>0</v>
      </c>
      <c r="J36" s="1072">
        <f>SUM(J33:J35)</f>
        <v>1</v>
      </c>
    </row>
    <row r="37" spans="1:10" ht="29.25" customHeight="1" thickBot="1">
      <c r="A37" s="1055"/>
      <c r="B37" s="1073"/>
      <c r="C37" s="1073"/>
      <c r="D37" s="1074"/>
      <c r="E37" s="1074"/>
      <c r="F37" s="1074"/>
      <c r="G37" s="1074"/>
      <c r="H37" s="1074"/>
      <c r="I37" s="1075" t="str">
        <f>(IF(OR(I36&lt;=1,I36&gt;=8),"↑住居の定員が規定の定員数を満たしていません。",""))</f>
        <v>↑住居の定員が規定の定員数を満たしていません。</v>
      </c>
      <c r="J37" s="1076"/>
    </row>
    <row r="38" spans="1:10" ht="29.25" customHeight="1">
      <c r="A38" s="1055"/>
      <c r="B38" s="4419" t="s">
        <v>1947</v>
      </c>
      <c r="C38" s="1077" t="s">
        <v>1941</v>
      </c>
      <c r="D38" s="4459"/>
      <c r="E38" s="4460"/>
      <c r="F38" s="4460"/>
      <c r="G38" s="4460"/>
      <c r="H38" s="4460"/>
      <c r="I38" s="1063"/>
      <c r="J38" s="1064">
        <v>1</v>
      </c>
    </row>
    <row r="39" spans="1:10" ht="29.25" customHeight="1">
      <c r="A39" s="1055"/>
      <c r="B39" s="4420"/>
      <c r="C39" s="1078" t="s">
        <v>1942</v>
      </c>
      <c r="D39" s="4461"/>
      <c r="E39" s="4462"/>
      <c r="F39" s="4462"/>
      <c r="G39" s="4462"/>
      <c r="H39" s="4462"/>
      <c r="I39" s="1066"/>
      <c r="J39" s="1067"/>
    </row>
    <row r="40" spans="1:10" ht="29.25" customHeight="1" thickBot="1">
      <c r="A40" s="1055"/>
      <c r="B40" s="4420"/>
      <c r="C40" s="1079" t="s">
        <v>1943</v>
      </c>
      <c r="D40" s="4463"/>
      <c r="E40" s="4464"/>
      <c r="F40" s="4464"/>
      <c r="G40" s="4464"/>
      <c r="H40" s="4464"/>
      <c r="I40" s="1069"/>
      <c r="J40" s="1070"/>
    </row>
    <row r="41" spans="1:10" ht="29.25" customHeight="1" thickBot="1">
      <c r="A41" s="1055"/>
      <c r="B41" s="4421"/>
      <c r="C41" s="4458" t="s">
        <v>1944</v>
      </c>
      <c r="D41" s="4458"/>
      <c r="E41" s="4458"/>
      <c r="F41" s="4458"/>
      <c r="G41" s="4458"/>
      <c r="H41" s="4458"/>
      <c r="I41" s="1071">
        <f>SUM(I38:I40)</f>
        <v>0</v>
      </c>
      <c r="J41" s="1072">
        <f>SUM(J38:J40)</f>
        <v>1</v>
      </c>
    </row>
    <row r="42" spans="1:10" ht="29.25" customHeight="1">
      <c r="B42" s="1055"/>
      <c r="C42" s="1055"/>
      <c r="D42" s="1055"/>
      <c r="E42" s="1055"/>
      <c r="F42" s="1055"/>
      <c r="G42" s="1055"/>
      <c r="H42" s="1055"/>
      <c r="I42" s="1075" t="str">
        <f>(IF(OR(I41&lt;=1,I41&gt;=8),"↑住居の定員が規定の定員数を満たしていません。",""))</f>
        <v>↑住居の定員が規定の定員数を満たしていません。</v>
      </c>
      <c r="J42" s="1055"/>
    </row>
    <row r="43" spans="1:10" ht="14.4">
      <c r="B43" s="1055" t="s">
        <v>1948</v>
      </c>
      <c r="C43" s="1055"/>
      <c r="D43" s="1055"/>
      <c r="E43" s="1055"/>
      <c r="F43" s="1055"/>
      <c r="G43" s="1055"/>
      <c r="H43" s="1055"/>
      <c r="I43" s="1055"/>
      <c r="J43" s="1055"/>
    </row>
    <row r="45" spans="1:10" ht="35.4" customHeight="1">
      <c r="B45" s="4392" t="s">
        <v>3078</v>
      </c>
      <c r="C45" s="4392"/>
      <c r="D45" s="4393" t="s">
        <v>3200</v>
      </c>
      <c r="E45" s="4394"/>
      <c r="F45" s="4394"/>
      <c r="G45" s="4394"/>
      <c r="H45" s="4394"/>
      <c r="I45" s="4394"/>
      <c r="J45" s="4395"/>
    </row>
  </sheetData>
  <mergeCells count="51">
    <mergeCell ref="B33:B36"/>
    <mergeCell ref="D33:H33"/>
    <mergeCell ref="D34:H34"/>
    <mergeCell ref="D35:H35"/>
    <mergeCell ref="C36:H36"/>
    <mergeCell ref="B38:B41"/>
    <mergeCell ref="D38:H38"/>
    <mergeCell ref="D39:H39"/>
    <mergeCell ref="D40:H40"/>
    <mergeCell ref="C41:H41"/>
    <mergeCell ref="D28:H28"/>
    <mergeCell ref="D29:H29"/>
    <mergeCell ref="D30:H30"/>
    <mergeCell ref="C31:H31"/>
    <mergeCell ref="B23:B26"/>
    <mergeCell ref="D23:H23"/>
    <mergeCell ref="D24:H24"/>
    <mergeCell ref="D25:H25"/>
    <mergeCell ref="C26:H26"/>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B45:C45"/>
    <mergeCell ref="D45:J45"/>
    <mergeCell ref="C7:J7"/>
    <mergeCell ref="I1:J1"/>
    <mergeCell ref="I2:J2"/>
    <mergeCell ref="G17:H17"/>
    <mergeCell ref="I17:J17"/>
    <mergeCell ref="G18:H18"/>
    <mergeCell ref="I18:J18"/>
    <mergeCell ref="B19:B20"/>
    <mergeCell ref="C19:E20"/>
    <mergeCell ref="F19:H20"/>
    <mergeCell ref="I19:J20"/>
    <mergeCell ref="B22:C22"/>
    <mergeCell ref="D22:H22"/>
    <mergeCell ref="B28:B31"/>
  </mergeCells>
  <phoneticPr fontId="54"/>
  <conditionalFormatting sqref="I23">
    <cfRule type="cellIs" dxfId="69" priority="4" operator="notBetween">
      <formula>2</formula>
      <formula>7</formula>
    </cfRule>
  </conditionalFormatting>
  <conditionalFormatting sqref="I28">
    <cfRule type="cellIs" dxfId="68" priority="3" operator="notBetween">
      <formula>2</formula>
      <formula>7</formula>
    </cfRule>
  </conditionalFormatting>
  <conditionalFormatting sqref="I33">
    <cfRule type="cellIs" dxfId="67" priority="2" operator="notBetween">
      <formula>2</formula>
      <formula>7</formula>
    </cfRule>
  </conditionalFormatting>
  <conditionalFormatting sqref="I38">
    <cfRule type="cellIs" dxfId="66" priority="1" operator="notBetween">
      <formula>2</formula>
      <formula>7</formula>
    </cfRule>
  </conditionalFormatting>
  <pageMargins left="0.7" right="0.7" top="0.75" bottom="0.75" header="0.3" footer="0.3"/>
  <pageSetup paperSize="9" scale="5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3E800-2C3B-4B2C-96D8-1FFEAACACB42}">
  <sheetPr>
    <pageSetUpPr fitToPage="1"/>
  </sheetPr>
  <dimension ref="B1:DH77"/>
  <sheetViews>
    <sheetView view="pageBreakPreview" topLeftCell="P45" zoomScale="115" zoomScaleNormal="100" zoomScaleSheetLayoutView="115" workbookViewId="0">
      <selection activeCell="B2" sqref="B2"/>
    </sheetView>
  </sheetViews>
  <sheetFormatPr defaultColWidth="9" defaultRowHeight="21" customHeight="1"/>
  <cols>
    <col min="1" max="1" width="3.77734375" style="260" customWidth="1"/>
    <col min="2" max="2" width="3" style="260" customWidth="1"/>
    <col min="3" max="3" width="5.33203125" style="260" customWidth="1"/>
    <col min="4" max="7" width="3.44140625" style="1213" customWidth="1"/>
    <col min="8" max="64" width="3.44140625" style="260" customWidth="1"/>
    <col min="65" max="65" width="3.33203125" style="260" customWidth="1"/>
    <col min="66" max="68" width="3.21875" style="260" customWidth="1"/>
    <col min="69" max="76" width="3.33203125" style="260" customWidth="1"/>
    <col min="77" max="78" width="7.6640625" style="260" customWidth="1"/>
    <col min="79" max="80" width="2.6640625" style="260" customWidth="1"/>
    <col min="81" max="16384" width="9" style="260"/>
  </cols>
  <sheetData>
    <row r="1" spans="2:112" ht="21" customHeight="1">
      <c r="B1" s="1213"/>
      <c r="C1" s="1213"/>
      <c r="G1" s="260"/>
      <c r="W1" s="260" t="s">
        <v>845</v>
      </c>
      <c r="AK1" s="1081"/>
      <c r="AO1" s="1214"/>
      <c r="AZ1" s="1214"/>
      <c r="BA1" s="1214"/>
      <c r="BB1" s="1214"/>
      <c r="BC1" s="1214"/>
      <c r="BD1" s="1214"/>
      <c r="BE1" s="1214"/>
      <c r="BF1" s="1214"/>
      <c r="BG1" s="1214"/>
      <c r="BH1" s="1214"/>
      <c r="BI1" s="1214"/>
      <c r="BJ1" s="1214"/>
      <c r="BK1" s="1214"/>
      <c r="BL1" s="1214"/>
      <c r="BM1" s="1214"/>
      <c r="BN1" s="1214"/>
      <c r="BO1" s="1214"/>
      <c r="BP1" s="1214"/>
      <c r="BQ1" s="1214"/>
      <c r="BR1" s="1214"/>
      <c r="BS1" s="1081"/>
      <c r="BT1" s="1081"/>
      <c r="BU1" s="1081"/>
      <c r="BV1" s="1081"/>
      <c r="BW1" s="1081"/>
      <c r="BX1" s="1081"/>
      <c r="BY1" s="1081"/>
      <c r="BZ1" s="1081"/>
      <c r="CA1" s="1081"/>
      <c r="CB1" s="1081"/>
      <c r="CC1" s="1081"/>
      <c r="CD1" s="1081"/>
      <c r="CE1" s="1081"/>
    </row>
    <row r="2" spans="2:112" ht="21" customHeight="1">
      <c r="B2" s="1213"/>
      <c r="C2" s="1213"/>
      <c r="G2" s="260"/>
      <c r="Y2" s="260">
        <v>-1</v>
      </c>
      <c r="AO2" s="2584" t="s">
        <v>2145</v>
      </c>
      <c r="AP2" s="2584"/>
      <c r="AQ2" s="2584"/>
      <c r="AR2" s="2584"/>
      <c r="AS2" s="2584"/>
      <c r="AT2" s="2584"/>
      <c r="AU2" s="2584"/>
      <c r="AV2" s="2584"/>
      <c r="AW2" s="2585"/>
      <c r="AX2" s="2586"/>
      <c r="AY2" s="2586"/>
      <c r="AZ2" s="2586"/>
      <c r="BA2" s="2586"/>
      <c r="BB2" s="2586"/>
      <c r="BC2" s="2586"/>
      <c r="BD2" s="2586"/>
      <c r="BE2" s="2586"/>
      <c r="BF2" s="2586"/>
      <c r="BG2" s="2586"/>
      <c r="BH2" s="2586"/>
      <c r="BI2" s="2586"/>
      <c r="BJ2" s="2586"/>
      <c r="BK2" s="2586"/>
      <c r="BL2" s="2586"/>
      <c r="BM2" s="2586"/>
      <c r="BN2" s="2586"/>
      <c r="BO2" s="2586"/>
      <c r="BP2" s="2586"/>
      <c r="BQ2" s="2586"/>
      <c r="BR2" s="2587"/>
      <c r="BS2" s="1215"/>
      <c r="BT2" s="1215"/>
      <c r="BU2" s="1215"/>
      <c r="BV2" s="1215"/>
      <c r="BW2" s="1215"/>
      <c r="BX2" s="1215"/>
      <c r="BY2" s="1215"/>
      <c r="CA2" s="1215"/>
      <c r="CB2" s="1215"/>
      <c r="CC2" s="1215"/>
      <c r="CD2" s="1215"/>
      <c r="CE2" s="1215"/>
    </row>
    <row r="3" spans="2:112" ht="21" customHeight="1">
      <c r="B3" s="1213"/>
      <c r="C3" s="1213"/>
      <c r="G3" s="260"/>
      <c r="AO3" s="2584" t="s">
        <v>1961</v>
      </c>
      <c r="AP3" s="2584"/>
      <c r="AQ3" s="2584"/>
      <c r="AR3" s="2584"/>
      <c r="AS3" s="2584"/>
      <c r="AT3" s="2584"/>
      <c r="AU3" s="2584"/>
      <c r="AV3" s="2584"/>
      <c r="AW3" s="2588"/>
      <c r="AX3" s="2588"/>
      <c r="AY3" s="2588"/>
      <c r="AZ3" s="2588"/>
      <c r="BA3" s="2588"/>
      <c r="BB3" s="2588"/>
      <c r="BC3" s="2588"/>
      <c r="BD3" s="2588"/>
      <c r="BE3" s="2588"/>
      <c r="BF3" s="2588"/>
      <c r="BG3" s="2588"/>
      <c r="BH3" s="2588"/>
      <c r="BI3" s="2588"/>
      <c r="BJ3" s="2588"/>
      <c r="BK3" s="2589" t="s">
        <v>1962</v>
      </c>
      <c r="BL3" s="2590"/>
      <c r="BM3" s="2590"/>
      <c r="BN3" s="2591"/>
      <c r="BO3" s="2592">
        <v>15</v>
      </c>
      <c r="BP3" s="2593"/>
      <c r="BQ3" s="2593"/>
      <c r="BR3" s="2594"/>
      <c r="BS3" s="1215"/>
      <c r="BT3" s="1215"/>
      <c r="BU3" s="1215"/>
      <c r="BV3" s="1215"/>
      <c r="BW3" s="1215"/>
      <c r="BX3" s="1215"/>
      <c r="BY3" s="1215"/>
      <c r="CA3" s="1215"/>
      <c r="CB3" s="1215"/>
      <c r="CC3" s="1215"/>
      <c r="CD3" s="1215"/>
      <c r="CE3" s="1215"/>
    </row>
    <row r="4" spans="2:112" ht="21" customHeight="1">
      <c r="B4" s="1213"/>
      <c r="C4" s="1216"/>
      <c r="D4" s="2595" t="s">
        <v>2146</v>
      </c>
      <c r="E4" s="2595"/>
      <c r="F4" s="2595"/>
      <c r="G4" s="2595"/>
      <c r="H4" s="2595"/>
      <c r="I4" s="2595"/>
      <c r="J4" s="2595"/>
      <c r="K4" s="1217"/>
      <c r="L4" s="1217"/>
      <c r="M4" s="1218"/>
      <c r="N4" s="1218"/>
      <c r="O4" s="1218"/>
      <c r="P4" s="1218"/>
      <c r="Q4" s="1218"/>
      <c r="R4" s="1218"/>
      <c r="S4" s="1218"/>
      <c r="T4" s="1218"/>
      <c r="U4" s="1219"/>
      <c r="V4" s="1220"/>
      <c r="W4" s="1221"/>
      <c r="X4" s="1222"/>
      <c r="Y4" s="1222"/>
      <c r="Z4" s="1223" t="s">
        <v>2147</v>
      </c>
      <c r="AA4" s="1224"/>
      <c r="CA4" s="2350"/>
      <c r="CB4" s="2350"/>
      <c r="CC4" s="2350"/>
      <c r="CD4" s="2350"/>
      <c r="CE4" s="2350"/>
      <c r="CF4" s="2350"/>
      <c r="CG4" s="2350"/>
      <c r="CH4" s="2583"/>
      <c r="CI4" s="2583"/>
      <c r="CJ4" s="2583"/>
      <c r="CK4" s="2583"/>
      <c r="CL4" s="2350"/>
      <c r="CM4" s="2350"/>
      <c r="CN4" s="2350"/>
      <c r="CO4" s="2350"/>
      <c r="CP4" s="2350"/>
      <c r="CQ4" s="2350"/>
      <c r="CR4" s="2350"/>
      <c r="CS4" s="2350"/>
      <c r="CT4" s="2350"/>
      <c r="CU4" s="2350"/>
      <c r="CV4" s="2350"/>
      <c r="CW4" s="2350"/>
      <c r="CX4" s="2350"/>
      <c r="CY4" s="2350"/>
      <c r="CZ4" s="2350"/>
      <c r="DA4" s="2350"/>
      <c r="DB4" s="2350"/>
      <c r="DC4" s="2350"/>
      <c r="DD4" s="2350"/>
      <c r="DE4" s="2350"/>
      <c r="DF4" s="2350"/>
      <c r="DG4" s="2350"/>
      <c r="DH4" s="2350"/>
    </row>
    <row r="5" spans="2:112" ht="27.75" customHeight="1">
      <c r="B5" s="1213"/>
      <c r="C5" s="1216"/>
      <c r="D5" s="2580" t="s">
        <v>1954</v>
      </c>
      <c r="E5" s="2580"/>
      <c r="F5" s="2580"/>
      <c r="G5" s="2545" t="s">
        <v>2148</v>
      </c>
      <c r="H5" s="2545"/>
      <c r="I5" s="2545"/>
      <c r="J5" s="2545"/>
      <c r="K5" s="2545"/>
      <c r="L5" s="2545"/>
      <c r="M5" s="2545"/>
      <c r="N5" s="2545"/>
      <c r="O5" s="2545"/>
      <c r="P5" s="2545"/>
      <c r="Q5" s="2545"/>
      <c r="R5" s="2545"/>
      <c r="S5" s="2545"/>
      <c r="T5" s="2546"/>
      <c r="U5" s="1219"/>
      <c r="V5" s="1219"/>
      <c r="W5" s="1221"/>
      <c r="X5" s="1222"/>
      <c r="Y5" s="1222"/>
      <c r="Z5" s="2544"/>
      <c r="AA5" s="2545"/>
      <c r="AB5" s="2545"/>
      <c r="AC5" s="2545"/>
      <c r="AD5" s="2545"/>
      <c r="AE5" s="2545"/>
      <c r="AF5" s="2546"/>
      <c r="AG5" s="2417" t="s">
        <v>2149</v>
      </c>
      <c r="AH5" s="2418"/>
      <c r="AI5" s="2418"/>
      <c r="AJ5" s="2530"/>
      <c r="AK5" s="2544" t="s">
        <v>2150</v>
      </c>
      <c r="AL5" s="2545"/>
      <c r="AM5" s="2545"/>
      <c r="AN5" s="2546"/>
      <c r="AO5" s="2544" t="s">
        <v>2151</v>
      </c>
      <c r="AP5" s="2545"/>
      <c r="AQ5" s="2545"/>
      <c r="AR5" s="2546"/>
      <c r="AS5" s="2544" t="s">
        <v>2152</v>
      </c>
      <c r="AT5" s="2545"/>
      <c r="AU5" s="2545"/>
      <c r="AV5" s="2546"/>
      <c r="AW5" s="2544" t="s">
        <v>2153</v>
      </c>
      <c r="AX5" s="2545"/>
      <c r="AY5" s="2545"/>
      <c r="AZ5" s="2546"/>
      <c r="BA5" s="2544" t="s">
        <v>2154</v>
      </c>
      <c r="BB5" s="2545"/>
      <c r="BC5" s="2545"/>
      <c r="BD5" s="2546"/>
      <c r="BE5" s="2544" t="s">
        <v>1252</v>
      </c>
      <c r="BF5" s="2545"/>
      <c r="BG5" s="2546"/>
      <c r="BK5" s="1642"/>
      <c r="BL5" s="1642"/>
      <c r="BM5" s="1642"/>
      <c r="BN5" s="1642"/>
      <c r="BO5" s="1643"/>
      <c r="BP5" s="1649"/>
      <c r="BQ5" s="1225"/>
      <c r="BR5" s="1225"/>
      <c r="BS5" s="1225"/>
      <c r="CA5" s="2583"/>
      <c r="CB5" s="2583"/>
      <c r="CC5" s="2583"/>
      <c r="CD5" s="2583"/>
      <c r="CE5" s="2583"/>
      <c r="CF5" s="2583"/>
      <c r="CG5" s="2583"/>
      <c r="CH5" s="2579"/>
      <c r="CI5" s="2579"/>
      <c r="CJ5" s="2579"/>
      <c r="CK5" s="2579"/>
      <c r="CL5" s="2579"/>
      <c r="CM5" s="2579"/>
      <c r="CN5" s="2579"/>
      <c r="CO5" s="2579"/>
      <c r="CP5" s="2579"/>
      <c r="CQ5" s="2579"/>
      <c r="CR5" s="2579"/>
      <c r="CS5" s="2579"/>
      <c r="CT5" s="2579"/>
      <c r="CU5" s="2579"/>
      <c r="CV5" s="2579"/>
      <c r="CW5" s="2579"/>
      <c r="CX5" s="2579"/>
      <c r="CY5" s="2579"/>
      <c r="CZ5" s="2579"/>
      <c r="DA5" s="2579"/>
      <c r="DB5" s="2579"/>
      <c r="DC5" s="2579"/>
      <c r="DD5" s="2579"/>
      <c r="DE5" s="2579"/>
      <c r="DF5" s="2566"/>
      <c r="DG5" s="2566"/>
      <c r="DH5" s="2566"/>
    </row>
    <row r="6" spans="2:112" ht="21" customHeight="1">
      <c r="B6" s="1213"/>
      <c r="C6" s="1216"/>
      <c r="D6" s="2580"/>
      <c r="E6" s="2580"/>
      <c r="F6" s="2580"/>
      <c r="G6" s="2545" t="s">
        <v>2155</v>
      </c>
      <c r="H6" s="2545"/>
      <c r="I6" s="2545"/>
      <c r="J6" s="2545"/>
      <c r="K6" s="2545"/>
      <c r="L6" s="2545"/>
      <c r="M6" s="2545"/>
      <c r="N6" s="2545"/>
      <c r="O6" s="2545"/>
      <c r="P6" s="2545"/>
      <c r="Q6" s="2545"/>
      <c r="R6" s="2545"/>
      <c r="S6" s="2545"/>
      <c r="T6" s="2546"/>
      <c r="U6" s="1219"/>
      <c r="V6" s="1219"/>
      <c r="W6" s="1221"/>
      <c r="X6" s="1222"/>
      <c r="Y6" s="1222"/>
      <c r="Z6" s="2420" t="s">
        <v>2156</v>
      </c>
      <c r="AA6" s="2421"/>
      <c r="AB6" s="2421"/>
      <c r="AC6" s="2421"/>
      <c r="AD6" s="2421"/>
      <c r="AE6" s="2421"/>
      <c r="AF6" s="2582"/>
      <c r="AG6" s="2571"/>
      <c r="AH6" s="2572"/>
      <c r="AI6" s="2572"/>
      <c r="AJ6" s="2573"/>
      <c r="AK6" s="2571"/>
      <c r="AL6" s="2572"/>
      <c r="AM6" s="2572"/>
      <c r="AN6" s="2573"/>
      <c r="AO6" s="2571"/>
      <c r="AP6" s="2572"/>
      <c r="AQ6" s="2572"/>
      <c r="AR6" s="2573"/>
      <c r="AS6" s="2571">
        <v>6</v>
      </c>
      <c r="AT6" s="2572"/>
      <c r="AU6" s="2572"/>
      <c r="AV6" s="2573"/>
      <c r="AW6" s="2571">
        <v>4</v>
      </c>
      <c r="AX6" s="2572"/>
      <c r="AY6" s="2572"/>
      <c r="AZ6" s="2573"/>
      <c r="BA6" s="2571">
        <v>5</v>
      </c>
      <c r="BB6" s="2572"/>
      <c r="BC6" s="2572"/>
      <c r="BD6" s="2573"/>
      <c r="BE6" s="2567">
        <f>SUM(AG6:BD6)</f>
        <v>15</v>
      </c>
      <c r="BF6" s="2568"/>
      <c r="BG6" s="2569"/>
      <c r="BL6" s="1226"/>
      <c r="BM6" s="1226"/>
      <c r="BN6" s="1226"/>
      <c r="BW6" s="1227"/>
      <c r="CC6" s="1226"/>
      <c r="CD6" s="1226"/>
      <c r="CE6" s="1226"/>
      <c r="CL6" s="2578"/>
      <c r="CM6" s="2578"/>
      <c r="CN6" s="2578"/>
      <c r="CO6" s="2578"/>
      <c r="CP6" s="2578"/>
      <c r="CQ6" s="2578"/>
      <c r="CR6" s="2578"/>
      <c r="CS6" s="2578"/>
      <c r="CT6" s="2579"/>
      <c r="CU6" s="2579"/>
      <c r="CV6" s="2579"/>
      <c r="CW6" s="2579"/>
      <c r="CX6" s="2579"/>
      <c r="CY6" s="2579"/>
      <c r="CZ6" s="2579"/>
      <c r="DA6" s="2579"/>
      <c r="DB6" s="2579"/>
      <c r="DC6" s="2579"/>
      <c r="DD6" s="2579"/>
      <c r="DE6" s="2579"/>
      <c r="DF6" s="2566"/>
      <c r="DG6" s="2566"/>
      <c r="DH6" s="2566"/>
    </row>
    <row r="7" spans="2:112" ht="21" customHeight="1">
      <c r="B7" s="1213"/>
      <c r="C7" s="1216"/>
      <c r="D7" s="2580"/>
      <c r="E7" s="2580"/>
      <c r="F7" s="2580"/>
      <c r="G7" s="2545" t="s">
        <v>2157</v>
      </c>
      <c r="H7" s="2545"/>
      <c r="I7" s="2545"/>
      <c r="J7" s="2545"/>
      <c r="K7" s="2545"/>
      <c r="L7" s="2545"/>
      <c r="M7" s="2545"/>
      <c r="N7" s="2545"/>
      <c r="O7" s="2545"/>
      <c r="P7" s="2545"/>
      <c r="Q7" s="2545"/>
      <c r="R7" s="2545"/>
      <c r="S7" s="2545"/>
      <c r="T7" s="2546"/>
      <c r="U7" s="1228"/>
      <c r="V7" s="1219"/>
      <c r="W7" s="1221"/>
      <c r="X7" s="1222"/>
      <c r="Y7" s="1222"/>
      <c r="Z7" s="1229" t="s">
        <v>307</v>
      </c>
      <c r="AA7" s="2417" t="s">
        <v>2158</v>
      </c>
      <c r="AB7" s="2418"/>
      <c r="AC7" s="2418"/>
      <c r="AD7" s="2418"/>
      <c r="AE7" s="2418"/>
      <c r="AF7" s="2530"/>
      <c r="AG7" s="2574"/>
      <c r="AH7" s="2575"/>
      <c r="AI7" s="2575"/>
      <c r="AJ7" s="2576"/>
      <c r="AK7" s="2574"/>
      <c r="AL7" s="2575"/>
      <c r="AM7" s="2575"/>
      <c r="AN7" s="2576"/>
      <c r="AO7" s="2574"/>
      <c r="AP7" s="2575"/>
      <c r="AQ7" s="2575"/>
      <c r="AR7" s="2576"/>
      <c r="AS7" s="2571"/>
      <c r="AT7" s="2572"/>
      <c r="AU7" s="2572"/>
      <c r="AV7" s="2573"/>
      <c r="AW7" s="2571"/>
      <c r="AX7" s="2572"/>
      <c r="AY7" s="2572"/>
      <c r="AZ7" s="2573"/>
      <c r="BA7" s="2571"/>
      <c r="BB7" s="2572"/>
      <c r="BC7" s="2572"/>
      <c r="BD7" s="2573"/>
      <c r="BE7" s="2567">
        <f>SUM(AG7:BD7)</f>
        <v>0</v>
      </c>
      <c r="BF7" s="2568"/>
      <c r="BG7" s="2569"/>
      <c r="CB7" s="2350"/>
      <c r="CC7" s="2350"/>
      <c r="CD7" s="2350"/>
      <c r="CE7" s="2350"/>
      <c r="CF7" s="2350"/>
      <c r="CG7" s="2350"/>
      <c r="CH7" s="2350"/>
      <c r="CI7" s="2581"/>
      <c r="CJ7" s="2581"/>
      <c r="CK7" s="2581"/>
      <c r="CL7" s="2579"/>
      <c r="CM7" s="2579"/>
      <c r="CN7" s="2579"/>
      <c r="CO7" s="2579"/>
      <c r="CP7" s="2579"/>
      <c r="CQ7" s="2579"/>
      <c r="CR7" s="2579"/>
      <c r="CS7" s="2579"/>
      <c r="CT7" s="2579"/>
      <c r="CU7" s="2579"/>
      <c r="CV7" s="2579"/>
      <c r="CW7" s="2579"/>
      <c r="CX7" s="2579"/>
      <c r="CY7" s="2579"/>
      <c r="CZ7" s="2579"/>
      <c r="DA7" s="2579"/>
      <c r="DB7" s="2579"/>
      <c r="DC7" s="2579"/>
      <c r="DD7" s="2579"/>
      <c r="DE7" s="2579"/>
      <c r="DF7" s="2566"/>
      <c r="DG7" s="2566"/>
      <c r="DH7" s="2566"/>
    </row>
    <row r="8" spans="2:112" ht="21" customHeight="1">
      <c r="B8" s="1222"/>
      <c r="C8" s="1230"/>
      <c r="D8" s="1218"/>
      <c r="E8" s="1218"/>
      <c r="F8" s="1218"/>
      <c r="G8" s="1218"/>
      <c r="H8" s="1218"/>
      <c r="I8" s="1218"/>
      <c r="J8" s="1218"/>
      <c r="K8" s="1218"/>
      <c r="L8" s="1231" t="str">
        <f>IF(COUNTIF(D5:F7,"○")&gt;1,"いずれか１つを選択してください。","")</f>
        <v/>
      </c>
      <c r="M8" s="1218"/>
      <c r="N8" s="1218"/>
      <c r="O8" s="1218"/>
      <c r="P8" s="1218"/>
      <c r="Q8" s="1218"/>
      <c r="R8" s="1218"/>
      <c r="S8" s="1218"/>
      <c r="T8" s="1218"/>
      <c r="U8" s="1232"/>
      <c r="V8" s="1232"/>
      <c r="W8" s="1221"/>
      <c r="X8" s="1222"/>
      <c r="Y8" s="1222"/>
      <c r="Z8" s="2417" t="s">
        <v>2159</v>
      </c>
      <c r="AA8" s="2418"/>
      <c r="AB8" s="2418"/>
      <c r="AC8" s="2418"/>
      <c r="AD8" s="2418"/>
      <c r="AE8" s="2418"/>
      <c r="AF8" s="2530"/>
      <c r="AG8" s="2571"/>
      <c r="AH8" s="2572"/>
      <c r="AI8" s="2572"/>
      <c r="AJ8" s="2573"/>
      <c r="AK8" s="2571"/>
      <c r="AL8" s="2572"/>
      <c r="AM8" s="2572"/>
      <c r="AN8" s="2573"/>
      <c r="AO8" s="2571"/>
      <c r="AP8" s="2572"/>
      <c r="AQ8" s="2572"/>
      <c r="AR8" s="2573"/>
      <c r="AS8" s="2571"/>
      <c r="AT8" s="2572"/>
      <c r="AU8" s="2572"/>
      <c r="AV8" s="2573"/>
      <c r="AW8" s="2571"/>
      <c r="AX8" s="2572"/>
      <c r="AY8" s="2572"/>
      <c r="AZ8" s="2573"/>
      <c r="BA8" s="2571"/>
      <c r="BB8" s="2572"/>
      <c r="BC8" s="2572"/>
      <c r="BD8" s="2573"/>
      <c r="BE8" s="2567">
        <f>SUM(AG8:BD8)</f>
        <v>0</v>
      </c>
      <c r="BF8" s="2568"/>
      <c r="BG8" s="2569"/>
      <c r="BU8" s="1227"/>
      <c r="BW8" s="2577"/>
      <c r="BX8" s="2577"/>
      <c r="BY8" s="2577"/>
      <c r="BZ8" s="2577"/>
      <c r="CA8" s="2577"/>
      <c r="CB8" s="2570"/>
      <c r="CC8" s="2570"/>
      <c r="CD8" s="2570"/>
      <c r="CE8" s="2570"/>
      <c r="CF8" s="2570"/>
      <c r="CG8" s="2570"/>
      <c r="CH8" s="2570"/>
      <c r="CI8" s="2581"/>
      <c r="CJ8" s="2581"/>
      <c r="CK8" s="2581"/>
      <c r="CL8" s="2566"/>
      <c r="CM8" s="2566"/>
      <c r="CN8" s="2566"/>
      <c r="CO8" s="2566"/>
      <c r="CP8" s="2566"/>
      <c r="CQ8" s="2566"/>
      <c r="CR8" s="2566"/>
      <c r="CS8" s="2566"/>
      <c r="CT8" s="2566"/>
      <c r="CU8" s="2566"/>
      <c r="CV8" s="2566"/>
      <c r="CW8" s="2566"/>
      <c r="CX8" s="2566"/>
      <c r="CY8" s="2566"/>
      <c r="CZ8" s="2566"/>
      <c r="DA8" s="2566"/>
      <c r="DB8" s="2566"/>
      <c r="DC8" s="2566"/>
      <c r="DD8" s="2566"/>
      <c r="DE8" s="2566"/>
      <c r="DF8" s="2566"/>
      <c r="DG8" s="2566"/>
      <c r="DH8" s="2566"/>
    </row>
    <row r="9" spans="2:112" ht="21" customHeight="1">
      <c r="B9" s="1222"/>
      <c r="C9" s="1230"/>
      <c r="D9" s="1218"/>
      <c r="E9" s="1232"/>
      <c r="F9" s="1219"/>
      <c r="G9" s="1219"/>
      <c r="H9" s="1219"/>
      <c r="I9" s="1219"/>
      <c r="J9" s="1219"/>
      <c r="K9" s="1219"/>
      <c r="L9" s="1219"/>
      <c r="M9" s="1219"/>
      <c r="N9" s="1219"/>
      <c r="O9" s="1219"/>
      <c r="P9" s="1219"/>
      <c r="Q9" s="1219"/>
      <c r="R9" s="1219"/>
      <c r="S9" s="1219"/>
      <c r="T9" s="1219"/>
      <c r="U9" s="1219"/>
      <c r="V9" s="1232"/>
      <c r="W9" s="1221"/>
      <c r="X9" s="1222"/>
      <c r="Y9" s="1222"/>
      <c r="Z9" s="2417" t="s">
        <v>1252</v>
      </c>
      <c r="AA9" s="2418"/>
      <c r="AB9" s="2418"/>
      <c r="AC9" s="2418"/>
      <c r="AD9" s="2418"/>
      <c r="AE9" s="2418"/>
      <c r="AF9" s="2530"/>
      <c r="AG9" s="2567">
        <f>AG6+AG8</f>
        <v>0</v>
      </c>
      <c r="AH9" s="2568"/>
      <c r="AI9" s="2568"/>
      <c r="AJ9" s="2569"/>
      <c r="AK9" s="2567">
        <f t="shared" ref="AK9" si="0">AK6+AK8</f>
        <v>0</v>
      </c>
      <c r="AL9" s="2568"/>
      <c r="AM9" s="2568"/>
      <c r="AN9" s="2569"/>
      <c r="AO9" s="2567">
        <f t="shared" ref="AO9" si="1">AO6+AO8</f>
        <v>0</v>
      </c>
      <c r="AP9" s="2568"/>
      <c r="AQ9" s="2568"/>
      <c r="AR9" s="2569"/>
      <c r="AS9" s="2567">
        <f>AS6+AS8</f>
        <v>6</v>
      </c>
      <c r="AT9" s="2568"/>
      <c r="AU9" s="2568"/>
      <c r="AV9" s="2569"/>
      <c r="AW9" s="2567">
        <f t="shared" ref="AW9" si="2">AW6+AW8</f>
        <v>4</v>
      </c>
      <c r="AX9" s="2568"/>
      <c r="AY9" s="2568"/>
      <c r="AZ9" s="2569"/>
      <c r="BA9" s="2567">
        <f t="shared" ref="BA9" si="3">BA6+BA8</f>
        <v>5</v>
      </c>
      <c r="BB9" s="2568"/>
      <c r="BC9" s="2568"/>
      <c r="BD9" s="2569"/>
      <c r="BE9" s="2567">
        <f>BE6+BE8</f>
        <v>15</v>
      </c>
      <c r="BF9" s="2568"/>
      <c r="BG9" s="2569"/>
      <c r="BW9" s="2350"/>
      <c r="BX9" s="2350"/>
      <c r="BY9" s="2350"/>
      <c r="BZ9" s="2350"/>
      <c r="CA9" s="2350"/>
      <c r="CB9" s="2542"/>
      <c r="CC9" s="2542"/>
      <c r="CD9" s="2542"/>
      <c r="CE9" s="2542"/>
      <c r="CF9" s="2543"/>
      <c r="CG9" s="2543"/>
      <c r="CH9" s="2543"/>
      <c r="CI9" s="2543"/>
      <c r="CJ9" s="2543"/>
      <c r="CK9" s="2543"/>
    </row>
    <row r="10" spans="2:112" ht="21" customHeight="1">
      <c r="B10" s="1222"/>
      <c r="C10" s="1230"/>
      <c r="D10" s="1218"/>
      <c r="E10" s="1232"/>
      <c r="F10" s="1219"/>
      <c r="G10" s="1219"/>
      <c r="H10" s="1219"/>
      <c r="I10" s="1219"/>
      <c r="J10" s="1219"/>
      <c r="K10" s="1219"/>
      <c r="L10" s="1219"/>
      <c r="M10" s="1219"/>
      <c r="N10" s="1219"/>
      <c r="O10" s="1219"/>
      <c r="P10" s="1219"/>
      <c r="Q10" s="1219"/>
      <c r="R10" s="1219"/>
      <c r="S10" s="1219"/>
      <c r="T10" s="1219"/>
      <c r="U10" s="1219"/>
      <c r="V10" s="1232"/>
      <c r="W10" s="1233"/>
      <c r="X10" s="1222"/>
      <c r="Y10" s="1222"/>
      <c r="Z10" s="1222"/>
      <c r="AA10" s="1222"/>
      <c r="BG10" s="1234" t="str">
        <f>IF(AND(BE9&lt;&gt;BO3,D12="○"),"「事業者名簿」の定員数と想定される利用者数が一致しません。","")</f>
        <v/>
      </c>
      <c r="BK10" s="1642"/>
      <c r="BL10" s="1642"/>
      <c r="BM10" s="1642"/>
      <c r="BN10" s="1642"/>
      <c r="BO10" s="1643"/>
      <c r="BP10" s="1649"/>
      <c r="BQ10" s="1225"/>
      <c r="BR10" s="1225"/>
      <c r="BS10" s="1225"/>
      <c r="BW10" s="2350"/>
      <c r="BX10" s="2350"/>
      <c r="BY10" s="2350"/>
      <c r="BZ10" s="2350"/>
      <c r="CA10" s="2350"/>
      <c r="CB10" s="2542"/>
      <c r="CC10" s="2542"/>
      <c r="CD10" s="2542"/>
      <c r="CE10" s="2542"/>
      <c r="CF10" s="2543"/>
      <c r="CG10" s="2543"/>
      <c r="CH10" s="2543"/>
      <c r="CI10" s="2543"/>
      <c r="CJ10" s="2543"/>
      <c r="CK10" s="2543"/>
    </row>
    <row r="11" spans="2:112" ht="21" customHeight="1">
      <c r="B11" s="1222"/>
      <c r="C11" s="1230"/>
      <c r="D11" s="1235" t="s">
        <v>2160</v>
      </c>
      <c r="E11" s="1236"/>
      <c r="F11" s="1236"/>
      <c r="G11" s="1236"/>
      <c r="H11" s="1236"/>
      <c r="I11" s="1236"/>
      <c r="J11" s="1219"/>
      <c r="K11" s="1219"/>
      <c r="L11" s="1219"/>
      <c r="M11" s="1219"/>
      <c r="N11" s="1219"/>
      <c r="O11" s="1219"/>
      <c r="P11" s="1219"/>
      <c r="Q11" s="1219"/>
      <c r="R11" s="1219"/>
      <c r="S11" s="1219"/>
      <c r="T11" s="1219"/>
      <c r="U11" s="1219"/>
      <c r="V11" s="1232"/>
      <c r="W11" s="1237"/>
      <c r="Z11" s="1227" t="s">
        <v>2161</v>
      </c>
      <c r="AP11" s="1227" t="s">
        <v>2162</v>
      </c>
      <c r="AQ11" s="1227"/>
      <c r="AW11" s="1226"/>
      <c r="AX11" s="1226"/>
      <c r="AY11" s="1226"/>
      <c r="BG11" s="1238"/>
      <c r="BH11" s="1227" t="s">
        <v>2163</v>
      </c>
      <c r="BN11" s="1226"/>
      <c r="BO11" s="1226"/>
      <c r="BP11" s="1226"/>
      <c r="BW11" s="1222"/>
      <c r="BX11" s="1222"/>
      <c r="BY11" s="1222"/>
      <c r="BZ11" s="1222"/>
      <c r="CA11" s="1222"/>
      <c r="CB11" s="2542"/>
      <c r="CC11" s="2542"/>
      <c r="CD11" s="2542"/>
      <c r="CE11" s="2542"/>
      <c r="CF11" s="2543"/>
      <c r="CG11" s="2543"/>
      <c r="CH11" s="2543"/>
      <c r="CI11" s="2543"/>
      <c r="CJ11" s="2543"/>
      <c r="CK11" s="2543"/>
    </row>
    <row r="12" spans="2:112" ht="21" customHeight="1">
      <c r="B12" s="1222"/>
      <c r="C12" s="1230"/>
      <c r="D12" s="2552" t="s">
        <v>1954</v>
      </c>
      <c r="E12" s="2557"/>
      <c r="F12" s="2554" t="s">
        <v>2164</v>
      </c>
      <c r="G12" s="2555"/>
      <c r="H12" s="2555"/>
      <c r="I12" s="2555"/>
      <c r="J12" s="2555"/>
      <c r="K12" s="2555"/>
      <c r="L12" s="2555"/>
      <c r="M12" s="2555"/>
      <c r="N12" s="2555"/>
      <c r="O12" s="2555"/>
      <c r="P12" s="2555"/>
      <c r="Q12" s="2555"/>
      <c r="R12" s="2555"/>
      <c r="S12" s="2555"/>
      <c r="T12" s="2555"/>
      <c r="U12" s="2555"/>
      <c r="V12" s="2556"/>
      <c r="W12" s="1233"/>
      <c r="AE12" s="2544" t="s">
        <v>2165</v>
      </c>
      <c r="AF12" s="2545"/>
      <c r="AG12" s="2545"/>
      <c r="AH12" s="2545"/>
      <c r="AI12" s="2545"/>
      <c r="AJ12" s="2545"/>
      <c r="AK12" s="2546"/>
      <c r="AL12" s="2558" t="s">
        <v>2166</v>
      </c>
      <c r="AM12" s="2559"/>
      <c r="AN12" s="2560"/>
      <c r="AV12" s="2544" t="s">
        <v>2165</v>
      </c>
      <c r="AW12" s="2545"/>
      <c r="AX12" s="2545"/>
      <c r="AY12" s="2545"/>
      <c r="AZ12" s="2545"/>
      <c r="BA12" s="2545"/>
      <c r="BB12" s="2546"/>
      <c r="BC12" s="2558" t="s">
        <v>2166</v>
      </c>
      <c r="BD12" s="2559"/>
      <c r="BE12" s="2560"/>
      <c r="BF12" s="1026"/>
      <c r="BG12" s="1238"/>
      <c r="BM12" s="2544" t="s">
        <v>2167</v>
      </c>
      <c r="BN12" s="2545"/>
      <c r="BO12" s="2545"/>
      <c r="BP12" s="2545"/>
      <c r="BQ12" s="2545"/>
      <c r="BR12" s="2545"/>
      <c r="BS12" s="2546"/>
      <c r="BW12" s="2564"/>
      <c r="BX12" s="2564"/>
      <c r="BY12" s="2564"/>
      <c r="BZ12" s="2564"/>
      <c r="CA12" s="2564"/>
      <c r="CB12" s="2550"/>
      <c r="CC12" s="2550"/>
      <c r="CD12" s="2550"/>
      <c r="CE12" s="2550"/>
      <c r="CF12" s="2565"/>
      <c r="CG12" s="2565"/>
      <c r="CH12" s="2565"/>
      <c r="CI12" s="2564"/>
      <c r="CJ12" s="2564"/>
      <c r="CK12" s="2564"/>
    </row>
    <row r="13" spans="2:112" ht="26.25" customHeight="1">
      <c r="B13" s="1222"/>
      <c r="C13" s="1230"/>
      <c r="D13" s="2552"/>
      <c r="E13" s="2553"/>
      <c r="F13" s="2554" t="s">
        <v>2168</v>
      </c>
      <c r="G13" s="2555"/>
      <c r="H13" s="2555"/>
      <c r="I13" s="2555"/>
      <c r="J13" s="2555"/>
      <c r="K13" s="2555"/>
      <c r="L13" s="2555"/>
      <c r="M13" s="2555"/>
      <c r="N13" s="2555"/>
      <c r="O13" s="2555"/>
      <c r="P13" s="2555"/>
      <c r="Q13" s="2555"/>
      <c r="R13" s="2555"/>
      <c r="S13" s="2555"/>
      <c r="T13" s="2555"/>
      <c r="U13" s="2555"/>
      <c r="V13" s="2556"/>
      <c r="W13" s="1239"/>
      <c r="AE13" s="2539" t="s">
        <v>2169</v>
      </c>
      <c r="AF13" s="2540"/>
      <c r="AG13" s="2540"/>
      <c r="AH13" s="2541"/>
      <c r="AI13" s="2539" t="s">
        <v>2170</v>
      </c>
      <c r="AJ13" s="2540"/>
      <c r="AK13" s="2541"/>
      <c r="AL13" s="2561"/>
      <c r="AM13" s="2562"/>
      <c r="AN13" s="2563"/>
      <c r="AQ13" s="2554"/>
      <c r="AR13" s="2555"/>
      <c r="AS13" s="2555"/>
      <c r="AT13" s="2555"/>
      <c r="AU13" s="2556"/>
      <c r="AV13" s="2539" t="s">
        <v>2169</v>
      </c>
      <c r="AW13" s="2540"/>
      <c r="AX13" s="2540"/>
      <c r="AY13" s="2541"/>
      <c r="AZ13" s="2539" t="s">
        <v>2170</v>
      </c>
      <c r="BA13" s="2540"/>
      <c r="BB13" s="2541"/>
      <c r="BC13" s="2561"/>
      <c r="BD13" s="2562"/>
      <c r="BE13" s="2563"/>
      <c r="BF13" s="1026"/>
      <c r="BG13" s="1240"/>
      <c r="BH13" s="2554"/>
      <c r="BI13" s="2555"/>
      <c r="BJ13" s="2555"/>
      <c r="BK13" s="2555"/>
      <c r="BL13" s="2556"/>
      <c r="BM13" s="2539" t="s">
        <v>2171</v>
      </c>
      <c r="BN13" s="2540"/>
      <c r="BO13" s="2540"/>
      <c r="BP13" s="2541"/>
      <c r="BQ13" s="2539" t="s">
        <v>2170</v>
      </c>
      <c r="BR13" s="2540"/>
      <c r="BS13" s="2541"/>
      <c r="BW13" s="1222"/>
      <c r="BX13" s="1222"/>
      <c r="BY13" s="1222"/>
      <c r="BZ13" s="2542"/>
      <c r="CA13" s="2542"/>
      <c r="CB13" s="2542"/>
      <c r="CC13" s="2542"/>
      <c r="CD13" s="2543"/>
      <c r="CE13" s="2543"/>
      <c r="CF13" s="2543"/>
      <c r="CG13" s="2543"/>
      <c r="CH13" s="2543"/>
      <c r="CI13" s="2543"/>
    </row>
    <row r="14" spans="2:112" ht="21" customHeight="1">
      <c r="B14" s="1222"/>
      <c r="C14" s="1230"/>
      <c r="D14" s="2552"/>
      <c r="E14" s="2553"/>
      <c r="F14" s="2554" t="s">
        <v>2172</v>
      </c>
      <c r="G14" s="2555"/>
      <c r="H14" s="2555"/>
      <c r="I14" s="2555"/>
      <c r="J14" s="2555"/>
      <c r="K14" s="2555"/>
      <c r="L14" s="2555"/>
      <c r="M14" s="2555"/>
      <c r="N14" s="2555"/>
      <c r="O14" s="2555"/>
      <c r="P14" s="2555"/>
      <c r="Q14" s="2555"/>
      <c r="R14" s="2555"/>
      <c r="S14" s="2555"/>
      <c r="T14" s="2555"/>
      <c r="U14" s="2555"/>
      <c r="V14" s="2556"/>
      <c r="W14" s="1239"/>
      <c r="Z14" s="2544" t="s">
        <v>2173</v>
      </c>
      <c r="AA14" s="2545"/>
      <c r="AB14" s="2545"/>
      <c r="AC14" s="2545"/>
      <c r="AD14" s="2546"/>
      <c r="AE14" s="2547">
        <f>IF((OR($D$5="○",$D$6="○")),ROUNDDOWN(((BE$6+BE$8*0.9))/6,1))</f>
        <v>2.5</v>
      </c>
      <c r="AF14" s="2548"/>
      <c r="AG14" s="2548"/>
      <c r="AH14" s="2549"/>
      <c r="AI14" s="2534">
        <f>AE14*$AY$60</f>
        <v>80</v>
      </c>
      <c r="AJ14" s="2535"/>
      <c r="AK14" s="2536"/>
      <c r="AL14" s="2534">
        <f>AE14*40</f>
        <v>100</v>
      </c>
      <c r="AM14" s="2535"/>
      <c r="AN14" s="2536"/>
      <c r="AQ14" s="2544" t="s">
        <v>2173</v>
      </c>
      <c r="AR14" s="2545"/>
      <c r="AS14" s="2545"/>
      <c r="AT14" s="2545"/>
      <c r="AU14" s="2546"/>
      <c r="AV14" s="2531">
        <f>IF((OR($D$5="○",$D$6="○")),$BE$43)</f>
        <v>2.5</v>
      </c>
      <c r="AW14" s="2532"/>
      <c r="AX14" s="2532"/>
      <c r="AY14" s="2533"/>
      <c r="AZ14" s="2537">
        <f>AV14*$AY$60</f>
        <v>80</v>
      </c>
      <c r="BA14" s="2537"/>
      <c r="BB14" s="2537"/>
      <c r="BC14" s="2534">
        <f>AV14*40</f>
        <v>100</v>
      </c>
      <c r="BD14" s="2535"/>
      <c r="BE14" s="2536"/>
      <c r="BF14" s="1241"/>
      <c r="BG14" s="1238"/>
      <c r="BH14" s="2544" t="s">
        <v>2174</v>
      </c>
      <c r="BI14" s="2545"/>
      <c r="BJ14" s="2545"/>
      <c r="BK14" s="2545"/>
      <c r="BL14" s="2546"/>
      <c r="BM14" s="2531">
        <f>(ROUNDDOWN(BQ14/40,1))</f>
        <v>2.5</v>
      </c>
      <c r="BN14" s="2532"/>
      <c r="BO14" s="2532"/>
      <c r="BP14" s="2533"/>
      <c r="BQ14" s="2537">
        <f>$BB$73</f>
        <v>100.25</v>
      </c>
      <c r="BR14" s="2537"/>
      <c r="BS14" s="2537"/>
      <c r="BU14" s="1227"/>
      <c r="BW14" s="1227"/>
      <c r="BX14" s="1227"/>
      <c r="BY14" s="1227"/>
      <c r="BZ14" s="2550"/>
      <c r="CA14" s="2550"/>
      <c r="CB14" s="2550"/>
      <c r="CC14" s="2550"/>
      <c r="CD14" s="2551"/>
      <c r="CE14" s="2551"/>
      <c r="CF14" s="2551"/>
      <c r="CG14" s="2350"/>
      <c r="CH14" s="2350"/>
      <c r="CI14" s="2350"/>
    </row>
    <row r="15" spans="2:112" ht="21" customHeight="1">
      <c r="B15" s="1222"/>
      <c r="C15" s="1242"/>
      <c r="D15" s="1243"/>
      <c r="E15" s="1243"/>
      <c r="F15" s="1243"/>
      <c r="G15" s="1243"/>
      <c r="H15" s="1243"/>
      <c r="I15" s="1243"/>
      <c r="J15" s="1243"/>
      <c r="K15" s="1243"/>
      <c r="L15" s="1244" t="str">
        <f>IF(COUNTIF(D12:E14,"○")&gt;1,"いずれか１つを選択してください。","")</f>
        <v/>
      </c>
      <c r="M15" s="1243"/>
      <c r="N15" s="1243"/>
      <c r="O15" s="1243"/>
      <c r="P15" s="1243"/>
      <c r="Q15" s="1243"/>
      <c r="R15" s="1243"/>
      <c r="S15" s="1243"/>
      <c r="T15" s="1243"/>
      <c r="U15" s="1243"/>
      <c r="V15" s="1245"/>
      <c r="W15" s="1246"/>
      <c r="Z15" s="2544" t="s">
        <v>2175</v>
      </c>
      <c r="AA15" s="2545"/>
      <c r="AB15" s="2545"/>
      <c r="AC15" s="2545"/>
      <c r="AD15" s="2546"/>
      <c r="AE15" s="2547" t="b">
        <f>IF((OR($D$7="○")),ROUNDDOWN((BE$6+BE$8*0.9)/5,1))</f>
        <v>0</v>
      </c>
      <c r="AF15" s="2548"/>
      <c r="AG15" s="2548"/>
      <c r="AH15" s="2549"/>
      <c r="AI15" s="2534">
        <f>AE15*$AY$60</f>
        <v>0</v>
      </c>
      <c r="AJ15" s="2535"/>
      <c r="AK15" s="2536"/>
      <c r="AL15" s="2534">
        <f>AE15*40</f>
        <v>0</v>
      </c>
      <c r="AM15" s="2535"/>
      <c r="AN15" s="2536"/>
      <c r="AQ15" s="2544" t="s">
        <v>2175</v>
      </c>
      <c r="AR15" s="2545"/>
      <c r="AS15" s="2545"/>
      <c r="AT15" s="2545"/>
      <c r="AU15" s="2546"/>
      <c r="AV15" s="2531" t="b">
        <f>IF(($D$7="○"),$BE$43)</f>
        <v>0</v>
      </c>
      <c r="AW15" s="2532"/>
      <c r="AX15" s="2532"/>
      <c r="AY15" s="2533"/>
      <c r="AZ15" s="2537">
        <f>AV15*$AY$60</f>
        <v>0</v>
      </c>
      <c r="BA15" s="2537"/>
      <c r="BB15" s="2537"/>
      <c r="BC15" s="2534">
        <f>AV15*40</f>
        <v>0</v>
      </c>
      <c r="BD15" s="2535"/>
      <c r="BE15" s="2536"/>
      <c r="BF15" s="1241"/>
      <c r="BG15" s="1238"/>
      <c r="BH15" s="2523" t="s">
        <v>429</v>
      </c>
      <c r="BI15" s="2524"/>
      <c r="BJ15" s="2524"/>
      <c r="BK15" s="2524"/>
      <c r="BL15" s="2525"/>
      <c r="BM15" s="2526">
        <f>SUM(BM12:BP14)</f>
        <v>2.5</v>
      </c>
      <c r="BN15" s="2527"/>
      <c r="BO15" s="2527"/>
      <c r="BP15" s="2528"/>
      <c r="BQ15" s="2538">
        <f>SUMIF(BQ12:BS14,"&lt;&gt;#VALUE!")</f>
        <v>100.25</v>
      </c>
      <c r="BR15" s="2538"/>
      <c r="BS15" s="2538"/>
      <c r="BW15" s="1247"/>
    </row>
    <row r="16" spans="2:112" ht="21" customHeight="1">
      <c r="B16" s="1222"/>
      <c r="C16" s="1222"/>
      <c r="D16" s="1222"/>
      <c r="E16" s="1642"/>
      <c r="F16" s="1642"/>
      <c r="G16" s="1642"/>
      <c r="H16" s="1642"/>
      <c r="I16" s="1642"/>
      <c r="J16" s="1642"/>
      <c r="K16" s="1642"/>
      <c r="L16" s="1642"/>
      <c r="M16" s="1642"/>
      <c r="N16" s="1642"/>
      <c r="O16" s="1642"/>
      <c r="P16" s="1642"/>
      <c r="Q16" s="1642"/>
      <c r="R16" s="1642"/>
      <c r="S16" s="1642"/>
      <c r="T16" s="1642"/>
      <c r="U16" s="1642"/>
      <c r="V16" s="1222"/>
      <c r="W16" s="1222"/>
      <c r="X16" s="1222"/>
      <c r="Y16" s="1222"/>
      <c r="Z16" s="2417" t="s">
        <v>2176</v>
      </c>
      <c r="AA16" s="2418"/>
      <c r="AB16" s="2418"/>
      <c r="AC16" s="2418"/>
      <c r="AD16" s="2530"/>
      <c r="AE16" s="2531">
        <f>IF($D$6="○","",ROUNDDOWN(($AO$6+$AO$8*0.9)/9,1)+ROUNDDOWN(($AS$6-$AS$7+$AS$8*0.9)/6,1)+ROUNDDOWN($AS$7/12,1)+ROUNDDOWN(($AW$6-$AW$7+$AW$8*0.9)/4,1)+ROUNDDOWN($AW$7/8,1)+ROUNDDOWN(($BA$6-$BA$7+$BA$8*0.9)/2.5,1)+ROUNDDOWN($BA$7/5,1))</f>
        <v>4</v>
      </c>
      <c r="AF16" s="2532"/>
      <c r="AG16" s="2532"/>
      <c r="AH16" s="2533"/>
      <c r="AI16" s="2534">
        <f>AE16*$AY$60</f>
        <v>128</v>
      </c>
      <c r="AJ16" s="2535"/>
      <c r="AK16" s="2536"/>
      <c r="AL16" s="2534">
        <f>AE16*40</f>
        <v>160</v>
      </c>
      <c r="AM16" s="2535"/>
      <c r="AN16" s="2536"/>
      <c r="AO16" s="1222"/>
      <c r="AP16" s="1222"/>
      <c r="AQ16" s="2417" t="s">
        <v>2176</v>
      </c>
      <c r="AR16" s="2418"/>
      <c r="AS16" s="2418"/>
      <c r="AT16" s="2418"/>
      <c r="AU16" s="2530"/>
      <c r="AV16" s="2531">
        <f>IF(($D$6="○"),"",$BE$51)</f>
        <v>4.2</v>
      </c>
      <c r="AW16" s="2532"/>
      <c r="AX16" s="2532"/>
      <c r="AY16" s="2533"/>
      <c r="AZ16" s="2537">
        <f>AV16*$AY$60</f>
        <v>134.4</v>
      </c>
      <c r="BA16" s="2537"/>
      <c r="BB16" s="2537"/>
      <c r="BC16" s="2534">
        <f>AV16*40</f>
        <v>168</v>
      </c>
      <c r="BD16" s="2535"/>
      <c r="BE16" s="2536"/>
      <c r="BF16" s="1241"/>
      <c r="BG16" s="1238"/>
      <c r="BH16" s="1222"/>
      <c r="BI16" s="1222"/>
      <c r="BJ16" s="1222"/>
      <c r="BK16" s="1222"/>
      <c r="BL16" s="1222"/>
      <c r="BM16" s="1226"/>
      <c r="BN16" s="1226"/>
      <c r="BO16" s="1226"/>
      <c r="BP16" s="1226"/>
      <c r="BQ16" s="1241"/>
      <c r="BR16" s="1241"/>
      <c r="BS16" s="1241"/>
    </row>
    <row r="17" spans="2:92" ht="21" customHeight="1">
      <c r="B17" s="1222"/>
      <c r="C17" s="1222"/>
      <c r="D17" s="1222"/>
      <c r="E17" s="1642"/>
      <c r="F17" s="1642"/>
      <c r="G17" s="1642"/>
      <c r="H17" s="1642"/>
      <c r="I17" s="1642"/>
      <c r="J17" s="1642"/>
      <c r="K17" s="1642"/>
      <c r="L17" s="1642"/>
      <c r="M17" s="1642"/>
      <c r="N17" s="1642"/>
      <c r="O17" s="1642"/>
      <c r="P17" s="1642"/>
      <c r="Q17" s="1642"/>
      <c r="R17" s="1642"/>
      <c r="S17" s="1642"/>
      <c r="T17" s="1642"/>
      <c r="U17" s="1642"/>
      <c r="V17" s="1222"/>
      <c r="W17" s="1227"/>
      <c r="X17" s="1227"/>
      <c r="Y17" s="1227"/>
      <c r="Z17" s="2523" t="s">
        <v>429</v>
      </c>
      <c r="AA17" s="2524"/>
      <c r="AB17" s="2524"/>
      <c r="AC17" s="2524"/>
      <c r="AD17" s="2525"/>
      <c r="AE17" s="2526">
        <f>SUM(AE14:AH16)</f>
        <v>6.5</v>
      </c>
      <c r="AF17" s="2527"/>
      <c r="AG17" s="2527"/>
      <c r="AH17" s="2528"/>
      <c r="AI17" s="2529">
        <f>SUMIF(AI14:AK16,"&lt;&gt;#VALUE!")</f>
        <v>208</v>
      </c>
      <c r="AJ17" s="2529"/>
      <c r="AK17" s="2529"/>
      <c r="AL17" s="2529">
        <f>SUMIF(AL14:AN16,"&lt;&gt;#VALUE!")</f>
        <v>260</v>
      </c>
      <c r="AM17" s="2529"/>
      <c r="AN17" s="2529"/>
      <c r="AO17" s="1227"/>
      <c r="AP17" s="1227"/>
      <c r="AQ17" s="2523" t="s">
        <v>429</v>
      </c>
      <c r="AR17" s="2524"/>
      <c r="AS17" s="2524"/>
      <c r="AT17" s="2524"/>
      <c r="AU17" s="2525"/>
      <c r="AV17" s="2526">
        <f>SUM(AV14:AY16)</f>
        <v>6.7</v>
      </c>
      <c r="AW17" s="2527"/>
      <c r="AX17" s="2527"/>
      <c r="AY17" s="2528"/>
      <c r="AZ17" s="2538">
        <f>SUMIF(AZ14:BB16,"&lt;&gt;#VALUE!")</f>
        <v>214.4</v>
      </c>
      <c r="BA17" s="2538"/>
      <c r="BB17" s="2538"/>
      <c r="BC17" s="2523">
        <f>SUMIF(BC14:BE16,"&lt;&gt;#VALUE!")</f>
        <v>268</v>
      </c>
      <c r="BD17" s="2524"/>
      <c r="BE17" s="2525"/>
      <c r="BF17" s="1227"/>
      <c r="BG17" s="1248"/>
      <c r="BH17" s="1227"/>
      <c r="BI17" s="1227"/>
      <c r="BJ17" s="1227"/>
      <c r="BK17" s="1227"/>
      <c r="BL17" s="1227"/>
      <c r="BM17" s="1249"/>
      <c r="BN17" s="1249"/>
      <c r="BO17" s="1249"/>
      <c r="BP17" s="1249"/>
      <c r="BQ17" s="1250"/>
      <c r="BR17" s="1250"/>
      <c r="BS17" s="1250"/>
      <c r="BT17" s="1227"/>
      <c r="BU17" s="1227"/>
      <c r="BV17" s="1227"/>
      <c r="BW17" s="1644"/>
      <c r="BX17" s="1251"/>
    </row>
    <row r="18" spans="2:92" ht="21" customHeight="1" thickBot="1">
      <c r="B18" s="1222"/>
      <c r="C18" s="1222"/>
      <c r="D18" s="1222"/>
      <c r="E18" s="1642"/>
      <c r="F18" s="1642"/>
      <c r="G18" s="1642"/>
      <c r="H18" s="1642"/>
      <c r="I18" s="1642"/>
      <c r="J18" s="1642"/>
      <c r="K18" s="1642"/>
      <c r="L18" s="1642"/>
      <c r="M18" s="1642"/>
      <c r="N18" s="1642"/>
      <c r="O18" s="1642"/>
      <c r="P18" s="1642"/>
      <c r="Q18" s="1642"/>
      <c r="R18" s="1642"/>
      <c r="S18" s="1642"/>
      <c r="T18" s="1642"/>
      <c r="U18" s="1642"/>
      <c r="V18" s="1222"/>
      <c r="W18" s="1645"/>
      <c r="X18" s="1645"/>
      <c r="Y18" s="1645"/>
      <c r="Z18" s="1645"/>
      <c r="AA18" s="1645"/>
      <c r="AB18" s="1252"/>
      <c r="AC18" s="1252"/>
      <c r="AD18" s="1252"/>
      <c r="AE18" s="1252"/>
      <c r="AF18" s="1642"/>
      <c r="AG18" s="1642"/>
      <c r="AH18" s="1642"/>
      <c r="AI18" s="1642"/>
      <c r="AJ18" s="1642"/>
      <c r="AK18" s="1642"/>
      <c r="AM18" s="1645"/>
      <c r="AN18" s="1645"/>
      <c r="AO18" s="1645"/>
      <c r="AP18" s="1645"/>
      <c r="AQ18" s="1645"/>
      <c r="AR18" s="1252"/>
      <c r="AS18" s="1252"/>
      <c r="AT18" s="1252"/>
      <c r="AU18" s="1252"/>
      <c r="AV18" s="1646"/>
      <c r="AW18" s="1646"/>
      <c r="AX18" s="1646"/>
      <c r="AY18" s="1642"/>
      <c r="AZ18" s="1642"/>
      <c r="BA18" s="1642"/>
      <c r="BD18" s="1248"/>
      <c r="BE18" s="1248"/>
      <c r="BF18" s="1248"/>
      <c r="BG18" s="1248"/>
      <c r="BH18" s="1248"/>
      <c r="BI18" s="1253"/>
      <c r="BJ18" s="1253"/>
      <c r="BK18" s="1253"/>
      <c r="BL18" s="1253"/>
      <c r="BM18" s="1254"/>
      <c r="BN18" s="1254"/>
      <c r="BO18" s="1254"/>
      <c r="BP18" s="1254"/>
      <c r="BQ18" s="1224"/>
      <c r="BR18" s="1644"/>
      <c r="BS18" s="1644"/>
      <c r="BT18" s="1644"/>
      <c r="BU18" s="1247"/>
      <c r="BV18" s="1247"/>
      <c r="BW18" s="1247"/>
      <c r="BX18" s="1251"/>
    </row>
    <row r="19" spans="2:92" ht="8.25" customHeight="1">
      <c r="B19" s="1255"/>
      <c r="C19" s="1256"/>
      <c r="D19" s="1256"/>
      <c r="E19" s="1647"/>
      <c r="F19" s="1647"/>
      <c r="G19" s="1647"/>
      <c r="H19" s="1647"/>
      <c r="I19" s="1647"/>
      <c r="J19" s="1647"/>
      <c r="K19" s="1647"/>
      <c r="L19" s="1647"/>
      <c r="M19" s="1647"/>
      <c r="N19" s="1647"/>
      <c r="O19" s="1647"/>
      <c r="P19" s="1647"/>
      <c r="Q19" s="1647"/>
      <c r="R19" s="1647"/>
      <c r="S19" s="1647"/>
      <c r="T19" s="1647"/>
      <c r="U19" s="1647"/>
      <c r="V19" s="1256"/>
      <c r="W19" s="1257"/>
      <c r="X19" s="1257"/>
      <c r="Y19" s="1257"/>
      <c r="Z19" s="1257"/>
      <c r="AA19" s="1257"/>
      <c r="AB19" s="1258"/>
      <c r="AC19" s="1258"/>
      <c r="AD19" s="1258"/>
      <c r="AE19" s="1258"/>
      <c r="AF19" s="1647"/>
      <c r="AG19" s="1647"/>
      <c r="AH19" s="1647"/>
      <c r="AI19" s="1647"/>
      <c r="AJ19" s="1647"/>
      <c r="AK19" s="1647"/>
      <c r="AL19" s="1259"/>
      <c r="AM19" s="1257"/>
      <c r="AN19" s="1257"/>
      <c r="AO19" s="1257"/>
      <c r="AP19" s="1257"/>
      <c r="AQ19" s="1257"/>
      <c r="AR19" s="1258"/>
      <c r="AS19" s="1258"/>
      <c r="AT19" s="1258"/>
      <c r="AU19" s="1258"/>
      <c r="AV19" s="1260"/>
      <c r="AW19" s="1260"/>
      <c r="AX19" s="1260"/>
      <c r="AY19" s="1647"/>
      <c r="AZ19" s="1647"/>
      <c r="BA19" s="1647"/>
      <c r="BB19" s="1259"/>
      <c r="BC19" s="1259"/>
      <c r="BD19" s="1261"/>
      <c r="BE19" s="1261"/>
      <c r="BF19" s="1261"/>
      <c r="BG19" s="1261"/>
      <c r="BH19" s="1261"/>
      <c r="BI19" s="1262"/>
      <c r="BJ19" s="1262"/>
      <c r="BK19" s="1262"/>
      <c r="BL19" s="1262"/>
      <c r="BM19" s="1263"/>
      <c r="BN19" s="1264"/>
      <c r="BO19" s="1254"/>
      <c r="BP19" s="1254"/>
      <c r="BQ19" s="1224"/>
      <c r="BR19" s="1644"/>
      <c r="BS19" s="1644"/>
      <c r="BT19" s="1644"/>
      <c r="BU19" s="1247"/>
      <c r="BV19" s="1247"/>
      <c r="BW19" s="1247"/>
      <c r="BX19" s="1251"/>
    </row>
    <row r="20" spans="2:92" ht="21" customHeight="1">
      <c r="B20" s="1265"/>
      <c r="D20" s="1227" t="s">
        <v>2177</v>
      </c>
      <c r="E20" s="1266"/>
      <c r="F20" s="1266"/>
      <c r="G20" s="1266"/>
      <c r="H20" s="1266"/>
      <c r="I20" s="1025"/>
      <c r="J20" s="1253"/>
      <c r="K20" s="1253"/>
      <c r="L20" s="1253"/>
      <c r="M20" s="1254"/>
      <c r="N20" s="1254"/>
      <c r="O20" s="1025"/>
      <c r="P20" s="1254"/>
      <c r="Q20" s="1642"/>
      <c r="R20" s="1642"/>
      <c r="S20" s="1642"/>
      <c r="T20" s="1642"/>
      <c r="U20" s="1642"/>
      <c r="V20" s="1222"/>
      <c r="W20" s="1267"/>
      <c r="X20" s="1268"/>
      <c r="Y20" s="1268"/>
      <c r="Z20" s="2515" t="s">
        <v>2178</v>
      </c>
      <c r="AA20" s="2515"/>
      <c r="AB20" s="2515"/>
      <c r="AC20" s="2515"/>
      <c r="AD20" s="2515"/>
      <c r="AE20" s="2515"/>
      <c r="AF20" s="2515"/>
      <c r="AG20" s="2515"/>
      <c r="AH20" s="2515"/>
      <c r="AI20" s="2515"/>
      <c r="AJ20" s="2515"/>
      <c r="AK20" s="2515"/>
      <c r="AL20" s="2515"/>
      <c r="AM20" s="2515"/>
      <c r="AN20" s="2515"/>
      <c r="AO20" s="2515"/>
      <c r="AP20" s="2515"/>
      <c r="AQ20" s="2515"/>
      <c r="AR20" s="2515"/>
      <c r="AS20" s="2515"/>
      <c r="AT20" s="2515"/>
      <c r="AU20" s="2515"/>
      <c r="AV20" s="2515"/>
      <c r="AW20" s="2515"/>
      <c r="AX20" s="2515"/>
      <c r="AY20" s="2515"/>
      <c r="AZ20" s="2515"/>
      <c r="BA20" s="2515"/>
      <c r="BB20" s="2515"/>
      <c r="BC20" s="2515"/>
      <c r="BD20" s="2515"/>
      <c r="BE20" s="2515"/>
      <c r="BF20" s="2515"/>
      <c r="BG20" s="2515"/>
      <c r="BH20" s="2515"/>
      <c r="BI20" s="2515"/>
      <c r="BJ20" s="2515"/>
      <c r="BK20" s="2515"/>
      <c r="BL20" s="2515"/>
      <c r="BM20" s="2516"/>
      <c r="BN20" s="1269"/>
      <c r="BO20" s="1254"/>
      <c r="BP20" s="1254"/>
      <c r="BQ20" s="1224"/>
      <c r="BR20" s="1644"/>
      <c r="BS20" s="1644"/>
      <c r="BT20" s="1644"/>
      <c r="BU20" s="1247"/>
      <c r="BV20" s="1247"/>
      <c r="BW20" s="1247"/>
      <c r="BX20" s="1254"/>
    </row>
    <row r="21" spans="2:92" ht="16.5" customHeight="1">
      <c r="B21" s="1265"/>
      <c r="C21" s="1222"/>
      <c r="D21" s="1222"/>
      <c r="E21" s="260"/>
      <c r="F21" s="1253"/>
      <c r="G21" s="1253"/>
      <c r="H21" s="1253"/>
      <c r="I21" s="1254"/>
      <c r="J21" s="1254"/>
      <c r="L21" s="1254"/>
      <c r="M21" s="1642"/>
      <c r="N21" s="1642"/>
      <c r="Q21" s="1642"/>
      <c r="S21" s="1253"/>
      <c r="T21" s="1253"/>
      <c r="U21" s="1253"/>
      <c r="V21" s="1254"/>
      <c r="W21" s="1270" t="s">
        <v>2179</v>
      </c>
      <c r="X21" s="1271"/>
      <c r="Y21" s="1272"/>
      <c r="Z21" s="2517"/>
      <c r="AA21" s="2517"/>
      <c r="AB21" s="2517"/>
      <c r="AC21" s="2517"/>
      <c r="AD21" s="2517"/>
      <c r="AE21" s="2517"/>
      <c r="AF21" s="2517"/>
      <c r="AG21" s="2517"/>
      <c r="AH21" s="2517"/>
      <c r="AI21" s="2517"/>
      <c r="AJ21" s="2517"/>
      <c r="AK21" s="2517"/>
      <c r="AL21" s="2517"/>
      <c r="AM21" s="2517"/>
      <c r="AN21" s="2517"/>
      <c r="AO21" s="2517"/>
      <c r="AP21" s="2517"/>
      <c r="AQ21" s="2517"/>
      <c r="AR21" s="2517"/>
      <c r="AS21" s="2517"/>
      <c r="AT21" s="2517"/>
      <c r="AU21" s="2517"/>
      <c r="AV21" s="2517"/>
      <c r="AW21" s="2517"/>
      <c r="AX21" s="2517"/>
      <c r="AY21" s="2517"/>
      <c r="AZ21" s="2517"/>
      <c r="BA21" s="2517"/>
      <c r="BB21" s="2517"/>
      <c r="BC21" s="2517"/>
      <c r="BD21" s="2517"/>
      <c r="BE21" s="2517"/>
      <c r="BF21" s="2517"/>
      <c r="BG21" s="2517"/>
      <c r="BH21" s="2517"/>
      <c r="BI21" s="2517"/>
      <c r="BJ21" s="2517"/>
      <c r="BK21" s="2517"/>
      <c r="BL21" s="2517"/>
      <c r="BM21" s="2518"/>
      <c r="BN21" s="1269"/>
      <c r="BO21" s="1254"/>
      <c r="BQ21" s="1266"/>
      <c r="BR21" s="1273"/>
      <c r="BS21" s="1273"/>
      <c r="BT21" s="1274"/>
      <c r="BU21" s="1274"/>
      <c r="BX21" s="1254"/>
    </row>
    <row r="22" spans="2:92" ht="16.5" customHeight="1">
      <c r="B22" s="1265"/>
      <c r="C22" s="1222"/>
      <c r="D22" s="1222"/>
      <c r="E22" s="260"/>
      <c r="F22" s="1253"/>
      <c r="G22" s="1253"/>
      <c r="H22" s="1253"/>
      <c r="I22" s="1254"/>
      <c r="J22" s="1254"/>
      <c r="L22" s="1254"/>
      <c r="M22" s="1642"/>
      <c r="N22" s="1642"/>
      <c r="Q22" s="1642"/>
      <c r="S22" s="1253"/>
      <c r="T22" s="1253"/>
      <c r="U22" s="1253"/>
      <c r="V22" s="1254"/>
      <c r="W22" s="1275"/>
      <c r="X22" s="1276"/>
      <c r="Y22" s="1276"/>
      <c r="Z22" s="2519"/>
      <c r="AA22" s="2519"/>
      <c r="AB22" s="2519"/>
      <c r="AC22" s="2519"/>
      <c r="AD22" s="2519"/>
      <c r="AE22" s="2519"/>
      <c r="AF22" s="2519"/>
      <c r="AG22" s="2519"/>
      <c r="AH22" s="2519"/>
      <c r="AI22" s="2519"/>
      <c r="AJ22" s="2519"/>
      <c r="AK22" s="2519"/>
      <c r="AL22" s="2519"/>
      <c r="AM22" s="2519"/>
      <c r="AN22" s="2519"/>
      <c r="AO22" s="2519"/>
      <c r="AP22" s="2519"/>
      <c r="AQ22" s="2519"/>
      <c r="AR22" s="2519"/>
      <c r="AS22" s="2519"/>
      <c r="AT22" s="2519"/>
      <c r="AU22" s="2519"/>
      <c r="AV22" s="2519"/>
      <c r="AW22" s="2519"/>
      <c r="AX22" s="2519"/>
      <c r="AY22" s="2519"/>
      <c r="AZ22" s="2519"/>
      <c r="BA22" s="2519"/>
      <c r="BB22" s="2519"/>
      <c r="BC22" s="2519"/>
      <c r="BD22" s="2519"/>
      <c r="BE22" s="2519"/>
      <c r="BF22" s="2519"/>
      <c r="BG22" s="2519"/>
      <c r="BH22" s="2519"/>
      <c r="BI22" s="2519"/>
      <c r="BJ22" s="2519"/>
      <c r="BK22" s="2519"/>
      <c r="BL22" s="2519"/>
      <c r="BM22" s="2520"/>
      <c r="BN22" s="1269"/>
      <c r="BO22" s="1644"/>
      <c r="BQ22" s="1266"/>
      <c r="BR22" s="1273"/>
      <c r="BS22" s="1273"/>
      <c r="BT22" s="1274"/>
      <c r="BU22" s="1274"/>
      <c r="BX22" s="1254"/>
    </row>
    <row r="23" spans="2:92" ht="12" customHeight="1">
      <c r="B23" s="1265"/>
      <c r="C23" s="1222"/>
      <c r="D23" s="1222"/>
      <c r="E23" s="260"/>
      <c r="F23" s="1253"/>
      <c r="G23" s="1253"/>
      <c r="H23" s="1253"/>
      <c r="I23" s="1254"/>
      <c r="J23" s="1254"/>
      <c r="L23" s="1254"/>
      <c r="M23" s="1642"/>
      <c r="N23" s="1642"/>
      <c r="Q23" s="1642"/>
      <c r="S23" s="1253"/>
      <c r="T23" s="1253"/>
      <c r="U23" s="1253"/>
      <c r="V23" s="1254"/>
      <c r="W23" s="1277"/>
      <c r="X23" s="1278"/>
      <c r="Y23" s="1278"/>
      <c r="Z23" s="1279"/>
      <c r="AA23" s="1280"/>
      <c r="AB23" s="1280"/>
      <c r="AC23" s="1280"/>
      <c r="AD23" s="1280"/>
      <c r="AE23" s="1280"/>
      <c r="AF23" s="1280"/>
      <c r="AG23" s="1280"/>
      <c r="AH23" s="1280"/>
      <c r="AI23" s="1280"/>
      <c r="AJ23" s="1280"/>
      <c r="AK23" s="1280"/>
      <c r="AL23" s="1280"/>
      <c r="AM23" s="1280"/>
      <c r="AN23" s="1280"/>
      <c r="AO23" s="1280"/>
      <c r="AP23" s="1280"/>
      <c r="AQ23" s="1280"/>
      <c r="AR23" s="1280"/>
      <c r="AS23" s="1280"/>
      <c r="AT23" s="1280"/>
      <c r="AU23" s="1280"/>
      <c r="AV23" s="1280"/>
      <c r="AW23" s="1280"/>
      <c r="AX23" s="1280"/>
      <c r="AY23" s="1280"/>
      <c r="AZ23" s="1280"/>
      <c r="BA23" s="1280"/>
      <c r="BB23" s="1280"/>
      <c r="BC23" s="1280"/>
      <c r="BD23" s="1280"/>
      <c r="BE23" s="1280"/>
      <c r="BF23" s="1280"/>
      <c r="BG23" s="1280"/>
      <c r="BH23" s="1280"/>
      <c r="BI23" s="1280"/>
      <c r="BJ23" s="1280"/>
      <c r="BK23" s="1280"/>
      <c r="BL23" s="1280"/>
      <c r="BM23" s="1280"/>
      <c r="BN23" s="1269"/>
      <c r="BO23" s="1644"/>
      <c r="BQ23" s="1266"/>
      <c r="BR23" s="1273"/>
      <c r="BS23" s="1273"/>
      <c r="BT23" s="1274"/>
      <c r="BU23" s="1274"/>
      <c r="BX23" s="1254"/>
    </row>
    <row r="24" spans="2:92" ht="21" customHeight="1">
      <c r="B24" s="1265"/>
      <c r="C24" s="1281"/>
      <c r="D24" s="2521" t="s">
        <v>2180</v>
      </c>
      <c r="E24" s="2521"/>
      <c r="F24" s="2521"/>
      <c r="G24" s="2521"/>
      <c r="H24" s="2521"/>
      <c r="I24" s="2521"/>
      <c r="J24" s="2521"/>
      <c r="K24" s="2521"/>
      <c r="L24" s="2521"/>
      <c r="M24" s="2521"/>
      <c r="N24" s="2521"/>
      <c r="O24" s="2521"/>
      <c r="P24" s="2521"/>
      <c r="Q24" s="2521"/>
      <c r="R24" s="2521"/>
      <c r="S24" s="2521"/>
      <c r="T24" s="2521"/>
      <c r="U24" s="2521"/>
      <c r="V24" s="2521"/>
      <c r="W24" s="2521"/>
      <c r="X24" s="2521"/>
      <c r="Y24" s="2521"/>
      <c r="Z24" s="2521"/>
      <c r="AA24" s="2521"/>
      <c r="AB24" s="2521"/>
      <c r="AC24" s="2521"/>
      <c r="AD24" s="2521"/>
      <c r="AE24" s="2521"/>
      <c r="AF24" s="2521"/>
      <c r="AG24" s="1282"/>
      <c r="AH24" s="1254"/>
      <c r="AI24" s="1283"/>
      <c r="AJ24" s="2522" t="s">
        <v>2181</v>
      </c>
      <c r="AK24" s="2522"/>
      <c r="AL24" s="2522"/>
      <c r="AM24" s="2522"/>
      <c r="AN24" s="2522"/>
      <c r="AO24" s="2522"/>
      <c r="AP24" s="2522"/>
      <c r="AQ24" s="2522"/>
      <c r="AR24" s="2522"/>
      <c r="AS24" s="2522"/>
      <c r="AT24" s="2522"/>
      <c r="AU24" s="2522"/>
      <c r="AV24" s="2522"/>
      <c r="AW24" s="2522"/>
      <c r="AX24" s="2522"/>
      <c r="AY24" s="2522"/>
      <c r="AZ24" s="2522"/>
      <c r="BA24" s="2522"/>
      <c r="BB24" s="2522"/>
      <c r="BC24" s="2522"/>
      <c r="BD24" s="2522"/>
      <c r="BE24" s="2522"/>
      <c r="BF24" s="2522"/>
      <c r="BG24" s="2522"/>
      <c r="BH24" s="2522"/>
      <c r="BI24" s="2522"/>
      <c r="BJ24" s="2522"/>
      <c r="BK24" s="2522"/>
      <c r="BL24" s="2522"/>
      <c r="BM24" s="1284"/>
      <c r="BN24" s="1269"/>
      <c r="BO24" s="1644"/>
      <c r="BQ24" s="1266"/>
      <c r="BR24" s="1273"/>
      <c r="BS24" s="1273"/>
      <c r="BT24" s="1274"/>
      <c r="BU24" s="1274"/>
    </row>
    <row r="25" spans="2:92" ht="21" customHeight="1">
      <c r="B25" s="1265"/>
      <c r="C25" s="1285"/>
      <c r="D25" s="2514" t="s">
        <v>2182</v>
      </c>
      <c r="E25" s="2514"/>
      <c r="F25" s="2514"/>
      <c r="G25" s="2514"/>
      <c r="H25" s="2514"/>
      <c r="I25" s="1286" t="s">
        <v>2183</v>
      </c>
      <c r="J25" s="1286"/>
      <c r="K25" s="1286"/>
      <c r="L25" s="1286"/>
      <c r="M25" s="1286" t="s">
        <v>2184</v>
      </c>
      <c r="N25" s="1286"/>
      <c r="O25" s="1286"/>
      <c r="P25" s="1286"/>
      <c r="Q25" s="261"/>
      <c r="R25" s="1287"/>
      <c r="S25" s="1287"/>
      <c r="T25" s="2514" t="s">
        <v>2185</v>
      </c>
      <c r="U25" s="2514"/>
      <c r="V25" s="2514"/>
      <c r="W25" s="2514"/>
      <c r="X25" s="2514"/>
      <c r="Y25" s="1286" t="s">
        <v>2183</v>
      </c>
      <c r="Z25" s="1286"/>
      <c r="AA25" s="1286"/>
      <c r="AB25" s="1286"/>
      <c r="AC25" s="1286" t="s">
        <v>2184</v>
      </c>
      <c r="AD25" s="1286"/>
      <c r="AE25" s="1286"/>
      <c r="AF25" s="1286"/>
      <c r="AG25" s="1288"/>
      <c r="AH25" s="1287"/>
      <c r="AI25" s="1289"/>
      <c r="AJ25" s="2514" t="s">
        <v>2186</v>
      </c>
      <c r="AK25" s="2514"/>
      <c r="AL25" s="2514"/>
      <c r="AM25" s="2514"/>
      <c r="AN25" s="2514"/>
      <c r="AO25" s="1286" t="s">
        <v>2183</v>
      </c>
      <c r="AP25" s="1286"/>
      <c r="AQ25" s="1286"/>
      <c r="AR25" s="1286"/>
      <c r="AS25" s="1286" t="s">
        <v>2184</v>
      </c>
      <c r="AT25" s="1286"/>
      <c r="AU25" s="1286"/>
      <c r="AV25" s="1286"/>
      <c r="AW25" s="1290"/>
      <c r="AX25" s="1287"/>
      <c r="AY25" s="1291"/>
      <c r="AZ25" s="2514" t="s">
        <v>2187</v>
      </c>
      <c r="BA25" s="2514"/>
      <c r="BB25" s="2514"/>
      <c r="BC25" s="2514"/>
      <c r="BD25" s="2514"/>
      <c r="BE25" s="1286" t="s">
        <v>2183</v>
      </c>
      <c r="BF25" s="1286"/>
      <c r="BG25" s="1286"/>
      <c r="BH25" s="1286"/>
      <c r="BI25" s="1286" t="s">
        <v>2184</v>
      </c>
      <c r="BJ25" s="1286"/>
      <c r="BK25" s="1286"/>
      <c r="BL25" s="1286"/>
      <c r="BM25" s="1292"/>
      <c r="BN25" s="1293"/>
      <c r="BO25" s="1254"/>
      <c r="BQ25" s="1266"/>
      <c r="BR25" s="1273"/>
      <c r="BS25" s="1273"/>
      <c r="BT25" s="1274"/>
      <c r="BU25" s="1274"/>
      <c r="BV25" s="1290"/>
      <c r="BW25" s="1290"/>
      <c r="BX25" s="1290"/>
      <c r="BY25" s="1290"/>
      <c r="CA25" s="1290"/>
      <c r="CB25" s="1290"/>
      <c r="CC25" s="1290"/>
      <c r="CD25" s="1290"/>
      <c r="CF25" s="1290"/>
      <c r="CG25" s="1290"/>
      <c r="CH25" s="1290"/>
      <c r="CI25" s="1290"/>
      <c r="CK25" s="1290"/>
      <c r="CL25" s="1290"/>
      <c r="CM25" s="1290"/>
      <c r="CN25" s="1290"/>
    </row>
    <row r="26" spans="2:92" ht="21" customHeight="1">
      <c r="B26" s="1265"/>
      <c r="C26" s="1285"/>
      <c r="D26" s="2514" t="s">
        <v>2188</v>
      </c>
      <c r="E26" s="2514"/>
      <c r="F26" s="2514"/>
      <c r="G26" s="2514"/>
      <c r="H26" s="2514"/>
      <c r="I26" s="2510">
        <f>(ROUNDDOWN(M26/40,1))</f>
        <v>-1.2</v>
      </c>
      <c r="J26" s="2510"/>
      <c r="K26" s="2510"/>
      <c r="L26" s="2510"/>
      <c r="M26" s="2510">
        <f>((((ROUNDDOWN($BE$9/12,1))*40)))*-1</f>
        <v>-48</v>
      </c>
      <c r="N26" s="2510"/>
      <c r="O26" s="2510"/>
      <c r="P26" s="2510"/>
      <c r="Q26" s="261"/>
      <c r="R26" s="1287"/>
      <c r="S26" s="1287"/>
      <c r="T26" s="2514" t="s">
        <v>2188</v>
      </c>
      <c r="U26" s="2514"/>
      <c r="V26" s="2514"/>
      <c r="W26" s="2514"/>
      <c r="X26" s="2514"/>
      <c r="Y26" s="2510">
        <f>(ROUNDDOWN(AC26/40,1))</f>
        <v>-0.5</v>
      </c>
      <c r="Z26" s="2510"/>
      <c r="AA26" s="2510"/>
      <c r="AB26" s="2510"/>
      <c r="AC26" s="2510">
        <f>((((ROUNDDOWN($BE$9/30,1))*40)))*-1</f>
        <v>-20</v>
      </c>
      <c r="AD26" s="2510"/>
      <c r="AE26" s="2510"/>
      <c r="AF26" s="2510"/>
      <c r="AG26" s="1288"/>
      <c r="AH26" s="1287"/>
      <c r="AI26" s="1289"/>
      <c r="AJ26" s="2514" t="s">
        <v>2188</v>
      </c>
      <c r="AK26" s="2514"/>
      <c r="AL26" s="2514"/>
      <c r="AM26" s="2514"/>
      <c r="AN26" s="2514"/>
      <c r="AO26" s="2510">
        <f>(ROUNDDOWN(AS26/40,1))</f>
        <v>-2</v>
      </c>
      <c r="AP26" s="2510"/>
      <c r="AQ26" s="2510"/>
      <c r="AR26" s="2510"/>
      <c r="AS26" s="2510">
        <f>((((ROUNDDOWN($BE$9/7.5,1))*40)))*-1</f>
        <v>-80</v>
      </c>
      <c r="AT26" s="2510"/>
      <c r="AU26" s="2510"/>
      <c r="AV26" s="2510"/>
      <c r="AW26" s="1294"/>
      <c r="AX26" s="1287"/>
      <c r="AY26" s="1291"/>
      <c r="AZ26" s="2514" t="s">
        <v>2188</v>
      </c>
      <c r="BA26" s="2514"/>
      <c r="BB26" s="2514"/>
      <c r="BC26" s="2514"/>
      <c r="BD26" s="2514"/>
      <c r="BE26" s="2510">
        <f>(ROUNDDOWN(BI26/40,1))</f>
        <v>-0.7</v>
      </c>
      <c r="BF26" s="2510"/>
      <c r="BG26" s="2510"/>
      <c r="BH26" s="2510"/>
      <c r="BI26" s="2511">
        <f>((((ROUNDDOWN($BE$9/20,1))*40)))*-1</f>
        <v>-28</v>
      </c>
      <c r="BJ26" s="2512"/>
      <c r="BK26" s="2512"/>
      <c r="BL26" s="2513"/>
      <c r="BM26" s="1292"/>
      <c r="BN26" s="1293"/>
      <c r="BO26" s="1254"/>
      <c r="BQ26" s="1266"/>
      <c r="BR26" s="1273"/>
      <c r="BS26" s="1273"/>
      <c r="BT26" s="1274"/>
      <c r="BU26" s="1274"/>
      <c r="BV26" s="1295"/>
      <c r="BW26" s="1295"/>
      <c r="BX26" s="1295"/>
      <c r="BY26" s="1295"/>
      <c r="CA26" s="1295"/>
      <c r="CB26" s="1295"/>
      <c r="CC26" s="1295"/>
      <c r="CD26" s="1295"/>
      <c r="CF26" s="1295"/>
      <c r="CG26" s="1295"/>
      <c r="CH26" s="1295"/>
      <c r="CI26" s="1295"/>
      <c r="CK26" s="1295"/>
      <c r="CL26" s="1295"/>
      <c r="CM26" s="1295"/>
      <c r="CN26" s="1295"/>
    </row>
    <row r="27" spans="2:92" ht="21" customHeight="1">
      <c r="B27" s="1265"/>
      <c r="C27" s="1285"/>
      <c r="D27" s="2507" t="s">
        <v>2189</v>
      </c>
      <c r="E27" s="2508"/>
      <c r="F27" s="2508"/>
      <c r="G27" s="2508"/>
      <c r="H27" s="2509"/>
      <c r="I27" s="2510">
        <f>(ROUNDDOWN(M27/40,1))</f>
        <v>-1.3</v>
      </c>
      <c r="J27" s="2510"/>
      <c r="K27" s="2510"/>
      <c r="L27" s="2510"/>
      <c r="M27" s="2511">
        <f>($AL$17-$AI$17)*-1</f>
        <v>-52</v>
      </c>
      <c r="N27" s="2512"/>
      <c r="O27" s="2512"/>
      <c r="P27" s="2513"/>
      <c r="Q27" s="261"/>
      <c r="R27" s="1287"/>
      <c r="S27" s="1287"/>
      <c r="T27" s="2507" t="s">
        <v>2189</v>
      </c>
      <c r="U27" s="2508"/>
      <c r="V27" s="2508"/>
      <c r="W27" s="2508"/>
      <c r="X27" s="2509"/>
      <c r="Y27" s="2510">
        <f>(ROUNDDOWN(AC27/40,1))</f>
        <v>-1.3</v>
      </c>
      <c r="Z27" s="2510"/>
      <c r="AA27" s="2510"/>
      <c r="AB27" s="2510"/>
      <c r="AC27" s="2511">
        <f>($AL$17-$AI$17)*-1</f>
        <v>-52</v>
      </c>
      <c r="AD27" s="2512"/>
      <c r="AE27" s="2512"/>
      <c r="AF27" s="2513"/>
      <c r="AG27" s="1288"/>
      <c r="AH27" s="1287"/>
      <c r="AI27" s="1289"/>
      <c r="AJ27" s="2507" t="s">
        <v>2189</v>
      </c>
      <c r="AK27" s="2508"/>
      <c r="AL27" s="2508"/>
      <c r="AM27" s="2508"/>
      <c r="AN27" s="2509"/>
      <c r="AO27" s="2510">
        <f>(ROUNDDOWN(AS27/40,1))</f>
        <v>-1.3</v>
      </c>
      <c r="AP27" s="2510"/>
      <c r="AQ27" s="2510"/>
      <c r="AR27" s="2510"/>
      <c r="AS27" s="2511">
        <f>($AL$17-$AI$17)*-1</f>
        <v>-52</v>
      </c>
      <c r="AT27" s="2512"/>
      <c r="AU27" s="2512"/>
      <c r="AV27" s="2513"/>
      <c r="AW27" s="1294"/>
      <c r="AX27" s="1287"/>
      <c r="AY27" s="1291"/>
      <c r="AZ27" s="2507" t="s">
        <v>2189</v>
      </c>
      <c r="BA27" s="2508"/>
      <c r="BB27" s="2508"/>
      <c r="BC27" s="2508"/>
      <c r="BD27" s="2509"/>
      <c r="BE27" s="2510">
        <f>(ROUNDDOWN(BI27/40,1))</f>
        <v>-1.3</v>
      </c>
      <c r="BF27" s="2510"/>
      <c r="BG27" s="2510"/>
      <c r="BH27" s="2510"/>
      <c r="BI27" s="2511">
        <f>($AL$17-$AI$17)*-1</f>
        <v>-52</v>
      </c>
      <c r="BJ27" s="2512"/>
      <c r="BK27" s="2512"/>
      <c r="BL27" s="2513"/>
      <c r="BM27" s="1292"/>
      <c r="BN27" s="1293"/>
      <c r="BO27" s="1254"/>
      <c r="BQ27" s="1266"/>
      <c r="BR27" s="1273"/>
      <c r="BS27" s="1273"/>
      <c r="BT27" s="1274"/>
      <c r="BU27" s="1274"/>
      <c r="BV27" s="1295"/>
      <c r="BW27" s="1295"/>
      <c r="BX27" s="1295"/>
      <c r="BY27" s="1295"/>
      <c r="CA27" s="1295"/>
      <c r="CB27" s="1295"/>
      <c r="CC27" s="1295"/>
      <c r="CD27" s="1295"/>
      <c r="CF27" s="1295"/>
      <c r="CG27" s="1295"/>
      <c r="CH27" s="1295"/>
      <c r="CI27" s="1295"/>
      <c r="CK27" s="1295"/>
      <c r="CL27" s="1295"/>
      <c r="CM27" s="1295"/>
      <c r="CN27" s="1295"/>
    </row>
    <row r="28" spans="2:92" ht="21" customHeight="1" thickBot="1">
      <c r="B28" s="1265"/>
      <c r="C28" s="1285"/>
      <c r="D28" s="2501" t="s">
        <v>2190</v>
      </c>
      <c r="E28" s="2501"/>
      <c r="F28" s="2501"/>
      <c r="G28" s="2501"/>
      <c r="H28" s="2501"/>
      <c r="I28" s="2502">
        <f>(ROUNDDOWN(M28/40,1))</f>
        <v>2.6</v>
      </c>
      <c r="J28" s="2502"/>
      <c r="K28" s="2502"/>
      <c r="L28" s="2502"/>
      <c r="M28" s="2503">
        <f>$BB$73+(AZ17-AI17)</f>
        <v>106.65</v>
      </c>
      <c r="N28" s="2504"/>
      <c r="O28" s="2504"/>
      <c r="P28" s="2505"/>
      <c r="Q28" s="261"/>
      <c r="R28" s="1287"/>
      <c r="S28" s="1287"/>
      <c r="T28" s="2501" t="s">
        <v>2190</v>
      </c>
      <c r="U28" s="2501"/>
      <c r="V28" s="2501"/>
      <c r="W28" s="2501"/>
      <c r="X28" s="2501"/>
      <c r="Y28" s="2502">
        <f>(ROUNDDOWN(AC28/40,1))</f>
        <v>2.6</v>
      </c>
      <c r="Z28" s="2502"/>
      <c r="AA28" s="2502"/>
      <c r="AB28" s="2502"/>
      <c r="AC28" s="2503">
        <f>$BB$73+(AZ17-AI17)</f>
        <v>106.65</v>
      </c>
      <c r="AD28" s="2504"/>
      <c r="AE28" s="2504"/>
      <c r="AF28" s="2505"/>
      <c r="AG28" s="1288"/>
      <c r="AH28" s="1287"/>
      <c r="AI28" s="1289"/>
      <c r="AJ28" s="2501" t="s">
        <v>2190</v>
      </c>
      <c r="AK28" s="2501"/>
      <c r="AL28" s="2501"/>
      <c r="AM28" s="2501"/>
      <c r="AN28" s="2501"/>
      <c r="AO28" s="2502">
        <f>(ROUNDDOWN(AS28/40,1))</f>
        <v>2.6</v>
      </c>
      <c r="AP28" s="2502"/>
      <c r="AQ28" s="2502"/>
      <c r="AR28" s="2502"/>
      <c r="AS28" s="2503">
        <f>$BB$73+(AZ17-AI17)</f>
        <v>106.65</v>
      </c>
      <c r="AT28" s="2504"/>
      <c r="AU28" s="2504"/>
      <c r="AV28" s="2505"/>
      <c r="AW28" s="1294"/>
      <c r="AX28" s="1287"/>
      <c r="AY28" s="1291"/>
      <c r="AZ28" s="2501" t="s">
        <v>2190</v>
      </c>
      <c r="BA28" s="2501"/>
      <c r="BB28" s="2501"/>
      <c r="BC28" s="2501"/>
      <c r="BD28" s="2501"/>
      <c r="BE28" s="2506">
        <f>(ROUNDDOWN(BI28/40,1))</f>
        <v>2.6</v>
      </c>
      <c r="BF28" s="2506"/>
      <c r="BG28" s="2506"/>
      <c r="BH28" s="2506"/>
      <c r="BI28" s="2503">
        <f>$BB$73+(AZ17-AI17)</f>
        <v>106.65</v>
      </c>
      <c r="BJ28" s="2504"/>
      <c r="BK28" s="2504"/>
      <c r="BL28" s="2505"/>
      <c r="BM28" s="1292"/>
      <c r="BN28" s="1293"/>
      <c r="BO28" s="1254"/>
      <c r="BV28" s="1294"/>
      <c r="BW28" s="1294"/>
      <c r="BX28" s="1294"/>
      <c r="BY28" s="1294"/>
      <c r="CA28" s="1294"/>
      <c r="CB28" s="1294"/>
      <c r="CC28" s="1294"/>
      <c r="CD28" s="1294"/>
      <c r="CF28" s="1294"/>
      <c r="CG28" s="1294"/>
      <c r="CH28" s="1294"/>
      <c r="CI28" s="1294"/>
      <c r="CK28" s="1294"/>
      <c r="CL28" s="1294"/>
      <c r="CM28" s="1294"/>
      <c r="CN28" s="1294"/>
    </row>
    <row r="29" spans="2:92" ht="30.75" customHeight="1" thickTop="1">
      <c r="B29" s="1265"/>
      <c r="C29" s="1285"/>
      <c r="D29" s="2497" t="s">
        <v>2191</v>
      </c>
      <c r="E29" s="2498"/>
      <c r="F29" s="2498"/>
      <c r="G29" s="2498"/>
      <c r="H29" s="2498"/>
      <c r="I29" s="2500">
        <f>SUM(I26:L28)</f>
        <v>0.10000000000000009</v>
      </c>
      <c r="J29" s="2500"/>
      <c r="K29" s="2500"/>
      <c r="L29" s="2500"/>
      <c r="M29" s="2500">
        <f>SUM(M26:P28)</f>
        <v>6.6500000000000057</v>
      </c>
      <c r="N29" s="2500"/>
      <c r="O29" s="2500"/>
      <c r="P29" s="2500"/>
      <c r="Q29" s="1287"/>
      <c r="R29" s="1287"/>
      <c r="S29" s="1287"/>
      <c r="T29" s="2497" t="s">
        <v>2191</v>
      </c>
      <c r="U29" s="2498"/>
      <c r="V29" s="2498"/>
      <c r="W29" s="2498"/>
      <c r="X29" s="2498"/>
      <c r="Y29" s="2500">
        <f>SUM(Y26:AB28)</f>
        <v>0.8</v>
      </c>
      <c r="Z29" s="2500"/>
      <c r="AA29" s="2500"/>
      <c r="AB29" s="2500"/>
      <c r="AC29" s="2500">
        <f>SUM(AC26:AF28)</f>
        <v>34.650000000000006</v>
      </c>
      <c r="AD29" s="2500"/>
      <c r="AE29" s="2500"/>
      <c r="AF29" s="2500"/>
      <c r="AG29" s="1288"/>
      <c r="AH29" s="1287"/>
      <c r="AI29" s="1289"/>
      <c r="AJ29" s="2497" t="s">
        <v>2192</v>
      </c>
      <c r="AK29" s="2498"/>
      <c r="AL29" s="2498"/>
      <c r="AM29" s="2498"/>
      <c r="AN29" s="2498"/>
      <c r="AO29" s="2499">
        <f>SUM(AO26:AR28)</f>
        <v>-0.69999999999999973</v>
      </c>
      <c r="AP29" s="2499"/>
      <c r="AQ29" s="2499"/>
      <c r="AR29" s="2499"/>
      <c r="AS29" s="2500">
        <f>SUM(AS26:AV28)</f>
        <v>-25.349999999999994</v>
      </c>
      <c r="AT29" s="2500"/>
      <c r="AU29" s="2500"/>
      <c r="AV29" s="2500"/>
      <c r="AW29" s="1294"/>
      <c r="AX29" s="1287"/>
      <c r="AY29" s="1291"/>
      <c r="AZ29" s="2497" t="s">
        <v>2192</v>
      </c>
      <c r="BA29" s="2498"/>
      <c r="BB29" s="2498"/>
      <c r="BC29" s="2498"/>
      <c r="BD29" s="2498"/>
      <c r="BE29" s="2499">
        <f>SUM(BE26:BH28)</f>
        <v>0.60000000000000009</v>
      </c>
      <c r="BF29" s="2499"/>
      <c r="BG29" s="2499"/>
      <c r="BH29" s="2499"/>
      <c r="BI29" s="2500">
        <f>SUM(BI26:BL28)</f>
        <v>26.650000000000006</v>
      </c>
      <c r="BJ29" s="2500"/>
      <c r="BK29" s="2500"/>
      <c r="BL29" s="2500"/>
      <c r="BM29" s="1292"/>
      <c r="BN29" s="1293"/>
      <c r="BO29" s="1254"/>
      <c r="BQ29" s="1266"/>
      <c r="BR29" s="1273"/>
      <c r="BS29" s="1273"/>
      <c r="BT29" s="1274"/>
      <c r="BU29" s="1274"/>
      <c r="BV29" s="1296"/>
      <c r="BW29" s="1296"/>
      <c r="BX29" s="1296"/>
      <c r="BY29" s="1296"/>
      <c r="CA29" s="1296"/>
      <c r="CB29" s="1296"/>
      <c r="CC29" s="1296"/>
      <c r="CD29" s="1296"/>
      <c r="CF29" s="1296"/>
      <c r="CG29" s="1296"/>
      <c r="CH29" s="1296"/>
      <c r="CI29" s="1296"/>
      <c r="CK29" s="1296"/>
      <c r="CL29" s="1296"/>
      <c r="CM29" s="1296"/>
      <c r="CN29" s="1296"/>
    </row>
    <row r="30" spans="2:92" ht="20.25" customHeight="1">
      <c r="B30" s="1265"/>
      <c r="C30" s="1285"/>
      <c r="D30" s="1297"/>
      <c r="E30" s="1297"/>
      <c r="F30" s="1297"/>
      <c r="G30" s="1297"/>
      <c r="H30" s="1297"/>
      <c r="I30" s="1298"/>
      <c r="J30" s="1298"/>
      <c r="K30" s="1298"/>
      <c r="L30" s="1298"/>
      <c r="M30" s="1298"/>
      <c r="N30" s="1298"/>
      <c r="O30" s="1298"/>
      <c r="P30" s="1298"/>
      <c r="Q30" s="1642"/>
      <c r="R30" s="1642"/>
      <c r="S30" s="1642"/>
      <c r="T30" s="1297"/>
      <c r="U30" s="1297"/>
      <c r="V30" s="1297"/>
      <c r="W30" s="1297"/>
      <c r="X30" s="1297"/>
      <c r="Y30" s="1298"/>
      <c r="Z30" s="1298"/>
      <c r="AA30" s="1298"/>
      <c r="AB30" s="1298"/>
      <c r="AC30" s="1298"/>
      <c r="AD30" s="1298"/>
      <c r="AE30" s="1298"/>
      <c r="AF30" s="1298"/>
      <c r="AG30" s="1648"/>
      <c r="AH30" s="1642"/>
      <c r="AI30" s="1652"/>
      <c r="AJ30" s="1297"/>
      <c r="AK30" s="1297"/>
      <c r="AL30" s="1297"/>
      <c r="AM30" s="1297"/>
      <c r="AN30" s="1297"/>
      <c r="AO30" s="1298"/>
      <c r="AP30" s="1298"/>
      <c r="AQ30" s="1298"/>
      <c r="AR30" s="1298"/>
      <c r="AS30" s="1298"/>
      <c r="AT30" s="1298"/>
      <c r="AU30" s="1298"/>
      <c r="AV30" s="1298"/>
      <c r="AW30" s="1253"/>
      <c r="AX30" s="1642"/>
      <c r="AY30" s="1238"/>
      <c r="AZ30" s="1297"/>
      <c r="BA30" s="1297"/>
      <c r="BB30" s="1297"/>
      <c r="BC30" s="1297"/>
      <c r="BD30" s="1297"/>
      <c r="BE30" s="1298"/>
      <c r="BF30" s="1298"/>
      <c r="BG30" s="1298"/>
      <c r="BH30" s="1298"/>
      <c r="BI30" s="1298"/>
      <c r="BJ30" s="1298"/>
      <c r="BK30" s="1298"/>
      <c r="BL30" s="1298"/>
      <c r="BM30" s="1292"/>
      <c r="BN30" s="1293"/>
      <c r="BO30" s="1254"/>
      <c r="BQ30" s="1266"/>
      <c r="BR30" s="1273"/>
      <c r="BS30" s="1273"/>
      <c r="BT30" s="1274"/>
      <c r="BU30" s="1274"/>
      <c r="BX30" s="1254"/>
    </row>
    <row r="31" spans="2:92" ht="20.25" customHeight="1">
      <c r="B31" s="1265"/>
      <c r="C31" s="1285"/>
      <c r="D31" s="1297"/>
      <c r="E31" s="1297"/>
      <c r="F31" s="1297"/>
      <c r="G31" s="1297"/>
      <c r="H31" s="1297"/>
      <c r="I31" s="1298"/>
      <c r="J31" s="1298"/>
      <c r="K31" s="2488" t="s">
        <v>2193</v>
      </c>
      <c r="L31" s="2489"/>
      <c r="M31" s="2489"/>
      <c r="N31" s="2491" t="str">
        <f>IF(OR($BE$9&gt;0,),IF(AND(OR($D$5="○",$D$6="○"),$I$29&gt;=0),"可",IF(AND(OR($D$5="○",$D$6="○"),$I$29&lt;0),"不可","")),"")</f>
        <v>可</v>
      </c>
      <c r="O31" s="2492"/>
      <c r="P31" s="2493"/>
      <c r="Q31" s="1642"/>
      <c r="R31" s="1642"/>
      <c r="S31" s="1642"/>
      <c r="T31" s="1297"/>
      <c r="U31" s="1297"/>
      <c r="V31" s="1297"/>
      <c r="W31" s="1297"/>
      <c r="X31" s="1297"/>
      <c r="Y31" s="1298"/>
      <c r="Z31" s="1298"/>
      <c r="AA31" s="2488" t="s">
        <v>2194</v>
      </c>
      <c r="AB31" s="2489"/>
      <c r="AC31" s="2490"/>
      <c r="AD31" s="2491" t="str">
        <f>IF(OR($BE$9&gt;0,),IF(AND(OR($D$5="○",$D$6="○"),$Y$29&gt;=0),"可",IF(AND(OR($D$5="○",$D$6="○"),$Y$29&lt;0),"不可","")),"")</f>
        <v>可</v>
      </c>
      <c r="AE31" s="2492"/>
      <c r="AF31" s="2493"/>
      <c r="AG31" s="1648"/>
      <c r="AH31" s="1642"/>
      <c r="AI31" s="1652"/>
      <c r="AJ31" s="1297"/>
      <c r="AK31" s="1297"/>
      <c r="AL31" s="1297"/>
      <c r="AM31" s="1297"/>
      <c r="AN31" s="1297"/>
      <c r="AO31" s="1298"/>
      <c r="AP31" s="1298"/>
      <c r="AQ31" s="2488" t="s">
        <v>2195</v>
      </c>
      <c r="AR31" s="2489"/>
      <c r="AS31" s="2490"/>
      <c r="AT31" s="2491" t="str">
        <f>IF(OR($BE$9&gt;0,),IF(AND(OR($D$7="○"),$AO$29&gt;=0),"可",IF(AND(OR($D$7="○"),$AO$29&lt;0),"不可","")),"")</f>
        <v/>
      </c>
      <c r="AU31" s="2492"/>
      <c r="AV31" s="2493"/>
      <c r="AW31" s="1253"/>
      <c r="AX31" s="1642"/>
      <c r="AY31" s="1238"/>
      <c r="AZ31" s="1297"/>
      <c r="BA31" s="1297"/>
      <c r="BB31" s="1297"/>
      <c r="BC31" s="1297"/>
      <c r="BD31" s="1297"/>
      <c r="BE31" s="1298"/>
      <c r="BF31" s="1298"/>
      <c r="BG31" s="2488" t="s">
        <v>2196</v>
      </c>
      <c r="BH31" s="2489"/>
      <c r="BI31" s="2490"/>
      <c r="BJ31" s="2491" t="str">
        <f>IF(OR($BE$9&gt;0,),IF(AND(OR($D$7="○"),$BE$29&gt;=0),"可",IF(AND(OR($D$7="○"),$BE$29&lt;0),"不可","")),"")</f>
        <v/>
      </c>
      <c r="BK31" s="2492"/>
      <c r="BL31" s="2493"/>
      <c r="BM31" s="1292"/>
      <c r="BN31" s="1293"/>
      <c r="BO31" s="1254"/>
      <c r="BQ31" s="1266"/>
      <c r="BR31" s="1273"/>
      <c r="BS31" s="1273"/>
      <c r="BT31" s="1274"/>
      <c r="BU31" s="1274"/>
      <c r="BX31" s="1254"/>
    </row>
    <row r="32" spans="2:92" ht="20.25" customHeight="1">
      <c r="B32" s="1265"/>
      <c r="C32" s="1299"/>
      <c r="D32" s="1300"/>
      <c r="E32" s="1300"/>
      <c r="F32" s="1300"/>
      <c r="G32" s="1300"/>
      <c r="H32" s="1300"/>
      <c r="I32" s="1301"/>
      <c r="J32" s="1301"/>
      <c r="K32" s="1301"/>
      <c r="L32" s="1301"/>
      <c r="M32" s="1301"/>
      <c r="N32" s="1301"/>
      <c r="O32" s="1301"/>
      <c r="P32" s="1301"/>
      <c r="Q32" s="1302"/>
      <c r="R32" s="1302"/>
      <c r="S32" s="1302"/>
      <c r="T32" s="1300"/>
      <c r="U32" s="1300"/>
      <c r="V32" s="1300"/>
      <c r="W32" s="1300"/>
      <c r="X32" s="1300"/>
      <c r="Y32" s="1301"/>
      <c r="Z32" s="1301"/>
      <c r="AA32" s="1301"/>
      <c r="AB32" s="1301"/>
      <c r="AC32" s="1301"/>
      <c r="AD32" s="1301"/>
      <c r="AE32" s="1301"/>
      <c r="AF32" s="1301"/>
      <c r="AG32" s="1303"/>
      <c r="AH32" s="1642"/>
      <c r="AI32" s="1304"/>
      <c r="AJ32" s="1300"/>
      <c r="AK32" s="1300"/>
      <c r="AL32" s="1300"/>
      <c r="AM32" s="1300"/>
      <c r="AN32" s="1300"/>
      <c r="AO32" s="1301"/>
      <c r="AP32" s="1301"/>
      <c r="AQ32" s="1301"/>
      <c r="AR32" s="1301"/>
      <c r="AS32" s="1301"/>
      <c r="AT32" s="1301"/>
      <c r="AU32" s="1301"/>
      <c r="AV32" s="1301"/>
      <c r="AW32" s="1305"/>
      <c r="AX32" s="1302"/>
      <c r="AY32" s="1306"/>
      <c r="AZ32" s="1300"/>
      <c r="BA32" s="1300"/>
      <c r="BB32" s="1300"/>
      <c r="BC32" s="1300"/>
      <c r="BD32" s="1300"/>
      <c r="BE32" s="1301"/>
      <c r="BF32" s="1301"/>
      <c r="BG32" s="1301"/>
      <c r="BH32" s="1301"/>
      <c r="BI32" s="1301"/>
      <c r="BJ32" s="1301"/>
      <c r="BK32" s="1301"/>
      <c r="BL32" s="1301"/>
      <c r="BM32" s="1307"/>
      <c r="BN32" s="1293"/>
      <c r="BO32" s="1254"/>
      <c r="BQ32" s="1266"/>
      <c r="BR32" s="1273"/>
      <c r="BS32" s="1273"/>
      <c r="BT32" s="1274"/>
      <c r="BU32" s="1274"/>
      <c r="BX32" s="1254"/>
    </row>
    <row r="33" spans="2:96" ht="20.25" customHeight="1" thickBot="1">
      <c r="B33" s="1308"/>
      <c r="C33" s="1309"/>
      <c r="D33" s="1310"/>
      <c r="E33" s="1310"/>
      <c r="F33" s="1310"/>
      <c r="G33" s="1310"/>
      <c r="H33" s="1310"/>
      <c r="I33" s="1311"/>
      <c r="J33" s="1311"/>
      <c r="K33" s="1311"/>
      <c r="L33" s="1311"/>
      <c r="M33" s="1311"/>
      <c r="N33" s="1311"/>
      <c r="O33" s="1311"/>
      <c r="P33" s="1311"/>
      <c r="Q33" s="1650"/>
      <c r="R33" s="1650"/>
      <c r="S33" s="1650"/>
      <c r="T33" s="1310"/>
      <c r="U33" s="1310"/>
      <c r="V33" s="1310"/>
      <c r="W33" s="1310"/>
      <c r="X33" s="1310"/>
      <c r="Y33" s="1311"/>
      <c r="Z33" s="1311"/>
      <c r="AA33" s="1311"/>
      <c r="AB33" s="1311"/>
      <c r="AC33" s="1311"/>
      <c r="AD33" s="1311"/>
      <c r="AE33" s="1311"/>
      <c r="AF33" s="1311"/>
      <c r="AG33" s="1650"/>
      <c r="AH33" s="1650"/>
      <c r="AI33" s="1650"/>
      <c r="AJ33" s="1310"/>
      <c r="AK33" s="1310"/>
      <c r="AL33" s="1310"/>
      <c r="AM33" s="1310"/>
      <c r="AN33" s="1310"/>
      <c r="AO33" s="1311"/>
      <c r="AP33" s="1311"/>
      <c r="AQ33" s="1311"/>
      <c r="AR33" s="1311"/>
      <c r="AS33" s="1311"/>
      <c r="AT33" s="1311"/>
      <c r="AU33" s="1311"/>
      <c r="AV33" s="1311"/>
      <c r="AW33" s="1312"/>
      <c r="AX33" s="1650"/>
      <c r="AY33" s="1313"/>
      <c r="AZ33" s="1310"/>
      <c r="BA33" s="1310"/>
      <c r="BB33" s="1310"/>
      <c r="BC33" s="1310"/>
      <c r="BD33" s="1310"/>
      <c r="BE33" s="1311"/>
      <c r="BF33" s="1311"/>
      <c r="BG33" s="1311"/>
      <c r="BH33" s="1311"/>
      <c r="BI33" s="1311"/>
      <c r="BJ33" s="1311"/>
      <c r="BK33" s="1311"/>
      <c r="BL33" s="1311"/>
      <c r="BM33" s="1314"/>
      <c r="BN33" s="1315"/>
      <c r="BO33" s="1644"/>
      <c r="BQ33" s="1266"/>
      <c r="BR33" s="1273"/>
      <c r="BS33" s="1273"/>
      <c r="BT33" s="1274"/>
      <c r="BU33" s="1274"/>
      <c r="BX33" s="1254"/>
    </row>
    <row r="34" spans="2:96" ht="21" customHeight="1" thickBot="1">
      <c r="B34" s="1227" t="s">
        <v>2197</v>
      </c>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025"/>
      <c r="BB34" s="1277"/>
      <c r="BC34" s="1025"/>
      <c r="BD34" s="1025"/>
      <c r="BE34" s="1277"/>
      <c r="BF34" s="1025"/>
      <c r="BG34" s="1277"/>
      <c r="BH34" s="1277"/>
      <c r="BI34" s="1277"/>
      <c r="BJ34" s="1277"/>
      <c r="BK34" s="1277"/>
      <c r="BL34" s="1277"/>
      <c r="BM34" s="1277"/>
      <c r="BN34" s="1277"/>
      <c r="BO34" s="1644"/>
      <c r="BQ34" s="1266"/>
      <c r="BR34" s="1273"/>
      <c r="BS34" s="1273"/>
      <c r="BT34" s="1274"/>
      <c r="BU34" s="1274"/>
    </row>
    <row r="35" spans="2:96" ht="32.25" customHeight="1" thickBot="1">
      <c r="B35" s="2346"/>
      <c r="C35" s="1316"/>
      <c r="D35" s="2348" t="s">
        <v>480</v>
      </c>
      <c r="E35" s="2348"/>
      <c r="F35" s="2348"/>
      <c r="G35" s="2348"/>
      <c r="H35" s="2348"/>
      <c r="I35" s="2349"/>
      <c r="J35" s="2352" t="s">
        <v>2198</v>
      </c>
      <c r="K35" s="2353"/>
      <c r="L35" s="2353"/>
      <c r="M35" s="2353"/>
      <c r="N35" s="2353"/>
      <c r="O35" s="2354"/>
      <c r="P35" s="2358" t="s">
        <v>430</v>
      </c>
      <c r="Q35" s="2348"/>
      <c r="R35" s="2348"/>
      <c r="S35" s="2348"/>
      <c r="T35" s="2348"/>
      <c r="U35" s="2348"/>
      <c r="V35" s="2359"/>
      <c r="W35" s="2362" t="s">
        <v>2199</v>
      </c>
      <c r="X35" s="2363"/>
      <c r="Y35" s="2363"/>
      <c r="Z35" s="2363"/>
      <c r="AA35" s="2363"/>
      <c r="AB35" s="2363"/>
      <c r="AC35" s="2364"/>
      <c r="AD35" s="2362" t="s">
        <v>2200</v>
      </c>
      <c r="AE35" s="2363"/>
      <c r="AF35" s="2363"/>
      <c r="AG35" s="2363"/>
      <c r="AH35" s="2363"/>
      <c r="AI35" s="2363"/>
      <c r="AJ35" s="2364"/>
      <c r="AK35" s="2362" t="s">
        <v>2201</v>
      </c>
      <c r="AL35" s="2363"/>
      <c r="AM35" s="2363"/>
      <c r="AN35" s="2363"/>
      <c r="AO35" s="2363"/>
      <c r="AP35" s="2363"/>
      <c r="AQ35" s="2364"/>
      <c r="AR35" s="2346" t="s">
        <v>2202</v>
      </c>
      <c r="AS35" s="2348"/>
      <c r="AT35" s="2348"/>
      <c r="AU35" s="2348"/>
      <c r="AV35" s="2348"/>
      <c r="AW35" s="2348"/>
      <c r="AX35" s="2359"/>
      <c r="AY35" s="2353" t="s">
        <v>2203</v>
      </c>
      <c r="AZ35" s="2353"/>
      <c r="BA35" s="2354"/>
      <c r="BB35" s="2352" t="s">
        <v>2204</v>
      </c>
      <c r="BC35" s="2353"/>
      <c r="BD35" s="2354"/>
      <c r="BE35" s="2352" t="s">
        <v>2205</v>
      </c>
      <c r="BF35" s="2353"/>
      <c r="BG35" s="2353"/>
      <c r="BH35" s="2352" t="s">
        <v>2206</v>
      </c>
      <c r="BI35" s="2353"/>
      <c r="BJ35" s="2353"/>
      <c r="BK35" s="2358" t="s">
        <v>2207</v>
      </c>
      <c r="BL35" s="2348"/>
      <c r="BM35" s="2348"/>
      <c r="BN35" s="2359"/>
      <c r="BQ35" s="1266"/>
      <c r="BR35" s="1273"/>
      <c r="BS35" s="1273"/>
      <c r="BT35" s="1274"/>
      <c r="BU35" s="1274"/>
    </row>
    <row r="36" spans="2:96" ht="32.25" customHeight="1" thickBot="1">
      <c r="B36" s="2347"/>
      <c r="C36" s="1317"/>
      <c r="D36" s="2350"/>
      <c r="E36" s="2350"/>
      <c r="F36" s="2350"/>
      <c r="G36" s="2350"/>
      <c r="H36" s="2350"/>
      <c r="I36" s="2351"/>
      <c r="J36" s="2355"/>
      <c r="K36" s="2356"/>
      <c r="L36" s="2356"/>
      <c r="M36" s="2356"/>
      <c r="N36" s="2356"/>
      <c r="O36" s="2357"/>
      <c r="P36" s="2494"/>
      <c r="Q36" s="2495"/>
      <c r="R36" s="2495"/>
      <c r="S36" s="2495"/>
      <c r="T36" s="2495"/>
      <c r="U36" s="2495"/>
      <c r="V36" s="2496"/>
      <c r="W36" s="1318" t="s">
        <v>2208</v>
      </c>
      <c r="X36" s="1319" t="s">
        <v>2209</v>
      </c>
      <c r="Y36" s="1319" t="s">
        <v>2210</v>
      </c>
      <c r="Z36" s="1319" t="s">
        <v>2211</v>
      </c>
      <c r="AA36" s="1319" t="s">
        <v>2212</v>
      </c>
      <c r="AB36" s="1319" t="s">
        <v>2213</v>
      </c>
      <c r="AC36" s="1320" t="s">
        <v>1148</v>
      </c>
      <c r="AD36" s="1318" t="s">
        <v>2208</v>
      </c>
      <c r="AE36" s="1319" t="s">
        <v>2209</v>
      </c>
      <c r="AF36" s="1319" t="s">
        <v>2210</v>
      </c>
      <c r="AG36" s="1319" t="s">
        <v>2211</v>
      </c>
      <c r="AH36" s="1319" t="s">
        <v>2212</v>
      </c>
      <c r="AI36" s="1319" t="s">
        <v>2213</v>
      </c>
      <c r="AJ36" s="1320" t="s">
        <v>1148</v>
      </c>
      <c r="AK36" s="1318" t="s">
        <v>2208</v>
      </c>
      <c r="AL36" s="1319" t="s">
        <v>2209</v>
      </c>
      <c r="AM36" s="1319" t="s">
        <v>2210</v>
      </c>
      <c r="AN36" s="1319" t="s">
        <v>2211</v>
      </c>
      <c r="AO36" s="1319" t="s">
        <v>2212</v>
      </c>
      <c r="AP36" s="1319" t="s">
        <v>2213</v>
      </c>
      <c r="AQ36" s="1320" t="s">
        <v>1148</v>
      </c>
      <c r="AR36" s="1321" t="s">
        <v>2208</v>
      </c>
      <c r="AS36" s="1322" t="s">
        <v>2209</v>
      </c>
      <c r="AT36" s="1322" t="s">
        <v>2210</v>
      </c>
      <c r="AU36" s="1322" t="s">
        <v>2211</v>
      </c>
      <c r="AV36" s="1322" t="s">
        <v>2212</v>
      </c>
      <c r="AW36" s="1322" t="s">
        <v>2213</v>
      </c>
      <c r="AX36" s="1323" t="s">
        <v>1148</v>
      </c>
      <c r="AY36" s="2356"/>
      <c r="AZ36" s="2356"/>
      <c r="BA36" s="2357"/>
      <c r="BB36" s="2355"/>
      <c r="BC36" s="2356"/>
      <c r="BD36" s="2357"/>
      <c r="BE36" s="2355"/>
      <c r="BF36" s="2356"/>
      <c r="BG36" s="2356"/>
      <c r="BH36" s="2355"/>
      <c r="BI36" s="2356"/>
      <c r="BJ36" s="2356"/>
      <c r="BK36" s="2360"/>
      <c r="BL36" s="2350"/>
      <c r="BM36" s="2350"/>
      <c r="BN36" s="2361"/>
      <c r="BQ36" s="1266"/>
      <c r="BR36" s="1273"/>
      <c r="BS36" s="1273"/>
      <c r="BT36" s="1274"/>
      <c r="BU36" s="1274"/>
    </row>
    <row r="37" spans="2:96" ht="21" customHeight="1" thickBot="1">
      <c r="B37" s="2468" t="s">
        <v>2214</v>
      </c>
      <c r="C37" s="1324"/>
      <c r="D37" s="2470" t="s">
        <v>2222</v>
      </c>
      <c r="E37" s="2470"/>
      <c r="F37" s="2470"/>
      <c r="G37" s="2470"/>
      <c r="H37" s="2470"/>
      <c r="I37" s="2471"/>
      <c r="J37" s="2472"/>
      <c r="K37" s="2470"/>
      <c r="L37" s="2471"/>
      <c r="M37" s="2472"/>
      <c r="N37" s="2470"/>
      <c r="O37" s="2471"/>
      <c r="P37" s="2473"/>
      <c r="Q37" s="2344"/>
      <c r="R37" s="2344"/>
      <c r="S37" s="2344"/>
      <c r="T37" s="2344"/>
      <c r="U37" s="2344"/>
      <c r="V37" s="2345"/>
      <c r="W37" s="1325">
        <v>4</v>
      </c>
      <c r="X37" s="1326">
        <v>4</v>
      </c>
      <c r="Y37" s="1326">
        <v>4</v>
      </c>
      <c r="Z37" s="1326">
        <v>4</v>
      </c>
      <c r="AA37" s="1326">
        <v>4</v>
      </c>
      <c r="AB37" s="1326"/>
      <c r="AC37" s="1327"/>
      <c r="AD37" s="1325">
        <v>4</v>
      </c>
      <c r="AE37" s="1326">
        <v>4</v>
      </c>
      <c r="AF37" s="1326">
        <v>4</v>
      </c>
      <c r="AG37" s="1326">
        <v>4</v>
      </c>
      <c r="AH37" s="1326">
        <v>4</v>
      </c>
      <c r="AI37" s="1326"/>
      <c r="AJ37" s="1327"/>
      <c r="AK37" s="1325">
        <v>4</v>
      </c>
      <c r="AL37" s="1326">
        <v>4</v>
      </c>
      <c r="AM37" s="1326">
        <v>4</v>
      </c>
      <c r="AN37" s="1326">
        <v>4</v>
      </c>
      <c r="AO37" s="1326">
        <v>4</v>
      </c>
      <c r="AP37" s="1326"/>
      <c r="AQ37" s="1327"/>
      <c r="AR37" s="1325">
        <v>4</v>
      </c>
      <c r="AS37" s="1326">
        <v>4</v>
      </c>
      <c r="AT37" s="1326">
        <v>4</v>
      </c>
      <c r="AU37" s="1326">
        <v>4</v>
      </c>
      <c r="AV37" s="1326">
        <v>4</v>
      </c>
      <c r="AW37" s="1326"/>
      <c r="AX37" s="1327"/>
      <c r="AY37" s="2292">
        <f t="shared" ref="AY37:AY56" si="4">SUM(W37:AX37)</f>
        <v>80</v>
      </c>
      <c r="AZ37" s="2292"/>
      <c r="BA37" s="2371"/>
      <c r="BB37" s="2474">
        <f t="shared" ref="BB37:BB57" si="5">AY37/4</f>
        <v>20</v>
      </c>
      <c r="BC37" s="2475"/>
      <c r="BD37" s="2476"/>
      <c r="BE37" s="2477"/>
      <c r="BF37" s="2478"/>
      <c r="BG37" s="2478"/>
      <c r="BH37" s="2477"/>
      <c r="BI37" s="2478"/>
      <c r="BJ37" s="2478"/>
      <c r="BK37" s="2454"/>
      <c r="BL37" s="2455"/>
      <c r="BM37" s="2455"/>
      <c r="BN37" s="2456"/>
      <c r="BQ37" s="1266"/>
      <c r="BR37" s="1273"/>
      <c r="BS37" s="1273"/>
      <c r="BT37" s="1274"/>
      <c r="BU37" s="1274"/>
    </row>
    <row r="38" spans="2:96" ht="21" customHeight="1">
      <c r="B38" s="2320"/>
      <c r="C38" s="2457" t="s">
        <v>2215</v>
      </c>
      <c r="D38" s="2459" t="s">
        <v>2223</v>
      </c>
      <c r="E38" s="2459"/>
      <c r="F38" s="2459"/>
      <c r="G38" s="2459"/>
      <c r="H38" s="2459"/>
      <c r="I38" s="2398"/>
      <c r="J38" s="2460"/>
      <c r="K38" s="2459"/>
      <c r="L38" s="2398"/>
      <c r="M38" s="2460"/>
      <c r="N38" s="2459"/>
      <c r="O38" s="2398"/>
      <c r="P38" s="2399"/>
      <c r="Q38" s="2400"/>
      <c r="R38" s="2400"/>
      <c r="S38" s="2400"/>
      <c r="T38" s="2400"/>
      <c r="U38" s="2400"/>
      <c r="V38" s="2401"/>
      <c r="W38" s="1328">
        <v>8</v>
      </c>
      <c r="X38" s="1329">
        <v>8</v>
      </c>
      <c r="Y38" s="1329">
        <v>8</v>
      </c>
      <c r="Z38" s="1329">
        <v>8</v>
      </c>
      <c r="AA38" s="1329">
        <v>8</v>
      </c>
      <c r="AB38" s="1329"/>
      <c r="AC38" s="1330"/>
      <c r="AD38" s="1328">
        <v>8</v>
      </c>
      <c r="AE38" s="1329">
        <v>8</v>
      </c>
      <c r="AF38" s="1329">
        <v>8</v>
      </c>
      <c r="AG38" s="1329">
        <v>8</v>
      </c>
      <c r="AH38" s="1329">
        <v>8</v>
      </c>
      <c r="AI38" s="1329"/>
      <c r="AJ38" s="1330"/>
      <c r="AK38" s="1328">
        <v>8</v>
      </c>
      <c r="AL38" s="1329">
        <v>8</v>
      </c>
      <c r="AM38" s="1329">
        <v>8</v>
      </c>
      <c r="AN38" s="1329">
        <v>8</v>
      </c>
      <c r="AO38" s="1329">
        <v>8</v>
      </c>
      <c r="AP38" s="1329"/>
      <c r="AQ38" s="1330"/>
      <c r="AR38" s="1328">
        <v>8</v>
      </c>
      <c r="AS38" s="1329">
        <v>8</v>
      </c>
      <c r="AT38" s="1329">
        <v>8</v>
      </c>
      <c r="AU38" s="1329">
        <v>8</v>
      </c>
      <c r="AV38" s="1329">
        <v>8</v>
      </c>
      <c r="AW38" s="1329"/>
      <c r="AX38" s="1330"/>
      <c r="AY38" s="2461">
        <f t="shared" si="4"/>
        <v>160</v>
      </c>
      <c r="AZ38" s="2461"/>
      <c r="BA38" s="2425"/>
      <c r="BB38" s="2462">
        <f t="shared" si="5"/>
        <v>40</v>
      </c>
      <c r="BC38" s="2463"/>
      <c r="BD38" s="2464"/>
      <c r="BE38" s="2465"/>
      <c r="BF38" s="2466"/>
      <c r="BG38" s="2467"/>
      <c r="BH38" s="2465"/>
      <c r="BI38" s="2466"/>
      <c r="BJ38" s="2467"/>
      <c r="BK38" s="2443"/>
      <c r="BL38" s="2444"/>
      <c r="BM38" s="2444"/>
      <c r="BN38" s="2445"/>
      <c r="BO38" s="1331"/>
    </row>
    <row r="39" spans="2:96" ht="21" customHeight="1">
      <c r="B39" s="2320"/>
      <c r="C39" s="2458"/>
      <c r="D39" s="2446" t="s">
        <v>2223</v>
      </c>
      <c r="E39" s="2446"/>
      <c r="F39" s="2446"/>
      <c r="G39" s="2446"/>
      <c r="H39" s="2446"/>
      <c r="I39" s="2390"/>
      <c r="J39" s="2447"/>
      <c r="K39" s="2446"/>
      <c r="L39" s="2390"/>
      <c r="M39" s="2447"/>
      <c r="N39" s="2446"/>
      <c r="O39" s="2390"/>
      <c r="P39" s="2309"/>
      <c r="Q39" s="2310"/>
      <c r="R39" s="2310"/>
      <c r="S39" s="2310"/>
      <c r="T39" s="2310"/>
      <c r="U39" s="2310"/>
      <c r="V39" s="2311"/>
      <c r="W39" s="1332"/>
      <c r="X39" s="1333"/>
      <c r="Y39" s="1333"/>
      <c r="Z39" s="1333"/>
      <c r="AA39" s="1333"/>
      <c r="AB39" s="1333"/>
      <c r="AC39" s="1334"/>
      <c r="AD39" s="1332"/>
      <c r="AE39" s="1333"/>
      <c r="AF39" s="1333"/>
      <c r="AG39" s="1333"/>
      <c r="AH39" s="1333"/>
      <c r="AI39" s="1333"/>
      <c r="AJ39" s="1334"/>
      <c r="AK39" s="1332"/>
      <c r="AL39" s="1333"/>
      <c r="AM39" s="1333"/>
      <c r="AN39" s="1333"/>
      <c r="AO39" s="1333"/>
      <c r="AP39" s="1333"/>
      <c r="AQ39" s="1334"/>
      <c r="AR39" s="1332"/>
      <c r="AS39" s="1333"/>
      <c r="AT39" s="1333"/>
      <c r="AU39" s="1333"/>
      <c r="AV39" s="1333"/>
      <c r="AW39" s="1333"/>
      <c r="AX39" s="1334"/>
      <c r="AY39" s="2448">
        <f t="shared" si="4"/>
        <v>0</v>
      </c>
      <c r="AZ39" s="2448"/>
      <c r="BA39" s="2391"/>
      <c r="BB39" s="2315">
        <f t="shared" si="5"/>
        <v>0</v>
      </c>
      <c r="BC39" s="2449"/>
      <c r="BD39" s="2450"/>
      <c r="BE39" s="2451"/>
      <c r="BF39" s="2452"/>
      <c r="BG39" s="2453"/>
      <c r="BH39" s="2451"/>
      <c r="BI39" s="2452"/>
      <c r="BJ39" s="2453"/>
      <c r="BK39" s="2417"/>
      <c r="BL39" s="2418"/>
      <c r="BM39" s="2418"/>
      <c r="BN39" s="2419"/>
      <c r="BO39" s="1331"/>
    </row>
    <row r="40" spans="2:96" ht="21" customHeight="1">
      <c r="B40" s="2320"/>
      <c r="C40" s="2458"/>
      <c r="D40" s="2446"/>
      <c r="E40" s="2446"/>
      <c r="F40" s="2446"/>
      <c r="G40" s="2446"/>
      <c r="H40" s="2446"/>
      <c r="I40" s="2390"/>
      <c r="J40" s="2447"/>
      <c r="K40" s="2446"/>
      <c r="L40" s="2390"/>
      <c r="M40" s="2447"/>
      <c r="N40" s="2446"/>
      <c r="O40" s="2390"/>
      <c r="P40" s="2309"/>
      <c r="Q40" s="2310"/>
      <c r="R40" s="2310"/>
      <c r="S40" s="2310"/>
      <c r="T40" s="2310"/>
      <c r="U40" s="2310"/>
      <c r="V40" s="2311"/>
      <c r="W40" s="1332"/>
      <c r="X40" s="1333"/>
      <c r="Y40" s="1333"/>
      <c r="Z40" s="1333"/>
      <c r="AA40" s="1333"/>
      <c r="AB40" s="1333"/>
      <c r="AC40" s="1334"/>
      <c r="AD40" s="1332"/>
      <c r="AE40" s="1333"/>
      <c r="AF40" s="1333"/>
      <c r="AG40" s="1333"/>
      <c r="AH40" s="1333"/>
      <c r="AI40" s="1333"/>
      <c r="AJ40" s="1334"/>
      <c r="AK40" s="1332"/>
      <c r="AL40" s="1333"/>
      <c r="AM40" s="1333"/>
      <c r="AN40" s="1333"/>
      <c r="AO40" s="1333"/>
      <c r="AP40" s="1333"/>
      <c r="AQ40" s="1334"/>
      <c r="AR40" s="1332"/>
      <c r="AS40" s="1333"/>
      <c r="AT40" s="1333"/>
      <c r="AU40" s="1333"/>
      <c r="AV40" s="1333"/>
      <c r="AW40" s="1333"/>
      <c r="AX40" s="1334"/>
      <c r="AY40" s="2448">
        <f t="shared" si="4"/>
        <v>0</v>
      </c>
      <c r="AZ40" s="2448"/>
      <c r="BA40" s="2391"/>
      <c r="BB40" s="2315">
        <f t="shared" si="5"/>
        <v>0</v>
      </c>
      <c r="BC40" s="2449"/>
      <c r="BD40" s="2450"/>
      <c r="BE40" s="2451"/>
      <c r="BF40" s="2452"/>
      <c r="BG40" s="2453"/>
      <c r="BH40" s="2451"/>
      <c r="BI40" s="2452"/>
      <c r="BJ40" s="2453"/>
      <c r="BK40" s="2417"/>
      <c r="BL40" s="2418"/>
      <c r="BM40" s="2418"/>
      <c r="BN40" s="2419"/>
      <c r="BO40" s="1331"/>
    </row>
    <row r="41" spans="2:96" ht="21" customHeight="1">
      <c r="B41" s="2320"/>
      <c r="C41" s="2458"/>
      <c r="D41" s="2446"/>
      <c r="E41" s="2446"/>
      <c r="F41" s="2446"/>
      <c r="G41" s="2446"/>
      <c r="H41" s="2446"/>
      <c r="I41" s="2390"/>
      <c r="J41" s="2447"/>
      <c r="K41" s="2446"/>
      <c r="L41" s="2390"/>
      <c r="M41" s="2447"/>
      <c r="N41" s="2446"/>
      <c r="O41" s="2390"/>
      <c r="P41" s="2309"/>
      <c r="Q41" s="2310"/>
      <c r="R41" s="2310"/>
      <c r="S41" s="2310"/>
      <c r="T41" s="2310"/>
      <c r="U41" s="2310"/>
      <c r="V41" s="2311"/>
      <c r="W41" s="1332"/>
      <c r="X41" s="1333"/>
      <c r="Y41" s="1333"/>
      <c r="Z41" s="1333"/>
      <c r="AA41" s="1333"/>
      <c r="AB41" s="1333"/>
      <c r="AC41" s="1334"/>
      <c r="AD41" s="1332"/>
      <c r="AE41" s="1333"/>
      <c r="AF41" s="1333"/>
      <c r="AG41" s="1333"/>
      <c r="AH41" s="1333"/>
      <c r="AI41" s="1333"/>
      <c r="AJ41" s="1334"/>
      <c r="AK41" s="1332"/>
      <c r="AL41" s="1333"/>
      <c r="AM41" s="1333"/>
      <c r="AN41" s="1333"/>
      <c r="AO41" s="1333"/>
      <c r="AP41" s="1333"/>
      <c r="AQ41" s="1334"/>
      <c r="AR41" s="1332"/>
      <c r="AS41" s="1333"/>
      <c r="AT41" s="1333"/>
      <c r="AU41" s="1333"/>
      <c r="AV41" s="1333"/>
      <c r="AW41" s="1333"/>
      <c r="AX41" s="1334"/>
      <c r="AY41" s="2448">
        <f t="shared" si="4"/>
        <v>0</v>
      </c>
      <c r="AZ41" s="2448"/>
      <c r="BA41" s="2391"/>
      <c r="BB41" s="2315">
        <f t="shared" si="5"/>
        <v>0</v>
      </c>
      <c r="BC41" s="2449"/>
      <c r="BD41" s="2450"/>
      <c r="BE41" s="2451"/>
      <c r="BF41" s="2452"/>
      <c r="BG41" s="2453"/>
      <c r="BH41" s="2451"/>
      <c r="BI41" s="2452"/>
      <c r="BJ41" s="2453"/>
      <c r="BK41" s="2417"/>
      <c r="BL41" s="2418"/>
      <c r="BM41" s="2418"/>
      <c r="BN41" s="2419"/>
      <c r="BO41" s="1331"/>
      <c r="CC41" s="1089"/>
      <c r="CD41" s="1081"/>
      <c r="CE41" s="1081"/>
      <c r="CF41" s="1081"/>
      <c r="CG41" s="1081"/>
      <c r="CH41" s="1081"/>
      <c r="CI41" s="1081"/>
      <c r="CJ41" s="1081"/>
      <c r="CK41" s="1081"/>
      <c r="CL41" s="1081"/>
      <c r="CM41" s="1081"/>
      <c r="CN41" s="1081"/>
      <c r="CO41" s="1081"/>
      <c r="CP41" s="1081"/>
      <c r="CQ41" s="1081"/>
      <c r="CR41" s="1081"/>
    </row>
    <row r="42" spans="2:96" ht="21" customHeight="1" thickBot="1">
      <c r="B42" s="2320"/>
      <c r="C42" s="2458"/>
      <c r="D42" s="2479"/>
      <c r="E42" s="2479"/>
      <c r="F42" s="2479"/>
      <c r="G42" s="2479"/>
      <c r="H42" s="2479"/>
      <c r="I42" s="2480"/>
      <c r="J42" s="2481"/>
      <c r="K42" s="2479"/>
      <c r="L42" s="2480"/>
      <c r="M42" s="2481"/>
      <c r="N42" s="2479"/>
      <c r="O42" s="2480"/>
      <c r="P42" s="2309"/>
      <c r="Q42" s="2310"/>
      <c r="R42" s="2310"/>
      <c r="S42" s="2310"/>
      <c r="T42" s="2310"/>
      <c r="U42" s="2310"/>
      <c r="V42" s="2311"/>
      <c r="W42" s="1335"/>
      <c r="X42" s="1336"/>
      <c r="Y42" s="1336"/>
      <c r="Z42" s="1336"/>
      <c r="AA42" s="1336"/>
      <c r="AB42" s="1336"/>
      <c r="AC42" s="1337"/>
      <c r="AD42" s="1335"/>
      <c r="AE42" s="1336"/>
      <c r="AF42" s="1336"/>
      <c r="AG42" s="1336"/>
      <c r="AH42" s="1336"/>
      <c r="AI42" s="1336"/>
      <c r="AJ42" s="1337"/>
      <c r="AK42" s="1335"/>
      <c r="AL42" s="1336"/>
      <c r="AM42" s="1336"/>
      <c r="AN42" s="1336"/>
      <c r="AO42" s="1336"/>
      <c r="AP42" s="1336"/>
      <c r="AQ42" s="1337"/>
      <c r="AR42" s="1335"/>
      <c r="AS42" s="1336"/>
      <c r="AT42" s="1336"/>
      <c r="AU42" s="1336"/>
      <c r="AV42" s="1336"/>
      <c r="AW42" s="1336"/>
      <c r="AX42" s="1337"/>
      <c r="AY42" s="2482">
        <f t="shared" si="4"/>
        <v>0</v>
      </c>
      <c r="AZ42" s="2482"/>
      <c r="BA42" s="2386"/>
      <c r="BB42" s="2304">
        <f t="shared" si="5"/>
        <v>0</v>
      </c>
      <c r="BC42" s="2483"/>
      <c r="BD42" s="2484"/>
      <c r="BE42" s="2485"/>
      <c r="BF42" s="2486"/>
      <c r="BG42" s="2487"/>
      <c r="BH42" s="2485"/>
      <c r="BI42" s="2486"/>
      <c r="BJ42" s="2487"/>
      <c r="BK42" s="2420"/>
      <c r="BL42" s="2421"/>
      <c r="BM42" s="2421"/>
      <c r="BN42" s="2422"/>
      <c r="BO42" s="1331"/>
      <c r="CC42" s="1081"/>
      <c r="CD42" s="1081"/>
      <c r="CE42" s="2423"/>
      <c r="CF42" s="2423"/>
      <c r="CG42" s="2423"/>
      <c r="CH42" s="2423"/>
      <c r="CI42" s="2423"/>
      <c r="CJ42" s="2423"/>
      <c r="CK42" s="2424"/>
      <c r="CL42" s="2424"/>
      <c r="CM42" s="2424"/>
      <c r="CN42" s="2424"/>
      <c r="CO42" s="2424"/>
      <c r="CP42" s="1274"/>
      <c r="CQ42" s="1274"/>
      <c r="CR42" s="1274"/>
    </row>
    <row r="43" spans="2:96" ht="21" customHeight="1">
      <c r="B43" s="2320"/>
      <c r="C43" s="2321" t="s">
        <v>2132</v>
      </c>
      <c r="D43" s="2322" t="s">
        <v>2224</v>
      </c>
      <c r="E43" s="2323"/>
      <c r="F43" s="2323"/>
      <c r="G43" s="2323"/>
      <c r="H43" s="2323"/>
      <c r="I43" s="2323"/>
      <c r="J43" s="2323"/>
      <c r="K43" s="2323"/>
      <c r="L43" s="2323"/>
      <c r="M43" s="2323"/>
      <c r="N43" s="2323"/>
      <c r="O43" s="2323"/>
      <c r="P43" s="2399"/>
      <c r="Q43" s="2400"/>
      <c r="R43" s="2400"/>
      <c r="S43" s="2400"/>
      <c r="T43" s="2400"/>
      <c r="U43" s="2400"/>
      <c r="V43" s="2401"/>
      <c r="W43" s="1328"/>
      <c r="X43" s="1329">
        <v>8</v>
      </c>
      <c r="Y43" s="1329"/>
      <c r="Z43" s="1329">
        <v>8</v>
      </c>
      <c r="AA43" s="1329">
        <v>8</v>
      </c>
      <c r="AB43" s="1329"/>
      <c r="AC43" s="1330"/>
      <c r="AD43" s="1328"/>
      <c r="AE43" s="1329">
        <v>8</v>
      </c>
      <c r="AF43" s="1329"/>
      <c r="AG43" s="1329">
        <v>8</v>
      </c>
      <c r="AH43" s="1329">
        <v>8</v>
      </c>
      <c r="AI43" s="1329"/>
      <c r="AJ43" s="1330"/>
      <c r="AK43" s="1328"/>
      <c r="AL43" s="1329">
        <v>8</v>
      </c>
      <c r="AM43" s="1329"/>
      <c r="AN43" s="1329">
        <v>8</v>
      </c>
      <c r="AO43" s="1329">
        <v>8</v>
      </c>
      <c r="AP43" s="1329"/>
      <c r="AQ43" s="1330"/>
      <c r="AR43" s="1338"/>
      <c r="AS43" s="1329">
        <v>8</v>
      </c>
      <c r="AT43" s="1329"/>
      <c r="AU43" s="1329">
        <v>8</v>
      </c>
      <c r="AV43" s="1329">
        <v>8</v>
      </c>
      <c r="AW43" s="1329"/>
      <c r="AX43" s="1330"/>
      <c r="AY43" s="2425">
        <f t="shared" si="4"/>
        <v>96</v>
      </c>
      <c r="AZ43" s="2426"/>
      <c r="BA43" s="2426"/>
      <c r="BB43" s="2427">
        <f>AY43/4</f>
        <v>24</v>
      </c>
      <c r="BC43" s="2427"/>
      <c r="BD43" s="2427"/>
      <c r="BE43" s="2428">
        <f>ROUNDDOWN(SUM(BB43:BD50)/AY60,1)</f>
        <v>2.5</v>
      </c>
      <c r="BF43" s="2429"/>
      <c r="BG43" s="2430"/>
      <c r="BH43" s="2434">
        <f>ROUNDDOWN(SUM(BB43:BD50)/40,1)</f>
        <v>2</v>
      </c>
      <c r="BI43" s="2435"/>
      <c r="BJ43" s="2436"/>
      <c r="BK43" s="2443"/>
      <c r="BL43" s="2444"/>
      <c r="BM43" s="2444"/>
      <c r="BN43" s="2445"/>
      <c r="BO43" s="1331"/>
      <c r="BP43" s="1339"/>
      <c r="CC43" s="1081"/>
      <c r="CD43" s="1081"/>
      <c r="CE43" s="2423"/>
      <c r="CF43" s="2423"/>
      <c r="CG43" s="2423"/>
      <c r="CH43" s="2423"/>
      <c r="CI43" s="2423"/>
      <c r="CJ43" s="2423"/>
      <c r="CK43" s="2424"/>
      <c r="CL43" s="2424"/>
      <c r="CM43" s="2424"/>
      <c r="CN43" s="2424"/>
      <c r="CO43" s="2424"/>
      <c r="CP43" s="1274"/>
      <c r="CQ43" s="1274"/>
      <c r="CR43" s="1274"/>
    </row>
    <row r="44" spans="2:96" ht="21" customHeight="1">
      <c r="B44" s="2320"/>
      <c r="C44" s="2320"/>
      <c r="D44" s="2307" t="s">
        <v>2225</v>
      </c>
      <c r="E44" s="2308"/>
      <c r="F44" s="2308"/>
      <c r="G44" s="2308"/>
      <c r="H44" s="2308"/>
      <c r="I44" s="2308"/>
      <c r="J44" s="2308"/>
      <c r="K44" s="2308"/>
      <c r="L44" s="2308"/>
      <c r="M44" s="2308"/>
      <c r="N44" s="2308"/>
      <c r="O44" s="2308"/>
      <c r="P44" s="2309"/>
      <c r="Q44" s="2310"/>
      <c r="R44" s="2310"/>
      <c r="S44" s="2310"/>
      <c r="T44" s="2310"/>
      <c r="U44" s="2310"/>
      <c r="V44" s="2311"/>
      <c r="W44" s="1332">
        <v>4</v>
      </c>
      <c r="X44" s="1333"/>
      <c r="Y44" s="1333">
        <v>7</v>
      </c>
      <c r="Z44" s="1333"/>
      <c r="AA44" s="1333"/>
      <c r="AB44" s="1333">
        <v>1</v>
      </c>
      <c r="AC44" s="1334">
        <v>4</v>
      </c>
      <c r="AD44" s="1332">
        <v>4</v>
      </c>
      <c r="AE44" s="1333"/>
      <c r="AF44" s="1333">
        <v>7</v>
      </c>
      <c r="AG44" s="1333"/>
      <c r="AH44" s="1333"/>
      <c r="AI44" s="1333">
        <v>1</v>
      </c>
      <c r="AJ44" s="1334">
        <v>4</v>
      </c>
      <c r="AK44" s="1332">
        <v>4</v>
      </c>
      <c r="AL44" s="1333"/>
      <c r="AM44" s="1333">
        <v>7</v>
      </c>
      <c r="AN44" s="1333">
        <v>2</v>
      </c>
      <c r="AO44" s="1333"/>
      <c r="AP44" s="1333">
        <v>1</v>
      </c>
      <c r="AQ44" s="1334">
        <v>4</v>
      </c>
      <c r="AR44" s="1340">
        <v>4</v>
      </c>
      <c r="AS44" s="1333"/>
      <c r="AT44" s="1333"/>
      <c r="AU44" s="1333"/>
      <c r="AV44" s="1333"/>
      <c r="AW44" s="1333"/>
      <c r="AX44" s="1334">
        <v>7</v>
      </c>
      <c r="AY44" s="2391">
        <f t="shared" si="4"/>
        <v>61</v>
      </c>
      <c r="AZ44" s="2313"/>
      <c r="BA44" s="2313"/>
      <c r="BB44" s="2314">
        <f>AY44/4</f>
        <v>15.25</v>
      </c>
      <c r="BC44" s="2314"/>
      <c r="BD44" s="2314"/>
      <c r="BE44" s="2403"/>
      <c r="BF44" s="2404"/>
      <c r="BG44" s="2405"/>
      <c r="BH44" s="2437"/>
      <c r="BI44" s="2438"/>
      <c r="BJ44" s="2439"/>
      <c r="BK44" s="2417"/>
      <c r="BL44" s="2418"/>
      <c r="BM44" s="2418"/>
      <c r="BN44" s="2419"/>
      <c r="BO44" s="1331"/>
      <c r="CC44" s="1081"/>
      <c r="CD44" s="1081"/>
      <c r="CE44" s="2423"/>
      <c r="CF44" s="2423"/>
      <c r="CG44" s="2423"/>
      <c r="CH44" s="2423"/>
      <c r="CI44" s="2423"/>
      <c r="CJ44" s="2423"/>
      <c r="CK44" s="2424"/>
      <c r="CL44" s="2424"/>
      <c r="CM44" s="2424"/>
      <c r="CN44" s="2424"/>
      <c r="CO44" s="2424"/>
      <c r="CP44" s="1274"/>
      <c r="CQ44" s="1274"/>
      <c r="CR44" s="1274"/>
    </row>
    <row r="45" spans="2:96" ht="21" customHeight="1">
      <c r="B45" s="2320"/>
      <c r="C45" s="2320"/>
      <c r="D45" s="2307" t="s">
        <v>2226</v>
      </c>
      <c r="E45" s="2308"/>
      <c r="F45" s="2308"/>
      <c r="G45" s="2308"/>
      <c r="H45" s="2308"/>
      <c r="I45" s="2308"/>
      <c r="J45" s="2308"/>
      <c r="K45" s="2308"/>
      <c r="L45" s="2308"/>
      <c r="M45" s="2308"/>
      <c r="N45" s="2308"/>
      <c r="O45" s="2308"/>
      <c r="P45" s="2309"/>
      <c r="Q45" s="2310"/>
      <c r="R45" s="2310"/>
      <c r="S45" s="2310"/>
      <c r="T45" s="2310"/>
      <c r="U45" s="2310"/>
      <c r="V45" s="2311"/>
      <c r="W45" s="1332">
        <v>4</v>
      </c>
      <c r="X45" s="1333"/>
      <c r="Y45" s="1333">
        <v>7</v>
      </c>
      <c r="Z45" s="1333"/>
      <c r="AA45" s="1333"/>
      <c r="AB45" s="1333">
        <v>1</v>
      </c>
      <c r="AC45" s="1334">
        <v>4</v>
      </c>
      <c r="AD45" s="1332">
        <v>4</v>
      </c>
      <c r="AE45" s="1333"/>
      <c r="AF45" s="1333">
        <v>7</v>
      </c>
      <c r="AG45" s="1333"/>
      <c r="AH45" s="1333"/>
      <c r="AI45" s="1333">
        <v>1</v>
      </c>
      <c r="AJ45" s="1334">
        <v>4</v>
      </c>
      <c r="AK45" s="1332">
        <v>4</v>
      </c>
      <c r="AL45" s="1333"/>
      <c r="AM45" s="1333">
        <v>7</v>
      </c>
      <c r="AN45" s="1333">
        <v>2</v>
      </c>
      <c r="AO45" s="1333"/>
      <c r="AP45" s="1333">
        <v>1</v>
      </c>
      <c r="AQ45" s="1334">
        <v>4</v>
      </c>
      <c r="AR45" s="1340">
        <v>4</v>
      </c>
      <c r="AS45" s="1333"/>
      <c r="AT45" s="1333"/>
      <c r="AU45" s="1333"/>
      <c r="AV45" s="1333"/>
      <c r="AW45" s="1333"/>
      <c r="AX45" s="1334">
        <v>7</v>
      </c>
      <c r="AY45" s="2391">
        <f t="shared" si="4"/>
        <v>61</v>
      </c>
      <c r="AZ45" s="2313"/>
      <c r="BA45" s="2313"/>
      <c r="BB45" s="2314">
        <f t="shared" si="5"/>
        <v>15.25</v>
      </c>
      <c r="BC45" s="2314"/>
      <c r="BD45" s="2314"/>
      <c r="BE45" s="2403"/>
      <c r="BF45" s="2404"/>
      <c r="BG45" s="2405"/>
      <c r="BH45" s="2437"/>
      <c r="BI45" s="2438"/>
      <c r="BJ45" s="2439"/>
      <c r="BK45" s="2417"/>
      <c r="BL45" s="2418"/>
      <c r="BM45" s="2418"/>
      <c r="BN45" s="2419"/>
      <c r="BO45" s="1331"/>
      <c r="CC45" s="1093"/>
      <c r="CD45" s="1081"/>
      <c r="CE45" s="2423"/>
      <c r="CF45" s="2423"/>
      <c r="CG45" s="2423"/>
      <c r="CH45" s="2423"/>
      <c r="CI45" s="2423"/>
      <c r="CJ45" s="2423"/>
      <c r="CK45" s="2424"/>
      <c r="CL45" s="2424"/>
      <c r="CM45" s="2424"/>
      <c r="CN45" s="2424"/>
      <c r="CO45" s="2424"/>
      <c r="CP45" s="1274"/>
      <c r="CQ45" s="1274"/>
      <c r="CR45" s="1274"/>
    </row>
    <row r="46" spans="2:96" ht="21" customHeight="1">
      <c r="B46" s="2320"/>
      <c r="C46" s="2320"/>
      <c r="D46" s="2307" t="s">
        <v>2227</v>
      </c>
      <c r="E46" s="2308"/>
      <c r="F46" s="2308"/>
      <c r="G46" s="2308"/>
      <c r="H46" s="2308"/>
      <c r="I46" s="2308"/>
      <c r="J46" s="2308"/>
      <c r="K46" s="2308"/>
      <c r="L46" s="2308"/>
      <c r="M46" s="2308"/>
      <c r="N46" s="2308"/>
      <c r="O46" s="2308"/>
      <c r="P46" s="2309"/>
      <c r="Q46" s="2310"/>
      <c r="R46" s="2310"/>
      <c r="S46" s="2310"/>
      <c r="T46" s="2310"/>
      <c r="U46" s="2310"/>
      <c r="V46" s="2311"/>
      <c r="W46" s="1332"/>
      <c r="X46" s="1333"/>
      <c r="Y46" s="1333"/>
      <c r="Z46" s="1333"/>
      <c r="AA46" s="1333">
        <v>7</v>
      </c>
      <c r="AB46" s="1333"/>
      <c r="AC46" s="1334"/>
      <c r="AD46" s="1332">
        <v>1</v>
      </c>
      <c r="AE46" s="1333">
        <v>4</v>
      </c>
      <c r="AF46" s="1333">
        <v>4</v>
      </c>
      <c r="AG46" s="1333"/>
      <c r="AH46" s="1333">
        <v>7</v>
      </c>
      <c r="AI46" s="1333"/>
      <c r="AJ46" s="1334"/>
      <c r="AK46" s="1332">
        <v>1</v>
      </c>
      <c r="AL46" s="1333">
        <v>4</v>
      </c>
      <c r="AM46" s="1333">
        <v>4</v>
      </c>
      <c r="AN46" s="1333"/>
      <c r="AO46" s="1333">
        <v>7</v>
      </c>
      <c r="AP46" s="1333">
        <v>2</v>
      </c>
      <c r="AQ46" s="1334"/>
      <c r="AR46" s="1340">
        <v>1</v>
      </c>
      <c r="AS46" s="1333">
        <v>4</v>
      </c>
      <c r="AT46" s="1333"/>
      <c r="AU46" s="1333"/>
      <c r="AV46" s="1333">
        <v>7</v>
      </c>
      <c r="AW46" s="1333"/>
      <c r="AX46" s="1334">
        <v>4</v>
      </c>
      <c r="AY46" s="2391">
        <f t="shared" si="4"/>
        <v>57</v>
      </c>
      <c r="AZ46" s="2313"/>
      <c r="BA46" s="2313"/>
      <c r="BB46" s="2314">
        <f t="shared" si="5"/>
        <v>14.25</v>
      </c>
      <c r="BC46" s="2314"/>
      <c r="BD46" s="2314"/>
      <c r="BE46" s="2403"/>
      <c r="BF46" s="2404"/>
      <c r="BG46" s="2405"/>
      <c r="BH46" s="2437"/>
      <c r="BI46" s="2438"/>
      <c r="BJ46" s="2439"/>
      <c r="BK46" s="2420"/>
      <c r="BL46" s="2421"/>
      <c r="BM46" s="2421"/>
      <c r="BN46" s="2422"/>
      <c r="BO46" s="1331"/>
    </row>
    <row r="47" spans="2:96" ht="21" customHeight="1">
      <c r="B47" s="2320"/>
      <c r="C47" s="2320"/>
      <c r="D47" s="2307" t="s">
        <v>2228</v>
      </c>
      <c r="E47" s="2308"/>
      <c r="F47" s="2308"/>
      <c r="G47" s="2308"/>
      <c r="H47" s="2308"/>
      <c r="I47" s="2308"/>
      <c r="J47" s="2308"/>
      <c r="K47" s="2308"/>
      <c r="L47" s="2308"/>
      <c r="M47" s="2308"/>
      <c r="N47" s="2308"/>
      <c r="O47" s="2308"/>
      <c r="P47" s="2309"/>
      <c r="Q47" s="2310"/>
      <c r="R47" s="2310"/>
      <c r="S47" s="2310"/>
      <c r="T47" s="2310"/>
      <c r="U47" s="2310"/>
      <c r="V47" s="2311"/>
      <c r="W47" s="1332"/>
      <c r="X47" s="1333"/>
      <c r="Y47" s="1333"/>
      <c r="Z47" s="1333"/>
      <c r="AA47" s="1333">
        <v>7</v>
      </c>
      <c r="AB47" s="1333"/>
      <c r="AC47" s="1334"/>
      <c r="AD47" s="1332">
        <v>1</v>
      </c>
      <c r="AE47" s="1333">
        <v>4</v>
      </c>
      <c r="AF47" s="1333">
        <v>4</v>
      </c>
      <c r="AG47" s="1333"/>
      <c r="AH47" s="1333">
        <v>7</v>
      </c>
      <c r="AI47" s="1333"/>
      <c r="AJ47" s="1334"/>
      <c r="AK47" s="1332">
        <v>1</v>
      </c>
      <c r="AL47" s="1333">
        <v>4</v>
      </c>
      <c r="AM47" s="1333">
        <v>4</v>
      </c>
      <c r="AN47" s="1333"/>
      <c r="AO47" s="1333">
        <v>7</v>
      </c>
      <c r="AP47" s="1333">
        <v>2</v>
      </c>
      <c r="AQ47" s="1334"/>
      <c r="AR47" s="1340">
        <v>1</v>
      </c>
      <c r="AS47" s="1333">
        <v>4</v>
      </c>
      <c r="AT47" s="1333"/>
      <c r="AU47" s="1333"/>
      <c r="AV47" s="1333">
        <v>7</v>
      </c>
      <c r="AW47" s="1333"/>
      <c r="AX47" s="1334">
        <v>4</v>
      </c>
      <c r="AY47" s="2391">
        <f t="shared" si="4"/>
        <v>57</v>
      </c>
      <c r="AZ47" s="2313"/>
      <c r="BA47" s="2313"/>
      <c r="BB47" s="2314">
        <f t="shared" si="5"/>
        <v>14.25</v>
      </c>
      <c r="BC47" s="2314"/>
      <c r="BD47" s="2314"/>
      <c r="BE47" s="2403"/>
      <c r="BF47" s="2404"/>
      <c r="BG47" s="2405"/>
      <c r="BH47" s="2437"/>
      <c r="BI47" s="2438"/>
      <c r="BJ47" s="2439"/>
      <c r="BK47" s="2417"/>
      <c r="BL47" s="2418"/>
      <c r="BM47" s="2418"/>
      <c r="BN47" s="2419"/>
      <c r="BO47" s="1331"/>
    </row>
    <row r="48" spans="2:96" ht="21" customHeight="1">
      <c r="B48" s="2320"/>
      <c r="C48" s="2320"/>
      <c r="D48" s="2307"/>
      <c r="E48" s="2308"/>
      <c r="F48" s="2308"/>
      <c r="G48" s="2308"/>
      <c r="H48" s="2308"/>
      <c r="I48" s="2308"/>
      <c r="J48" s="2308"/>
      <c r="K48" s="2308"/>
      <c r="L48" s="2308"/>
      <c r="M48" s="2308"/>
      <c r="N48" s="2308"/>
      <c r="O48" s="2308"/>
      <c r="P48" s="2309"/>
      <c r="Q48" s="2310"/>
      <c r="R48" s="2310"/>
      <c r="S48" s="2310"/>
      <c r="T48" s="2310"/>
      <c r="U48" s="2310"/>
      <c r="V48" s="2311"/>
      <c r="W48" s="1332"/>
      <c r="X48" s="1333"/>
      <c r="Y48" s="1333"/>
      <c r="Z48" s="1333"/>
      <c r="AA48" s="1333"/>
      <c r="AB48" s="1333"/>
      <c r="AC48" s="1334"/>
      <c r="AD48" s="1332"/>
      <c r="AE48" s="1333"/>
      <c r="AF48" s="1333"/>
      <c r="AG48" s="1333"/>
      <c r="AH48" s="1333"/>
      <c r="AI48" s="1333"/>
      <c r="AJ48" s="1334"/>
      <c r="AK48" s="1332"/>
      <c r="AL48" s="1333"/>
      <c r="AM48" s="1333"/>
      <c r="AN48" s="1333"/>
      <c r="AO48" s="1333"/>
      <c r="AP48" s="1333"/>
      <c r="AQ48" s="1334"/>
      <c r="AR48" s="1340"/>
      <c r="AS48" s="1333"/>
      <c r="AT48" s="1333"/>
      <c r="AU48" s="1333"/>
      <c r="AV48" s="1333"/>
      <c r="AW48" s="1333"/>
      <c r="AX48" s="1334"/>
      <c r="AY48" s="2391">
        <f t="shared" si="4"/>
        <v>0</v>
      </c>
      <c r="AZ48" s="2313"/>
      <c r="BA48" s="2313"/>
      <c r="BB48" s="2314">
        <f t="shared" si="5"/>
        <v>0</v>
      </c>
      <c r="BC48" s="2314"/>
      <c r="BD48" s="2314"/>
      <c r="BE48" s="2403"/>
      <c r="BF48" s="2404"/>
      <c r="BG48" s="2405"/>
      <c r="BH48" s="2437"/>
      <c r="BI48" s="2438"/>
      <c r="BJ48" s="2439"/>
      <c r="BK48" s="2417"/>
      <c r="BL48" s="2418"/>
      <c r="BM48" s="2418"/>
      <c r="BN48" s="2419"/>
      <c r="BO48" s="1331"/>
    </row>
    <row r="49" spans="2:85" ht="21" customHeight="1">
      <c r="B49" s="2320"/>
      <c r="C49" s="2320"/>
      <c r="D49" s="2307"/>
      <c r="E49" s="2308"/>
      <c r="F49" s="2308"/>
      <c r="G49" s="2308"/>
      <c r="H49" s="2308"/>
      <c r="I49" s="2308"/>
      <c r="J49" s="2308"/>
      <c r="K49" s="2308"/>
      <c r="L49" s="2308"/>
      <c r="M49" s="2308"/>
      <c r="N49" s="2308"/>
      <c r="O49" s="2308"/>
      <c r="P49" s="2309"/>
      <c r="Q49" s="2310"/>
      <c r="R49" s="2310"/>
      <c r="S49" s="2310"/>
      <c r="T49" s="2310"/>
      <c r="U49" s="2310"/>
      <c r="V49" s="2311"/>
      <c r="W49" s="1332"/>
      <c r="X49" s="1333"/>
      <c r="Y49" s="1333"/>
      <c r="Z49" s="1333"/>
      <c r="AA49" s="1333"/>
      <c r="AB49" s="1333"/>
      <c r="AC49" s="1334"/>
      <c r="AD49" s="1332"/>
      <c r="AE49" s="1333"/>
      <c r="AF49" s="1333"/>
      <c r="AG49" s="1333"/>
      <c r="AH49" s="1333"/>
      <c r="AI49" s="1333"/>
      <c r="AJ49" s="1334"/>
      <c r="AK49" s="1332"/>
      <c r="AL49" s="1333"/>
      <c r="AM49" s="1333"/>
      <c r="AN49" s="1333"/>
      <c r="AO49" s="1333"/>
      <c r="AP49" s="1333"/>
      <c r="AQ49" s="1334"/>
      <c r="AR49" s="1340"/>
      <c r="AS49" s="1333"/>
      <c r="AT49" s="1333"/>
      <c r="AU49" s="1333"/>
      <c r="AV49" s="1333"/>
      <c r="AW49" s="1333"/>
      <c r="AX49" s="1334"/>
      <c r="AY49" s="2391">
        <f t="shared" si="4"/>
        <v>0</v>
      </c>
      <c r="AZ49" s="2313"/>
      <c r="BA49" s="2313"/>
      <c r="BB49" s="2314">
        <f t="shared" si="5"/>
        <v>0</v>
      </c>
      <c r="BC49" s="2314"/>
      <c r="BD49" s="2314"/>
      <c r="BE49" s="2403"/>
      <c r="BF49" s="2404"/>
      <c r="BG49" s="2405"/>
      <c r="BH49" s="2437"/>
      <c r="BI49" s="2438"/>
      <c r="BJ49" s="2439"/>
      <c r="BK49" s="2417"/>
      <c r="BL49" s="2418"/>
      <c r="BM49" s="2418"/>
      <c r="BN49" s="2419"/>
      <c r="BO49" s="1331"/>
    </row>
    <row r="50" spans="2:85" ht="21" customHeight="1" thickBot="1">
      <c r="B50" s="2320"/>
      <c r="C50" s="2320"/>
      <c r="D50" s="2409"/>
      <c r="E50" s="2410"/>
      <c r="F50" s="2410"/>
      <c r="G50" s="2410"/>
      <c r="H50" s="2410"/>
      <c r="I50" s="2410"/>
      <c r="J50" s="2410"/>
      <c r="K50" s="2410"/>
      <c r="L50" s="2410"/>
      <c r="M50" s="2410"/>
      <c r="N50" s="2410"/>
      <c r="O50" s="2410"/>
      <c r="P50" s="2411"/>
      <c r="Q50" s="2412"/>
      <c r="R50" s="2412"/>
      <c r="S50" s="2412"/>
      <c r="T50" s="2412"/>
      <c r="U50" s="2412"/>
      <c r="V50" s="2413"/>
      <c r="W50" s="1341"/>
      <c r="X50" s="1342"/>
      <c r="Y50" s="1342"/>
      <c r="Z50" s="1342"/>
      <c r="AA50" s="1342"/>
      <c r="AB50" s="1342"/>
      <c r="AC50" s="1343"/>
      <c r="AD50" s="1341"/>
      <c r="AE50" s="1342"/>
      <c r="AF50" s="1342"/>
      <c r="AG50" s="1342"/>
      <c r="AH50" s="1342"/>
      <c r="AI50" s="1342"/>
      <c r="AJ50" s="1343"/>
      <c r="AK50" s="1341"/>
      <c r="AL50" s="1342"/>
      <c r="AM50" s="1342"/>
      <c r="AN50" s="1342"/>
      <c r="AO50" s="1342"/>
      <c r="AP50" s="1342"/>
      <c r="AQ50" s="1343"/>
      <c r="AR50" s="1344"/>
      <c r="AS50" s="1342"/>
      <c r="AT50" s="1342"/>
      <c r="AU50" s="1342"/>
      <c r="AV50" s="1342"/>
      <c r="AW50" s="1342"/>
      <c r="AX50" s="1343"/>
      <c r="AY50" s="2414">
        <f t="shared" si="4"/>
        <v>0</v>
      </c>
      <c r="AZ50" s="2415"/>
      <c r="BA50" s="2415"/>
      <c r="BB50" s="2416">
        <f t="shared" si="5"/>
        <v>0</v>
      </c>
      <c r="BC50" s="2416"/>
      <c r="BD50" s="2416"/>
      <c r="BE50" s="2431"/>
      <c r="BF50" s="2432"/>
      <c r="BG50" s="2433"/>
      <c r="BH50" s="2440"/>
      <c r="BI50" s="2441"/>
      <c r="BJ50" s="2442"/>
      <c r="BK50" s="2395"/>
      <c r="BL50" s="2396"/>
      <c r="BM50" s="2396"/>
      <c r="BN50" s="2397"/>
      <c r="BO50" s="1331"/>
    </row>
    <row r="51" spans="2:85" ht="21" customHeight="1">
      <c r="B51" s="2320"/>
      <c r="C51" s="2387" t="s">
        <v>2133</v>
      </c>
      <c r="D51" s="2398" t="s">
        <v>2229</v>
      </c>
      <c r="E51" s="2323"/>
      <c r="F51" s="2323"/>
      <c r="G51" s="2323"/>
      <c r="H51" s="2323"/>
      <c r="I51" s="2323"/>
      <c r="J51" s="2323"/>
      <c r="K51" s="2323"/>
      <c r="L51" s="2323"/>
      <c r="M51" s="2323"/>
      <c r="N51" s="2323"/>
      <c r="O51" s="2323"/>
      <c r="P51" s="2399"/>
      <c r="Q51" s="2400"/>
      <c r="R51" s="2400"/>
      <c r="S51" s="2400"/>
      <c r="T51" s="2400"/>
      <c r="U51" s="2400"/>
      <c r="V51" s="2401"/>
      <c r="W51" s="1345"/>
      <c r="X51" s="1346">
        <v>7</v>
      </c>
      <c r="Y51" s="1346">
        <v>7</v>
      </c>
      <c r="Z51" s="1346"/>
      <c r="AA51" s="1346">
        <v>7</v>
      </c>
      <c r="AB51" s="1346"/>
      <c r="AC51" s="1347">
        <v>7</v>
      </c>
      <c r="AD51" s="1345"/>
      <c r="AE51" s="1346">
        <v>7</v>
      </c>
      <c r="AF51" s="1346">
        <v>7</v>
      </c>
      <c r="AG51" s="1346"/>
      <c r="AH51" s="1346">
        <v>7</v>
      </c>
      <c r="AI51" s="1346"/>
      <c r="AJ51" s="1347">
        <v>7</v>
      </c>
      <c r="AK51" s="1345"/>
      <c r="AL51" s="1346">
        <v>7</v>
      </c>
      <c r="AM51" s="1346">
        <v>7</v>
      </c>
      <c r="AN51" s="1346"/>
      <c r="AO51" s="1346">
        <v>7</v>
      </c>
      <c r="AP51" s="1346"/>
      <c r="AQ51" s="1347">
        <v>7</v>
      </c>
      <c r="AR51" s="1345"/>
      <c r="AS51" s="1346">
        <v>7</v>
      </c>
      <c r="AT51" s="1346">
        <v>7</v>
      </c>
      <c r="AU51" s="1346"/>
      <c r="AV51" s="1346"/>
      <c r="AW51" s="1346"/>
      <c r="AX51" s="1347">
        <v>7</v>
      </c>
      <c r="AY51" s="2402">
        <f t="shared" si="4"/>
        <v>105</v>
      </c>
      <c r="AZ51" s="2327"/>
      <c r="BA51" s="2327"/>
      <c r="BB51" s="2328">
        <f t="shared" si="5"/>
        <v>26.25</v>
      </c>
      <c r="BC51" s="2328"/>
      <c r="BD51" s="2328"/>
      <c r="BE51" s="2403">
        <f>ROUNDDOWN(SUM(BB51:BD57)/AY60,1)</f>
        <v>4.2</v>
      </c>
      <c r="BF51" s="2404"/>
      <c r="BG51" s="2405"/>
      <c r="BH51" s="2406">
        <f>ROUNDDOWN(SUM(BB51:BD57)/40,1)</f>
        <v>3.3</v>
      </c>
      <c r="BI51" s="2407"/>
      <c r="BJ51" s="2408"/>
      <c r="BK51" s="2392"/>
      <c r="BL51" s="2393"/>
      <c r="BM51" s="2393"/>
      <c r="BN51" s="2394"/>
      <c r="BO51" s="1331"/>
    </row>
    <row r="52" spans="2:85" ht="21" customHeight="1">
      <c r="B52" s="2320"/>
      <c r="C52" s="2388"/>
      <c r="D52" s="2390" t="s">
        <v>2230</v>
      </c>
      <c r="E52" s="2308"/>
      <c r="F52" s="2308"/>
      <c r="G52" s="2308"/>
      <c r="H52" s="2308"/>
      <c r="I52" s="2308"/>
      <c r="J52" s="2308"/>
      <c r="K52" s="2308"/>
      <c r="L52" s="2308"/>
      <c r="M52" s="2308"/>
      <c r="N52" s="2308"/>
      <c r="O52" s="2308"/>
      <c r="P52" s="2309"/>
      <c r="Q52" s="2310"/>
      <c r="R52" s="2310"/>
      <c r="S52" s="2310"/>
      <c r="T52" s="2310"/>
      <c r="U52" s="2310"/>
      <c r="V52" s="2311"/>
      <c r="W52" s="1332"/>
      <c r="X52" s="1333">
        <v>7</v>
      </c>
      <c r="Y52" s="1333">
        <v>7</v>
      </c>
      <c r="Z52" s="1333"/>
      <c r="AA52" s="1333">
        <v>7</v>
      </c>
      <c r="AB52" s="1333"/>
      <c r="AC52" s="1334">
        <v>7</v>
      </c>
      <c r="AD52" s="1332"/>
      <c r="AE52" s="1333">
        <v>7</v>
      </c>
      <c r="AF52" s="1333">
        <v>7</v>
      </c>
      <c r="AG52" s="1333"/>
      <c r="AH52" s="1333">
        <v>7</v>
      </c>
      <c r="AI52" s="1333"/>
      <c r="AJ52" s="1334">
        <v>7</v>
      </c>
      <c r="AK52" s="1332"/>
      <c r="AL52" s="1333">
        <v>7</v>
      </c>
      <c r="AM52" s="1333">
        <v>7</v>
      </c>
      <c r="AN52" s="1333"/>
      <c r="AO52" s="1333"/>
      <c r="AP52" s="1333"/>
      <c r="AQ52" s="1334">
        <v>7</v>
      </c>
      <c r="AR52" s="1332"/>
      <c r="AS52" s="1333"/>
      <c r="AT52" s="1333">
        <v>7</v>
      </c>
      <c r="AU52" s="1333"/>
      <c r="AV52" s="1333"/>
      <c r="AW52" s="1333"/>
      <c r="AX52" s="1334">
        <v>7</v>
      </c>
      <c r="AY52" s="2391">
        <f t="shared" si="4"/>
        <v>91</v>
      </c>
      <c r="AZ52" s="2313"/>
      <c r="BA52" s="2313"/>
      <c r="BB52" s="2314">
        <f t="shared" si="5"/>
        <v>22.75</v>
      </c>
      <c r="BC52" s="2314"/>
      <c r="BD52" s="2314"/>
      <c r="BE52" s="2403"/>
      <c r="BF52" s="2404"/>
      <c r="BG52" s="2405"/>
      <c r="BH52" s="2406"/>
      <c r="BI52" s="2407"/>
      <c r="BJ52" s="2408"/>
      <c r="BK52" s="2294"/>
      <c r="BL52" s="2294"/>
      <c r="BM52" s="2294"/>
      <c r="BN52" s="2295"/>
      <c r="BO52" s="1331"/>
    </row>
    <row r="53" spans="2:85" ht="21" customHeight="1">
      <c r="B53" s="2320"/>
      <c r="C53" s="2388"/>
      <c r="D53" s="2390" t="s">
        <v>2231</v>
      </c>
      <c r="E53" s="2308"/>
      <c r="F53" s="2308"/>
      <c r="G53" s="2308"/>
      <c r="H53" s="2308"/>
      <c r="I53" s="2308"/>
      <c r="J53" s="2308"/>
      <c r="K53" s="2308"/>
      <c r="L53" s="2308"/>
      <c r="M53" s="2308"/>
      <c r="N53" s="2308"/>
      <c r="O53" s="2308"/>
      <c r="P53" s="2309"/>
      <c r="Q53" s="2310"/>
      <c r="R53" s="2310"/>
      <c r="S53" s="2310"/>
      <c r="T53" s="2310"/>
      <c r="U53" s="2310"/>
      <c r="V53" s="2311"/>
      <c r="W53" s="1332">
        <v>7</v>
      </c>
      <c r="X53" s="1333"/>
      <c r="Y53" s="1333">
        <v>7</v>
      </c>
      <c r="Z53" s="1333">
        <v>7</v>
      </c>
      <c r="AA53" s="1333">
        <v>7</v>
      </c>
      <c r="AB53" s="1333">
        <v>7</v>
      </c>
      <c r="AC53" s="1334"/>
      <c r="AD53" s="1332">
        <v>7</v>
      </c>
      <c r="AE53" s="1333"/>
      <c r="AF53" s="1333">
        <v>7</v>
      </c>
      <c r="AG53" s="1333">
        <v>7</v>
      </c>
      <c r="AH53" s="1333">
        <v>7</v>
      </c>
      <c r="AI53" s="1333">
        <v>7</v>
      </c>
      <c r="AJ53" s="1334"/>
      <c r="AK53" s="1332">
        <v>7</v>
      </c>
      <c r="AL53" s="1333"/>
      <c r="AM53" s="1333">
        <v>7</v>
      </c>
      <c r="AN53" s="1333">
        <v>7</v>
      </c>
      <c r="AO53" s="1333"/>
      <c r="AP53" s="1333">
        <v>7</v>
      </c>
      <c r="AQ53" s="1334"/>
      <c r="AR53" s="1332">
        <v>7</v>
      </c>
      <c r="AS53" s="1333"/>
      <c r="AT53" s="1333">
        <v>7</v>
      </c>
      <c r="AU53" s="1333"/>
      <c r="AV53" s="1333">
        <v>7</v>
      </c>
      <c r="AW53" s="1333"/>
      <c r="AX53" s="1334"/>
      <c r="AY53" s="2391">
        <f t="shared" si="4"/>
        <v>119</v>
      </c>
      <c r="AZ53" s="2313"/>
      <c r="BA53" s="2313"/>
      <c r="BB53" s="2314">
        <f t="shared" si="5"/>
        <v>29.75</v>
      </c>
      <c r="BC53" s="2314"/>
      <c r="BD53" s="2314"/>
      <c r="BE53" s="2403"/>
      <c r="BF53" s="2404"/>
      <c r="BG53" s="2405"/>
      <c r="BH53" s="2406"/>
      <c r="BI53" s="2407"/>
      <c r="BJ53" s="2408"/>
      <c r="BK53" s="2294"/>
      <c r="BL53" s="2294"/>
      <c r="BM53" s="2294"/>
      <c r="BN53" s="2295"/>
      <c r="BO53" s="1331"/>
    </row>
    <row r="54" spans="2:85" ht="21" customHeight="1">
      <c r="B54" s="2320"/>
      <c r="C54" s="2388"/>
      <c r="D54" s="2390" t="s">
        <v>2232</v>
      </c>
      <c r="E54" s="2308"/>
      <c r="F54" s="2308"/>
      <c r="G54" s="2308"/>
      <c r="H54" s="2308"/>
      <c r="I54" s="2308"/>
      <c r="J54" s="2308"/>
      <c r="K54" s="2308"/>
      <c r="L54" s="2308"/>
      <c r="M54" s="2308"/>
      <c r="N54" s="2308"/>
      <c r="O54" s="2308"/>
      <c r="P54" s="2309"/>
      <c r="Q54" s="2310"/>
      <c r="R54" s="2310"/>
      <c r="S54" s="2310"/>
      <c r="T54" s="2310"/>
      <c r="U54" s="2310"/>
      <c r="V54" s="2311"/>
      <c r="W54" s="1332">
        <v>7</v>
      </c>
      <c r="X54" s="1333"/>
      <c r="Y54" s="1333"/>
      <c r="Z54" s="1333">
        <v>7</v>
      </c>
      <c r="AA54" s="1333">
        <v>7</v>
      </c>
      <c r="AB54" s="1333">
        <v>7</v>
      </c>
      <c r="AC54" s="1334"/>
      <c r="AD54" s="1332">
        <v>7</v>
      </c>
      <c r="AE54" s="1333"/>
      <c r="AF54" s="1333"/>
      <c r="AG54" s="1333">
        <v>7</v>
      </c>
      <c r="AH54" s="1333">
        <v>7</v>
      </c>
      <c r="AI54" s="1333">
        <v>7</v>
      </c>
      <c r="AJ54" s="1334"/>
      <c r="AK54" s="1332">
        <v>7</v>
      </c>
      <c r="AL54" s="1333"/>
      <c r="AM54" s="1333">
        <v>7</v>
      </c>
      <c r="AN54" s="1333">
        <v>7</v>
      </c>
      <c r="AO54" s="1333">
        <v>7</v>
      </c>
      <c r="AP54" s="1333">
        <v>7</v>
      </c>
      <c r="AQ54" s="1334"/>
      <c r="AR54" s="1332">
        <v>7</v>
      </c>
      <c r="AS54" s="1333"/>
      <c r="AT54" s="1333">
        <v>7</v>
      </c>
      <c r="AU54" s="1333"/>
      <c r="AV54" s="1333">
        <v>7</v>
      </c>
      <c r="AW54" s="1333"/>
      <c r="AX54" s="1334"/>
      <c r="AY54" s="2391">
        <f t="shared" si="4"/>
        <v>112</v>
      </c>
      <c r="AZ54" s="2313"/>
      <c r="BA54" s="2313"/>
      <c r="BB54" s="2314">
        <f t="shared" si="5"/>
        <v>28</v>
      </c>
      <c r="BC54" s="2314"/>
      <c r="BD54" s="2314"/>
      <c r="BE54" s="2403"/>
      <c r="BF54" s="2404"/>
      <c r="BG54" s="2405"/>
      <c r="BH54" s="2406"/>
      <c r="BI54" s="2407"/>
      <c r="BJ54" s="2408"/>
      <c r="BK54" s="2294"/>
      <c r="BL54" s="2294"/>
      <c r="BM54" s="2294"/>
      <c r="BN54" s="2295"/>
    </row>
    <row r="55" spans="2:85" ht="21" customHeight="1">
      <c r="B55" s="2320"/>
      <c r="C55" s="2388"/>
      <c r="D55" s="2390" t="s">
        <v>2233</v>
      </c>
      <c r="E55" s="2308"/>
      <c r="F55" s="2308"/>
      <c r="G55" s="2308"/>
      <c r="H55" s="2308"/>
      <c r="I55" s="2308"/>
      <c r="J55" s="2308"/>
      <c r="K55" s="2308"/>
      <c r="L55" s="2308"/>
      <c r="M55" s="2308"/>
      <c r="N55" s="2308"/>
      <c r="O55" s="2308"/>
      <c r="P55" s="2309"/>
      <c r="Q55" s="2310"/>
      <c r="R55" s="2310"/>
      <c r="S55" s="2310"/>
      <c r="T55" s="2310"/>
      <c r="U55" s="2310"/>
      <c r="V55" s="2311"/>
      <c r="W55" s="1332">
        <v>7</v>
      </c>
      <c r="X55" s="1333"/>
      <c r="Y55" s="1333"/>
      <c r="Z55" s="1333">
        <v>7</v>
      </c>
      <c r="AA55" s="1333">
        <v>7</v>
      </c>
      <c r="AB55" s="1333">
        <v>7</v>
      </c>
      <c r="AC55" s="1334"/>
      <c r="AD55" s="1332">
        <v>7</v>
      </c>
      <c r="AE55" s="1333"/>
      <c r="AF55" s="1333"/>
      <c r="AG55" s="1333">
        <v>7</v>
      </c>
      <c r="AH55" s="1333">
        <v>7</v>
      </c>
      <c r="AI55" s="1333">
        <v>7</v>
      </c>
      <c r="AJ55" s="1334"/>
      <c r="AK55" s="1332">
        <v>7</v>
      </c>
      <c r="AL55" s="1333"/>
      <c r="AM55" s="1333">
        <v>7</v>
      </c>
      <c r="AN55" s="1333">
        <v>7</v>
      </c>
      <c r="AO55" s="1333">
        <v>7</v>
      </c>
      <c r="AP55" s="1333">
        <v>7</v>
      </c>
      <c r="AQ55" s="1334"/>
      <c r="AR55" s="1332">
        <v>7</v>
      </c>
      <c r="AS55" s="1333"/>
      <c r="AT55" s="1333">
        <v>7</v>
      </c>
      <c r="AU55" s="1333"/>
      <c r="AV55" s="1333">
        <v>7</v>
      </c>
      <c r="AW55" s="1333"/>
      <c r="AX55" s="1334"/>
      <c r="AY55" s="2391">
        <f t="shared" si="4"/>
        <v>112</v>
      </c>
      <c r="AZ55" s="2313"/>
      <c r="BA55" s="2313"/>
      <c r="BB55" s="2314">
        <f t="shared" si="5"/>
        <v>28</v>
      </c>
      <c r="BC55" s="2314"/>
      <c r="BD55" s="2314"/>
      <c r="BE55" s="2403"/>
      <c r="BF55" s="2404"/>
      <c r="BG55" s="2405"/>
      <c r="BH55" s="2406"/>
      <c r="BI55" s="2407"/>
      <c r="BJ55" s="2408"/>
      <c r="BK55" s="2294"/>
      <c r="BL55" s="2294"/>
      <c r="BM55" s="2294"/>
      <c r="BN55" s="2295"/>
      <c r="CE55" s="1213"/>
      <c r="CF55" s="1213"/>
      <c r="CG55" s="1213"/>
    </row>
    <row r="56" spans="2:85" ht="21" customHeight="1">
      <c r="B56" s="2320"/>
      <c r="C56" s="2388"/>
      <c r="D56" s="2390"/>
      <c r="E56" s="2308"/>
      <c r="F56" s="2308"/>
      <c r="G56" s="2308"/>
      <c r="H56" s="2308"/>
      <c r="I56" s="2308"/>
      <c r="J56" s="2308"/>
      <c r="K56" s="2308"/>
      <c r="L56" s="2308"/>
      <c r="M56" s="2308"/>
      <c r="N56" s="2308"/>
      <c r="O56" s="2308"/>
      <c r="P56" s="2309"/>
      <c r="Q56" s="2310"/>
      <c r="R56" s="2310"/>
      <c r="S56" s="2310"/>
      <c r="T56" s="2310"/>
      <c r="U56" s="2310"/>
      <c r="V56" s="2311"/>
      <c r="W56" s="1332"/>
      <c r="X56" s="1333"/>
      <c r="Y56" s="1333"/>
      <c r="Z56" s="1333"/>
      <c r="AA56" s="1333"/>
      <c r="AB56" s="1333"/>
      <c r="AC56" s="1334"/>
      <c r="AD56" s="1332"/>
      <c r="AE56" s="1333"/>
      <c r="AF56" s="1333"/>
      <c r="AG56" s="1333"/>
      <c r="AH56" s="1333"/>
      <c r="AI56" s="1333"/>
      <c r="AJ56" s="1334"/>
      <c r="AK56" s="1332"/>
      <c r="AL56" s="1333"/>
      <c r="AM56" s="1333"/>
      <c r="AN56" s="1333"/>
      <c r="AO56" s="1333"/>
      <c r="AP56" s="1333"/>
      <c r="AQ56" s="1334"/>
      <c r="AR56" s="1332"/>
      <c r="AS56" s="1333"/>
      <c r="AT56" s="1333"/>
      <c r="AU56" s="1333"/>
      <c r="AV56" s="1333"/>
      <c r="AW56" s="1333"/>
      <c r="AX56" s="1334"/>
      <c r="AY56" s="2391">
        <f t="shared" si="4"/>
        <v>0</v>
      </c>
      <c r="AZ56" s="2313"/>
      <c r="BA56" s="2313"/>
      <c r="BB56" s="2314">
        <f t="shared" si="5"/>
        <v>0</v>
      </c>
      <c r="BC56" s="2314"/>
      <c r="BD56" s="2314"/>
      <c r="BE56" s="2403"/>
      <c r="BF56" s="2404"/>
      <c r="BG56" s="2405"/>
      <c r="BH56" s="2406"/>
      <c r="BI56" s="2407"/>
      <c r="BJ56" s="2408"/>
      <c r="BK56" s="2294"/>
      <c r="BL56" s="2294"/>
      <c r="BM56" s="2294"/>
      <c r="BN56" s="2295"/>
      <c r="CE56" s="1213"/>
      <c r="CF56" s="1213"/>
      <c r="CG56" s="1213"/>
    </row>
    <row r="57" spans="2:85" ht="21" customHeight="1" thickBot="1">
      <c r="B57" s="2320"/>
      <c r="C57" s="2389"/>
      <c r="D57" s="2384"/>
      <c r="E57" s="2385"/>
      <c r="F57" s="2385"/>
      <c r="G57" s="2385"/>
      <c r="H57" s="2385"/>
      <c r="I57" s="2385"/>
      <c r="J57" s="2297"/>
      <c r="K57" s="2297"/>
      <c r="L57" s="2297"/>
      <c r="M57" s="2297"/>
      <c r="N57" s="2297"/>
      <c r="O57" s="2297"/>
      <c r="P57" s="2298"/>
      <c r="Q57" s="2299"/>
      <c r="R57" s="2299"/>
      <c r="S57" s="2299"/>
      <c r="T57" s="2299"/>
      <c r="U57" s="2299"/>
      <c r="V57" s="2300"/>
      <c r="W57" s="1341"/>
      <c r="X57" s="1342"/>
      <c r="Y57" s="1342"/>
      <c r="Z57" s="1342"/>
      <c r="AA57" s="1342"/>
      <c r="AB57" s="1342"/>
      <c r="AC57" s="1343"/>
      <c r="AD57" s="1341"/>
      <c r="AE57" s="1342"/>
      <c r="AF57" s="1342"/>
      <c r="AG57" s="1342"/>
      <c r="AH57" s="1342"/>
      <c r="AI57" s="1342"/>
      <c r="AJ57" s="1343"/>
      <c r="AK57" s="1341"/>
      <c r="AL57" s="1342"/>
      <c r="AM57" s="1342"/>
      <c r="AN57" s="1342"/>
      <c r="AO57" s="1342"/>
      <c r="AP57" s="1342"/>
      <c r="AQ57" s="1343"/>
      <c r="AR57" s="1341"/>
      <c r="AS57" s="1342"/>
      <c r="AT57" s="1342"/>
      <c r="AU57" s="1342"/>
      <c r="AV57" s="1342"/>
      <c r="AW57" s="1342"/>
      <c r="AX57" s="1343"/>
      <c r="AY57" s="2386">
        <f>SUM(W57:AX57)</f>
        <v>0</v>
      </c>
      <c r="AZ57" s="2302"/>
      <c r="BA57" s="2302"/>
      <c r="BB57" s="2303">
        <f t="shared" si="5"/>
        <v>0</v>
      </c>
      <c r="BC57" s="2303"/>
      <c r="BD57" s="2303"/>
      <c r="BE57" s="2403"/>
      <c r="BF57" s="2404"/>
      <c r="BG57" s="2405"/>
      <c r="BH57" s="2406"/>
      <c r="BI57" s="2407"/>
      <c r="BJ57" s="2408"/>
      <c r="BK57" s="2305"/>
      <c r="BL57" s="2305"/>
      <c r="BM57" s="2305"/>
      <c r="BN57" s="2306"/>
    </row>
    <row r="58" spans="2:85" ht="21" customHeight="1" thickBot="1">
      <c r="B58" s="2320"/>
      <c r="C58" s="2333" t="s">
        <v>2216</v>
      </c>
      <c r="D58" s="2334"/>
      <c r="E58" s="2334"/>
      <c r="F58" s="2334"/>
      <c r="G58" s="2334"/>
      <c r="H58" s="2334"/>
      <c r="I58" s="2334"/>
      <c r="J58" s="2334"/>
      <c r="K58" s="2334"/>
      <c r="L58" s="2334"/>
      <c r="M58" s="2334"/>
      <c r="N58" s="2334"/>
      <c r="O58" s="2334"/>
      <c r="P58" s="2334"/>
      <c r="Q58" s="2334"/>
      <c r="R58" s="2334"/>
      <c r="S58" s="2334"/>
      <c r="T58" s="2334"/>
      <c r="U58" s="2334"/>
      <c r="V58" s="2335"/>
      <c r="W58" s="1348">
        <f t="shared" ref="W58:AX58" si="6">SUM(W43:W57)</f>
        <v>29</v>
      </c>
      <c r="X58" s="1349">
        <f t="shared" si="6"/>
        <v>22</v>
      </c>
      <c r="Y58" s="1349">
        <f t="shared" si="6"/>
        <v>35</v>
      </c>
      <c r="Z58" s="1349">
        <f t="shared" si="6"/>
        <v>29</v>
      </c>
      <c r="AA58" s="1349">
        <f t="shared" si="6"/>
        <v>57</v>
      </c>
      <c r="AB58" s="1349">
        <f t="shared" si="6"/>
        <v>23</v>
      </c>
      <c r="AC58" s="1350">
        <f t="shared" si="6"/>
        <v>22</v>
      </c>
      <c r="AD58" s="1348">
        <f t="shared" si="6"/>
        <v>31</v>
      </c>
      <c r="AE58" s="1349">
        <f t="shared" si="6"/>
        <v>30</v>
      </c>
      <c r="AF58" s="1349">
        <f t="shared" si="6"/>
        <v>43</v>
      </c>
      <c r="AG58" s="1349">
        <f t="shared" si="6"/>
        <v>29</v>
      </c>
      <c r="AH58" s="1349">
        <f t="shared" si="6"/>
        <v>57</v>
      </c>
      <c r="AI58" s="1349">
        <f t="shared" si="6"/>
        <v>23</v>
      </c>
      <c r="AJ58" s="1350">
        <f t="shared" si="6"/>
        <v>22</v>
      </c>
      <c r="AK58" s="1348">
        <f t="shared" si="6"/>
        <v>31</v>
      </c>
      <c r="AL58" s="1349">
        <f t="shared" si="6"/>
        <v>30</v>
      </c>
      <c r="AM58" s="1349">
        <f t="shared" si="6"/>
        <v>57</v>
      </c>
      <c r="AN58" s="1349">
        <f t="shared" si="6"/>
        <v>33</v>
      </c>
      <c r="AO58" s="1349">
        <f t="shared" si="6"/>
        <v>43</v>
      </c>
      <c r="AP58" s="1349">
        <f t="shared" si="6"/>
        <v>27</v>
      </c>
      <c r="AQ58" s="1350">
        <f t="shared" si="6"/>
        <v>22</v>
      </c>
      <c r="AR58" s="1348">
        <f t="shared" si="6"/>
        <v>31</v>
      </c>
      <c r="AS58" s="1349">
        <f t="shared" si="6"/>
        <v>23</v>
      </c>
      <c r="AT58" s="1349">
        <f t="shared" si="6"/>
        <v>35</v>
      </c>
      <c r="AU58" s="1349">
        <f t="shared" si="6"/>
        <v>8</v>
      </c>
      <c r="AV58" s="1349">
        <f t="shared" si="6"/>
        <v>43</v>
      </c>
      <c r="AW58" s="1349">
        <f t="shared" si="6"/>
        <v>0</v>
      </c>
      <c r="AX58" s="1350">
        <f t="shared" si="6"/>
        <v>36</v>
      </c>
      <c r="AY58" s="2371">
        <f>SUM(AY37:BA53)</f>
        <v>887</v>
      </c>
      <c r="AZ58" s="2372"/>
      <c r="BA58" s="2372"/>
      <c r="BB58" s="2373">
        <f>SUM($BB$43:$BD$57)</f>
        <v>217.75</v>
      </c>
      <c r="BC58" s="2373"/>
      <c r="BD58" s="2373"/>
      <c r="BE58" s="2381">
        <f>SUM(BE43:BG57)</f>
        <v>6.7</v>
      </c>
      <c r="BF58" s="2381"/>
      <c r="BG58" s="2381"/>
      <c r="BH58" s="2382">
        <f>SUM(BH43:BJ57)</f>
        <v>5.3</v>
      </c>
      <c r="BI58" s="2383"/>
      <c r="BJ58" s="2383"/>
      <c r="BK58" s="2379"/>
      <c r="BL58" s="2379"/>
      <c r="BM58" s="2379"/>
      <c r="BN58" s="2380"/>
    </row>
    <row r="59" spans="2:85" ht="21" customHeight="1" thickBot="1">
      <c r="B59" s="2469"/>
      <c r="C59" s="2333" t="s">
        <v>2217</v>
      </c>
      <c r="D59" s="2334"/>
      <c r="E59" s="2334"/>
      <c r="F59" s="2334"/>
      <c r="G59" s="2334"/>
      <c r="H59" s="2334"/>
      <c r="I59" s="2334"/>
      <c r="J59" s="2334"/>
      <c r="K59" s="2334"/>
      <c r="L59" s="2334"/>
      <c r="M59" s="2334"/>
      <c r="N59" s="2334"/>
      <c r="O59" s="2334"/>
      <c r="P59" s="2334"/>
      <c r="Q59" s="2334"/>
      <c r="R59" s="2334"/>
      <c r="S59" s="2334"/>
      <c r="T59" s="2334"/>
      <c r="U59" s="2334"/>
      <c r="V59" s="2335"/>
      <c r="W59" s="1351">
        <f t="shared" ref="W59:AM59" si="7">SUM(W37:W54)</f>
        <v>34</v>
      </c>
      <c r="X59" s="1352">
        <f t="shared" si="7"/>
        <v>34</v>
      </c>
      <c r="Y59" s="1352">
        <f t="shared" si="7"/>
        <v>47</v>
      </c>
      <c r="Z59" s="1352">
        <f t="shared" si="7"/>
        <v>34</v>
      </c>
      <c r="AA59" s="1352">
        <f t="shared" si="7"/>
        <v>62</v>
      </c>
      <c r="AB59" s="1352">
        <f t="shared" si="7"/>
        <v>16</v>
      </c>
      <c r="AC59" s="1353">
        <f t="shared" si="7"/>
        <v>22</v>
      </c>
      <c r="AD59" s="1351">
        <f t="shared" si="7"/>
        <v>36</v>
      </c>
      <c r="AE59" s="1352">
        <f t="shared" si="7"/>
        <v>42</v>
      </c>
      <c r="AF59" s="1352">
        <f t="shared" si="7"/>
        <v>55</v>
      </c>
      <c r="AG59" s="1352">
        <f t="shared" si="7"/>
        <v>34</v>
      </c>
      <c r="AH59" s="1352">
        <f t="shared" si="7"/>
        <v>62</v>
      </c>
      <c r="AI59" s="1352">
        <f t="shared" si="7"/>
        <v>16</v>
      </c>
      <c r="AJ59" s="1353">
        <f t="shared" si="7"/>
        <v>22</v>
      </c>
      <c r="AK59" s="1351">
        <f t="shared" si="7"/>
        <v>36</v>
      </c>
      <c r="AL59" s="1352">
        <f t="shared" si="7"/>
        <v>42</v>
      </c>
      <c r="AM59" s="1352">
        <f t="shared" si="7"/>
        <v>62</v>
      </c>
      <c r="AN59" s="1352">
        <f>SUM(AN37:AN55)</f>
        <v>45</v>
      </c>
      <c r="AO59" s="1352">
        <f t="shared" ref="AO59:AX59" si="8">SUM(AO37:AO54)</f>
        <v>48</v>
      </c>
      <c r="AP59" s="1352">
        <f t="shared" si="8"/>
        <v>20</v>
      </c>
      <c r="AQ59" s="1353">
        <f t="shared" si="8"/>
        <v>22</v>
      </c>
      <c r="AR59" s="1351">
        <f t="shared" si="8"/>
        <v>36</v>
      </c>
      <c r="AS59" s="1352">
        <f t="shared" si="8"/>
        <v>35</v>
      </c>
      <c r="AT59" s="1352">
        <f t="shared" si="8"/>
        <v>40</v>
      </c>
      <c r="AU59" s="1352">
        <f t="shared" si="8"/>
        <v>20</v>
      </c>
      <c r="AV59" s="1352">
        <f t="shared" si="8"/>
        <v>48</v>
      </c>
      <c r="AW59" s="1352">
        <f t="shared" si="8"/>
        <v>0</v>
      </c>
      <c r="AX59" s="1353">
        <f t="shared" si="8"/>
        <v>36</v>
      </c>
      <c r="AY59" s="2371">
        <f>SUM(AY38:BA54)</f>
        <v>919</v>
      </c>
      <c r="AZ59" s="2372"/>
      <c r="BA59" s="2372"/>
      <c r="BB59" s="2373">
        <f>SUM($BB$37:$BD$57)</f>
        <v>277.75</v>
      </c>
      <c r="BC59" s="2373"/>
      <c r="BD59" s="2373"/>
      <c r="BE59" s="2374"/>
      <c r="BF59" s="2375"/>
      <c r="BG59" s="2376"/>
      <c r="BH59" s="2377"/>
      <c r="BI59" s="2378"/>
      <c r="BJ59" s="2378"/>
      <c r="BK59" s="2379"/>
      <c r="BL59" s="2379"/>
      <c r="BM59" s="2379"/>
      <c r="BN59" s="2380"/>
    </row>
    <row r="60" spans="2:85" ht="21" customHeight="1" thickBot="1">
      <c r="B60" s="1354" t="s">
        <v>2218</v>
      </c>
      <c r="C60" s="1355"/>
      <c r="D60" s="1356"/>
      <c r="E60" s="1653"/>
      <c r="F60" s="1653"/>
      <c r="G60" s="1653"/>
      <c r="H60" s="1653"/>
      <c r="I60" s="1653"/>
      <c r="J60" s="1653"/>
      <c r="K60" s="1653"/>
      <c r="L60" s="1653"/>
      <c r="M60" s="1653"/>
      <c r="N60" s="1653"/>
      <c r="O60" s="1653"/>
      <c r="P60" s="1653"/>
      <c r="Q60" s="1653"/>
      <c r="R60" s="1653"/>
      <c r="S60" s="1653"/>
      <c r="T60" s="1653"/>
      <c r="U60" s="1653"/>
      <c r="V60" s="1653"/>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1"/>
      <c r="AY60" s="2343">
        <v>32</v>
      </c>
      <c r="AZ60" s="2344"/>
      <c r="BA60" s="2344"/>
      <c r="BB60" s="2344"/>
      <c r="BC60" s="2344"/>
      <c r="BD60" s="2344"/>
      <c r="BE60" s="2344"/>
      <c r="BF60" s="2344"/>
      <c r="BG60" s="2344"/>
      <c r="BH60" s="2344"/>
      <c r="BI60" s="2344"/>
      <c r="BJ60" s="2344"/>
      <c r="BK60" s="2344"/>
      <c r="BL60" s="2344"/>
      <c r="BM60" s="2344"/>
      <c r="BN60" s="2345"/>
    </row>
    <row r="61" spans="2:85" ht="21" customHeight="1">
      <c r="G61" s="260"/>
    </row>
    <row r="62" spans="2:85" ht="21" customHeight="1" thickBot="1">
      <c r="B62" s="1227" t="s">
        <v>2219</v>
      </c>
      <c r="D62" s="1277"/>
      <c r="E62" s="1277"/>
      <c r="F62" s="1277"/>
      <c r="G62" s="1277"/>
      <c r="H62" s="1277"/>
      <c r="I62" s="1277"/>
      <c r="J62" s="1277"/>
      <c r="K62" s="1277"/>
      <c r="L62" s="1277"/>
      <c r="M62" s="1277"/>
      <c r="N62" s="1277"/>
      <c r="O62" s="1277"/>
      <c r="P62" s="1277"/>
      <c r="Q62" s="1277"/>
      <c r="R62" s="1277"/>
      <c r="S62" s="1277"/>
      <c r="T62" s="1277"/>
      <c r="U62" s="1277"/>
      <c r="V62" s="1277"/>
      <c r="W62" s="1277"/>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025"/>
      <c r="BB62" s="1277"/>
      <c r="BC62" s="1025"/>
      <c r="BD62" s="1025"/>
      <c r="BE62" s="1277"/>
      <c r="BF62" s="1025"/>
      <c r="BG62" s="1277"/>
      <c r="BH62" s="1277"/>
      <c r="BI62" s="1277"/>
      <c r="BJ62" s="1277"/>
      <c r="BK62" s="1277"/>
      <c r="BL62" s="1277"/>
      <c r="BM62" s="1277"/>
      <c r="BN62" s="1277"/>
    </row>
    <row r="63" spans="2:85" ht="21" customHeight="1" thickBot="1">
      <c r="B63" s="2346"/>
      <c r="C63" s="1316"/>
      <c r="D63" s="2348" t="s">
        <v>480</v>
      </c>
      <c r="E63" s="2348"/>
      <c r="F63" s="2348"/>
      <c r="G63" s="2348"/>
      <c r="H63" s="2348"/>
      <c r="I63" s="2349"/>
      <c r="J63" s="2352" t="s">
        <v>2198</v>
      </c>
      <c r="K63" s="2353"/>
      <c r="L63" s="2353"/>
      <c r="M63" s="2353"/>
      <c r="N63" s="2353"/>
      <c r="O63" s="2354"/>
      <c r="P63" s="2358" t="s">
        <v>430</v>
      </c>
      <c r="Q63" s="2348"/>
      <c r="R63" s="2348"/>
      <c r="S63" s="2348"/>
      <c r="T63" s="2348"/>
      <c r="U63" s="2348"/>
      <c r="V63" s="2359"/>
      <c r="W63" s="2362" t="s">
        <v>2199</v>
      </c>
      <c r="X63" s="2363"/>
      <c r="Y63" s="2363"/>
      <c r="Z63" s="2363"/>
      <c r="AA63" s="2363"/>
      <c r="AB63" s="2363"/>
      <c r="AC63" s="2364"/>
      <c r="AD63" s="2362" t="s">
        <v>2200</v>
      </c>
      <c r="AE63" s="2363"/>
      <c r="AF63" s="2363"/>
      <c r="AG63" s="2363"/>
      <c r="AH63" s="2363"/>
      <c r="AI63" s="2363"/>
      <c r="AJ63" s="2364"/>
      <c r="AK63" s="2362" t="s">
        <v>2201</v>
      </c>
      <c r="AL63" s="2363"/>
      <c r="AM63" s="2363"/>
      <c r="AN63" s="2363"/>
      <c r="AO63" s="2363"/>
      <c r="AP63" s="2363"/>
      <c r="AQ63" s="2364"/>
      <c r="AR63" s="2346" t="s">
        <v>2202</v>
      </c>
      <c r="AS63" s="2348"/>
      <c r="AT63" s="2348"/>
      <c r="AU63" s="2348"/>
      <c r="AV63" s="2348"/>
      <c r="AW63" s="2348"/>
      <c r="AX63" s="2348"/>
      <c r="AY63" s="2365" t="s">
        <v>2203</v>
      </c>
      <c r="AZ63" s="2366"/>
      <c r="BA63" s="2366"/>
      <c r="BB63" s="2366" t="s">
        <v>2204</v>
      </c>
      <c r="BC63" s="2366"/>
      <c r="BD63" s="2366"/>
      <c r="BE63" s="2366" t="s">
        <v>2206</v>
      </c>
      <c r="BF63" s="2366"/>
      <c r="BG63" s="2366"/>
      <c r="BH63" s="2366"/>
      <c r="BI63" s="2366"/>
      <c r="BJ63" s="2366"/>
      <c r="BK63" s="2363" t="s">
        <v>2207</v>
      </c>
      <c r="BL63" s="2363"/>
      <c r="BM63" s="2363"/>
      <c r="BN63" s="2364"/>
    </row>
    <row r="64" spans="2:85" ht="21" customHeight="1" thickBot="1">
      <c r="B64" s="2347"/>
      <c r="C64" s="1317"/>
      <c r="D64" s="2350"/>
      <c r="E64" s="2350"/>
      <c r="F64" s="2350"/>
      <c r="G64" s="2350"/>
      <c r="H64" s="2350"/>
      <c r="I64" s="2351"/>
      <c r="J64" s="2355"/>
      <c r="K64" s="2356"/>
      <c r="L64" s="2356"/>
      <c r="M64" s="2356"/>
      <c r="N64" s="2356"/>
      <c r="O64" s="2357"/>
      <c r="P64" s="2360"/>
      <c r="Q64" s="2350"/>
      <c r="R64" s="2350"/>
      <c r="S64" s="2350"/>
      <c r="T64" s="2350"/>
      <c r="U64" s="2350"/>
      <c r="V64" s="2361"/>
      <c r="W64" s="1318" t="s">
        <v>2208</v>
      </c>
      <c r="X64" s="1319" t="s">
        <v>2209</v>
      </c>
      <c r="Y64" s="1319" t="s">
        <v>2210</v>
      </c>
      <c r="Z64" s="1319" t="s">
        <v>2211</v>
      </c>
      <c r="AA64" s="1319" t="s">
        <v>2212</v>
      </c>
      <c r="AB64" s="1319" t="s">
        <v>2213</v>
      </c>
      <c r="AC64" s="1320" t="s">
        <v>1148</v>
      </c>
      <c r="AD64" s="1318" t="s">
        <v>2208</v>
      </c>
      <c r="AE64" s="1319" t="s">
        <v>2209</v>
      </c>
      <c r="AF64" s="1319" t="s">
        <v>2210</v>
      </c>
      <c r="AG64" s="1319" t="s">
        <v>2211</v>
      </c>
      <c r="AH64" s="1319" t="s">
        <v>2212</v>
      </c>
      <c r="AI64" s="1319" t="s">
        <v>2213</v>
      </c>
      <c r="AJ64" s="1320" t="s">
        <v>1148</v>
      </c>
      <c r="AK64" s="1318" t="s">
        <v>2208</v>
      </c>
      <c r="AL64" s="1319" t="s">
        <v>2209</v>
      </c>
      <c r="AM64" s="1319" t="s">
        <v>2210</v>
      </c>
      <c r="AN64" s="1319" t="s">
        <v>2211</v>
      </c>
      <c r="AO64" s="1319" t="s">
        <v>2212</v>
      </c>
      <c r="AP64" s="1319" t="s">
        <v>2213</v>
      </c>
      <c r="AQ64" s="1320" t="s">
        <v>1148</v>
      </c>
      <c r="AR64" s="1321" t="s">
        <v>2208</v>
      </c>
      <c r="AS64" s="1322" t="s">
        <v>2209</v>
      </c>
      <c r="AT64" s="1322" t="s">
        <v>2210</v>
      </c>
      <c r="AU64" s="1322" t="s">
        <v>2211</v>
      </c>
      <c r="AV64" s="1322" t="s">
        <v>2212</v>
      </c>
      <c r="AW64" s="1322" t="s">
        <v>2213</v>
      </c>
      <c r="AX64" s="1357" t="s">
        <v>1148</v>
      </c>
      <c r="AY64" s="2367"/>
      <c r="AZ64" s="2368"/>
      <c r="BA64" s="2368"/>
      <c r="BB64" s="2368"/>
      <c r="BC64" s="2368"/>
      <c r="BD64" s="2368"/>
      <c r="BE64" s="2368"/>
      <c r="BF64" s="2368"/>
      <c r="BG64" s="2368"/>
      <c r="BH64" s="2368"/>
      <c r="BI64" s="2368"/>
      <c r="BJ64" s="2368"/>
      <c r="BK64" s="2369"/>
      <c r="BL64" s="2369"/>
      <c r="BM64" s="2369"/>
      <c r="BN64" s="2370"/>
    </row>
    <row r="65" spans="2:66" ht="21" customHeight="1">
      <c r="B65" s="2320"/>
      <c r="C65" s="2321" t="s">
        <v>2141</v>
      </c>
      <c r="D65" s="2322" t="s">
        <v>2234</v>
      </c>
      <c r="E65" s="2323"/>
      <c r="F65" s="2323"/>
      <c r="G65" s="2323"/>
      <c r="H65" s="2323"/>
      <c r="I65" s="2323"/>
      <c r="J65" s="2323"/>
      <c r="K65" s="2323"/>
      <c r="L65" s="2323"/>
      <c r="M65" s="2323"/>
      <c r="N65" s="2323"/>
      <c r="O65" s="2323"/>
      <c r="P65" s="2324"/>
      <c r="Q65" s="2324"/>
      <c r="R65" s="2324"/>
      <c r="S65" s="2324"/>
      <c r="T65" s="2324"/>
      <c r="U65" s="2324"/>
      <c r="V65" s="2325"/>
      <c r="W65" s="1338"/>
      <c r="X65" s="1329">
        <v>7</v>
      </c>
      <c r="Y65" s="1329">
        <v>7</v>
      </c>
      <c r="Z65" s="1329"/>
      <c r="AA65" s="1329">
        <v>7</v>
      </c>
      <c r="AB65" s="1329">
        <v>7</v>
      </c>
      <c r="AC65" s="1330"/>
      <c r="AD65" s="1328"/>
      <c r="AE65" s="1329">
        <v>7</v>
      </c>
      <c r="AF65" s="1329">
        <v>7</v>
      </c>
      <c r="AG65" s="1329"/>
      <c r="AH65" s="1329">
        <v>7</v>
      </c>
      <c r="AI65" s="1329">
        <v>7</v>
      </c>
      <c r="AJ65" s="1330"/>
      <c r="AK65" s="1328"/>
      <c r="AL65" s="1329">
        <v>7</v>
      </c>
      <c r="AM65" s="1329">
        <v>7</v>
      </c>
      <c r="AN65" s="1329"/>
      <c r="AO65" s="1329">
        <v>7</v>
      </c>
      <c r="AP65" s="1329">
        <v>7</v>
      </c>
      <c r="AQ65" s="1330"/>
      <c r="AR65" s="1328"/>
      <c r="AS65" s="1329">
        <v>7</v>
      </c>
      <c r="AT65" s="1329">
        <v>7</v>
      </c>
      <c r="AU65" s="1329"/>
      <c r="AV65" s="1329">
        <v>7</v>
      </c>
      <c r="AW65" s="1329"/>
      <c r="AX65" s="1330"/>
      <c r="AY65" s="2326">
        <f t="shared" ref="AY65:AY72" si="9">SUM(W65:AX65)</f>
        <v>105</v>
      </c>
      <c r="AZ65" s="2327"/>
      <c r="BA65" s="2327"/>
      <c r="BB65" s="2328">
        <f>AY65/4</f>
        <v>26.25</v>
      </c>
      <c r="BC65" s="2328"/>
      <c r="BD65" s="2329"/>
      <c r="BE65" s="2330">
        <f>ROUNDDOWN(SUM($BB$65:$BD$72)/40,1)</f>
        <v>2.5</v>
      </c>
      <c r="BF65" s="2330"/>
      <c r="BG65" s="2330"/>
      <c r="BH65" s="2330"/>
      <c r="BI65" s="2330"/>
      <c r="BJ65" s="2330"/>
      <c r="BK65" s="2318"/>
      <c r="BL65" s="2318"/>
      <c r="BM65" s="2318"/>
      <c r="BN65" s="2319"/>
    </row>
    <row r="66" spans="2:66" ht="21" customHeight="1">
      <c r="B66" s="2320"/>
      <c r="C66" s="2320"/>
      <c r="D66" s="2307" t="s">
        <v>2225</v>
      </c>
      <c r="E66" s="2308"/>
      <c r="F66" s="2308"/>
      <c r="G66" s="2308"/>
      <c r="H66" s="2308"/>
      <c r="I66" s="2308"/>
      <c r="J66" s="2308"/>
      <c r="K66" s="2308"/>
      <c r="L66" s="2308"/>
      <c r="M66" s="2308"/>
      <c r="N66" s="2308"/>
      <c r="O66" s="2308"/>
      <c r="P66" s="2316"/>
      <c r="Q66" s="2316"/>
      <c r="R66" s="2316"/>
      <c r="S66" s="2316"/>
      <c r="T66" s="2316"/>
      <c r="U66" s="2316"/>
      <c r="V66" s="2317"/>
      <c r="W66" s="1340">
        <v>4</v>
      </c>
      <c r="X66" s="1333"/>
      <c r="Y66" s="1333">
        <v>7</v>
      </c>
      <c r="Z66" s="1333"/>
      <c r="AA66" s="1333"/>
      <c r="AB66" s="1333">
        <v>1</v>
      </c>
      <c r="AC66" s="1334">
        <v>4</v>
      </c>
      <c r="AD66" s="1332">
        <v>4</v>
      </c>
      <c r="AE66" s="1333"/>
      <c r="AF66" s="1333">
        <v>7</v>
      </c>
      <c r="AG66" s="1333"/>
      <c r="AH66" s="1333"/>
      <c r="AI66" s="1333">
        <v>1</v>
      </c>
      <c r="AJ66" s="1334">
        <v>4</v>
      </c>
      <c r="AK66" s="1332">
        <v>4</v>
      </c>
      <c r="AL66" s="1333"/>
      <c r="AM66" s="1333">
        <v>7</v>
      </c>
      <c r="AN66" s="1333">
        <v>2</v>
      </c>
      <c r="AO66" s="1333"/>
      <c r="AP66" s="1333">
        <v>1</v>
      </c>
      <c r="AQ66" s="1334">
        <v>4</v>
      </c>
      <c r="AR66" s="1340">
        <v>4</v>
      </c>
      <c r="AS66" s="1333"/>
      <c r="AT66" s="1333">
        <v>7</v>
      </c>
      <c r="AU66" s="1333"/>
      <c r="AV66" s="1333"/>
      <c r="AW66" s="1333"/>
      <c r="AX66" s="1334"/>
      <c r="AY66" s="2312">
        <f t="shared" si="9"/>
        <v>61</v>
      </c>
      <c r="AZ66" s="2313"/>
      <c r="BA66" s="2313"/>
      <c r="BB66" s="2314">
        <f>AY66/4</f>
        <v>15.25</v>
      </c>
      <c r="BC66" s="2314"/>
      <c r="BD66" s="2315"/>
      <c r="BE66" s="2331"/>
      <c r="BF66" s="2331"/>
      <c r="BG66" s="2331"/>
      <c r="BH66" s="2331"/>
      <c r="BI66" s="2331"/>
      <c r="BJ66" s="2331"/>
      <c r="BK66" s="2294"/>
      <c r="BL66" s="2294"/>
      <c r="BM66" s="2294"/>
      <c r="BN66" s="2295"/>
    </row>
    <row r="67" spans="2:66" ht="21" customHeight="1">
      <c r="B67" s="2320"/>
      <c r="C67" s="2320"/>
      <c r="D67" s="2307" t="s">
        <v>2229</v>
      </c>
      <c r="E67" s="2308"/>
      <c r="F67" s="2308"/>
      <c r="G67" s="2308"/>
      <c r="H67" s="2308"/>
      <c r="I67" s="2308"/>
      <c r="J67" s="2308"/>
      <c r="K67" s="2308"/>
      <c r="L67" s="2308"/>
      <c r="M67" s="2308"/>
      <c r="N67" s="2308"/>
      <c r="O67" s="2308"/>
      <c r="P67" s="2316"/>
      <c r="Q67" s="2316"/>
      <c r="R67" s="2316"/>
      <c r="S67" s="2316"/>
      <c r="T67" s="2316"/>
      <c r="U67" s="2316"/>
      <c r="V67" s="2317"/>
      <c r="W67" s="1358"/>
      <c r="X67" s="1346">
        <v>7</v>
      </c>
      <c r="Y67" s="1346">
        <v>7</v>
      </c>
      <c r="Z67" s="1346"/>
      <c r="AA67" s="1346">
        <v>7</v>
      </c>
      <c r="AB67" s="1346">
        <v>7</v>
      </c>
      <c r="AC67" s="1347"/>
      <c r="AD67" s="1345"/>
      <c r="AE67" s="1346">
        <v>7</v>
      </c>
      <c r="AF67" s="1346">
        <v>7</v>
      </c>
      <c r="AG67" s="1346"/>
      <c r="AH67" s="1346">
        <v>7</v>
      </c>
      <c r="AI67" s="1346">
        <v>7</v>
      </c>
      <c r="AJ67" s="1347"/>
      <c r="AK67" s="1345"/>
      <c r="AL67" s="1346">
        <v>7</v>
      </c>
      <c r="AM67" s="1346">
        <v>7</v>
      </c>
      <c r="AN67" s="1346"/>
      <c r="AO67" s="1346">
        <v>7</v>
      </c>
      <c r="AP67" s="1346">
        <v>7</v>
      </c>
      <c r="AQ67" s="1347"/>
      <c r="AR67" s="1345"/>
      <c r="AS67" s="1346">
        <v>7</v>
      </c>
      <c r="AT67" s="1346"/>
      <c r="AU67" s="1346"/>
      <c r="AV67" s="1346">
        <v>7</v>
      </c>
      <c r="AW67" s="1346"/>
      <c r="AX67" s="1347">
        <v>7</v>
      </c>
      <c r="AY67" s="2312">
        <f t="shared" si="9"/>
        <v>105</v>
      </c>
      <c r="AZ67" s="2313"/>
      <c r="BA67" s="2313"/>
      <c r="BB67" s="2314">
        <f t="shared" ref="BB67:BB72" si="10">AY67/4</f>
        <v>26.25</v>
      </c>
      <c r="BC67" s="2314"/>
      <c r="BD67" s="2315"/>
      <c r="BE67" s="2331"/>
      <c r="BF67" s="2331"/>
      <c r="BG67" s="2331"/>
      <c r="BH67" s="2331"/>
      <c r="BI67" s="2331"/>
      <c r="BJ67" s="2331"/>
      <c r="BK67" s="2294"/>
      <c r="BL67" s="2294"/>
      <c r="BM67" s="2294"/>
      <c r="BN67" s="2295"/>
    </row>
    <row r="68" spans="2:66" ht="21" customHeight="1">
      <c r="B68" s="2320"/>
      <c r="C68" s="2320"/>
      <c r="D68" s="2307" t="s">
        <v>2230</v>
      </c>
      <c r="E68" s="2308"/>
      <c r="F68" s="2308"/>
      <c r="G68" s="2308"/>
      <c r="H68" s="2308"/>
      <c r="I68" s="2308"/>
      <c r="J68" s="2308"/>
      <c r="K68" s="2308"/>
      <c r="L68" s="2308"/>
      <c r="M68" s="2308"/>
      <c r="N68" s="2308"/>
      <c r="O68" s="2308"/>
      <c r="P68" s="2309"/>
      <c r="Q68" s="2310"/>
      <c r="R68" s="2310"/>
      <c r="S68" s="2310"/>
      <c r="T68" s="2310"/>
      <c r="U68" s="2310"/>
      <c r="V68" s="2311"/>
      <c r="W68" s="1340"/>
      <c r="X68" s="1333"/>
      <c r="Y68" s="1333"/>
      <c r="Z68" s="1346">
        <v>7</v>
      </c>
      <c r="AA68" s="1346">
        <v>7</v>
      </c>
      <c r="AB68" s="1333"/>
      <c r="AC68" s="1334"/>
      <c r="AD68" s="1332"/>
      <c r="AE68" s="1333"/>
      <c r="AF68" s="1333"/>
      <c r="AG68" s="1346">
        <v>7</v>
      </c>
      <c r="AH68" s="1346">
        <v>7</v>
      </c>
      <c r="AI68" s="1333"/>
      <c r="AJ68" s="1334"/>
      <c r="AK68" s="1332"/>
      <c r="AL68" s="1333"/>
      <c r="AM68" s="1333"/>
      <c r="AN68" s="1346">
        <v>7</v>
      </c>
      <c r="AO68" s="1346">
        <v>7</v>
      </c>
      <c r="AP68" s="1333"/>
      <c r="AQ68" s="1334"/>
      <c r="AR68" s="1340"/>
      <c r="AS68" s="1333"/>
      <c r="AT68" s="1333"/>
      <c r="AU68" s="1346">
        <v>7</v>
      </c>
      <c r="AV68" s="1333"/>
      <c r="AW68" s="1333"/>
      <c r="AX68" s="1334">
        <v>7</v>
      </c>
      <c r="AY68" s="2312">
        <f t="shared" si="9"/>
        <v>56</v>
      </c>
      <c r="AZ68" s="2313"/>
      <c r="BA68" s="2313"/>
      <c r="BB68" s="2314">
        <f t="shared" si="10"/>
        <v>14</v>
      </c>
      <c r="BC68" s="2314"/>
      <c r="BD68" s="2315"/>
      <c r="BE68" s="2331"/>
      <c r="BF68" s="2331"/>
      <c r="BG68" s="2331"/>
      <c r="BH68" s="2331"/>
      <c r="BI68" s="2331"/>
      <c r="BJ68" s="2331"/>
      <c r="BK68" s="2294"/>
      <c r="BL68" s="2294"/>
      <c r="BM68" s="2294"/>
      <c r="BN68" s="2295"/>
    </row>
    <row r="69" spans="2:66" ht="21" customHeight="1">
      <c r="B69" s="2320"/>
      <c r="C69" s="2320"/>
      <c r="D69" s="2307" t="s">
        <v>2231</v>
      </c>
      <c r="E69" s="2308"/>
      <c r="F69" s="2308"/>
      <c r="G69" s="2308"/>
      <c r="H69" s="2308"/>
      <c r="I69" s="2308"/>
      <c r="J69" s="2308"/>
      <c r="K69" s="2308"/>
      <c r="L69" s="2308"/>
      <c r="M69" s="2308"/>
      <c r="N69" s="2308"/>
      <c r="O69" s="2308"/>
      <c r="P69" s="2316"/>
      <c r="Q69" s="2316"/>
      <c r="R69" s="2316"/>
      <c r="S69" s="2316"/>
      <c r="T69" s="2316"/>
      <c r="U69" s="2316"/>
      <c r="V69" s="2317"/>
      <c r="W69" s="1358">
        <v>4</v>
      </c>
      <c r="X69" s="1346">
        <v>7</v>
      </c>
      <c r="Y69" s="1346">
        <v>7</v>
      </c>
      <c r="Z69" s="1346"/>
      <c r="AA69" s="1346">
        <v>7</v>
      </c>
      <c r="AB69" s="1346">
        <v>7</v>
      </c>
      <c r="AC69" s="1347"/>
      <c r="AD69" s="1345"/>
      <c r="AE69" s="1346">
        <v>7</v>
      </c>
      <c r="AF69" s="1346"/>
      <c r="AG69" s="1346"/>
      <c r="AH69" s="1346">
        <v>7</v>
      </c>
      <c r="AI69" s="1346">
        <v>7</v>
      </c>
      <c r="AJ69" s="1347"/>
      <c r="AK69" s="1345"/>
      <c r="AL69" s="1346"/>
      <c r="AM69" s="1346"/>
      <c r="AN69" s="1346"/>
      <c r="AO69" s="1346"/>
      <c r="AP69" s="1346"/>
      <c r="AQ69" s="1347"/>
      <c r="AR69" s="1345"/>
      <c r="AS69" s="1346">
        <v>7</v>
      </c>
      <c r="AT69" s="1346"/>
      <c r="AU69" s="1346"/>
      <c r="AV69" s="1346">
        <v>7</v>
      </c>
      <c r="AW69" s="1346"/>
      <c r="AX69" s="1347">
        <v>7</v>
      </c>
      <c r="AY69" s="2312">
        <f t="shared" si="9"/>
        <v>74</v>
      </c>
      <c r="AZ69" s="2313"/>
      <c r="BA69" s="2313"/>
      <c r="BB69" s="2314">
        <f t="shared" si="10"/>
        <v>18.5</v>
      </c>
      <c r="BC69" s="2314"/>
      <c r="BD69" s="2315"/>
      <c r="BE69" s="2331"/>
      <c r="BF69" s="2331"/>
      <c r="BG69" s="2331"/>
      <c r="BH69" s="2331"/>
      <c r="BI69" s="2331"/>
      <c r="BJ69" s="2331"/>
      <c r="BK69" s="2294"/>
      <c r="BL69" s="2294"/>
      <c r="BM69" s="2294"/>
      <c r="BN69" s="2295"/>
    </row>
    <row r="70" spans="2:66" ht="21" customHeight="1">
      <c r="B70" s="2320"/>
      <c r="C70" s="2320"/>
      <c r="D70" s="2307"/>
      <c r="E70" s="2308"/>
      <c r="F70" s="2308"/>
      <c r="G70" s="2308"/>
      <c r="H70" s="2308"/>
      <c r="I70" s="2308"/>
      <c r="J70" s="2308"/>
      <c r="K70" s="2308"/>
      <c r="L70" s="2308"/>
      <c r="M70" s="2308"/>
      <c r="N70" s="2308"/>
      <c r="O70" s="2308"/>
      <c r="P70" s="2309"/>
      <c r="Q70" s="2310"/>
      <c r="R70" s="2310"/>
      <c r="S70" s="2310"/>
      <c r="T70" s="2310"/>
      <c r="U70" s="2310"/>
      <c r="V70" s="2311"/>
      <c r="W70" s="1340"/>
      <c r="X70" s="1333"/>
      <c r="Y70" s="1333"/>
      <c r="Z70" s="1333"/>
      <c r="AA70" s="1333"/>
      <c r="AB70" s="1333"/>
      <c r="AC70" s="1359"/>
      <c r="AD70" s="1332"/>
      <c r="AE70" s="1333"/>
      <c r="AF70" s="1333"/>
      <c r="AG70" s="1333"/>
      <c r="AH70" s="1333"/>
      <c r="AI70" s="1333"/>
      <c r="AJ70" s="1359"/>
      <c r="AK70" s="1332"/>
      <c r="AL70" s="1333"/>
      <c r="AM70" s="1333"/>
      <c r="AN70" s="1333"/>
      <c r="AO70" s="1333"/>
      <c r="AP70" s="1333"/>
      <c r="AQ70" s="1359"/>
      <c r="AR70" s="1332"/>
      <c r="AS70" s="1333"/>
      <c r="AT70" s="1333"/>
      <c r="AU70" s="1333"/>
      <c r="AV70" s="1333"/>
      <c r="AW70" s="1333"/>
      <c r="AX70" s="1359"/>
      <c r="AY70" s="2312">
        <f t="shared" si="9"/>
        <v>0</v>
      </c>
      <c r="AZ70" s="2313"/>
      <c r="BA70" s="2313"/>
      <c r="BB70" s="2314">
        <f t="shared" si="10"/>
        <v>0</v>
      </c>
      <c r="BC70" s="2314"/>
      <c r="BD70" s="2315"/>
      <c r="BE70" s="2331"/>
      <c r="BF70" s="2331"/>
      <c r="BG70" s="2331"/>
      <c r="BH70" s="2331"/>
      <c r="BI70" s="2331"/>
      <c r="BJ70" s="2331"/>
      <c r="BK70" s="2294"/>
      <c r="BL70" s="2294"/>
      <c r="BM70" s="2294"/>
      <c r="BN70" s="2295"/>
    </row>
    <row r="71" spans="2:66" ht="21" customHeight="1">
      <c r="B71" s="2320"/>
      <c r="C71" s="2320"/>
      <c r="D71" s="2307"/>
      <c r="E71" s="2308"/>
      <c r="F71" s="2308"/>
      <c r="G71" s="2308"/>
      <c r="H71" s="2308"/>
      <c r="I71" s="2308"/>
      <c r="J71" s="2308"/>
      <c r="K71" s="2308"/>
      <c r="L71" s="2308"/>
      <c r="M71" s="2308"/>
      <c r="N71" s="2308"/>
      <c r="O71" s="2308"/>
      <c r="P71" s="2309"/>
      <c r="Q71" s="2310"/>
      <c r="R71" s="2310"/>
      <c r="S71" s="2310"/>
      <c r="T71" s="2310"/>
      <c r="U71" s="2310"/>
      <c r="V71" s="2311"/>
      <c r="W71" s="1340"/>
      <c r="X71" s="1333"/>
      <c r="Y71" s="1333"/>
      <c r="Z71" s="1333"/>
      <c r="AA71" s="1333"/>
      <c r="AB71" s="1333"/>
      <c r="AC71" s="1334"/>
      <c r="AD71" s="1332"/>
      <c r="AE71" s="1333"/>
      <c r="AF71" s="1333"/>
      <c r="AG71" s="1333"/>
      <c r="AH71" s="1333"/>
      <c r="AI71" s="1333"/>
      <c r="AJ71" s="1334"/>
      <c r="AK71" s="1332"/>
      <c r="AL71" s="1333"/>
      <c r="AM71" s="1333"/>
      <c r="AN71" s="1333"/>
      <c r="AO71" s="1333"/>
      <c r="AP71" s="1333"/>
      <c r="AQ71" s="1334"/>
      <c r="AR71" s="1340"/>
      <c r="AS71" s="1333"/>
      <c r="AT71" s="1333"/>
      <c r="AU71" s="1333"/>
      <c r="AV71" s="1333"/>
      <c r="AW71" s="1333"/>
      <c r="AX71" s="1334"/>
      <c r="AY71" s="2312">
        <f t="shared" si="9"/>
        <v>0</v>
      </c>
      <c r="AZ71" s="2313"/>
      <c r="BA71" s="2313"/>
      <c r="BB71" s="2314">
        <f t="shared" si="10"/>
        <v>0</v>
      </c>
      <c r="BC71" s="2314"/>
      <c r="BD71" s="2315"/>
      <c r="BE71" s="2331"/>
      <c r="BF71" s="2331"/>
      <c r="BG71" s="2331"/>
      <c r="BH71" s="2331"/>
      <c r="BI71" s="2331"/>
      <c r="BJ71" s="2331"/>
      <c r="BK71" s="2294"/>
      <c r="BL71" s="2294"/>
      <c r="BM71" s="2294"/>
      <c r="BN71" s="2295"/>
    </row>
    <row r="72" spans="2:66" ht="21" customHeight="1" thickBot="1">
      <c r="B72" s="2320"/>
      <c r="C72" s="2320"/>
      <c r="D72" s="2296"/>
      <c r="E72" s="2297"/>
      <c r="F72" s="2297"/>
      <c r="G72" s="2297"/>
      <c r="H72" s="2297"/>
      <c r="I72" s="2297"/>
      <c r="J72" s="2297"/>
      <c r="K72" s="2297"/>
      <c r="L72" s="2297"/>
      <c r="M72" s="2297"/>
      <c r="N72" s="2297"/>
      <c r="O72" s="2297"/>
      <c r="P72" s="2298"/>
      <c r="Q72" s="2299"/>
      <c r="R72" s="2299"/>
      <c r="S72" s="2299"/>
      <c r="T72" s="2299"/>
      <c r="U72" s="2299"/>
      <c r="V72" s="2300"/>
      <c r="W72" s="1344"/>
      <c r="X72" s="1342"/>
      <c r="Y72" s="1342"/>
      <c r="Z72" s="1342"/>
      <c r="AA72" s="1342"/>
      <c r="AB72" s="1342"/>
      <c r="AC72" s="1343"/>
      <c r="AD72" s="1341"/>
      <c r="AE72" s="1342"/>
      <c r="AF72" s="1342"/>
      <c r="AG72" s="1342"/>
      <c r="AH72" s="1342"/>
      <c r="AI72" s="1342"/>
      <c r="AJ72" s="1343"/>
      <c r="AK72" s="1341"/>
      <c r="AL72" s="1342"/>
      <c r="AM72" s="1342"/>
      <c r="AN72" s="1342"/>
      <c r="AO72" s="1342"/>
      <c r="AP72" s="1342"/>
      <c r="AQ72" s="1343"/>
      <c r="AR72" s="1344"/>
      <c r="AS72" s="1342"/>
      <c r="AT72" s="1342"/>
      <c r="AU72" s="1342"/>
      <c r="AV72" s="1342"/>
      <c r="AW72" s="1342"/>
      <c r="AX72" s="1343"/>
      <c r="AY72" s="2301">
        <f t="shared" si="9"/>
        <v>0</v>
      </c>
      <c r="AZ72" s="2302"/>
      <c r="BA72" s="2302"/>
      <c r="BB72" s="2303">
        <f t="shared" si="10"/>
        <v>0</v>
      </c>
      <c r="BC72" s="2303"/>
      <c r="BD72" s="2304"/>
      <c r="BE72" s="2332"/>
      <c r="BF72" s="2332"/>
      <c r="BG72" s="2332"/>
      <c r="BH72" s="2332"/>
      <c r="BI72" s="2332"/>
      <c r="BJ72" s="2332"/>
      <c r="BK72" s="2305"/>
      <c r="BL72" s="2305"/>
      <c r="BM72" s="2305"/>
      <c r="BN72" s="2306"/>
    </row>
    <row r="73" spans="2:66" ht="21" customHeight="1" thickBot="1">
      <c r="B73" s="2320"/>
      <c r="C73" s="2333" t="s">
        <v>2216</v>
      </c>
      <c r="D73" s="2334"/>
      <c r="E73" s="2334"/>
      <c r="F73" s="2334"/>
      <c r="G73" s="2334"/>
      <c r="H73" s="2334"/>
      <c r="I73" s="2334"/>
      <c r="J73" s="2334"/>
      <c r="K73" s="2334"/>
      <c r="L73" s="2334"/>
      <c r="M73" s="2334"/>
      <c r="N73" s="2334"/>
      <c r="O73" s="2334"/>
      <c r="P73" s="2334"/>
      <c r="Q73" s="2334"/>
      <c r="R73" s="2334"/>
      <c r="S73" s="2334"/>
      <c r="T73" s="2334"/>
      <c r="U73" s="2334"/>
      <c r="V73" s="2335"/>
      <c r="W73" s="1348">
        <f t="shared" ref="W73:AX73" si="11">SUM(W65:W72)</f>
        <v>8</v>
      </c>
      <c r="X73" s="1349">
        <f t="shared" si="11"/>
        <v>21</v>
      </c>
      <c r="Y73" s="1349">
        <f t="shared" si="11"/>
        <v>28</v>
      </c>
      <c r="Z73" s="1349">
        <f t="shared" si="11"/>
        <v>7</v>
      </c>
      <c r="AA73" s="1349">
        <f t="shared" si="11"/>
        <v>28</v>
      </c>
      <c r="AB73" s="1349">
        <f t="shared" si="11"/>
        <v>22</v>
      </c>
      <c r="AC73" s="1350">
        <f t="shared" si="11"/>
        <v>4</v>
      </c>
      <c r="AD73" s="1348">
        <f t="shared" si="11"/>
        <v>4</v>
      </c>
      <c r="AE73" s="1349">
        <f t="shared" si="11"/>
        <v>21</v>
      </c>
      <c r="AF73" s="1349">
        <f t="shared" si="11"/>
        <v>21</v>
      </c>
      <c r="AG73" s="1349">
        <f t="shared" si="11"/>
        <v>7</v>
      </c>
      <c r="AH73" s="1349">
        <f t="shared" si="11"/>
        <v>28</v>
      </c>
      <c r="AI73" s="1349">
        <f t="shared" si="11"/>
        <v>22</v>
      </c>
      <c r="AJ73" s="1350">
        <f t="shared" si="11"/>
        <v>4</v>
      </c>
      <c r="AK73" s="1348">
        <f t="shared" si="11"/>
        <v>4</v>
      </c>
      <c r="AL73" s="1349">
        <f t="shared" si="11"/>
        <v>14</v>
      </c>
      <c r="AM73" s="1349">
        <f t="shared" si="11"/>
        <v>21</v>
      </c>
      <c r="AN73" s="1349">
        <f t="shared" si="11"/>
        <v>9</v>
      </c>
      <c r="AO73" s="1349">
        <f t="shared" si="11"/>
        <v>21</v>
      </c>
      <c r="AP73" s="1349">
        <f t="shared" si="11"/>
        <v>15</v>
      </c>
      <c r="AQ73" s="1350">
        <f t="shared" si="11"/>
        <v>4</v>
      </c>
      <c r="AR73" s="1348">
        <f t="shared" si="11"/>
        <v>4</v>
      </c>
      <c r="AS73" s="1349">
        <f t="shared" si="11"/>
        <v>21</v>
      </c>
      <c r="AT73" s="1349">
        <f t="shared" si="11"/>
        <v>14</v>
      </c>
      <c r="AU73" s="1349">
        <f t="shared" si="11"/>
        <v>7</v>
      </c>
      <c r="AV73" s="1349">
        <f t="shared" si="11"/>
        <v>21</v>
      </c>
      <c r="AW73" s="1349">
        <f t="shared" si="11"/>
        <v>0</v>
      </c>
      <c r="AX73" s="1350">
        <f t="shared" si="11"/>
        <v>21</v>
      </c>
      <c r="AY73" s="2336">
        <f>SUM(AY65:BA72)</f>
        <v>401</v>
      </c>
      <c r="AZ73" s="2337"/>
      <c r="BA73" s="2337"/>
      <c r="BB73" s="2338">
        <f>SUM($BB$65:$BD$72)</f>
        <v>100.25</v>
      </c>
      <c r="BC73" s="2338"/>
      <c r="BD73" s="2339"/>
      <c r="BE73" s="2340">
        <f>SUM(BE65)</f>
        <v>2.5</v>
      </c>
      <c r="BF73" s="2341"/>
      <c r="BG73" s="2341"/>
      <c r="BH73" s="2341"/>
      <c r="BI73" s="2341"/>
      <c r="BJ73" s="2342"/>
      <c r="BK73" s="2289"/>
      <c r="BL73" s="2289"/>
      <c r="BM73" s="2289"/>
      <c r="BN73" s="2290"/>
    </row>
    <row r="74" spans="2:66" ht="21" customHeight="1" thickBot="1">
      <c r="B74" s="1354" t="s">
        <v>2218</v>
      </c>
      <c r="C74" s="1355"/>
      <c r="D74" s="1356"/>
      <c r="E74" s="1653"/>
      <c r="F74" s="1653"/>
      <c r="G74" s="1653"/>
      <c r="H74" s="1653"/>
      <c r="I74" s="1653"/>
      <c r="J74" s="1653"/>
      <c r="K74" s="1653"/>
      <c r="L74" s="1653"/>
      <c r="M74" s="1653"/>
      <c r="N74" s="1653"/>
      <c r="O74" s="1653"/>
      <c r="P74" s="1653"/>
      <c r="Q74" s="1653"/>
      <c r="R74" s="1653"/>
      <c r="S74" s="1653"/>
      <c r="T74" s="1653"/>
      <c r="U74" s="1653"/>
      <c r="V74" s="1653"/>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1"/>
      <c r="AY74" s="2291">
        <v>40</v>
      </c>
      <c r="AZ74" s="2292"/>
      <c r="BA74" s="2292"/>
      <c r="BB74" s="2292"/>
      <c r="BC74" s="2292"/>
      <c r="BD74" s="2292"/>
      <c r="BE74" s="2292"/>
      <c r="BF74" s="2292"/>
      <c r="BG74" s="2292"/>
      <c r="BH74" s="2292"/>
      <c r="BI74" s="2292"/>
      <c r="BJ74" s="2292"/>
      <c r="BK74" s="2292"/>
      <c r="BL74" s="2292"/>
      <c r="BM74" s="2292"/>
      <c r="BN74" s="2293"/>
    </row>
    <row r="75" spans="2:66" ht="21" customHeight="1">
      <c r="B75" s="260" t="s">
        <v>2220</v>
      </c>
    </row>
    <row r="76" spans="2:66" ht="21" customHeight="1">
      <c r="B76" s="260" t="s">
        <v>2221</v>
      </c>
      <c r="G76" s="260"/>
    </row>
    <row r="77" spans="2:66" ht="21" customHeight="1">
      <c r="G77" s="260"/>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54"/>
  <conditionalFormatting sqref="C31:N31 C25:H26 AC25:AF26 CA25:CD26 I25:L29 Y25:AB29 AG25:AG29 C27:D27 T27 M27:M28 Q27:S28 BV27:BV28 T28:X28 C28:H29 M29:X29 AC29:AF29 BV29:BY29 CA29:CD29 C30:AG30 AG31">
    <cfRule type="expression" dxfId="110" priority="26">
      <formula>COUNTA($D$7)&gt;=1</formula>
    </cfRule>
  </conditionalFormatting>
  <conditionalFormatting sqref="C24:AG24">
    <cfRule type="expression" dxfId="109" priority="32">
      <formula>COUNTA($D$7)&gt;=1</formula>
    </cfRule>
  </conditionalFormatting>
  <conditionalFormatting sqref="C32:AG33">
    <cfRule type="expression" dxfId="108" priority="28">
      <formula>COUNTA($D$7)&gt;=1</formula>
    </cfRule>
  </conditionalFormatting>
  <conditionalFormatting sqref="D5:D7 E16:E17">
    <cfRule type="expression" dxfId="107" priority="41">
      <formula>IF($E$9:$F$9="〇",TRUE,FALSE)</formula>
    </cfRule>
  </conditionalFormatting>
  <conditionalFormatting sqref="D5:D7">
    <cfRule type="expression" dxfId="106" priority="40">
      <formula>IF($E$10:$F$11="〇",TRUE,FALSE)</formula>
    </cfRule>
  </conditionalFormatting>
  <conditionalFormatting sqref="D10">
    <cfRule type="expression" dxfId="105" priority="39">
      <formula>IF($E$9:$F$9="〇",TRUE,FALSE)</formula>
    </cfRule>
  </conditionalFormatting>
  <conditionalFormatting sqref="D12:E12 D13:D14">
    <cfRule type="expression" dxfId="104" priority="38">
      <formula>IF($E$10:$F$11="〇",TRUE,FALSE)</formula>
    </cfRule>
    <cfRule type="expression" dxfId="103" priority="37">
      <formula>IF($E$9:$F$9="〇",TRUE,FALSE)</formula>
    </cfRule>
  </conditionalFormatting>
  <conditionalFormatting sqref="M25:X26">
    <cfRule type="expression" dxfId="102" priority="7">
      <formula>COUNTA($D$7)&gt;=1</formula>
    </cfRule>
  </conditionalFormatting>
  <conditionalFormatting sqref="N31:P31">
    <cfRule type="beginsWith" dxfId="101" priority="15" operator="beginsWith" text="可">
      <formula>LEFT(N31,LEN("可"))="可"</formula>
    </cfRule>
    <cfRule type="containsText" dxfId="100" priority="16" operator="containsText" text="不可">
      <formula>NOT(ISERROR(SEARCH("不可",N31)))</formula>
    </cfRule>
  </conditionalFormatting>
  <conditionalFormatting sqref="Q31:AD31">
    <cfRule type="expression" dxfId="99" priority="25">
      <formula>COUNTA($D$7)&gt;=1</formula>
    </cfRule>
  </conditionalFormatting>
  <conditionalFormatting sqref="AC27:AC28">
    <cfRule type="expression" dxfId="98" priority="5">
      <formula>COUNTA($D$7)&gt;=1</formula>
    </cfRule>
  </conditionalFormatting>
  <conditionalFormatting sqref="AD31:AF31">
    <cfRule type="beginsWith" dxfId="97" priority="13" operator="beginsWith" text="可">
      <formula>LEFT(AD31,LEN("可"))="可"</formula>
    </cfRule>
    <cfRule type="containsText" dxfId="96" priority="14" operator="containsText" text="不可">
      <formula>NOT(ISERROR(SEARCH("不可",AD31)))</formula>
    </cfRule>
  </conditionalFormatting>
  <conditionalFormatting sqref="AE15">
    <cfRule type="expression" dxfId="95" priority="36">
      <formula>COUNTA($D$5,$D$6)&gt;=1</formula>
    </cfRule>
  </conditionalFormatting>
  <conditionalFormatting sqref="AE14:AN14">
    <cfRule type="expression" dxfId="94" priority="31">
      <formula>COUNTA($D$7)&gt;=1</formula>
    </cfRule>
  </conditionalFormatting>
  <conditionalFormatting sqref="AE16:AN16">
    <cfRule type="expression" dxfId="93" priority="35">
      <formula>COUNTA($D$6)&gt;=1</formula>
    </cfRule>
  </conditionalFormatting>
  <conditionalFormatting sqref="AI15:AN15">
    <cfRule type="expression" dxfId="92" priority="42">
      <formula>COUNTA($D$5,$D$6)&gt;=1</formula>
    </cfRule>
  </conditionalFormatting>
  <conditionalFormatting sqref="AI31:AT31">
    <cfRule type="expression" dxfId="91" priority="24">
      <formula>COUNTA($D$5:$D$6)&gt;=1</formula>
    </cfRule>
  </conditionalFormatting>
  <conditionalFormatting sqref="AI24:BM30">
    <cfRule type="expression" dxfId="90" priority="1">
      <formula>COUNTA($D$5:$D$6)&gt;=1</formula>
    </cfRule>
  </conditionalFormatting>
  <conditionalFormatting sqref="AI32:BM32">
    <cfRule type="expression" dxfId="89" priority="27">
      <formula>COUNTA($D$5:$D$6)&gt;=1</formula>
    </cfRule>
  </conditionalFormatting>
  <conditionalFormatting sqref="AT31:AV31">
    <cfRule type="containsText" dxfId="88" priority="12" operator="containsText" text="不可">
      <formula>NOT(ISERROR(SEARCH("不可",AT31)))</formula>
    </cfRule>
    <cfRule type="beginsWith" dxfId="87" priority="10" operator="beginsWith" text="可">
      <formula>LEFT(AT31,LEN("可"))="可"</formula>
    </cfRule>
  </conditionalFormatting>
  <conditionalFormatting sqref="AV14:BE14">
    <cfRule type="expression" dxfId="86" priority="17">
      <formula>COUNTA($D$7)&gt;=1</formula>
    </cfRule>
  </conditionalFormatting>
  <conditionalFormatting sqref="AV15:BE15">
    <cfRule type="expression" dxfId="85" priority="18">
      <formula>COUNTA($D$5,$D$6)&gt;=1</formula>
    </cfRule>
  </conditionalFormatting>
  <conditionalFormatting sqref="AV16:BE16">
    <cfRule type="expression" dxfId="84" priority="19">
      <formula>COUNTA($D$6)&gt;=1</formula>
    </cfRule>
  </conditionalFormatting>
  <conditionalFormatting sqref="AW31:BJ31">
    <cfRule type="expression" dxfId="83" priority="23">
      <formula>COUNTA($D$5:$D$6)&gt;=1</formula>
    </cfRule>
  </conditionalFormatting>
  <conditionalFormatting sqref="BJ31:BL31">
    <cfRule type="containsText" dxfId="82" priority="11" operator="containsText" text="不可">
      <formula>NOT(ISERROR(SEARCH("不可",BJ31)))</formula>
    </cfRule>
    <cfRule type="beginsWith" dxfId="81" priority="9" operator="beginsWith" text="可">
      <formula>LEFT(BJ31,LEN("可"))="可"</formula>
    </cfRule>
  </conditionalFormatting>
  <conditionalFormatting sqref="BM31">
    <cfRule type="expression" dxfId="80" priority="29">
      <formula>COUNTA($D$5:$D$6)&gt;=1</formula>
    </cfRule>
  </conditionalFormatting>
  <conditionalFormatting sqref="BM14:BS14">
    <cfRule type="expression" dxfId="79" priority="30">
      <formula>COUNTA($D$7)&gt;=1</formula>
    </cfRule>
  </conditionalFormatting>
  <conditionalFormatting sqref="BV25:BY26">
    <cfRule type="expression" dxfId="78" priority="8">
      <formula>COUNTA($D$7)&gt;=1</formula>
    </cfRule>
  </conditionalFormatting>
  <conditionalFormatting sqref="CA27:CA28">
    <cfRule type="expression" dxfId="77" priority="6">
      <formula>COUNTA($D$7)&gt;=1</formula>
    </cfRule>
  </conditionalFormatting>
  <conditionalFormatting sqref="CB9:CK9">
    <cfRule type="expression" dxfId="76" priority="20">
      <formula>COUNTA($D$7)&gt;=1</formula>
    </cfRule>
  </conditionalFormatting>
  <conditionalFormatting sqref="CB10:CK10">
    <cfRule type="expression" dxfId="75" priority="21">
      <formula>COUNTA($D$5,$D$6)&gt;=1</formula>
    </cfRule>
  </conditionalFormatting>
  <conditionalFormatting sqref="CB11:CK11">
    <cfRule type="expression" dxfId="74" priority="22">
      <formula>COUNTA($D$6)&gt;=1</formula>
    </cfRule>
  </conditionalFormatting>
  <conditionalFormatting sqref="CF25:CI29">
    <cfRule type="expression" dxfId="73" priority="4">
      <formula>COUNTA($D$5:$D$6)&gt;=1</formula>
    </cfRule>
  </conditionalFormatting>
  <conditionalFormatting sqref="CK25:CN29">
    <cfRule type="expression" dxfId="72" priority="2">
      <formula>COUNTA($D$5:$D$6)&gt;=1</formula>
    </cfRule>
  </conditionalFormatting>
  <conditionalFormatting sqref="CP42:CR43">
    <cfRule type="expression" dxfId="71" priority="34">
      <formula>COUNTA($AN$8)&gt;=1</formula>
    </cfRule>
  </conditionalFormatting>
  <conditionalFormatting sqref="CP44:CR45">
    <cfRule type="expression" dxfId="70" priority="33">
      <formula>COUNTA($AN$6:$AP$7)&gt;=1</formula>
    </cfRule>
  </conditionalFormatting>
  <dataValidations count="2">
    <dataValidation type="list" allowBlank="1" showInputMessage="1" showErrorMessage="1" sqref="E12 D5:D7 D12:D14" xr:uid="{781FA977-4FB5-426D-993D-9DC9F14DC25F}">
      <formula1>$W$1:$W$2</formula1>
    </dataValidation>
    <dataValidation type="list" allowBlank="1" showInputMessage="1" showErrorMessage="1" sqref="E16:E17 D10" xr:uid="{6A02FDA0-49C0-4480-9B81-BFE6B166F11F}">
      <formula1>$X$1:$X$2</formula1>
    </dataValidation>
  </dataValidations>
  <pageMargins left="0.7" right="0.7" top="0.75" bottom="0.75" header="0.3" footer="0.3"/>
  <pageSetup paperSize="9" scale="36"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551A5-5E8C-4460-90E2-E696DC1A5360}">
  <sheetPr codeName="Sheet93">
    <pageSetUpPr fitToPage="1"/>
  </sheetPr>
  <dimension ref="A1:BD57"/>
  <sheetViews>
    <sheetView view="pageBreakPreview" topLeftCell="A9" zoomScale="115" zoomScaleNormal="115" zoomScaleSheetLayoutView="115" workbookViewId="0">
      <selection activeCell="B2" sqref="B2"/>
    </sheetView>
  </sheetViews>
  <sheetFormatPr defaultColWidth="8.88671875" defaultRowHeight="12"/>
  <cols>
    <col min="1" max="56" width="1.77734375" style="1081" customWidth="1"/>
    <col min="57" max="59" width="8.88671875" style="1081" customWidth="1"/>
    <col min="60" max="16384" width="8.88671875" style="1081"/>
  </cols>
  <sheetData>
    <row r="1" spans="1:56" ht="13.95" customHeight="1">
      <c r="A1" s="1080" t="s">
        <v>1949</v>
      </c>
    </row>
    <row r="2" spans="1:56" ht="13.95" customHeight="1">
      <c r="AP2" s="2423" t="s">
        <v>1950</v>
      </c>
      <c r="AQ2" s="2423"/>
      <c r="AR2" s="2423"/>
      <c r="AS2" s="2688"/>
      <c r="AT2" s="2688"/>
      <c r="AU2" s="2423" t="s">
        <v>1951</v>
      </c>
      <c r="AV2" s="2423"/>
      <c r="AW2" s="2688"/>
      <c r="AX2" s="2688"/>
      <c r="AY2" s="2423" t="s">
        <v>1952</v>
      </c>
      <c r="AZ2" s="2423"/>
      <c r="BA2" s="2688"/>
      <c r="BB2" s="2688"/>
      <c r="BC2" s="2423" t="s">
        <v>1953</v>
      </c>
      <c r="BD2" s="2423"/>
    </row>
    <row r="3" spans="1:56" ht="13.95" customHeight="1"/>
    <row r="4" spans="1:56" ht="13.95" customHeight="1">
      <c r="Q4" s="1081" t="s">
        <v>1954</v>
      </c>
    </row>
    <row r="5" spans="1:56" ht="13.95" customHeight="1"/>
    <row r="6" spans="1:56" ht="13.95" customHeight="1">
      <c r="C6" s="1081" t="s">
        <v>1955</v>
      </c>
      <c r="AI6" s="1081" t="s">
        <v>1956</v>
      </c>
    </row>
    <row r="7" spans="1:56" ht="13.95" customHeight="1">
      <c r="E7" s="2629" t="s">
        <v>1957</v>
      </c>
      <c r="F7" s="2629"/>
      <c r="G7" s="2629"/>
      <c r="H7" s="2629"/>
      <c r="I7" s="2629"/>
      <c r="J7" s="2629"/>
      <c r="K7" s="2629"/>
      <c r="L7" s="4465"/>
      <c r="M7" s="4465"/>
      <c r="N7" s="4465"/>
      <c r="O7" s="4465"/>
      <c r="P7" s="4465"/>
      <c r="Q7" s="4465"/>
      <c r="R7" s="4465"/>
      <c r="S7" s="4465"/>
      <c r="T7" s="4465"/>
      <c r="U7" s="4465"/>
      <c r="V7" s="4465"/>
      <c r="W7" s="4465"/>
      <c r="X7" s="4465"/>
      <c r="Y7" s="4465"/>
      <c r="Z7" s="4465"/>
      <c r="AA7" s="4465"/>
      <c r="AB7" s="4465"/>
      <c r="AC7" s="4465"/>
      <c r="AD7" s="4465"/>
      <c r="AK7" s="4466"/>
      <c r="AL7" s="4466"/>
      <c r="AM7" s="4466"/>
      <c r="AN7" s="2629" t="s">
        <v>1958</v>
      </c>
      <c r="AO7" s="2629"/>
      <c r="AP7" s="2629"/>
      <c r="AQ7" s="2629"/>
      <c r="AR7" s="2629"/>
      <c r="AS7" s="2629"/>
      <c r="AT7" s="2629"/>
      <c r="AU7" s="2629"/>
      <c r="AV7" s="2629"/>
      <c r="AW7" s="2629"/>
      <c r="AX7" s="2629"/>
      <c r="AY7" s="2629"/>
    </row>
    <row r="8" spans="1:56" ht="13.95" customHeight="1">
      <c r="E8" s="2629" t="s">
        <v>1959</v>
      </c>
      <c r="F8" s="2629"/>
      <c r="G8" s="2629"/>
      <c r="H8" s="2629"/>
      <c r="I8" s="2629"/>
      <c r="J8" s="2629"/>
      <c r="K8" s="2629"/>
      <c r="L8" s="4465"/>
      <c r="M8" s="4465"/>
      <c r="N8" s="4465"/>
      <c r="O8" s="4465"/>
      <c r="P8" s="4465"/>
      <c r="Q8" s="4465"/>
      <c r="R8" s="4465"/>
      <c r="S8" s="4465"/>
      <c r="T8" s="4465"/>
      <c r="U8" s="4465"/>
      <c r="V8" s="4465"/>
      <c r="W8" s="4465"/>
      <c r="X8" s="4465"/>
      <c r="Y8" s="4465"/>
      <c r="Z8" s="4465"/>
      <c r="AA8" s="4465"/>
      <c r="AB8" s="4465"/>
      <c r="AC8" s="4465"/>
      <c r="AD8" s="4465"/>
      <c r="AK8" s="4466"/>
      <c r="AL8" s="4466"/>
      <c r="AM8" s="4466"/>
      <c r="AN8" s="2629" t="s">
        <v>1960</v>
      </c>
      <c r="AO8" s="2629"/>
      <c r="AP8" s="2629"/>
      <c r="AQ8" s="2629"/>
      <c r="AR8" s="2629"/>
      <c r="AS8" s="2629"/>
      <c r="AT8" s="2629"/>
      <c r="AU8" s="2629"/>
      <c r="AV8" s="2629"/>
      <c r="AW8" s="2629"/>
      <c r="AX8" s="2629"/>
      <c r="AY8" s="2629"/>
    </row>
    <row r="9" spans="1:56" ht="13.95" customHeight="1">
      <c r="E9" s="2629" t="s">
        <v>1961</v>
      </c>
      <c r="F9" s="2629"/>
      <c r="G9" s="2629"/>
      <c r="H9" s="2629"/>
      <c r="I9" s="2629"/>
      <c r="J9" s="2629"/>
      <c r="K9" s="2629"/>
      <c r="L9" s="4465"/>
      <c r="M9" s="4465"/>
      <c r="N9" s="4465"/>
      <c r="O9" s="4465"/>
      <c r="P9" s="4465"/>
      <c r="Q9" s="4465"/>
      <c r="R9" s="4465"/>
      <c r="S9" s="4465"/>
      <c r="T9" s="4465"/>
      <c r="U9" s="4465"/>
      <c r="V9" s="2629" t="s">
        <v>1962</v>
      </c>
      <c r="W9" s="2629"/>
      <c r="X9" s="2629"/>
      <c r="Y9" s="4472"/>
      <c r="Z9" s="4472"/>
      <c r="AA9" s="4472"/>
      <c r="AB9" s="4472"/>
      <c r="AC9" s="2629" t="s">
        <v>1963</v>
      </c>
      <c r="AD9" s="2629"/>
      <c r="AJ9" s="1082"/>
      <c r="AK9" s="1083" t="s">
        <v>1964</v>
      </c>
      <c r="AL9" s="1082"/>
      <c r="AM9" s="1082"/>
      <c r="AN9" s="1082"/>
      <c r="AO9" s="1082"/>
      <c r="AP9" s="1082"/>
      <c r="AQ9" s="1082"/>
      <c r="AR9" s="1082"/>
      <c r="AS9" s="1082"/>
      <c r="AT9" s="1082"/>
      <c r="AU9" s="1082"/>
    </row>
    <row r="10" spans="1:56" ht="13.95" customHeight="1">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H10" s="1082"/>
      <c r="AI10" s="1082"/>
      <c r="AJ10" s="1082"/>
      <c r="AK10" s="1084" t="str">
        <f>IF(COUNTIF(AK6:AM8,"○")&gt;1,"いづれか１つを選択してください。","")</f>
        <v/>
      </c>
      <c r="AL10" s="1082"/>
      <c r="AM10" s="1082"/>
      <c r="AN10" s="1082"/>
      <c r="AO10" s="1082"/>
      <c r="AP10" s="1082"/>
      <c r="AQ10" s="1082"/>
      <c r="AR10" s="1082"/>
      <c r="AS10" s="1082"/>
      <c r="AT10" s="1082"/>
      <c r="AU10" s="1082"/>
    </row>
    <row r="11" spans="1:56" ht="13.95" customHeight="1">
      <c r="C11" s="1081" t="s">
        <v>1965</v>
      </c>
      <c r="AH11" s="1081" t="s">
        <v>1966</v>
      </c>
    </row>
    <row r="12" spans="1:56" ht="13.95" customHeight="1">
      <c r="E12" s="4466"/>
      <c r="F12" s="4466"/>
      <c r="G12" s="4466"/>
      <c r="H12" s="4473" t="s">
        <v>1967</v>
      </c>
      <c r="I12" s="4473"/>
      <c r="J12" s="4473"/>
      <c r="K12" s="4473"/>
      <c r="L12" s="4473"/>
      <c r="M12" s="4473"/>
      <c r="N12" s="4473"/>
      <c r="O12" s="4473"/>
      <c r="P12" s="4473"/>
      <c r="Q12" s="4473"/>
      <c r="R12" s="4473"/>
      <c r="S12" s="4473"/>
      <c r="T12" s="4473"/>
      <c r="U12" s="4473"/>
      <c r="V12" s="4473"/>
      <c r="W12" s="4473"/>
      <c r="X12" s="4473"/>
      <c r="Y12" s="4473"/>
      <c r="Z12" s="4473"/>
      <c r="AA12" s="4473"/>
      <c r="AB12" s="4473"/>
      <c r="AC12" s="4473"/>
      <c r="AD12" s="4473"/>
      <c r="AE12" s="4473"/>
      <c r="AF12" s="4473"/>
      <c r="AI12" s="1085"/>
      <c r="AK12" s="4467" t="s">
        <v>1968</v>
      </c>
      <c r="AL12" s="4468"/>
      <c r="AM12" s="4468"/>
      <c r="AN12" s="4469"/>
      <c r="AO12" s="4470"/>
      <c r="AP12" s="4471"/>
      <c r="AQ12" s="4471"/>
      <c r="AR12" s="2612" t="s">
        <v>1963</v>
      </c>
      <c r="AS12" s="2680"/>
      <c r="AT12" s="2679" t="s">
        <v>1969</v>
      </c>
      <c r="AU12" s="2612"/>
      <c r="AV12" s="2612"/>
      <c r="AW12" s="2680"/>
      <c r="AX12" s="4470"/>
      <c r="AY12" s="4471"/>
      <c r="AZ12" s="4471"/>
      <c r="BA12" s="2612" t="s">
        <v>1963</v>
      </c>
      <c r="BB12" s="2680"/>
    </row>
    <row r="13" spans="1:56" ht="13.95" customHeight="1">
      <c r="E13" s="4466"/>
      <c r="F13" s="4466"/>
      <c r="G13" s="4466"/>
      <c r="H13" s="4473" t="s">
        <v>1970</v>
      </c>
      <c r="I13" s="4473"/>
      <c r="J13" s="4473"/>
      <c r="K13" s="4473"/>
      <c r="L13" s="4473"/>
      <c r="M13" s="4473"/>
      <c r="N13" s="4473"/>
      <c r="O13" s="4473"/>
      <c r="P13" s="4473"/>
      <c r="Q13" s="4473"/>
      <c r="R13" s="4473"/>
      <c r="S13" s="4473"/>
      <c r="T13" s="4473"/>
      <c r="U13" s="4473"/>
      <c r="V13" s="4473"/>
      <c r="W13" s="4473"/>
      <c r="X13" s="4473"/>
      <c r="Y13" s="4473"/>
      <c r="Z13" s="4473"/>
      <c r="AA13" s="4473"/>
      <c r="AB13" s="4473"/>
      <c r="AC13" s="4473"/>
      <c r="AD13" s="4473"/>
      <c r="AE13" s="4473"/>
      <c r="AF13" s="4473"/>
      <c r="AH13" s="1085" t="str">
        <f>IF(E12="○","→","")</f>
        <v/>
      </c>
      <c r="AI13" s="1085"/>
      <c r="AK13" s="2679" t="s">
        <v>1971</v>
      </c>
      <c r="AL13" s="2612"/>
      <c r="AM13" s="2612"/>
      <c r="AN13" s="2680"/>
      <c r="AO13" s="4470"/>
      <c r="AP13" s="4471"/>
      <c r="AQ13" s="4471"/>
      <c r="AR13" s="2612" t="s">
        <v>1963</v>
      </c>
      <c r="AS13" s="2680"/>
      <c r="AT13" s="2679" t="s">
        <v>1972</v>
      </c>
      <c r="AU13" s="2612"/>
      <c r="AV13" s="2612"/>
      <c r="AW13" s="2680"/>
      <c r="AX13" s="4470"/>
      <c r="AY13" s="4471"/>
      <c r="AZ13" s="4471"/>
      <c r="BA13" s="2612" t="s">
        <v>1963</v>
      </c>
      <c r="BB13" s="2680"/>
    </row>
    <row r="14" spans="1:56" ht="13.95" customHeight="1">
      <c r="E14" s="4466"/>
      <c r="F14" s="4466"/>
      <c r="G14" s="4466"/>
      <c r="H14" s="4473" t="s">
        <v>1973</v>
      </c>
      <c r="I14" s="4473"/>
      <c r="J14" s="4473"/>
      <c r="K14" s="4473"/>
      <c r="L14" s="4473"/>
      <c r="M14" s="4473"/>
      <c r="N14" s="4473"/>
      <c r="O14" s="4473"/>
      <c r="P14" s="4473"/>
      <c r="Q14" s="4473"/>
      <c r="R14" s="4473"/>
      <c r="S14" s="4473"/>
      <c r="T14" s="4473"/>
      <c r="U14" s="4473"/>
      <c r="V14" s="4473"/>
      <c r="W14" s="4473"/>
      <c r="X14" s="4473"/>
      <c r="Y14" s="4473"/>
      <c r="Z14" s="4473"/>
      <c r="AA14" s="4473"/>
      <c r="AB14" s="4473"/>
      <c r="AC14" s="4473"/>
      <c r="AD14" s="4473"/>
      <c r="AE14" s="4473"/>
      <c r="AF14" s="4473"/>
      <c r="AH14" s="1085"/>
      <c r="AI14" s="1085"/>
      <c r="AK14" s="2679" t="s">
        <v>1974</v>
      </c>
      <c r="AL14" s="2612"/>
      <c r="AM14" s="2612"/>
      <c r="AN14" s="2680"/>
      <c r="AO14" s="4470"/>
      <c r="AP14" s="4471"/>
      <c r="AQ14" s="4471"/>
      <c r="AR14" s="2612" t="s">
        <v>1963</v>
      </c>
      <c r="AS14" s="2680"/>
      <c r="AT14" s="2679" t="s">
        <v>1975</v>
      </c>
      <c r="AU14" s="2612"/>
      <c r="AV14" s="2612"/>
      <c r="AW14" s="2680"/>
      <c r="AX14" s="4470"/>
      <c r="AY14" s="4471"/>
      <c r="AZ14" s="4471"/>
      <c r="BA14" s="2612" t="s">
        <v>1963</v>
      </c>
      <c r="BB14" s="2680"/>
    </row>
    <row r="15" spans="1:56" ht="13.95" customHeight="1">
      <c r="E15" s="1086" t="s">
        <v>1976</v>
      </c>
      <c r="F15" s="1080"/>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K15" s="1080"/>
      <c r="AL15" s="1080"/>
      <c r="AM15" s="1080"/>
      <c r="AN15" s="1080"/>
      <c r="AO15" s="1087"/>
      <c r="AP15" s="1087"/>
      <c r="AQ15" s="1087"/>
      <c r="AR15" s="1080"/>
      <c r="AS15" s="1080"/>
      <c r="AT15" s="2679" t="s">
        <v>1977</v>
      </c>
      <c r="AU15" s="2612"/>
      <c r="AV15" s="2612"/>
      <c r="AW15" s="2680"/>
      <c r="AX15" s="4475">
        <f>AO12+AO13+AO14+AX12+AX13+AX14</f>
        <v>0</v>
      </c>
      <c r="AY15" s="4476"/>
      <c r="AZ15" s="4476"/>
      <c r="BA15" s="2612" t="s">
        <v>1963</v>
      </c>
      <c r="BB15" s="2680"/>
    </row>
    <row r="16" spans="1:56" ht="13.95" customHeight="1">
      <c r="E16" s="1086" t="s">
        <v>1978</v>
      </c>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8" t="str">
        <f>IF(OR(E13="○",E14="○"),"↓","")</f>
        <v/>
      </c>
      <c r="AE16" s="1089"/>
      <c r="AF16" s="1080"/>
      <c r="AR16" s="1082"/>
      <c r="AS16" s="1082"/>
      <c r="AT16" s="1090"/>
      <c r="AU16" s="1090"/>
      <c r="AV16" s="1090"/>
      <c r="AW16" s="1090"/>
      <c r="AX16" s="1090"/>
      <c r="AY16" s="1090"/>
      <c r="AZ16" s="1090"/>
      <c r="BA16" s="1090"/>
      <c r="BB16" s="1091" t="str">
        <f>IF(AND(AX15&lt;&gt;Y9,E12="○"),"「１　事業者名簿」の定員数と想定される利用者数が一致しません。","")</f>
        <v/>
      </c>
    </row>
    <row r="17" spans="3:53" ht="13.95" customHeight="1">
      <c r="E17" s="1084" t="str">
        <f>IF(COUNTIF(E12:G14,"○")&gt;1,"いずれか１つを選択してください。","")</f>
        <v/>
      </c>
      <c r="AD17" s="1085"/>
      <c r="AE17" s="1085"/>
      <c r="AR17" s="1082"/>
      <c r="AS17" s="1082"/>
      <c r="AT17" s="1082"/>
      <c r="AU17" s="1082"/>
      <c r="AV17" s="1082"/>
      <c r="AW17" s="1082"/>
      <c r="AX17" s="1082"/>
      <c r="AY17" s="1082"/>
      <c r="AZ17" s="1082"/>
    </row>
    <row r="18" spans="3:53" ht="13.95" customHeight="1">
      <c r="C18" s="1081" t="s">
        <v>1979</v>
      </c>
    </row>
    <row r="19" spans="3:53" ht="13.95" customHeight="1">
      <c r="E19" s="2629"/>
      <c r="F19" s="2629"/>
      <c r="G19" s="2629"/>
      <c r="H19" s="2629"/>
      <c r="I19" s="2629"/>
      <c r="J19" s="2629" t="s">
        <v>1980</v>
      </c>
      <c r="K19" s="2629"/>
      <c r="L19" s="2629"/>
      <c r="M19" s="2629"/>
      <c r="N19" s="2629"/>
      <c r="O19" s="2629"/>
      <c r="P19" s="2629" t="s">
        <v>1981</v>
      </c>
      <c r="Q19" s="2629"/>
      <c r="R19" s="2629"/>
      <c r="S19" s="2629"/>
      <c r="T19" s="2629"/>
      <c r="U19" s="2629"/>
      <c r="V19" s="2629"/>
      <c r="W19" s="2629"/>
      <c r="X19" s="2629"/>
      <c r="Y19" s="2629"/>
      <c r="Z19" s="2629"/>
      <c r="AA19" s="2629"/>
      <c r="AB19" s="2629"/>
      <c r="AC19" s="2629"/>
      <c r="AD19" s="2629"/>
      <c r="AE19" s="2629"/>
      <c r="AF19" s="2629"/>
      <c r="AG19" s="2629"/>
      <c r="AH19" s="2629"/>
      <c r="AI19" s="2629"/>
      <c r="AJ19" s="2629"/>
      <c r="AK19" s="2629"/>
      <c r="AL19" s="2629"/>
      <c r="AM19" s="2629"/>
      <c r="AN19" s="2629"/>
      <c r="AO19" s="2629"/>
      <c r="AP19" s="2629"/>
      <c r="AQ19" s="2629"/>
      <c r="AR19" s="2629"/>
      <c r="AS19" s="2629"/>
      <c r="AT19" s="2629"/>
      <c r="AU19" s="2629"/>
      <c r="AV19" s="2629"/>
      <c r="AW19" s="2629"/>
      <c r="AX19" s="2629"/>
    </row>
    <row r="20" spans="3:53" ht="13.95" customHeight="1">
      <c r="E20" s="2629"/>
      <c r="F20" s="2629"/>
      <c r="G20" s="2629"/>
      <c r="H20" s="2629"/>
      <c r="I20" s="2629"/>
      <c r="J20" s="2629"/>
      <c r="K20" s="2629"/>
      <c r="L20" s="2629"/>
      <c r="M20" s="2629"/>
      <c r="N20" s="2629"/>
      <c r="O20" s="2629"/>
      <c r="P20" s="4474" t="s">
        <v>1968</v>
      </c>
      <c r="Q20" s="4474"/>
      <c r="R20" s="4474"/>
      <c r="S20" s="4474"/>
      <c r="T20" s="4474"/>
      <c r="U20" s="2629" t="s">
        <v>1971</v>
      </c>
      <c r="V20" s="2629"/>
      <c r="W20" s="2629"/>
      <c r="X20" s="2629"/>
      <c r="Y20" s="2629"/>
      <c r="Z20" s="2629" t="s">
        <v>1974</v>
      </c>
      <c r="AA20" s="2629"/>
      <c r="AB20" s="2629"/>
      <c r="AC20" s="2629"/>
      <c r="AD20" s="2629"/>
      <c r="AE20" s="2629" t="s">
        <v>1969</v>
      </c>
      <c r="AF20" s="2629"/>
      <c r="AG20" s="2629"/>
      <c r="AH20" s="2629"/>
      <c r="AI20" s="2629"/>
      <c r="AJ20" s="2629" t="s">
        <v>1972</v>
      </c>
      <c r="AK20" s="2629"/>
      <c r="AL20" s="2629"/>
      <c r="AM20" s="2629"/>
      <c r="AN20" s="2629"/>
      <c r="AO20" s="2629" t="s">
        <v>1975</v>
      </c>
      <c r="AP20" s="2629"/>
      <c r="AQ20" s="2629"/>
      <c r="AR20" s="2629"/>
      <c r="AS20" s="2629"/>
      <c r="AT20" s="2629" t="s">
        <v>1982</v>
      </c>
      <c r="AU20" s="2629"/>
      <c r="AV20" s="2629"/>
      <c r="AW20" s="2629"/>
      <c r="AX20" s="2629"/>
    </row>
    <row r="21" spans="3:53" ht="13.95" customHeight="1">
      <c r="E21" s="2629" t="s">
        <v>1983</v>
      </c>
      <c r="F21" s="2629"/>
      <c r="G21" s="2629"/>
      <c r="H21" s="2629"/>
      <c r="I21" s="2629"/>
      <c r="J21" s="4480">
        <v>30</v>
      </c>
      <c r="K21" s="4481"/>
      <c r="L21" s="4481"/>
      <c r="M21" s="4481"/>
      <c r="N21" s="2632" t="s">
        <v>1953</v>
      </c>
      <c r="O21" s="4482"/>
      <c r="P21" s="4483">
        <v>0</v>
      </c>
      <c r="Q21" s="4484"/>
      <c r="R21" s="4484"/>
      <c r="S21" s="2632" t="s">
        <v>1963</v>
      </c>
      <c r="T21" s="4482"/>
      <c r="U21" s="4478">
        <v>0</v>
      </c>
      <c r="V21" s="4479"/>
      <c r="W21" s="4479"/>
      <c r="X21" s="2612" t="s">
        <v>1963</v>
      </c>
      <c r="Y21" s="2680"/>
      <c r="Z21" s="4483">
        <v>0</v>
      </c>
      <c r="AA21" s="4484"/>
      <c r="AB21" s="4484"/>
      <c r="AC21" s="2632" t="s">
        <v>1963</v>
      </c>
      <c r="AD21" s="4482"/>
      <c r="AE21" s="4478">
        <v>0</v>
      </c>
      <c r="AF21" s="4479"/>
      <c r="AG21" s="4479"/>
      <c r="AH21" s="2612" t="s">
        <v>1963</v>
      </c>
      <c r="AI21" s="2680"/>
      <c r="AJ21" s="4478">
        <v>0</v>
      </c>
      <c r="AK21" s="4479"/>
      <c r="AL21" s="4479"/>
      <c r="AM21" s="2612" t="s">
        <v>1963</v>
      </c>
      <c r="AN21" s="2680"/>
      <c r="AO21" s="4478">
        <v>0</v>
      </c>
      <c r="AP21" s="4479"/>
      <c r="AQ21" s="4479"/>
      <c r="AR21" s="2612" t="s">
        <v>1963</v>
      </c>
      <c r="AS21" s="2680"/>
      <c r="AT21" s="4477">
        <f>P21+U21+Z21+AE21+AJ21+AO21</f>
        <v>0</v>
      </c>
      <c r="AU21" s="2620"/>
      <c r="AV21" s="2620"/>
      <c r="AW21" s="2612" t="s">
        <v>1963</v>
      </c>
      <c r="AX21" s="2680"/>
    </row>
    <row r="22" spans="3:53" ht="13.95" customHeight="1">
      <c r="E22" s="2629" t="s">
        <v>1984</v>
      </c>
      <c r="F22" s="2629"/>
      <c r="G22" s="2629"/>
      <c r="H22" s="2629"/>
      <c r="I22" s="2629"/>
      <c r="J22" s="4480">
        <v>31</v>
      </c>
      <c r="K22" s="4481"/>
      <c r="L22" s="4481"/>
      <c r="M22" s="4481"/>
      <c r="N22" s="2632" t="s">
        <v>1953</v>
      </c>
      <c r="O22" s="4482"/>
      <c r="P22" s="4483">
        <v>0</v>
      </c>
      <c r="Q22" s="4484"/>
      <c r="R22" s="4484"/>
      <c r="S22" s="2632" t="s">
        <v>1963</v>
      </c>
      <c r="T22" s="4482"/>
      <c r="U22" s="4478">
        <v>0</v>
      </c>
      <c r="V22" s="4479"/>
      <c r="W22" s="4479"/>
      <c r="X22" s="2612" t="s">
        <v>1963</v>
      </c>
      <c r="Y22" s="2680"/>
      <c r="Z22" s="4483">
        <v>0</v>
      </c>
      <c r="AA22" s="4484"/>
      <c r="AB22" s="4484"/>
      <c r="AC22" s="2632" t="s">
        <v>1963</v>
      </c>
      <c r="AD22" s="4482"/>
      <c r="AE22" s="4478">
        <v>0</v>
      </c>
      <c r="AF22" s="4479"/>
      <c r="AG22" s="4479"/>
      <c r="AH22" s="2612" t="s">
        <v>1963</v>
      </c>
      <c r="AI22" s="2680"/>
      <c r="AJ22" s="4478">
        <v>0</v>
      </c>
      <c r="AK22" s="4479"/>
      <c r="AL22" s="4479"/>
      <c r="AM22" s="2612" t="s">
        <v>1963</v>
      </c>
      <c r="AN22" s="2680"/>
      <c r="AO22" s="4478">
        <v>0</v>
      </c>
      <c r="AP22" s="4479"/>
      <c r="AQ22" s="4479"/>
      <c r="AR22" s="2612" t="s">
        <v>1963</v>
      </c>
      <c r="AS22" s="2680"/>
      <c r="AT22" s="4477">
        <f t="shared" ref="AT22:AT32" si="0">P22+U22+Z22+AE22+AJ22+AO22</f>
        <v>0</v>
      </c>
      <c r="AU22" s="2620"/>
      <c r="AV22" s="2620"/>
      <c r="AW22" s="2612" t="s">
        <v>1963</v>
      </c>
      <c r="AX22" s="2680"/>
    </row>
    <row r="23" spans="3:53" ht="13.95" customHeight="1">
      <c r="E23" s="2629" t="s">
        <v>1985</v>
      </c>
      <c r="F23" s="2629"/>
      <c r="G23" s="2629"/>
      <c r="H23" s="2629"/>
      <c r="I23" s="2629"/>
      <c r="J23" s="4480">
        <v>30</v>
      </c>
      <c r="K23" s="4481"/>
      <c r="L23" s="4481"/>
      <c r="M23" s="4481"/>
      <c r="N23" s="2632" t="s">
        <v>1953</v>
      </c>
      <c r="O23" s="4482"/>
      <c r="P23" s="4483">
        <v>0</v>
      </c>
      <c r="Q23" s="4484"/>
      <c r="R23" s="4484"/>
      <c r="S23" s="2632" t="s">
        <v>1963</v>
      </c>
      <c r="T23" s="4482"/>
      <c r="U23" s="4478">
        <v>0</v>
      </c>
      <c r="V23" s="4479"/>
      <c r="W23" s="4479"/>
      <c r="X23" s="2612" t="s">
        <v>1963</v>
      </c>
      <c r="Y23" s="2680"/>
      <c r="Z23" s="4483">
        <v>0</v>
      </c>
      <c r="AA23" s="4484"/>
      <c r="AB23" s="4484"/>
      <c r="AC23" s="2632" t="s">
        <v>1963</v>
      </c>
      <c r="AD23" s="4482"/>
      <c r="AE23" s="4478">
        <v>0</v>
      </c>
      <c r="AF23" s="4479"/>
      <c r="AG23" s="4479"/>
      <c r="AH23" s="2612" t="s">
        <v>1963</v>
      </c>
      <c r="AI23" s="2680"/>
      <c r="AJ23" s="4478">
        <v>0</v>
      </c>
      <c r="AK23" s="4479"/>
      <c r="AL23" s="4479"/>
      <c r="AM23" s="2612" t="s">
        <v>1963</v>
      </c>
      <c r="AN23" s="2680"/>
      <c r="AO23" s="4478">
        <v>0</v>
      </c>
      <c r="AP23" s="4479"/>
      <c r="AQ23" s="4479"/>
      <c r="AR23" s="2612" t="s">
        <v>1963</v>
      </c>
      <c r="AS23" s="2680"/>
      <c r="AT23" s="4477">
        <f t="shared" si="0"/>
        <v>0</v>
      </c>
      <c r="AU23" s="2620"/>
      <c r="AV23" s="2620"/>
      <c r="AW23" s="2612" t="s">
        <v>1963</v>
      </c>
      <c r="AX23" s="2680"/>
    </row>
    <row r="24" spans="3:53" ht="13.95" customHeight="1">
      <c r="E24" s="2629" t="s">
        <v>1986</v>
      </c>
      <c r="F24" s="2629"/>
      <c r="G24" s="2629"/>
      <c r="H24" s="2629"/>
      <c r="I24" s="2629"/>
      <c r="J24" s="4480">
        <v>31</v>
      </c>
      <c r="K24" s="4481"/>
      <c r="L24" s="4481"/>
      <c r="M24" s="4481"/>
      <c r="N24" s="2632" t="s">
        <v>1953</v>
      </c>
      <c r="O24" s="4482"/>
      <c r="P24" s="4483">
        <v>0</v>
      </c>
      <c r="Q24" s="4484"/>
      <c r="R24" s="4484"/>
      <c r="S24" s="2632" t="s">
        <v>1963</v>
      </c>
      <c r="T24" s="4482"/>
      <c r="U24" s="4478">
        <v>0</v>
      </c>
      <c r="V24" s="4479"/>
      <c r="W24" s="4479"/>
      <c r="X24" s="2612" t="s">
        <v>1963</v>
      </c>
      <c r="Y24" s="2680"/>
      <c r="Z24" s="4483">
        <v>0</v>
      </c>
      <c r="AA24" s="4484"/>
      <c r="AB24" s="4484"/>
      <c r="AC24" s="2632" t="s">
        <v>1963</v>
      </c>
      <c r="AD24" s="4482"/>
      <c r="AE24" s="4478">
        <v>0</v>
      </c>
      <c r="AF24" s="4479"/>
      <c r="AG24" s="4479"/>
      <c r="AH24" s="2612" t="s">
        <v>1963</v>
      </c>
      <c r="AI24" s="2680"/>
      <c r="AJ24" s="4478">
        <v>0</v>
      </c>
      <c r="AK24" s="4479"/>
      <c r="AL24" s="4479"/>
      <c r="AM24" s="2612" t="s">
        <v>1963</v>
      </c>
      <c r="AN24" s="2680"/>
      <c r="AO24" s="4478">
        <v>0</v>
      </c>
      <c r="AP24" s="4479"/>
      <c r="AQ24" s="4479"/>
      <c r="AR24" s="2612" t="s">
        <v>1963</v>
      </c>
      <c r="AS24" s="2680"/>
      <c r="AT24" s="4477">
        <f t="shared" si="0"/>
        <v>0</v>
      </c>
      <c r="AU24" s="2620"/>
      <c r="AV24" s="2620"/>
      <c r="AW24" s="2612" t="s">
        <v>1963</v>
      </c>
      <c r="AX24" s="2680"/>
    </row>
    <row r="25" spans="3:53" ht="13.95" customHeight="1">
      <c r="E25" s="2629" t="s">
        <v>1987</v>
      </c>
      <c r="F25" s="2629"/>
      <c r="G25" s="2629"/>
      <c r="H25" s="2629"/>
      <c r="I25" s="2629"/>
      <c r="J25" s="4480">
        <v>30</v>
      </c>
      <c r="K25" s="4481"/>
      <c r="L25" s="4481"/>
      <c r="M25" s="4481"/>
      <c r="N25" s="2632" t="s">
        <v>1953</v>
      </c>
      <c r="O25" s="4482"/>
      <c r="P25" s="4483">
        <v>0</v>
      </c>
      <c r="Q25" s="4484"/>
      <c r="R25" s="4484"/>
      <c r="S25" s="2632" t="s">
        <v>1963</v>
      </c>
      <c r="T25" s="4482"/>
      <c r="U25" s="4478">
        <v>0</v>
      </c>
      <c r="V25" s="4479"/>
      <c r="W25" s="4479"/>
      <c r="X25" s="2612" t="s">
        <v>1963</v>
      </c>
      <c r="Y25" s="2680"/>
      <c r="Z25" s="4483">
        <v>0</v>
      </c>
      <c r="AA25" s="4484"/>
      <c r="AB25" s="4484"/>
      <c r="AC25" s="2632" t="s">
        <v>1963</v>
      </c>
      <c r="AD25" s="4482"/>
      <c r="AE25" s="4478">
        <v>0</v>
      </c>
      <c r="AF25" s="4479"/>
      <c r="AG25" s="4479"/>
      <c r="AH25" s="2612" t="s">
        <v>1963</v>
      </c>
      <c r="AI25" s="2680"/>
      <c r="AJ25" s="4478">
        <v>0</v>
      </c>
      <c r="AK25" s="4479"/>
      <c r="AL25" s="4479"/>
      <c r="AM25" s="2612" t="s">
        <v>1963</v>
      </c>
      <c r="AN25" s="2680"/>
      <c r="AO25" s="4478">
        <v>0</v>
      </c>
      <c r="AP25" s="4479"/>
      <c r="AQ25" s="4479"/>
      <c r="AR25" s="2612" t="s">
        <v>1963</v>
      </c>
      <c r="AS25" s="2680"/>
      <c r="AT25" s="4477">
        <f t="shared" si="0"/>
        <v>0</v>
      </c>
      <c r="AU25" s="2620"/>
      <c r="AV25" s="2620"/>
      <c r="AW25" s="2612" t="s">
        <v>1963</v>
      </c>
      <c r="AX25" s="2680"/>
    </row>
    <row r="26" spans="3:53" ht="13.95" customHeight="1">
      <c r="E26" s="2629" t="s">
        <v>1988</v>
      </c>
      <c r="F26" s="2629"/>
      <c r="G26" s="2629"/>
      <c r="H26" s="2629"/>
      <c r="I26" s="2629"/>
      <c r="J26" s="4480">
        <v>30</v>
      </c>
      <c r="K26" s="4481"/>
      <c r="L26" s="4481"/>
      <c r="M26" s="4481"/>
      <c r="N26" s="2632" t="s">
        <v>1953</v>
      </c>
      <c r="O26" s="4482"/>
      <c r="P26" s="4483">
        <v>0</v>
      </c>
      <c r="Q26" s="4484"/>
      <c r="R26" s="4484"/>
      <c r="S26" s="2632" t="s">
        <v>1963</v>
      </c>
      <c r="T26" s="4482"/>
      <c r="U26" s="4478">
        <v>0</v>
      </c>
      <c r="V26" s="4479"/>
      <c r="W26" s="4479"/>
      <c r="X26" s="2612" t="s">
        <v>1963</v>
      </c>
      <c r="Y26" s="2680"/>
      <c r="Z26" s="4483">
        <v>0</v>
      </c>
      <c r="AA26" s="4484"/>
      <c r="AB26" s="4484"/>
      <c r="AC26" s="2632" t="s">
        <v>1963</v>
      </c>
      <c r="AD26" s="4482"/>
      <c r="AE26" s="4478">
        <v>0</v>
      </c>
      <c r="AF26" s="4479"/>
      <c r="AG26" s="4479"/>
      <c r="AH26" s="2612" t="s">
        <v>1963</v>
      </c>
      <c r="AI26" s="2680"/>
      <c r="AJ26" s="4478">
        <v>0</v>
      </c>
      <c r="AK26" s="4479"/>
      <c r="AL26" s="4479"/>
      <c r="AM26" s="2612" t="s">
        <v>1963</v>
      </c>
      <c r="AN26" s="2680"/>
      <c r="AO26" s="4478">
        <v>0</v>
      </c>
      <c r="AP26" s="4479"/>
      <c r="AQ26" s="4479"/>
      <c r="AR26" s="2612" t="s">
        <v>1963</v>
      </c>
      <c r="AS26" s="2680"/>
      <c r="AT26" s="4477">
        <f t="shared" si="0"/>
        <v>0</v>
      </c>
      <c r="AU26" s="2620"/>
      <c r="AV26" s="2620"/>
      <c r="AW26" s="2612" t="s">
        <v>1963</v>
      </c>
      <c r="AX26" s="2680"/>
    </row>
    <row r="27" spans="3:53" ht="13.95" customHeight="1">
      <c r="E27" s="2629" t="s">
        <v>1989</v>
      </c>
      <c r="F27" s="2629"/>
      <c r="G27" s="2629"/>
      <c r="H27" s="2629"/>
      <c r="I27" s="2629"/>
      <c r="J27" s="4480">
        <v>31</v>
      </c>
      <c r="K27" s="4481"/>
      <c r="L27" s="4481"/>
      <c r="M27" s="4481"/>
      <c r="N27" s="2632" t="s">
        <v>1953</v>
      </c>
      <c r="O27" s="4482"/>
      <c r="P27" s="4483">
        <v>0</v>
      </c>
      <c r="Q27" s="4484"/>
      <c r="R27" s="4484"/>
      <c r="S27" s="2632" t="s">
        <v>1963</v>
      </c>
      <c r="T27" s="4482"/>
      <c r="U27" s="4478">
        <v>0</v>
      </c>
      <c r="V27" s="4479"/>
      <c r="W27" s="4479"/>
      <c r="X27" s="2612" t="s">
        <v>1963</v>
      </c>
      <c r="Y27" s="2680"/>
      <c r="Z27" s="4483">
        <v>0</v>
      </c>
      <c r="AA27" s="4484"/>
      <c r="AB27" s="4484"/>
      <c r="AC27" s="2632" t="s">
        <v>1963</v>
      </c>
      <c r="AD27" s="4482"/>
      <c r="AE27" s="4478">
        <v>0</v>
      </c>
      <c r="AF27" s="4479"/>
      <c r="AG27" s="4479"/>
      <c r="AH27" s="2612" t="s">
        <v>1963</v>
      </c>
      <c r="AI27" s="2680"/>
      <c r="AJ27" s="4478">
        <v>0</v>
      </c>
      <c r="AK27" s="4479"/>
      <c r="AL27" s="4479"/>
      <c r="AM27" s="2612" t="s">
        <v>1963</v>
      </c>
      <c r="AN27" s="2680"/>
      <c r="AO27" s="4478">
        <v>0</v>
      </c>
      <c r="AP27" s="4479"/>
      <c r="AQ27" s="4479"/>
      <c r="AR27" s="2612" t="s">
        <v>1963</v>
      </c>
      <c r="AS27" s="2680"/>
      <c r="AT27" s="4477">
        <f t="shared" si="0"/>
        <v>0</v>
      </c>
      <c r="AU27" s="2620"/>
      <c r="AV27" s="2620"/>
      <c r="AW27" s="2612" t="s">
        <v>1963</v>
      </c>
      <c r="AX27" s="2680"/>
    </row>
    <row r="28" spans="3:53" ht="13.95" customHeight="1">
      <c r="E28" s="2629" t="s">
        <v>1990</v>
      </c>
      <c r="F28" s="2629"/>
      <c r="G28" s="2629"/>
      <c r="H28" s="2629"/>
      <c r="I28" s="2629"/>
      <c r="J28" s="4480">
        <v>30</v>
      </c>
      <c r="K28" s="4481"/>
      <c r="L28" s="4481"/>
      <c r="M28" s="4481"/>
      <c r="N28" s="2632" t="s">
        <v>1953</v>
      </c>
      <c r="O28" s="4482"/>
      <c r="P28" s="4483">
        <v>0</v>
      </c>
      <c r="Q28" s="4484"/>
      <c r="R28" s="4484"/>
      <c r="S28" s="2632" t="s">
        <v>1963</v>
      </c>
      <c r="T28" s="4482"/>
      <c r="U28" s="4478">
        <v>0</v>
      </c>
      <c r="V28" s="4479"/>
      <c r="W28" s="4479"/>
      <c r="X28" s="2612" t="s">
        <v>1963</v>
      </c>
      <c r="Y28" s="2680"/>
      <c r="Z28" s="4483">
        <v>0</v>
      </c>
      <c r="AA28" s="4484"/>
      <c r="AB28" s="4484"/>
      <c r="AC28" s="2632" t="s">
        <v>1963</v>
      </c>
      <c r="AD28" s="4482"/>
      <c r="AE28" s="4478">
        <v>0</v>
      </c>
      <c r="AF28" s="4479"/>
      <c r="AG28" s="4479"/>
      <c r="AH28" s="2612" t="s">
        <v>1963</v>
      </c>
      <c r="AI28" s="2680"/>
      <c r="AJ28" s="4478">
        <v>0</v>
      </c>
      <c r="AK28" s="4479"/>
      <c r="AL28" s="4479"/>
      <c r="AM28" s="2612" t="s">
        <v>1963</v>
      </c>
      <c r="AN28" s="2680"/>
      <c r="AO28" s="4478">
        <v>0</v>
      </c>
      <c r="AP28" s="4479"/>
      <c r="AQ28" s="4479"/>
      <c r="AR28" s="2612" t="s">
        <v>1963</v>
      </c>
      <c r="AS28" s="2680"/>
      <c r="AT28" s="4477">
        <f t="shared" si="0"/>
        <v>0</v>
      </c>
      <c r="AU28" s="2620"/>
      <c r="AV28" s="2620"/>
      <c r="AW28" s="2612" t="s">
        <v>1963</v>
      </c>
      <c r="AX28" s="2680"/>
    </row>
    <row r="29" spans="3:53" ht="13.95" customHeight="1">
      <c r="E29" s="2629" t="s">
        <v>1991</v>
      </c>
      <c r="F29" s="2629"/>
      <c r="G29" s="2629"/>
      <c r="H29" s="2629"/>
      <c r="I29" s="2629"/>
      <c r="J29" s="4480">
        <v>31</v>
      </c>
      <c r="K29" s="4481"/>
      <c r="L29" s="4481"/>
      <c r="M29" s="4481"/>
      <c r="N29" s="2632" t="s">
        <v>1953</v>
      </c>
      <c r="O29" s="4482"/>
      <c r="P29" s="4483">
        <v>0</v>
      </c>
      <c r="Q29" s="4484"/>
      <c r="R29" s="4484"/>
      <c r="S29" s="2632" t="s">
        <v>1963</v>
      </c>
      <c r="T29" s="4482"/>
      <c r="U29" s="4478">
        <v>0</v>
      </c>
      <c r="V29" s="4479"/>
      <c r="W29" s="4479"/>
      <c r="X29" s="2612" t="s">
        <v>1963</v>
      </c>
      <c r="Y29" s="2680"/>
      <c r="Z29" s="4483">
        <v>0</v>
      </c>
      <c r="AA29" s="4484"/>
      <c r="AB29" s="4484"/>
      <c r="AC29" s="2632" t="s">
        <v>1963</v>
      </c>
      <c r="AD29" s="4482"/>
      <c r="AE29" s="4478">
        <v>0</v>
      </c>
      <c r="AF29" s="4479"/>
      <c r="AG29" s="4479"/>
      <c r="AH29" s="2612" t="s">
        <v>1963</v>
      </c>
      <c r="AI29" s="2680"/>
      <c r="AJ29" s="4478">
        <v>0</v>
      </c>
      <c r="AK29" s="4479"/>
      <c r="AL29" s="4479"/>
      <c r="AM29" s="2612" t="s">
        <v>1963</v>
      </c>
      <c r="AN29" s="2680"/>
      <c r="AO29" s="4478">
        <v>0</v>
      </c>
      <c r="AP29" s="4479"/>
      <c r="AQ29" s="4479"/>
      <c r="AR29" s="2612" t="s">
        <v>1963</v>
      </c>
      <c r="AS29" s="2680"/>
      <c r="AT29" s="4477">
        <f t="shared" si="0"/>
        <v>0</v>
      </c>
      <c r="AU29" s="2620"/>
      <c r="AV29" s="2620"/>
      <c r="AW29" s="2612" t="s">
        <v>1963</v>
      </c>
      <c r="AX29" s="2680"/>
      <c r="BA29" s="1092"/>
    </row>
    <row r="30" spans="3:53" ht="13.95" customHeight="1">
      <c r="E30" s="2629" t="s">
        <v>1992</v>
      </c>
      <c r="F30" s="2629"/>
      <c r="G30" s="2629"/>
      <c r="H30" s="2629"/>
      <c r="I30" s="2629"/>
      <c r="J30" s="4480">
        <v>30</v>
      </c>
      <c r="K30" s="4481"/>
      <c r="L30" s="4481"/>
      <c r="M30" s="4481"/>
      <c r="N30" s="2632" t="s">
        <v>1953</v>
      </c>
      <c r="O30" s="4482"/>
      <c r="P30" s="4483">
        <v>0</v>
      </c>
      <c r="Q30" s="4484"/>
      <c r="R30" s="4484"/>
      <c r="S30" s="2632" t="s">
        <v>1963</v>
      </c>
      <c r="T30" s="4482"/>
      <c r="U30" s="4478">
        <v>0</v>
      </c>
      <c r="V30" s="4479"/>
      <c r="W30" s="4479"/>
      <c r="X30" s="2612" t="s">
        <v>1963</v>
      </c>
      <c r="Y30" s="2680"/>
      <c r="Z30" s="4483">
        <v>0</v>
      </c>
      <c r="AA30" s="4484"/>
      <c r="AB30" s="4484"/>
      <c r="AC30" s="2632" t="s">
        <v>1963</v>
      </c>
      <c r="AD30" s="4482"/>
      <c r="AE30" s="4478">
        <v>0</v>
      </c>
      <c r="AF30" s="4479"/>
      <c r="AG30" s="4479"/>
      <c r="AH30" s="2612" t="s">
        <v>1963</v>
      </c>
      <c r="AI30" s="2680"/>
      <c r="AJ30" s="4478">
        <v>0</v>
      </c>
      <c r="AK30" s="4479"/>
      <c r="AL30" s="4479"/>
      <c r="AM30" s="2612" t="s">
        <v>1963</v>
      </c>
      <c r="AN30" s="2680"/>
      <c r="AO30" s="4478">
        <v>0</v>
      </c>
      <c r="AP30" s="4479"/>
      <c r="AQ30" s="4479"/>
      <c r="AR30" s="2612" t="s">
        <v>1963</v>
      </c>
      <c r="AS30" s="2680"/>
      <c r="AT30" s="4477">
        <f t="shared" si="0"/>
        <v>0</v>
      </c>
      <c r="AU30" s="2620"/>
      <c r="AV30" s="2620"/>
      <c r="AW30" s="2612" t="s">
        <v>1963</v>
      </c>
      <c r="AX30" s="2680"/>
    </row>
    <row r="31" spans="3:53" ht="13.95" customHeight="1">
      <c r="E31" s="2629" t="s">
        <v>1993</v>
      </c>
      <c r="F31" s="2629"/>
      <c r="G31" s="2629"/>
      <c r="H31" s="2629"/>
      <c r="I31" s="2629"/>
      <c r="J31" s="4480">
        <v>27</v>
      </c>
      <c r="K31" s="4481"/>
      <c r="L31" s="4481"/>
      <c r="M31" s="4481"/>
      <c r="N31" s="2632" t="s">
        <v>1953</v>
      </c>
      <c r="O31" s="4482"/>
      <c r="P31" s="4483">
        <v>0</v>
      </c>
      <c r="Q31" s="4484"/>
      <c r="R31" s="4484"/>
      <c r="S31" s="2632" t="s">
        <v>1963</v>
      </c>
      <c r="T31" s="4482"/>
      <c r="U31" s="4478">
        <v>0</v>
      </c>
      <c r="V31" s="4479"/>
      <c r="W31" s="4479"/>
      <c r="X31" s="2612" t="s">
        <v>1963</v>
      </c>
      <c r="Y31" s="2680"/>
      <c r="Z31" s="4483">
        <v>0</v>
      </c>
      <c r="AA31" s="4484"/>
      <c r="AB31" s="4484"/>
      <c r="AC31" s="2632" t="s">
        <v>1963</v>
      </c>
      <c r="AD31" s="4482"/>
      <c r="AE31" s="4478">
        <v>0</v>
      </c>
      <c r="AF31" s="4479"/>
      <c r="AG31" s="4479"/>
      <c r="AH31" s="2612" t="s">
        <v>1963</v>
      </c>
      <c r="AI31" s="2680"/>
      <c r="AJ31" s="4478">
        <v>0</v>
      </c>
      <c r="AK31" s="4479"/>
      <c r="AL31" s="4479"/>
      <c r="AM31" s="2612" t="s">
        <v>1963</v>
      </c>
      <c r="AN31" s="2680"/>
      <c r="AO31" s="4478">
        <v>0</v>
      </c>
      <c r="AP31" s="4479"/>
      <c r="AQ31" s="4479"/>
      <c r="AR31" s="2612" t="s">
        <v>1963</v>
      </c>
      <c r="AS31" s="2680"/>
      <c r="AT31" s="4477">
        <f t="shared" si="0"/>
        <v>0</v>
      </c>
      <c r="AU31" s="2620"/>
      <c r="AV31" s="2620"/>
      <c r="AW31" s="2612" t="s">
        <v>1963</v>
      </c>
      <c r="AX31" s="2680"/>
    </row>
    <row r="32" spans="3:53" ht="13.95" customHeight="1">
      <c r="E32" s="2629" t="s">
        <v>1994</v>
      </c>
      <c r="F32" s="2629"/>
      <c r="G32" s="2629"/>
      <c r="H32" s="2629"/>
      <c r="I32" s="2629"/>
      <c r="J32" s="4480">
        <v>31</v>
      </c>
      <c r="K32" s="4481"/>
      <c r="L32" s="4481"/>
      <c r="M32" s="4481"/>
      <c r="N32" s="2632" t="s">
        <v>1953</v>
      </c>
      <c r="O32" s="4482"/>
      <c r="P32" s="4483">
        <v>0</v>
      </c>
      <c r="Q32" s="4484"/>
      <c r="R32" s="4484"/>
      <c r="S32" s="2632" t="s">
        <v>1963</v>
      </c>
      <c r="T32" s="4482"/>
      <c r="U32" s="4478">
        <v>0</v>
      </c>
      <c r="V32" s="4479"/>
      <c r="W32" s="4479"/>
      <c r="X32" s="2612" t="s">
        <v>1963</v>
      </c>
      <c r="Y32" s="2680"/>
      <c r="Z32" s="4483">
        <v>0</v>
      </c>
      <c r="AA32" s="4484"/>
      <c r="AB32" s="4484"/>
      <c r="AC32" s="2632" t="s">
        <v>1963</v>
      </c>
      <c r="AD32" s="4482"/>
      <c r="AE32" s="4478">
        <v>0</v>
      </c>
      <c r="AF32" s="4479"/>
      <c r="AG32" s="4479"/>
      <c r="AH32" s="2612" t="s">
        <v>1963</v>
      </c>
      <c r="AI32" s="2680"/>
      <c r="AJ32" s="4478">
        <v>0</v>
      </c>
      <c r="AK32" s="4479"/>
      <c r="AL32" s="4479"/>
      <c r="AM32" s="2612" t="s">
        <v>1963</v>
      </c>
      <c r="AN32" s="2680"/>
      <c r="AO32" s="4478">
        <v>0</v>
      </c>
      <c r="AP32" s="4479"/>
      <c r="AQ32" s="4479"/>
      <c r="AR32" s="2612" t="s">
        <v>1963</v>
      </c>
      <c r="AS32" s="2680"/>
      <c r="AT32" s="4477">
        <f t="shared" si="0"/>
        <v>0</v>
      </c>
      <c r="AU32" s="2620"/>
      <c r="AV32" s="2620"/>
      <c r="AW32" s="2612" t="s">
        <v>1963</v>
      </c>
      <c r="AX32" s="2680"/>
    </row>
    <row r="33" spans="5:50" ht="13.95" customHeight="1">
      <c r="E33" s="2629" t="s">
        <v>1982</v>
      </c>
      <c r="F33" s="2629"/>
      <c r="G33" s="2629"/>
      <c r="H33" s="2629"/>
      <c r="I33" s="2629"/>
      <c r="J33" s="2630">
        <f>SUM(J21:M32)</f>
        <v>362</v>
      </c>
      <c r="K33" s="2631"/>
      <c r="L33" s="2631"/>
      <c r="M33" s="2631"/>
      <c r="N33" s="2632" t="s">
        <v>1953</v>
      </c>
      <c r="O33" s="4482"/>
      <c r="P33" s="2621">
        <f>SUM(P21:R32)</f>
        <v>0</v>
      </c>
      <c r="Q33" s="2622"/>
      <c r="R33" s="2622"/>
      <c r="S33" s="2632" t="s">
        <v>1963</v>
      </c>
      <c r="T33" s="4482"/>
      <c r="U33" s="4477">
        <f>SUM(U21:W32)</f>
        <v>0</v>
      </c>
      <c r="V33" s="2620"/>
      <c r="W33" s="2620"/>
      <c r="X33" s="2612" t="s">
        <v>1963</v>
      </c>
      <c r="Y33" s="2680"/>
      <c r="Z33" s="2621">
        <f>SUM(Z21:AB32)</f>
        <v>0</v>
      </c>
      <c r="AA33" s="2622"/>
      <c r="AB33" s="2622"/>
      <c r="AC33" s="2632" t="s">
        <v>1963</v>
      </c>
      <c r="AD33" s="4482"/>
      <c r="AE33" s="4477">
        <f>SUM(AE21:AG32)</f>
        <v>0</v>
      </c>
      <c r="AF33" s="2620"/>
      <c r="AG33" s="2620"/>
      <c r="AH33" s="2612" t="s">
        <v>1963</v>
      </c>
      <c r="AI33" s="2680"/>
      <c r="AJ33" s="4477">
        <f>SUM(AJ21:AL32)</f>
        <v>0</v>
      </c>
      <c r="AK33" s="2620"/>
      <c r="AL33" s="2620"/>
      <c r="AM33" s="2612" t="s">
        <v>1963</v>
      </c>
      <c r="AN33" s="2680"/>
      <c r="AO33" s="4477">
        <f>SUM(AO21:AQ32)</f>
        <v>0</v>
      </c>
      <c r="AP33" s="2620"/>
      <c r="AQ33" s="2620"/>
      <c r="AR33" s="2612" t="s">
        <v>1963</v>
      </c>
      <c r="AS33" s="2680"/>
      <c r="AT33" s="4477">
        <f>SUM(AT21:AV32)</f>
        <v>0</v>
      </c>
      <c r="AU33" s="2620"/>
      <c r="AV33" s="2620"/>
      <c r="AW33" s="2612" t="s">
        <v>1963</v>
      </c>
      <c r="AX33" s="2680"/>
    </row>
    <row r="34" spans="5:50" ht="13.95" customHeight="1">
      <c r="E34" s="4467" t="s">
        <v>1995</v>
      </c>
      <c r="F34" s="4468"/>
      <c r="G34" s="4468"/>
      <c r="H34" s="4468"/>
      <c r="I34" s="4469"/>
      <c r="J34" s="4500"/>
      <c r="K34" s="4501"/>
      <c r="L34" s="4501"/>
      <c r="M34" s="4501"/>
      <c r="N34" s="4501"/>
      <c r="O34" s="4502"/>
      <c r="P34" s="4485">
        <f>IFERROR(ROUNDUP(P33/$J$33,1),"0")</f>
        <v>0</v>
      </c>
      <c r="Q34" s="4486"/>
      <c r="R34" s="4486"/>
      <c r="S34" s="2632" t="s">
        <v>1963</v>
      </c>
      <c r="T34" s="4482"/>
      <c r="U34" s="4485">
        <f>IFERROR(ROUNDUP(U33/$J$33,1),"0")</f>
        <v>0</v>
      </c>
      <c r="V34" s="4486"/>
      <c r="W34" s="4486"/>
      <c r="X34" s="2612" t="s">
        <v>1963</v>
      </c>
      <c r="Y34" s="2680"/>
      <c r="Z34" s="4485">
        <f>IFERROR(ROUNDUP(Z33/$J$33,1),"0")</f>
        <v>0</v>
      </c>
      <c r="AA34" s="4486"/>
      <c r="AB34" s="4486"/>
      <c r="AC34" s="2612" t="s">
        <v>1963</v>
      </c>
      <c r="AD34" s="2680"/>
      <c r="AE34" s="4485">
        <f>IFERROR(ROUNDUP(AE33/$J$33,1),"0")</f>
        <v>0</v>
      </c>
      <c r="AF34" s="4486"/>
      <c r="AG34" s="4486"/>
      <c r="AH34" s="2612" t="s">
        <v>1963</v>
      </c>
      <c r="AI34" s="2680"/>
      <c r="AJ34" s="4485">
        <f>IFERROR(ROUNDUP(AJ33/$J$33,1),"0")</f>
        <v>0</v>
      </c>
      <c r="AK34" s="4486"/>
      <c r="AL34" s="4486"/>
      <c r="AM34" s="2612" t="s">
        <v>1963</v>
      </c>
      <c r="AN34" s="2680"/>
      <c r="AO34" s="4485">
        <f>IFERROR(ROUNDUP(AO33/$J$33,1),"0")</f>
        <v>0</v>
      </c>
      <c r="AP34" s="4486"/>
      <c r="AQ34" s="4486"/>
      <c r="AR34" s="2612" t="s">
        <v>1963</v>
      </c>
      <c r="AS34" s="2680"/>
      <c r="AT34" s="4498">
        <f>P34+U34+Z34+AE34+AJ34+AO34</f>
        <v>0</v>
      </c>
      <c r="AU34" s="4499"/>
      <c r="AV34" s="4499"/>
      <c r="AW34" s="2612" t="s">
        <v>1963</v>
      </c>
      <c r="AX34" s="2680"/>
    </row>
    <row r="35" spans="5:50" ht="13.95" customHeight="1">
      <c r="E35" s="1093" t="s">
        <v>1996</v>
      </c>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94" t="str">
        <f>IFERROR(IF(AT34&gt;Y9,"「１　事業者名等」の定員数を超過しています。",""),"")</f>
        <v/>
      </c>
    </row>
    <row r="36" spans="5:50" ht="13.95" customHeight="1">
      <c r="E36" s="1093" t="s">
        <v>1997</v>
      </c>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0"/>
      <c r="AL36" s="1080"/>
      <c r="AM36" s="1080"/>
      <c r="AN36" s="1080"/>
      <c r="AO36" s="1080"/>
      <c r="AP36" s="1080"/>
      <c r="AQ36" s="1080"/>
      <c r="AR36" s="1080"/>
      <c r="AS36" s="1080"/>
      <c r="AT36" s="1080"/>
      <c r="AU36" s="1080"/>
      <c r="AV36" s="1080"/>
      <c r="AW36" s="1080"/>
      <c r="AX36" s="1080"/>
    </row>
    <row r="37" spans="5:50" ht="13.95" customHeight="1">
      <c r="E37" s="1093" t="s">
        <v>1998</v>
      </c>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row>
    <row r="38" spans="5:50" ht="13.95" customHeight="1">
      <c r="E38" s="1093" t="s">
        <v>1999</v>
      </c>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row>
    <row r="39" spans="5:50" ht="13.95" customHeight="1">
      <c r="E39" s="1093" t="s">
        <v>2000</v>
      </c>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080"/>
      <c r="AM39" s="1080"/>
      <c r="AN39" s="1080"/>
      <c r="AO39" s="1080"/>
      <c r="AP39" s="1080"/>
      <c r="AQ39" s="1080"/>
      <c r="AR39" s="1080"/>
      <c r="AS39" s="1080"/>
      <c r="AT39" s="1080"/>
      <c r="AU39" s="1080"/>
      <c r="AV39" s="1080"/>
      <c r="AW39" s="1080"/>
      <c r="AX39" s="1080"/>
    </row>
    <row r="40" spans="5:50" ht="13.95" customHeight="1">
      <c r="E40" s="1093" t="s">
        <v>2001</v>
      </c>
      <c r="F40" s="1080"/>
      <c r="G40" s="1080"/>
      <c r="H40" s="1080"/>
      <c r="I40" s="1080"/>
      <c r="J40" s="1080"/>
      <c r="K40" s="1080"/>
      <c r="L40" s="1080"/>
      <c r="M40" s="1080"/>
      <c r="N40" s="1080"/>
      <c r="O40" s="1080"/>
      <c r="P40" s="1080"/>
      <c r="Q40" s="1080"/>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1080"/>
      <c r="AM40" s="1080"/>
      <c r="AN40" s="1080"/>
      <c r="AO40" s="1080"/>
      <c r="AP40" s="1080"/>
      <c r="AQ40" s="1080"/>
      <c r="AR40" s="1080"/>
      <c r="AS40" s="1080"/>
      <c r="AT40" s="1080"/>
      <c r="AU40" s="1080"/>
      <c r="AV40" s="1080"/>
      <c r="AW40" s="1080"/>
      <c r="AX40" s="1080"/>
    </row>
    <row r="41" spans="5:50" ht="13.95" customHeight="1">
      <c r="E41" s="1093"/>
      <c r="F41" s="1080"/>
      <c r="G41" s="1080"/>
      <c r="H41" s="1080"/>
      <c r="I41" s="1080"/>
      <c r="J41" s="1080"/>
      <c r="K41" s="1080"/>
      <c r="L41" s="1080"/>
      <c r="M41" s="1080"/>
      <c r="N41" s="1080"/>
      <c r="O41" s="1080"/>
      <c r="P41" s="1080"/>
      <c r="Q41" s="1080"/>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080"/>
      <c r="AM41" s="1080"/>
      <c r="AN41" s="1080"/>
      <c r="AO41" s="1080"/>
      <c r="AP41" s="1080"/>
      <c r="AQ41" s="1080"/>
      <c r="AR41" s="1080"/>
      <c r="AS41" s="1080"/>
      <c r="AT41" s="1080"/>
      <c r="AU41" s="1080"/>
      <c r="AV41" s="1080"/>
      <c r="AW41" s="1080"/>
      <c r="AX41" s="1080"/>
    </row>
    <row r="42" spans="5:50" ht="13.95" customHeight="1">
      <c r="E42" s="1093"/>
      <c r="F42" s="1080"/>
      <c r="G42" s="1080"/>
      <c r="H42" s="1080"/>
      <c r="I42" s="1080"/>
      <c r="J42" s="1080"/>
      <c r="K42" s="1080"/>
      <c r="L42" s="1080"/>
      <c r="M42" s="1080"/>
      <c r="N42" s="1080"/>
      <c r="O42" s="1080"/>
      <c r="P42" s="1080"/>
      <c r="Q42" s="1080"/>
      <c r="R42" s="1080"/>
      <c r="S42" s="1080"/>
      <c r="T42" s="1080"/>
      <c r="U42" s="1080"/>
      <c r="V42" s="1080"/>
      <c r="W42" s="1080"/>
      <c r="X42" s="1080"/>
      <c r="Y42" s="1080"/>
      <c r="Z42" s="1080"/>
      <c r="AA42" s="1080"/>
      <c r="AB42" s="1080"/>
      <c r="AC42" s="1080"/>
      <c r="AD42" s="1080"/>
      <c r="AE42" s="1080"/>
      <c r="AF42" s="1080"/>
      <c r="AG42" s="1080"/>
      <c r="AH42" s="1080"/>
      <c r="AI42" s="1080"/>
      <c r="AJ42" s="1080"/>
      <c r="AK42" s="1080"/>
      <c r="AL42" s="1080"/>
      <c r="AM42" s="1080"/>
      <c r="AN42" s="1080"/>
      <c r="AO42" s="1080"/>
      <c r="AP42" s="1080"/>
      <c r="AQ42" s="1080"/>
      <c r="AR42" s="1080"/>
      <c r="AS42" s="1080"/>
      <c r="AT42" s="1080"/>
      <c r="AU42" s="1080"/>
      <c r="AV42" s="1080"/>
      <c r="AW42" s="1080"/>
      <c r="AX42" s="1080"/>
    </row>
    <row r="43" spans="5:50" ht="13.95" customHeight="1">
      <c r="G43" s="1081" t="s">
        <v>2002</v>
      </c>
      <c r="AD43" s="1081" t="s">
        <v>2003</v>
      </c>
    </row>
    <row r="44" spans="5:50" ht="13.95" customHeight="1">
      <c r="E44" s="1080"/>
      <c r="F44" s="1080"/>
      <c r="I44" s="2629"/>
      <c r="J44" s="2629"/>
      <c r="K44" s="2629"/>
      <c r="L44" s="2629"/>
      <c r="M44" s="2629"/>
      <c r="N44" s="2629"/>
      <c r="O44" s="2629"/>
      <c r="P44" s="2629"/>
      <c r="Q44" s="2629"/>
      <c r="R44" s="2629"/>
      <c r="S44" s="2629"/>
      <c r="T44" s="2629"/>
      <c r="U44" s="2629" t="s">
        <v>2004</v>
      </c>
      <c r="V44" s="2629"/>
      <c r="W44" s="2629"/>
      <c r="X44" s="2629"/>
      <c r="Y44" s="2629"/>
      <c r="Z44" s="2629"/>
      <c r="AF44" s="2629"/>
      <c r="AG44" s="2629"/>
      <c r="AH44" s="2629"/>
      <c r="AI44" s="2629"/>
      <c r="AJ44" s="2629"/>
      <c r="AK44" s="2629"/>
      <c r="AL44" s="2629"/>
      <c r="AM44" s="2629"/>
      <c r="AN44" s="2629"/>
      <c r="AO44" s="2629"/>
      <c r="AP44" s="2629"/>
      <c r="AQ44" s="2629"/>
      <c r="AR44" s="2629" t="s">
        <v>2004</v>
      </c>
      <c r="AS44" s="2629"/>
      <c r="AT44" s="2629"/>
      <c r="AU44" s="2629"/>
      <c r="AV44" s="2629"/>
      <c r="AW44" s="2629"/>
    </row>
    <row r="45" spans="5:50" ht="13.95" customHeight="1">
      <c r="E45" s="1080"/>
      <c r="F45" s="1080"/>
      <c r="I45" s="2629" t="s">
        <v>2005</v>
      </c>
      <c r="J45" s="2629"/>
      <c r="K45" s="2629"/>
      <c r="L45" s="2629"/>
      <c r="M45" s="2629"/>
      <c r="N45" s="2629"/>
      <c r="O45" s="2629"/>
      <c r="P45" s="2629"/>
      <c r="Q45" s="2629"/>
      <c r="R45" s="2629"/>
      <c r="S45" s="2629"/>
      <c r="T45" s="2629"/>
      <c r="U45" s="4493" t="str">
        <f>IF(AND(OR(AK7="○",AK8="○"),E12="○"),ROUNDUP(AX15*0.9/7,0),IF(AND(OR(AK7="○",AK8="○"),OR(E13="○",E14="○")),ROUNDUP(AT34/7,0),""))</f>
        <v/>
      </c>
      <c r="V45" s="4494"/>
      <c r="W45" s="4494"/>
      <c r="X45" s="4495"/>
      <c r="Y45" s="4496" t="s">
        <v>2006</v>
      </c>
      <c r="Z45" s="4496"/>
      <c r="AF45" s="2629" t="s">
        <v>2005</v>
      </c>
      <c r="AG45" s="2629"/>
      <c r="AH45" s="2629"/>
      <c r="AI45" s="2629"/>
      <c r="AJ45" s="2629"/>
      <c r="AK45" s="2629"/>
      <c r="AL45" s="2629"/>
      <c r="AM45" s="2629"/>
      <c r="AN45" s="2629"/>
      <c r="AO45" s="2629"/>
      <c r="AP45" s="2629"/>
      <c r="AQ45" s="2629"/>
      <c r="AR45" s="4497"/>
      <c r="AS45" s="4497"/>
      <c r="AT45" s="4497"/>
      <c r="AU45" s="4497"/>
      <c r="AV45" s="4496" t="s">
        <v>2006</v>
      </c>
      <c r="AW45" s="4496"/>
    </row>
    <row r="46" spans="5:50" ht="13.95" customHeight="1">
      <c r="E46" s="1093"/>
      <c r="I46" s="1093"/>
      <c r="AF46" s="1093"/>
    </row>
    <row r="47" spans="5:50" ht="13.95" customHeight="1">
      <c r="E47" s="1093"/>
      <c r="G47" s="1081" t="s">
        <v>2007</v>
      </c>
      <c r="T47" s="1080"/>
      <c r="U47" s="1080"/>
      <c r="V47" s="1080"/>
      <c r="W47" s="1080"/>
      <c r="X47" s="1080"/>
      <c r="Y47" s="1080"/>
      <c r="Z47" s="1080"/>
      <c r="AA47" s="1080"/>
      <c r="AB47" s="1080"/>
      <c r="AC47" s="1080"/>
      <c r="AD47" s="1080"/>
      <c r="AE47" s="1080"/>
      <c r="AF47" s="1080"/>
      <c r="AG47" s="1080"/>
      <c r="AH47" s="1080"/>
      <c r="AI47" s="1080"/>
    </row>
    <row r="48" spans="5:50" ht="13.95" customHeight="1" thickBot="1">
      <c r="E48" s="1093"/>
      <c r="T48" s="1080"/>
      <c r="U48" s="1080"/>
      <c r="V48" s="1080"/>
      <c r="W48" s="1080"/>
      <c r="X48" s="1080"/>
      <c r="Y48" s="1080"/>
      <c r="Z48" s="1080"/>
      <c r="AA48" s="1080"/>
      <c r="AB48" s="1080"/>
      <c r="AC48" s="1080"/>
      <c r="AD48" s="1080"/>
      <c r="AE48" s="1080"/>
      <c r="AF48" s="1080"/>
      <c r="AG48" s="1080"/>
      <c r="AH48" s="1080"/>
      <c r="AI48" s="1080"/>
    </row>
    <row r="49" spans="17:47" ht="13.95" customHeight="1">
      <c r="Q49" s="1080"/>
      <c r="R49" s="1080"/>
      <c r="S49" s="1080"/>
      <c r="T49" s="1080"/>
      <c r="U49" s="1080"/>
      <c r="V49" s="1080"/>
      <c r="W49" s="1080"/>
      <c r="X49" s="1080"/>
      <c r="Y49" s="1080"/>
      <c r="Z49" s="1080"/>
      <c r="AA49" s="1080"/>
      <c r="AB49" s="1080"/>
      <c r="AC49" s="1095"/>
      <c r="AD49" s="4487" t="str">
        <f>(IF(OR(U45&lt;=AR45),"可","規定の員数を満たしていません。"))</f>
        <v>可</v>
      </c>
      <c r="AE49" s="4488"/>
      <c r="AF49" s="4488"/>
      <c r="AG49" s="4488"/>
      <c r="AH49" s="4488"/>
      <c r="AI49" s="4488"/>
      <c r="AJ49" s="4488"/>
      <c r="AK49" s="4488"/>
      <c r="AL49" s="4488"/>
      <c r="AM49" s="4488"/>
      <c r="AN49" s="4488"/>
      <c r="AO49" s="4488"/>
      <c r="AP49" s="4488"/>
      <c r="AQ49" s="4488"/>
      <c r="AR49" s="4488"/>
      <c r="AS49" s="4488"/>
      <c r="AT49" s="4488"/>
      <c r="AU49" s="4489"/>
    </row>
    <row r="50" spans="17:47" ht="13.95" customHeight="1" thickBot="1">
      <c r="AD50" s="4490"/>
      <c r="AE50" s="4491"/>
      <c r="AF50" s="4491"/>
      <c r="AG50" s="4491"/>
      <c r="AH50" s="4491"/>
      <c r="AI50" s="4491"/>
      <c r="AJ50" s="4491"/>
      <c r="AK50" s="4491"/>
      <c r="AL50" s="4491"/>
      <c r="AM50" s="4491"/>
      <c r="AN50" s="4491"/>
      <c r="AO50" s="4491"/>
      <c r="AP50" s="4491"/>
      <c r="AQ50" s="4491"/>
      <c r="AR50" s="4491"/>
      <c r="AS50" s="4491"/>
      <c r="AT50" s="4491"/>
      <c r="AU50" s="4492"/>
    </row>
    <row r="51" spans="17:47" ht="13.95" customHeight="1"/>
    <row r="52" spans="17:47" ht="13.95" customHeight="1"/>
    <row r="53" spans="17:47" ht="13.95" customHeight="1"/>
    <row r="54" spans="17:47" ht="13.95" customHeight="1"/>
    <row r="55" spans="17:47" ht="13.95" customHeight="1"/>
    <row r="56" spans="17:47" ht="13.95" customHeight="1"/>
    <row r="57" spans="17:47" ht="13.95"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54"/>
  <conditionalFormatting sqref="J21:M32 AJ21:AL32">
    <cfRule type="expression" dxfId="65" priority="53">
      <formula>COUNTA($G$12)&gt;=1</formula>
    </cfRule>
  </conditionalFormatting>
  <conditionalFormatting sqref="P21:R32">
    <cfRule type="expression" dxfId="64" priority="43">
      <formula>COUNTA($G$12)&gt;=1</formula>
    </cfRule>
  </conditionalFormatting>
  <conditionalFormatting sqref="U21:W32">
    <cfRule type="expression" dxfId="63" priority="32">
      <formula>COUNTA($G$12)&gt;=1</formula>
    </cfRule>
  </conditionalFormatting>
  <conditionalFormatting sqref="Z21:AB32">
    <cfRule type="expression" dxfId="62" priority="11">
      <formula>COUNTA($G$12)&gt;=1</formula>
    </cfRule>
  </conditionalFormatting>
  <conditionalFormatting sqref="AE21:AG32">
    <cfRule type="expression" dxfId="61" priority="1">
      <formula>COUNTA($G$12)&gt;=1</formula>
    </cfRule>
  </conditionalFormatting>
  <conditionalFormatting sqref="AO12:AQ14 AX12:AZ14">
    <cfRule type="expression" dxfId="60" priority="54">
      <formula>COUNTA($E$13:$G$14)&gt;=1</formula>
    </cfRule>
  </conditionalFormatting>
  <conditionalFormatting sqref="AO21:AQ32">
    <cfRule type="expression" dxfId="59" priority="22">
      <formula>COUNTA($G$12)&gt;=1</formula>
    </cfRule>
  </conditionalFormatting>
  <dataValidations count="4">
    <dataValidation type="whole" allowBlank="1" showInputMessage="1" showErrorMessage="1" error="入力月の月日数を超過しています" sqref="J22:M22 J24:M25 J27:M27 J29:M30 J32:M32" xr:uid="{39077D0E-DFA4-41B7-857E-2A2CC1CCF681}">
      <formula1>0</formula1>
      <formula2>31</formula2>
    </dataValidation>
    <dataValidation type="whole" allowBlank="1" showInputMessage="1" showErrorMessage="1" error="入力月の月日数を超過しています" sqref="J31:M31" xr:uid="{C42CAE52-5589-439C-9A0D-7F77FC5A9923}">
      <formula1>0</formula1>
      <formula2>29</formula2>
    </dataValidation>
    <dataValidation type="whole" allowBlank="1" showInputMessage="1" showErrorMessage="1" error="入力月の月日数を超過しています" sqref="J21:M21 J23:M23 J26:M26 J28:M28" xr:uid="{94B86E71-97A0-44C9-B577-9EA4F931775E}">
      <formula1>0</formula1>
      <formula2>30</formula2>
    </dataValidation>
    <dataValidation type="list" allowBlank="1" showInputMessage="1" showErrorMessage="1" sqref="E12:G14 AH10 AK7:AM8" xr:uid="{BB1D4EC2-4A13-460F-95BB-FE0484CAE58A}">
      <formula1>$Q$3:$Q$4</formula1>
    </dataValidation>
  </dataValidations>
  <pageMargins left="0.7" right="0.7" top="0.75" bottom="0.75" header="0.3" footer="0.3"/>
  <pageSetup paperSize="9" scale="8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F08A2-BE59-4195-A123-6063D65DDF16}">
  <sheetPr codeName="Sheet94">
    <pageSetUpPr fitToPage="1"/>
  </sheetPr>
  <dimension ref="A1:BD57"/>
  <sheetViews>
    <sheetView view="pageBreakPreview" topLeftCell="A8" zoomScale="115" zoomScaleNormal="115" zoomScaleSheetLayoutView="115" workbookViewId="0">
      <selection activeCell="B2" sqref="B2"/>
    </sheetView>
  </sheetViews>
  <sheetFormatPr defaultColWidth="8.88671875" defaultRowHeight="12"/>
  <cols>
    <col min="1" max="56" width="1.77734375" style="1081" customWidth="1"/>
    <col min="57" max="59" width="8.88671875" style="1081" customWidth="1"/>
    <col min="60" max="16384" width="8.88671875" style="1081"/>
  </cols>
  <sheetData>
    <row r="1" spans="1:56" ht="13.95" customHeight="1">
      <c r="A1" s="1080" t="s">
        <v>1949</v>
      </c>
    </row>
    <row r="2" spans="1:56" ht="13.95" customHeight="1">
      <c r="AP2" s="2423" t="s">
        <v>1950</v>
      </c>
      <c r="AQ2" s="2423"/>
      <c r="AR2" s="2423"/>
      <c r="AS2" s="2688"/>
      <c r="AT2" s="2688"/>
      <c r="AU2" s="2423" t="s">
        <v>1951</v>
      </c>
      <c r="AV2" s="2423"/>
      <c r="AW2" s="2688"/>
      <c r="AX2" s="2688"/>
      <c r="AY2" s="2423" t="s">
        <v>1952</v>
      </c>
      <c r="AZ2" s="2423"/>
      <c r="BA2" s="2688"/>
      <c r="BB2" s="2688"/>
      <c r="BC2" s="2423" t="s">
        <v>1953</v>
      </c>
      <c r="BD2" s="2423"/>
    </row>
    <row r="3" spans="1:56" ht="13.95" customHeight="1"/>
    <row r="4" spans="1:56" ht="13.95" customHeight="1">
      <c r="Q4" s="1081" t="s">
        <v>1954</v>
      </c>
    </row>
    <row r="5" spans="1:56" ht="13.95" customHeight="1"/>
    <row r="6" spans="1:56" ht="13.95" customHeight="1">
      <c r="C6" s="1081" t="s">
        <v>1955</v>
      </c>
      <c r="AI6" s="1081" t="s">
        <v>1956</v>
      </c>
    </row>
    <row r="7" spans="1:56" ht="13.95" customHeight="1">
      <c r="E7" s="2629" t="s">
        <v>1957</v>
      </c>
      <c r="F7" s="2629"/>
      <c r="G7" s="2629"/>
      <c r="H7" s="2629"/>
      <c r="I7" s="2629"/>
      <c r="J7" s="2629"/>
      <c r="K7" s="2629"/>
      <c r="L7" s="4465"/>
      <c r="M7" s="4465"/>
      <c r="N7" s="4465"/>
      <c r="O7" s="4465"/>
      <c r="P7" s="4465"/>
      <c r="Q7" s="4465"/>
      <c r="R7" s="4465"/>
      <c r="S7" s="4465"/>
      <c r="T7" s="4465"/>
      <c r="U7" s="4465"/>
      <c r="V7" s="4465"/>
      <c r="W7" s="4465"/>
      <c r="X7" s="4465"/>
      <c r="Y7" s="4465"/>
      <c r="Z7" s="4465"/>
      <c r="AA7" s="4465"/>
      <c r="AB7" s="4465"/>
      <c r="AC7" s="4465"/>
      <c r="AD7" s="4465"/>
      <c r="AK7" s="4466" t="s">
        <v>1954</v>
      </c>
      <c r="AL7" s="4466"/>
      <c r="AM7" s="4466"/>
      <c r="AN7" s="2629" t="s">
        <v>1958</v>
      </c>
      <c r="AO7" s="2629"/>
      <c r="AP7" s="2629"/>
      <c r="AQ7" s="2629"/>
      <c r="AR7" s="2629"/>
      <c r="AS7" s="2629"/>
      <c r="AT7" s="2629"/>
      <c r="AU7" s="2629"/>
      <c r="AV7" s="2629"/>
      <c r="AW7" s="2629"/>
      <c r="AX7" s="2629"/>
      <c r="AY7" s="2629"/>
    </row>
    <row r="8" spans="1:56" ht="13.95" customHeight="1">
      <c r="E8" s="2629" t="s">
        <v>1959</v>
      </c>
      <c r="F8" s="2629"/>
      <c r="G8" s="2629"/>
      <c r="H8" s="2629"/>
      <c r="I8" s="2629"/>
      <c r="J8" s="2629"/>
      <c r="K8" s="2629"/>
      <c r="L8" s="4465"/>
      <c r="M8" s="4465"/>
      <c r="N8" s="4465"/>
      <c r="O8" s="4465"/>
      <c r="P8" s="4465"/>
      <c r="Q8" s="4465"/>
      <c r="R8" s="4465"/>
      <c r="S8" s="4465"/>
      <c r="T8" s="4465"/>
      <c r="U8" s="4465"/>
      <c r="V8" s="4465"/>
      <c r="W8" s="4465"/>
      <c r="X8" s="4465"/>
      <c r="Y8" s="4465"/>
      <c r="Z8" s="4465"/>
      <c r="AA8" s="4465"/>
      <c r="AB8" s="4465"/>
      <c r="AC8" s="4465"/>
      <c r="AD8" s="4465"/>
      <c r="AK8" s="4466"/>
      <c r="AL8" s="4466"/>
      <c r="AM8" s="4466"/>
      <c r="AN8" s="2629" t="s">
        <v>1960</v>
      </c>
      <c r="AO8" s="2629"/>
      <c r="AP8" s="2629"/>
      <c r="AQ8" s="2629"/>
      <c r="AR8" s="2629"/>
      <c r="AS8" s="2629"/>
      <c r="AT8" s="2629"/>
      <c r="AU8" s="2629"/>
      <c r="AV8" s="2629"/>
      <c r="AW8" s="2629"/>
      <c r="AX8" s="2629"/>
      <c r="AY8" s="2629"/>
    </row>
    <row r="9" spans="1:56" ht="13.95" customHeight="1">
      <c r="E9" s="2629" t="s">
        <v>1961</v>
      </c>
      <c r="F9" s="2629"/>
      <c r="G9" s="2629"/>
      <c r="H9" s="2629"/>
      <c r="I9" s="2629"/>
      <c r="J9" s="2629"/>
      <c r="K9" s="2629"/>
      <c r="L9" s="4465"/>
      <c r="M9" s="4465"/>
      <c r="N9" s="4465"/>
      <c r="O9" s="4465"/>
      <c r="P9" s="4465"/>
      <c r="Q9" s="4465"/>
      <c r="R9" s="4465"/>
      <c r="S9" s="4465"/>
      <c r="T9" s="4465"/>
      <c r="U9" s="4465"/>
      <c r="V9" s="2629" t="s">
        <v>1962</v>
      </c>
      <c r="W9" s="2629"/>
      <c r="X9" s="2629"/>
      <c r="Y9" s="4472">
        <v>14</v>
      </c>
      <c r="Z9" s="4472"/>
      <c r="AA9" s="4472"/>
      <c r="AB9" s="4472"/>
      <c r="AC9" s="2629" t="s">
        <v>1963</v>
      </c>
      <c r="AD9" s="2629"/>
      <c r="AJ9" s="1082"/>
      <c r="AK9" s="1083" t="s">
        <v>1964</v>
      </c>
      <c r="AL9" s="1082"/>
      <c r="AM9" s="1082"/>
      <c r="AN9" s="1082"/>
      <c r="AO9" s="1082"/>
      <c r="AP9" s="1082"/>
      <c r="AQ9" s="1082"/>
      <c r="AR9" s="1082"/>
      <c r="AS9" s="1082"/>
      <c r="AT9" s="1082"/>
      <c r="AU9" s="1082"/>
    </row>
    <row r="10" spans="1:56" ht="13.95" customHeight="1">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H10" s="1082"/>
      <c r="AI10" s="1082"/>
      <c r="AJ10" s="1082"/>
      <c r="AK10" s="1084" t="str">
        <f>IF(COUNTIF(AK6:AM8,"○")&gt;1,"いづれか１つを選択してください。","")</f>
        <v/>
      </c>
      <c r="AL10" s="1082"/>
      <c r="AM10" s="1082"/>
      <c r="AN10" s="1082"/>
      <c r="AO10" s="1082"/>
      <c r="AP10" s="1082"/>
      <c r="AQ10" s="1082"/>
      <c r="AR10" s="1082"/>
      <c r="AS10" s="1082"/>
      <c r="AT10" s="1082"/>
      <c r="AU10" s="1082"/>
    </row>
    <row r="11" spans="1:56" ht="13.95" customHeight="1">
      <c r="C11" s="1081" t="s">
        <v>1965</v>
      </c>
      <c r="AH11" s="1081" t="s">
        <v>1966</v>
      </c>
    </row>
    <row r="12" spans="1:56" ht="13.95" customHeight="1">
      <c r="E12" s="4466" t="s">
        <v>1954</v>
      </c>
      <c r="F12" s="4466"/>
      <c r="G12" s="4466"/>
      <c r="H12" s="4473" t="s">
        <v>1967</v>
      </c>
      <c r="I12" s="4473"/>
      <c r="J12" s="4473"/>
      <c r="K12" s="4473"/>
      <c r="L12" s="4473"/>
      <c r="M12" s="4473"/>
      <c r="N12" s="4473"/>
      <c r="O12" s="4473"/>
      <c r="P12" s="4473"/>
      <c r="Q12" s="4473"/>
      <c r="R12" s="4473"/>
      <c r="S12" s="4473"/>
      <c r="T12" s="4473"/>
      <c r="U12" s="4473"/>
      <c r="V12" s="4473"/>
      <c r="W12" s="4473"/>
      <c r="X12" s="4473"/>
      <c r="Y12" s="4473"/>
      <c r="Z12" s="4473"/>
      <c r="AA12" s="4473"/>
      <c r="AB12" s="4473"/>
      <c r="AC12" s="4473"/>
      <c r="AD12" s="4473"/>
      <c r="AE12" s="4473"/>
      <c r="AF12" s="4473"/>
      <c r="AI12" s="1085"/>
      <c r="AK12" s="4467" t="s">
        <v>1968</v>
      </c>
      <c r="AL12" s="4468"/>
      <c r="AM12" s="4468"/>
      <c r="AN12" s="4469"/>
      <c r="AO12" s="4470"/>
      <c r="AP12" s="4471"/>
      <c r="AQ12" s="4471"/>
      <c r="AR12" s="2612" t="s">
        <v>1963</v>
      </c>
      <c r="AS12" s="2680"/>
      <c r="AT12" s="2679" t="s">
        <v>1969</v>
      </c>
      <c r="AU12" s="2612"/>
      <c r="AV12" s="2612"/>
      <c r="AW12" s="2680"/>
      <c r="AX12" s="4470">
        <v>3</v>
      </c>
      <c r="AY12" s="4471"/>
      <c r="AZ12" s="4471"/>
      <c r="BA12" s="2612" t="s">
        <v>1963</v>
      </c>
      <c r="BB12" s="2680"/>
    </row>
    <row r="13" spans="1:56" ht="13.95" customHeight="1">
      <c r="E13" s="4466"/>
      <c r="F13" s="4466"/>
      <c r="G13" s="4466"/>
      <c r="H13" s="4473" t="s">
        <v>1970</v>
      </c>
      <c r="I13" s="4473"/>
      <c r="J13" s="4473"/>
      <c r="K13" s="4473"/>
      <c r="L13" s="4473"/>
      <c r="M13" s="4473"/>
      <c r="N13" s="4473"/>
      <c r="O13" s="4473"/>
      <c r="P13" s="4473"/>
      <c r="Q13" s="4473"/>
      <c r="R13" s="4473"/>
      <c r="S13" s="4473"/>
      <c r="T13" s="4473"/>
      <c r="U13" s="4473"/>
      <c r="V13" s="4473"/>
      <c r="W13" s="4473"/>
      <c r="X13" s="4473"/>
      <c r="Y13" s="4473"/>
      <c r="Z13" s="4473"/>
      <c r="AA13" s="4473"/>
      <c r="AB13" s="4473"/>
      <c r="AC13" s="4473"/>
      <c r="AD13" s="4473"/>
      <c r="AE13" s="4473"/>
      <c r="AF13" s="4473"/>
      <c r="AH13" s="1085" t="str">
        <f>IF(E12="○","→","")</f>
        <v>→</v>
      </c>
      <c r="AI13" s="1085"/>
      <c r="AK13" s="2679" t="s">
        <v>1971</v>
      </c>
      <c r="AL13" s="2612"/>
      <c r="AM13" s="2612"/>
      <c r="AN13" s="2680"/>
      <c r="AO13" s="4470"/>
      <c r="AP13" s="4471"/>
      <c r="AQ13" s="4471"/>
      <c r="AR13" s="2612" t="s">
        <v>1963</v>
      </c>
      <c r="AS13" s="2680"/>
      <c r="AT13" s="2679" t="s">
        <v>1972</v>
      </c>
      <c r="AU13" s="2612"/>
      <c r="AV13" s="2612"/>
      <c r="AW13" s="2680"/>
      <c r="AX13" s="4470">
        <v>1</v>
      </c>
      <c r="AY13" s="4471"/>
      <c r="AZ13" s="4471"/>
      <c r="BA13" s="2612" t="s">
        <v>1963</v>
      </c>
      <c r="BB13" s="2680"/>
    </row>
    <row r="14" spans="1:56" ht="13.95" customHeight="1">
      <c r="E14" s="4466"/>
      <c r="F14" s="4466"/>
      <c r="G14" s="4466"/>
      <c r="H14" s="4473" t="s">
        <v>1973</v>
      </c>
      <c r="I14" s="4473"/>
      <c r="J14" s="4473"/>
      <c r="K14" s="4473"/>
      <c r="L14" s="4473"/>
      <c r="M14" s="4473"/>
      <c r="N14" s="4473"/>
      <c r="O14" s="4473"/>
      <c r="P14" s="4473"/>
      <c r="Q14" s="4473"/>
      <c r="R14" s="4473"/>
      <c r="S14" s="4473"/>
      <c r="T14" s="4473"/>
      <c r="U14" s="4473"/>
      <c r="V14" s="4473"/>
      <c r="W14" s="4473"/>
      <c r="X14" s="4473"/>
      <c r="Y14" s="4473"/>
      <c r="Z14" s="4473"/>
      <c r="AA14" s="4473"/>
      <c r="AB14" s="4473"/>
      <c r="AC14" s="4473"/>
      <c r="AD14" s="4473"/>
      <c r="AE14" s="4473"/>
      <c r="AF14" s="4473"/>
      <c r="AH14" s="1085"/>
      <c r="AI14" s="1085"/>
      <c r="AK14" s="2679" t="s">
        <v>1974</v>
      </c>
      <c r="AL14" s="2612"/>
      <c r="AM14" s="2612"/>
      <c r="AN14" s="2680"/>
      <c r="AO14" s="4470">
        <v>3</v>
      </c>
      <c r="AP14" s="4471"/>
      <c r="AQ14" s="4471"/>
      <c r="AR14" s="2612" t="s">
        <v>1963</v>
      </c>
      <c r="AS14" s="2680"/>
      <c r="AT14" s="2679" t="s">
        <v>1975</v>
      </c>
      <c r="AU14" s="2612"/>
      <c r="AV14" s="2612"/>
      <c r="AW14" s="2680"/>
      <c r="AX14" s="4470"/>
      <c r="AY14" s="4471"/>
      <c r="AZ14" s="4471"/>
      <c r="BA14" s="2612" t="s">
        <v>1963</v>
      </c>
      <c r="BB14" s="2680"/>
    </row>
    <row r="15" spans="1:56" ht="13.95" customHeight="1">
      <c r="E15" s="1086" t="s">
        <v>1976</v>
      </c>
      <c r="F15" s="1080"/>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K15" s="1080"/>
      <c r="AL15" s="1080"/>
      <c r="AM15" s="1080"/>
      <c r="AN15" s="1080"/>
      <c r="AO15" s="1087"/>
      <c r="AP15" s="1087"/>
      <c r="AQ15" s="1087"/>
      <c r="AR15" s="1080"/>
      <c r="AS15" s="1080"/>
      <c r="AT15" s="2679" t="s">
        <v>1977</v>
      </c>
      <c r="AU15" s="2612"/>
      <c r="AV15" s="2612"/>
      <c r="AW15" s="2680"/>
      <c r="AX15" s="4475">
        <f>AO12+AO13+AO14+AX12+AX13+AX14</f>
        <v>7</v>
      </c>
      <c r="AY15" s="4476"/>
      <c r="AZ15" s="4476"/>
      <c r="BA15" s="2612" t="s">
        <v>1963</v>
      </c>
      <c r="BB15" s="2680"/>
    </row>
    <row r="16" spans="1:56" ht="13.95" customHeight="1">
      <c r="E16" s="1086" t="s">
        <v>1978</v>
      </c>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8" t="str">
        <f>IF(OR(E13="○",E14="○"),"↓","")</f>
        <v/>
      </c>
      <c r="AE16" s="1089"/>
      <c r="AF16" s="1080"/>
      <c r="AR16" s="1082"/>
      <c r="AS16" s="1082"/>
      <c r="AT16" s="1090"/>
      <c r="AU16" s="1090"/>
      <c r="AV16" s="1090"/>
      <c r="AW16" s="1090"/>
      <c r="AX16" s="1090"/>
      <c r="AY16" s="1090"/>
      <c r="AZ16" s="1090"/>
      <c r="BA16" s="1090"/>
      <c r="BB16" s="1091" t="str">
        <f>IF(AND(AX15&lt;&gt;Y9,E12="○"),"「１　事業者名簿」の定員数と想定される利用者数が一致しません。","")</f>
        <v>「１　事業者名簿」の定員数と想定される利用者数が一致しません。</v>
      </c>
    </row>
    <row r="17" spans="3:53" ht="13.95" customHeight="1">
      <c r="E17" s="1084" t="str">
        <f>IF(COUNTIF(E12:G14,"○")&gt;1,"いずれか１つを選択してください。","")</f>
        <v/>
      </c>
      <c r="AD17" s="1085"/>
      <c r="AE17" s="1085"/>
      <c r="AR17" s="1082"/>
      <c r="AS17" s="1082"/>
      <c r="AT17" s="1082"/>
      <c r="AU17" s="1082"/>
      <c r="AV17" s="1082"/>
      <c r="AW17" s="1082"/>
      <c r="AX17" s="1082"/>
      <c r="AY17" s="1082"/>
      <c r="AZ17" s="1082"/>
    </row>
    <row r="18" spans="3:53" ht="13.95" customHeight="1">
      <c r="C18" s="1081" t="s">
        <v>1979</v>
      </c>
    </row>
    <row r="19" spans="3:53" ht="13.95" customHeight="1">
      <c r="E19" s="2629"/>
      <c r="F19" s="2629"/>
      <c r="G19" s="2629"/>
      <c r="H19" s="2629"/>
      <c r="I19" s="2629"/>
      <c r="J19" s="2629" t="s">
        <v>1980</v>
      </c>
      <c r="K19" s="2629"/>
      <c r="L19" s="2629"/>
      <c r="M19" s="2629"/>
      <c r="N19" s="2629"/>
      <c r="O19" s="2629"/>
      <c r="P19" s="2629" t="s">
        <v>1981</v>
      </c>
      <c r="Q19" s="2629"/>
      <c r="R19" s="2629"/>
      <c r="S19" s="2629"/>
      <c r="T19" s="2629"/>
      <c r="U19" s="2629"/>
      <c r="V19" s="2629"/>
      <c r="W19" s="2629"/>
      <c r="X19" s="2629"/>
      <c r="Y19" s="2629"/>
      <c r="Z19" s="2629"/>
      <c r="AA19" s="2629"/>
      <c r="AB19" s="2629"/>
      <c r="AC19" s="2629"/>
      <c r="AD19" s="2629"/>
      <c r="AE19" s="2629"/>
      <c r="AF19" s="2629"/>
      <c r="AG19" s="2629"/>
      <c r="AH19" s="2629"/>
      <c r="AI19" s="2629"/>
      <c r="AJ19" s="2629"/>
      <c r="AK19" s="2629"/>
      <c r="AL19" s="2629"/>
      <c r="AM19" s="2629"/>
      <c r="AN19" s="2629"/>
      <c r="AO19" s="2629"/>
      <c r="AP19" s="2629"/>
      <c r="AQ19" s="2629"/>
      <c r="AR19" s="2629"/>
      <c r="AS19" s="2629"/>
      <c r="AT19" s="2629"/>
      <c r="AU19" s="2629"/>
      <c r="AV19" s="2629"/>
      <c r="AW19" s="2629"/>
      <c r="AX19" s="2629"/>
    </row>
    <row r="20" spans="3:53" ht="13.95" customHeight="1">
      <c r="E20" s="2629"/>
      <c r="F20" s="2629"/>
      <c r="G20" s="2629"/>
      <c r="H20" s="2629"/>
      <c r="I20" s="2629"/>
      <c r="J20" s="2629"/>
      <c r="K20" s="2629"/>
      <c r="L20" s="2629"/>
      <c r="M20" s="2629"/>
      <c r="N20" s="2629"/>
      <c r="O20" s="2629"/>
      <c r="P20" s="4474" t="s">
        <v>1968</v>
      </c>
      <c r="Q20" s="4474"/>
      <c r="R20" s="4474"/>
      <c r="S20" s="4474"/>
      <c r="T20" s="4474"/>
      <c r="U20" s="2629" t="s">
        <v>1971</v>
      </c>
      <c r="V20" s="2629"/>
      <c r="W20" s="2629"/>
      <c r="X20" s="2629"/>
      <c r="Y20" s="2629"/>
      <c r="Z20" s="2629" t="s">
        <v>1974</v>
      </c>
      <c r="AA20" s="2629"/>
      <c r="AB20" s="2629"/>
      <c r="AC20" s="2629"/>
      <c r="AD20" s="2629"/>
      <c r="AE20" s="2629" t="s">
        <v>1969</v>
      </c>
      <c r="AF20" s="2629"/>
      <c r="AG20" s="2629"/>
      <c r="AH20" s="2629"/>
      <c r="AI20" s="2629"/>
      <c r="AJ20" s="2629" t="s">
        <v>1972</v>
      </c>
      <c r="AK20" s="2629"/>
      <c r="AL20" s="2629"/>
      <c r="AM20" s="2629"/>
      <c r="AN20" s="2629"/>
      <c r="AO20" s="2629" t="s">
        <v>1975</v>
      </c>
      <c r="AP20" s="2629"/>
      <c r="AQ20" s="2629"/>
      <c r="AR20" s="2629"/>
      <c r="AS20" s="2629"/>
      <c r="AT20" s="2629" t="s">
        <v>1982</v>
      </c>
      <c r="AU20" s="2629"/>
      <c r="AV20" s="2629"/>
      <c r="AW20" s="2629"/>
      <c r="AX20" s="2629"/>
    </row>
    <row r="21" spans="3:53" ht="13.95" customHeight="1">
      <c r="E21" s="2629" t="s">
        <v>1983</v>
      </c>
      <c r="F21" s="2629"/>
      <c r="G21" s="2629"/>
      <c r="H21" s="2629"/>
      <c r="I21" s="2629"/>
      <c r="J21" s="4480">
        <v>30</v>
      </c>
      <c r="K21" s="4481"/>
      <c r="L21" s="4481"/>
      <c r="M21" s="4481"/>
      <c r="N21" s="2632" t="s">
        <v>1953</v>
      </c>
      <c r="O21" s="4482"/>
      <c r="P21" s="4483">
        <v>0</v>
      </c>
      <c r="Q21" s="4484"/>
      <c r="R21" s="4484"/>
      <c r="S21" s="2632" t="s">
        <v>1963</v>
      </c>
      <c r="T21" s="4482"/>
      <c r="U21" s="4478">
        <v>0</v>
      </c>
      <c r="V21" s="4479"/>
      <c r="W21" s="4479"/>
      <c r="X21" s="2612" t="s">
        <v>1963</v>
      </c>
      <c r="Y21" s="2680"/>
      <c r="Z21" s="4478">
        <v>210</v>
      </c>
      <c r="AA21" s="4479"/>
      <c r="AB21" s="4479"/>
      <c r="AC21" s="2612" t="s">
        <v>1963</v>
      </c>
      <c r="AD21" s="2680"/>
      <c r="AE21" s="4478">
        <v>210</v>
      </c>
      <c r="AF21" s="4479"/>
      <c r="AG21" s="4479"/>
      <c r="AH21" s="2612" t="s">
        <v>1963</v>
      </c>
      <c r="AI21" s="2680"/>
      <c r="AJ21" s="4478">
        <v>0</v>
      </c>
      <c r="AK21" s="4479"/>
      <c r="AL21" s="4479"/>
      <c r="AM21" s="2612" t="s">
        <v>1963</v>
      </c>
      <c r="AN21" s="2680"/>
      <c r="AO21" s="4478">
        <v>0</v>
      </c>
      <c r="AP21" s="4479"/>
      <c r="AQ21" s="4479"/>
      <c r="AR21" s="2612" t="s">
        <v>1963</v>
      </c>
      <c r="AS21" s="2680"/>
      <c r="AT21" s="4477">
        <f>P21+U21+Z21+AE21+AJ21+AO21</f>
        <v>420</v>
      </c>
      <c r="AU21" s="2620"/>
      <c r="AV21" s="2620"/>
      <c r="AW21" s="2612" t="s">
        <v>1963</v>
      </c>
      <c r="AX21" s="2680"/>
    </row>
    <row r="22" spans="3:53" ht="13.95" customHeight="1">
      <c r="E22" s="2629" t="s">
        <v>1984</v>
      </c>
      <c r="F22" s="2629"/>
      <c r="G22" s="2629"/>
      <c r="H22" s="2629"/>
      <c r="I22" s="2629"/>
      <c r="J22" s="4480">
        <v>31</v>
      </c>
      <c r="K22" s="4481"/>
      <c r="L22" s="4481"/>
      <c r="M22" s="4481"/>
      <c r="N22" s="2632" t="s">
        <v>1953</v>
      </c>
      <c r="O22" s="4482"/>
      <c r="P22" s="4483">
        <v>0</v>
      </c>
      <c r="Q22" s="4484"/>
      <c r="R22" s="4484"/>
      <c r="S22" s="2632" t="s">
        <v>1963</v>
      </c>
      <c r="T22" s="4482"/>
      <c r="U22" s="4478">
        <v>0</v>
      </c>
      <c r="V22" s="4479"/>
      <c r="W22" s="4479"/>
      <c r="X22" s="2612" t="s">
        <v>1963</v>
      </c>
      <c r="Y22" s="2680"/>
      <c r="Z22" s="4478">
        <v>210</v>
      </c>
      <c r="AA22" s="4479"/>
      <c r="AB22" s="4479"/>
      <c r="AC22" s="2612" t="s">
        <v>1963</v>
      </c>
      <c r="AD22" s="2680"/>
      <c r="AE22" s="4478">
        <v>210</v>
      </c>
      <c r="AF22" s="4479"/>
      <c r="AG22" s="4479"/>
      <c r="AH22" s="2612" t="s">
        <v>1963</v>
      </c>
      <c r="AI22" s="2680"/>
      <c r="AJ22" s="4478">
        <v>0</v>
      </c>
      <c r="AK22" s="4479"/>
      <c r="AL22" s="4479"/>
      <c r="AM22" s="2612" t="s">
        <v>1963</v>
      </c>
      <c r="AN22" s="2680"/>
      <c r="AO22" s="4478">
        <v>0</v>
      </c>
      <c r="AP22" s="4479"/>
      <c r="AQ22" s="4479"/>
      <c r="AR22" s="2612" t="s">
        <v>1963</v>
      </c>
      <c r="AS22" s="2680"/>
      <c r="AT22" s="4477">
        <f t="shared" ref="AT22:AT32" si="0">P22+U22+Z22+AE22+AJ22+AO22</f>
        <v>420</v>
      </c>
      <c r="AU22" s="2620"/>
      <c r="AV22" s="2620"/>
      <c r="AW22" s="2612" t="s">
        <v>1963</v>
      </c>
      <c r="AX22" s="2680"/>
    </row>
    <row r="23" spans="3:53" ht="13.95" customHeight="1">
      <c r="E23" s="2629" t="s">
        <v>1985</v>
      </c>
      <c r="F23" s="2629"/>
      <c r="G23" s="2629"/>
      <c r="H23" s="2629"/>
      <c r="I23" s="2629"/>
      <c r="J23" s="4480">
        <v>30</v>
      </c>
      <c r="K23" s="4481"/>
      <c r="L23" s="4481"/>
      <c r="M23" s="4481"/>
      <c r="N23" s="2632" t="s">
        <v>1953</v>
      </c>
      <c r="O23" s="4482"/>
      <c r="P23" s="4483">
        <v>0</v>
      </c>
      <c r="Q23" s="4484"/>
      <c r="R23" s="4484"/>
      <c r="S23" s="2632" t="s">
        <v>1963</v>
      </c>
      <c r="T23" s="4482"/>
      <c r="U23" s="4478">
        <v>0</v>
      </c>
      <c r="V23" s="4479"/>
      <c r="W23" s="4479"/>
      <c r="X23" s="2612" t="s">
        <v>1963</v>
      </c>
      <c r="Y23" s="2680"/>
      <c r="Z23" s="4478">
        <v>210</v>
      </c>
      <c r="AA23" s="4479"/>
      <c r="AB23" s="4479"/>
      <c r="AC23" s="2612" t="s">
        <v>1963</v>
      </c>
      <c r="AD23" s="2680"/>
      <c r="AE23" s="4478">
        <v>210</v>
      </c>
      <c r="AF23" s="4479"/>
      <c r="AG23" s="4479"/>
      <c r="AH23" s="2612" t="s">
        <v>1963</v>
      </c>
      <c r="AI23" s="2680"/>
      <c r="AJ23" s="4478">
        <v>0</v>
      </c>
      <c r="AK23" s="4479"/>
      <c r="AL23" s="4479"/>
      <c r="AM23" s="2612" t="s">
        <v>1963</v>
      </c>
      <c r="AN23" s="2680"/>
      <c r="AO23" s="4478">
        <v>0</v>
      </c>
      <c r="AP23" s="4479"/>
      <c r="AQ23" s="4479"/>
      <c r="AR23" s="2612" t="s">
        <v>1963</v>
      </c>
      <c r="AS23" s="2680"/>
      <c r="AT23" s="4477">
        <f t="shared" si="0"/>
        <v>420</v>
      </c>
      <c r="AU23" s="2620"/>
      <c r="AV23" s="2620"/>
      <c r="AW23" s="2612" t="s">
        <v>1963</v>
      </c>
      <c r="AX23" s="2680"/>
    </row>
    <row r="24" spans="3:53" ht="13.95" customHeight="1">
      <c r="E24" s="2629" t="s">
        <v>1986</v>
      </c>
      <c r="F24" s="2629"/>
      <c r="G24" s="2629"/>
      <c r="H24" s="2629"/>
      <c r="I24" s="2629"/>
      <c r="J24" s="4480">
        <v>31</v>
      </c>
      <c r="K24" s="4481"/>
      <c r="L24" s="4481"/>
      <c r="M24" s="4481"/>
      <c r="N24" s="2632" t="s">
        <v>1953</v>
      </c>
      <c r="O24" s="4482"/>
      <c r="P24" s="4483">
        <v>0</v>
      </c>
      <c r="Q24" s="4484"/>
      <c r="R24" s="4484"/>
      <c r="S24" s="2632" t="s">
        <v>1963</v>
      </c>
      <c r="T24" s="4482"/>
      <c r="U24" s="4478">
        <v>0</v>
      </c>
      <c r="V24" s="4479"/>
      <c r="W24" s="4479"/>
      <c r="X24" s="2612" t="s">
        <v>1963</v>
      </c>
      <c r="Y24" s="2680"/>
      <c r="Z24" s="4478">
        <v>210</v>
      </c>
      <c r="AA24" s="4479"/>
      <c r="AB24" s="4479"/>
      <c r="AC24" s="2612" t="s">
        <v>1963</v>
      </c>
      <c r="AD24" s="2680"/>
      <c r="AE24" s="4478">
        <v>210</v>
      </c>
      <c r="AF24" s="4479"/>
      <c r="AG24" s="4479"/>
      <c r="AH24" s="2612" t="s">
        <v>1963</v>
      </c>
      <c r="AI24" s="2680"/>
      <c r="AJ24" s="4478">
        <v>0</v>
      </c>
      <c r="AK24" s="4479"/>
      <c r="AL24" s="4479"/>
      <c r="AM24" s="2612" t="s">
        <v>1963</v>
      </c>
      <c r="AN24" s="2680"/>
      <c r="AO24" s="4478">
        <v>0</v>
      </c>
      <c r="AP24" s="4479"/>
      <c r="AQ24" s="4479"/>
      <c r="AR24" s="2612" t="s">
        <v>1963</v>
      </c>
      <c r="AS24" s="2680"/>
      <c r="AT24" s="4477">
        <f t="shared" si="0"/>
        <v>420</v>
      </c>
      <c r="AU24" s="2620"/>
      <c r="AV24" s="2620"/>
      <c r="AW24" s="2612" t="s">
        <v>1963</v>
      </c>
      <c r="AX24" s="2680"/>
    </row>
    <row r="25" spans="3:53" ht="13.95" customHeight="1">
      <c r="E25" s="2629" t="s">
        <v>1987</v>
      </c>
      <c r="F25" s="2629"/>
      <c r="G25" s="2629"/>
      <c r="H25" s="2629"/>
      <c r="I25" s="2629"/>
      <c r="J25" s="4480">
        <v>30</v>
      </c>
      <c r="K25" s="4481"/>
      <c r="L25" s="4481"/>
      <c r="M25" s="4481"/>
      <c r="N25" s="2632" t="s">
        <v>1953</v>
      </c>
      <c r="O25" s="4482"/>
      <c r="P25" s="4483">
        <v>0</v>
      </c>
      <c r="Q25" s="4484"/>
      <c r="R25" s="4484"/>
      <c r="S25" s="2632" t="s">
        <v>1963</v>
      </c>
      <c r="T25" s="4482"/>
      <c r="U25" s="4478">
        <v>0</v>
      </c>
      <c r="V25" s="4479"/>
      <c r="W25" s="4479"/>
      <c r="X25" s="2612" t="s">
        <v>1963</v>
      </c>
      <c r="Y25" s="2680"/>
      <c r="Z25" s="4478">
        <v>210</v>
      </c>
      <c r="AA25" s="4479"/>
      <c r="AB25" s="4479"/>
      <c r="AC25" s="2612" t="s">
        <v>1963</v>
      </c>
      <c r="AD25" s="2680"/>
      <c r="AE25" s="4478">
        <v>210</v>
      </c>
      <c r="AF25" s="4479"/>
      <c r="AG25" s="4479"/>
      <c r="AH25" s="2612" t="s">
        <v>1963</v>
      </c>
      <c r="AI25" s="2680"/>
      <c r="AJ25" s="4478">
        <v>0</v>
      </c>
      <c r="AK25" s="4479"/>
      <c r="AL25" s="4479"/>
      <c r="AM25" s="2612" t="s">
        <v>1963</v>
      </c>
      <c r="AN25" s="2680"/>
      <c r="AO25" s="4478">
        <v>0</v>
      </c>
      <c r="AP25" s="4479"/>
      <c r="AQ25" s="4479"/>
      <c r="AR25" s="2612" t="s">
        <v>1963</v>
      </c>
      <c r="AS25" s="2680"/>
      <c r="AT25" s="4477">
        <f t="shared" si="0"/>
        <v>420</v>
      </c>
      <c r="AU25" s="2620"/>
      <c r="AV25" s="2620"/>
      <c r="AW25" s="2612" t="s">
        <v>1963</v>
      </c>
      <c r="AX25" s="2680"/>
    </row>
    <row r="26" spans="3:53" ht="13.95" customHeight="1">
      <c r="E26" s="2629" t="s">
        <v>1988</v>
      </c>
      <c r="F26" s="2629"/>
      <c r="G26" s="2629"/>
      <c r="H26" s="2629"/>
      <c r="I26" s="2629"/>
      <c r="J26" s="4480">
        <v>30</v>
      </c>
      <c r="K26" s="4481"/>
      <c r="L26" s="4481"/>
      <c r="M26" s="4481"/>
      <c r="N26" s="2632" t="s">
        <v>1953</v>
      </c>
      <c r="O26" s="4482"/>
      <c r="P26" s="4483">
        <v>0</v>
      </c>
      <c r="Q26" s="4484"/>
      <c r="R26" s="4484"/>
      <c r="S26" s="2632" t="s">
        <v>1963</v>
      </c>
      <c r="T26" s="4482"/>
      <c r="U26" s="4478">
        <v>0</v>
      </c>
      <c r="V26" s="4479"/>
      <c r="W26" s="4479"/>
      <c r="X26" s="2612" t="s">
        <v>1963</v>
      </c>
      <c r="Y26" s="2680"/>
      <c r="Z26" s="4478">
        <v>210</v>
      </c>
      <c r="AA26" s="4479"/>
      <c r="AB26" s="4479"/>
      <c r="AC26" s="2612" t="s">
        <v>1963</v>
      </c>
      <c r="AD26" s="2680"/>
      <c r="AE26" s="4478">
        <v>210</v>
      </c>
      <c r="AF26" s="4479"/>
      <c r="AG26" s="4479"/>
      <c r="AH26" s="2612" t="s">
        <v>1963</v>
      </c>
      <c r="AI26" s="2680"/>
      <c r="AJ26" s="4478">
        <v>0</v>
      </c>
      <c r="AK26" s="4479"/>
      <c r="AL26" s="4479"/>
      <c r="AM26" s="2612" t="s">
        <v>1963</v>
      </c>
      <c r="AN26" s="2680"/>
      <c r="AO26" s="4478">
        <v>0</v>
      </c>
      <c r="AP26" s="4479"/>
      <c r="AQ26" s="4479"/>
      <c r="AR26" s="2612" t="s">
        <v>1963</v>
      </c>
      <c r="AS26" s="2680"/>
      <c r="AT26" s="4477">
        <f t="shared" si="0"/>
        <v>420</v>
      </c>
      <c r="AU26" s="2620"/>
      <c r="AV26" s="2620"/>
      <c r="AW26" s="2612" t="s">
        <v>1963</v>
      </c>
      <c r="AX26" s="2680"/>
    </row>
    <row r="27" spans="3:53" ht="13.95" customHeight="1">
      <c r="E27" s="2629" t="s">
        <v>1989</v>
      </c>
      <c r="F27" s="2629"/>
      <c r="G27" s="2629"/>
      <c r="H27" s="2629"/>
      <c r="I27" s="2629"/>
      <c r="J27" s="4480">
        <v>31</v>
      </c>
      <c r="K27" s="4481"/>
      <c r="L27" s="4481"/>
      <c r="M27" s="4481"/>
      <c r="N27" s="2632" t="s">
        <v>1953</v>
      </c>
      <c r="O27" s="4482"/>
      <c r="P27" s="4483">
        <v>0</v>
      </c>
      <c r="Q27" s="4484"/>
      <c r="R27" s="4484"/>
      <c r="S27" s="2632" t="s">
        <v>1963</v>
      </c>
      <c r="T27" s="4482"/>
      <c r="U27" s="4478">
        <v>0</v>
      </c>
      <c r="V27" s="4479"/>
      <c r="W27" s="4479"/>
      <c r="X27" s="2612" t="s">
        <v>1963</v>
      </c>
      <c r="Y27" s="2680"/>
      <c r="Z27" s="4478">
        <v>210</v>
      </c>
      <c r="AA27" s="4479"/>
      <c r="AB27" s="4479"/>
      <c r="AC27" s="2612" t="s">
        <v>1963</v>
      </c>
      <c r="AD27" s="2680"/>
      <c r="AE27" s="4478">
        <v>210</v>
      </c>
      <c r="AF27" s="4479"/>
      <c r="AG27" s="4479"/>
      <c r="AH27" s="2612" t="s">
        <v>1963</v>
      </c>
      <c r="AI27" s="2680"/>
      <c r="AJ27" s="4478">
        <v>0</v>
      </c>
      <c r="AK27" s="4479"/>
      <c r="AL27" s="4479"/>
      <c r="AM27" s="2612" t="s">
        <v>1963</v>
      </c>
      <c r="AN27" s="2680"/>
      <c r="AO27" s="4478">
        <v>0</v>
      </c>
      <c r="AP27" s="4479"/>
      <c r="AQ27" s="4479"/>
      <c r="AR27" s="2612" t="s">
        <v>1963</v>
      </c>
      <c r="AS27" s="2680"/>
      <c r="AT27" s="4477">
        <f t="shared" si="0"/>
        <v>420</v>
      </c>
      <c r="AU27" s="2620"/>
      <c r="AV27" s="2620"/>
      <c r="AW27" s="2612" t="s">
        <v>1963</v>
      </c>
      <c r="AX27" s="2680"/>
    </row>
    <row r="28" spans="3:53" ht="13.95" customHeight="1">
      <c r="E28" s="2629" t="s">
        <v>1990</v>
      </c>
      <c r="F28" s="2629"/>
      <c r="G28" s="2629"/>
      <c r="H28" s="2629"/>
      <c r="I28" s="2629"/>
      <c r="J28" s="4480">
        <v>30</v>
      </c>
      <c r="K28" s="4481"/>
      <c r="L28" s="4481"/>
      <c r="M28" s="4481"/>
      <c r="N28" s="2632" t="s">
        <v>1953</v>
      </c>
      <c r="O28" s="4482"/>
      <c r="P28" s="4483">
        <v>0</v>
      </c>
      <c r="Q28" s="4484"/>
      <c r="R28" s="4484"/>
      <c r="S28" s="2632" t="s">
        <v>1963</v>
      </c>
      <c r="T28" s="4482"/>
      <c r="U28" s="4478">
        <v>0</v>
      </c>
      <c r="V28" s="4479"/>
      <c r="W28" s="4479"/>
      <c r="X28" s="2612" t="s">
        <v>1963</v>
      </c>
      <c r="Y28" s="2680"/>
      <c r="Z28" s="4478">
        <v>210</v>
      </c>
      <c r="AA28" s="4479"/>
      <c r="AB28" s="4479"/>
      <c r="AC28" s="2612" t="s">
        <v>1963</v>
      </c>
      <c r="AD28" s="2680"/>
      <c r="AE28" s="4478">
        <v>210</v>
      </c>
      <c r="AF28" s="4479"/>
      <c r="AG28" s="4479"/>
      <c r="AH28" s="2612" t="s">
        <v>1963</v>
      </c>
      <c r="AI28" s="2680"/>
      <c r="AJ28" s="4478">
        <v>0</v>
      </c>
      <c r="AK28" s="4479"/>
      <c r="AL28" s="4479"/>
      <c r="AM28" s="2612" t="s">
        <v>1963</v>
      </c>
      <c r="AN28" s="2680"/>
      <c r="AO28" s="4478">
        <v>0</v>
      </c>
      <c r="AP28" s="4479"/>
      <c r="AQ28" s="4479"/>
      <c r="AR28" s="2612" t="s">
        <v>1963</v>
      </c>
      <c r="AS28" s="2680"/>
      <c r="AT28" s="4477">
        <f t="shared" si="0"/>
        <v>420</v>
      </c>
      <c r="AU28" s="2620"/>
      <c r="AV28" s="2620"/>
      <c r="AW28" s="2612" t="s">
        <v>1963</v>
      </c>
      <c r="AX28" s="2680"/>
    </row>
    <row r="29" spans="3:53" ht="13.95" customHeight="1">
      <c r="E29" s="2629" t="s">
        <v>1991</v>
      </c>
      <c r="F29" s="2629"/>
      <c r="G29" s="2629"/>
      <c r="H29" s="2629"/>
      <c r="I29" s="2629"/>
      <c r="J29" s="4480">
        <v>31</v>
      </c>
      <c r="K29" s="4481"/>
      <c r="L29" s="4481"/>
      <c r="M29" s="4481"/>
      <c r="N29" s="2632" t="s">
        <v>1953</v>
      </c>
      <c r="O29" s="4482"/>
      <c r="P29" s="4483">
        <v>0</v>
      </c>
      <c r="Q29" s="4484"/>
      <c r="R29" s="4484"/>
      <c r="S29" s="2632" t="s">
        <v>1963</v>
      </c>
      <c r="T29" s="4482"/>
      <c r="U29" s="4478">
        <v>0</v>
      </c>
      <c r="V29" s="4479"/>
      <c r="W29" s="4479"/>
      <c r="X29" s="2612" t="s">
        <v>1963</v>
      </c>
      <c r="Y29" s="2680"/>
      <c r="Z29" s="4478">
        <v>210</v>
      </c>
      <c r="AA29" s="4479"/>
      <c r="AB29" s="4479"/>
      <c r="AC29" s="2612" t="s">
        <v>1963</v>
      </c>
      <c r="AD29" s="2680"/>
      <c r="AE29" s="4478">
        <v>210</v>
      </c>
      <c r="AF29" s="4479"/>
      <c r="AG29" s="4479"/>
      <c r="AH29" s="2612" t="s">
        <v>1963</v>
      </c>
      <c r="AI29" s="2680"/>
      <c r="AJ29" s="4478">
        <v>0</v>
      </c>
      <c r="AK29" s="4479"/>
      <c r="AL29" s="4479"/>
      <c r="AM29" s="2612" t="s">
        <v>1963</v>
      </c>
      <c r="AN29" s="2680"/>
      <c r="AO29" s="4478">
        <v>0</v>
      </c>
      <c r="AP29" s="4479"/>
      <c r="AQ29" s="4479"/>
      <c r="AR29" s="2612" t="s">
        <v>1963</v>
      </c>
      <c r="AS29" s="2680"/>
      <c r="AT29" s="4477">
        <f t="shared" si="0"/>
        <v>420</v>
      </c>
      <c r="AU29" s="2620"/>
      <c r="AV29" s="2620"/>
      <c r="AW29" s="2612" t="s">
        <v>1963</v>
      </c>
      <c r="AX29" s="2680"/>
      <c r="BA29" s="1092"/>
    </row>
    <row r="30" spans="3:53" ht="13.95" customHeight="1">
      <c r="E30" s="2629" t="s">
        <v>1992</v>
      </c>
      <c r="F30" s="2629"/>
      <c r="G30" s="2629"/>
      <c r="H30" s="2629"/>
      <c r="I30" s="2629"/>
      <c r="J30" s="4480">
        <v>30</v>
      </c>
      <c r="K30" s="4481"/>
      <c r="L30" s="4481"/>
      <c r="M30" s="4481"/>
      <c r="N30" s="2632" t="s">
        <v>1953</v>
      </c>
      <c r="O30" s="4482"/>
      <c r="P30" s="4483">
        <v>0</v>
      </c>
      <c r="Q30" s="4484"/>
      <c r="R30" s="4484"/>
      <c r="S30" s="2632" t="s">
        <v>1963</v>
      </c>
      <c r="T30" s="4482"/>
      <c r="U30" s="4478">
        <v>0</v>
      </c>
      <c r="V30" s="4479"/>
      <c r="W30" s="4479"/>
      <c r="X30" s="2612" t="s">
        <v>1963</v>
      </c>
      <c r="Y30" s="2680"/>
      <c r="Z30" s="4478">
        <v>210</v>
      </c>
      <c r="AA30" s="4479"/>
      <c r="AB30" s="4479"/>
      <c r="AC30" s="2612" t="s">
        <v>1963</v>
      </c>
      <c r="AD30" s="2680"/>
      <c r="AE30" s="4478">
        <v>210</v>
      </c>
      <c r="AF30" s="4479"/>
      <c r="AG30" s="4479"/>
      <c r="AH30" s="2612" t="s">
        <v>1963</v>
      </c>
      <c r="AI30" s="2680"/>
      <c r="AJ30" s="4478">
        <v>0</v>
      </c>
      <c r="AK30" s="4479"/>
      <c r="AL30" s="4479"/>
      <c r="AM30" s="2612" t="s">
        <v>1963</v>
      </c>
      <c r="AN30" s="2680"/>
      <c r="AO30" s="4478">
        <v>0</v>
      </c>
      <c r="AP30" s="4479"/>
      <c r="AQ30" s="4479"/>
      <c r="AR30" s="2612" t="s">
        <v>1963</v>
      </c>
      <c r="AS30" s="2680"/>
      <c r="AT30" s="4477">
        <f t="shared" si="0"/>
        <v>420</v>
      </c>
      <c r="AU30" s="2620"/>
      <c r="AV30" s="2620"/>
      <c r="AW30" s="2612" t="s">
        <v>1963</v>
      </c>
      <c r="AX30" s="2680"/>
    </row>
    <row r="31" spans="3:53" ht="13.95" customHeight="1">
      <c r="E31" s="2629" t="s">
        <v>1993</v>
      </c>
      <c r="F31" s="2629"/>
      <c r="G31" s="2629"/>
      <c r="H31" s="2629"/>
      <c r="I31" s="2629"/>
      <c r="J31" s="4480">
        <v>27</v>
      </c>
      <c r="K31" s="4481"/>
      <c r="L31" s="4481"/>
      <c r="M31" s="4481"/>
      <c r="N31" s="2632" t="s">
        <v>1953</v>
      </c>
      <c r="O31" s="4482"/>
      <c r="P31" s="4483">
        <v>0</v>
      </c>
      <c r="Q31" s="4484"/>
      <c r="R31" s="4484"/>
      <c r="S31" s="2632" t="s">
        <v>1963</v>
      </c>
      <c r="T31" s="4482"/>
      <c r="U31" s="4478">
        <v>0</v>
      </c>
      <c r="V31" s="4479"/>
      <c r="W31" s="4479"/>
      <c r="X31" s="2612" t="s">
        <v>1963</v>
      </c>
      <c r="Y31" s="2680"/>
      <c r="Z31" s="4478">
        <v>210</v>
      </c>
      <c r="AA31" s="4479"/>
      <c r="AB31" s="4479"/>
      <c r="AC31" s="2612" t="s">
        <v>1963</v>
      </c>
      <c r="AD31" s="2680"/>
      <c r="AE31" s="4478">
        <v>210</v>
      </c>
      <c r="AF31" s="4479"/>
      <c r="AG31" s="4479"/>
      <c r="AH31" s="2612" t="s">
        <v>1963</v>
      </c>
      <c r="AI31" s="2680"/>
      <c r="AJ31" s="4478">
        <v>0</v>
      </c>
      <c r="AK31" s="4479"/>
      <c r="AL31" s="4479"/>
      <c r="AM31" s="2612" t="s">
        <v>1963</v>
      </c>
      <c r="AN31" s="2680"/>
      <c r="AO31" s="4478">
        <v>0</v>
      </c>
      <c r="AP31" s="4479"/>
      <c r="AQ31" s="4479"/>
      <c r="AR31" s="2612" t="s">
        <v>1963</v>
      </c>
      <c r="AS31" s="2680"/>
      <c r="AT31" s="4477">
        <f t="shared" si="0"/>
        <v>420</v>
      </c>
      <c r="AU31" s="2620"/>
      <c r="AV31" s="2620"/>
      <c r="AW31" s="2612" t="s">
        <v>1963</v>
      </c>
      <c r="AX31" s="2680"/>
    </row>
    <row r="32" spans="3:53" ht="13.95" customHeight="1">
      <c r="E32" s="2629" t="s">
        <v>1994</v>
      </c>
      <c r="F32" s="2629"/>
      <c r="G32" s="2629"/>
      <c r="H32" s="2629"/>
      <c r="I32" s="2629"/>
      <c r="J32" s="4480">
        <v>31</v>
      </c>
      <c r="K32" s="4481"/>
      <c r="L32" s="4481"/>
      <c r="M32" s="4481"/>
      <c r="N32" s="2632" t="s">
        <v>1953</v>
      </c>
      <c r="O32" s="4482"/>
      <c r="P32" s="4483">
        <v>0</v>
      </c>
      <c r="Q32" s="4484"/>
      <c r="R32" s="4484"/>
      <c r="S32" s="2632" t="s">
        <v>1963</v>
      </c>
      <c r="T32" s="4482"/>
      <c r="U32" s="4478">
        <v>0</v>
      </c>
      <c r="V32" s="4479"/>
      <c r="W32" s="4479"/>
      <c r="X32" s="2612" t="s">
        <v>1963</v>
      </c>
      <c r="Y32" s="2680"/>
      <c r="Z32" s="4478">
        <v>210</v>
      </c>
      <c r="AA32" s="4479"/>
      <c r="AB32" s="4479"/>
      <c r="AC32" s="2612" t="s">
        <v>1963</v>
      </c>
      <c r="AD32" s="2680"/>
      <c r="AE32" s="4478">
        <v>210</v>
      </c>
      <c r="AF32" s="4479"/>
      <c r="AG32" s="4479"/>
      <c r="AH32" s="2612" t="s">
        <v>1963</v>
      </c>
      <c r="AI32" s="2680"/>
      <c r="AJ32" s="4478">
        <v>0</v>
      </c>
      <c r="AK32" s="4479"/>
      <c r="AL32" s="4479"/>
      <c r="AM32" s="2612" t="s">
        <v>1963</v>
      </c>
      <c r="AN32" s="2680"/>
      <c r="AO32" s="4478">
        <v>0</v>
      </c>
      <c r="AP32" s="4479"/>
      <c r="AQ32" s="4479"/>
      <c r="AR32" s="2612" t="s">
        <v>1963</v>
      </c>
      <c r="AS32" s="2680"/>
      <c r="AT32" s="4477">
        <f t="shared" si="0"/>
        <v>420</v>
      </c>
      <c r="AU32" s="2620"/>
      <c r="AV32" s="2620"/>
      <c r="AW32" s="2612" t="s">
        <v>1963</v>
      </c>
      <c r="AX32" s="2680"/>
    </row>
    <row r="33" spans="5:50" ht="13.95" customHeight="1">
      <c r="E33" s="2629" t="s">
        <v>1982</v>
      </c>
      <c r="F33" s="2629"/>
      <c r="G33" s="2629"/>
      <c r="H33" s="2629"/>
      <c r="I33" s="2629"/>
      <c r="J33" s="2630">
        <f>SUM(J21:M32)</f>
        <v>362</v>
      </c>
      <c r="K33" s="2631"/>
      <c r="L33" s="2631"/>
      <c r="M33" s="2631"/>
      <c r="N33" s="2632" t="s">
        <v>1953</v>
      </c>
      <c r="O33" s="4482"/>
      <c r="P33" s="2621">
        <f>SUM(P21:R32)</f>
        <v>0</v>
      </c>
      <c r="Q33" s="2622"/>
      <c r="R33" s="2622"/>
      <c r="S33" s="2632" t="s">
        <v>1963</v>
      </c>
      <c r="T33" s="4482"/>
      <c r="U33" s="4477">
        <f>SUM(U21:W32)</f>
        <v>0</v>
      </c>
      <c r="V33" s="2620"/>
      <c r="W33" s="2620"/>
      <c r="X33" s="2612" t="s">
        <v>1963</v>
      </c>
      <c r="Y33" s="2680"/>
      <c r="Z33" s="4477">
        <f>SUM(Z21:AB32)</f>
        <v>2520</v>
      </c>
      <c r="AA33" s="2620"/>
      <c r="AB33" s="2620"/>
      <c r="AC33" s="2612" t="s">
        <v>1963</v>
      </c>
      <c r="AD33" s="2680"/>
      <c r="AE33" s="4477">
        <f>SUM(AE21:AG32)</f>
        <v>2520</v>
      </c>
      <c r="AF33" s="2620"/>
      <c r="AG33" s="2620"/>
      <c r="AH33" s="2612" t="s">
        <v>1963</v>
      </c>
      <c r="AI33" s="2680"/>
      <c r="AJ33" s="4477">
        <f>SUM(AJ21:AL32)</f>
        <v>0</v>
      </c>
      <c r="AK33" s="2620"/>
      <c r="AL33" s="2620"/>
      <c r="AM33" s="2612" t="s">
        <v>1963</v>
      </c>
      <c r="AN33" s="2680"/>
      <c r="AO33" s="4477">
        <f>SUM(AO21:AQ32)</f>
        <v>0</v>
      </c>
      <c r="AP33" s="2620"/>
      <c r="AQ33" s="2620"/>
      <c r="AR33" s="2612" t="s">
        <v>1963</v>
      </c>
      <c r="AS33" s="2680"/>
      <c r="AT33" s="4477">
        <f>SUM(AT21:AV32)</f>
        <v>5040</v>
      </c>
      <c r="AU33" s="2620"/>
      <c r="AV33" s="2620"/>
      <c r="AW33" s="2612" t="s">
        <v>1963</v>
      </c>
      <c r="AX33" s="2680"/>
    </row>
    <row r="34" spans="5:50" ht="13.95" customHeight="1">
      <c r="E34" s="4467" t="s">
        <v>1995</v>
      </c>
      <c r="F34" s="4468"/>
      <c r="G34" s="4468"/>
      <c r="H34" s="4468"/>
      <c r="I34" s="4469"/>
      <c r="J34" s="4500"/>
      <c r="K34" s="4501"/>
      <c r="L34" s="4501"/>
      <c r="M34" s="4501"/>
      <c r="N34" s="4501"/>
      <c r="O34" s="4502"/>
      <c r="P34" s="4485">
        <f>IFERROR(ROUNDUP(P33/$J$33,1),"0")</f>
        <v>0</v>
      </c>
      <c r="Q34" s="4486"/>
      <c r="R34" s="4486"/>
      <c r="S34" s="2632" t="s">
        <v>1963</v>
      </c>
      <c r="T34" s="4482"/>
      <c r="U34" s="4485">
        <f>IFERROR(ROUNDUP(U33/$J$33,1),"0")</f>
        <v>0</v>
      </c>
      <c r="V34" s="4486"/>
      <c r="W34" s="4486"/>
      <c r="X34" s="2612" t="s">
        <v>1963</v>
      </c>
      <c r="Y34" s="2680"/>
      <c r="Z34" s="4485">
        <f>IFERROR(ROUNDUP(Z33/$J$33,1),"0")</f>
        <v>7</v>
      </c>
      <c r="AA34" s="4486"/>
      <c r="AB34" s="4486"/>
      <c r="AC34" s="2612" t="s">
        <v>1963</v>
      </c>
      <c r="AD34" s="2680"/>
      <c r="AE34" s="4485">
        <f>IFERROR(ROUNDUP(AE33/$J$33,1),"0")</f>
        <v>7</v>
      </c>
      <c r="AF34" s="4486"/>
      <c r="AG34" s="4486"/>
      <c r="AH34" s="2612" t="s">
        <v>1963</v>
      </c>
      <c r="AI34" s="2680"/>
      <c r="AJ34" s="4485">
        <f>IFERROR(ROUNDUP(AJ33/$J$33,1),"0")</f>
        <v>0</v>
      </c>
      <c r="AK34" s="4486"/>
      <c r="AL34" s="4486"/>
      <c r="AM34" s="2612" t="s">
        <v>1963</v>
      </c>
      <c r="AN34" s="2680"/>
      <c r="AO34" s="4485">
        <f>IFERROR(ROUNDUP(AO33/$J$33,1),"0")</f>
        <v>0</v>
      </c>
      <c r="AP34" s="4486"/>
      <c r="AQ34" s="4486"/>
      <c r="AR34" s="2612" t="s">
        <v>1963</v>
      </c>
      <c r="AS34" s="2680"/>
      <c r="AT34" s="4498">
        <f>P34+U34+Z34+AE34+AJ34+AO34</f>
        <v>14</v>
      </c>
      <c r="AU34" s="4499"/>
      <c r="AV34" s="4499"/>
      <c r="AW34" s="2612" t="s">
        <v>1963</v>
      </c>
      <c r="AX34" s="2680"/>
    </row>
    <row r="35" spans="5:50" ht="13.95" customHeight="1">
      <c r="E35" s="1093" t="s">
        <v>1996</v>
      </c>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94" t="str">
        <f>IFERROR(IF(AT34&gt;Y9,"「１　事業者名等」の定員数を超過しています。",""),"")</f>
        <v/>
      </c>
    </row>
    <row r="36" spans="5:50" ht="13.95" customHeight="1">
      <c r="E36" s="1093" t="s">
        <v>1997</v>
      </c>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0"/>
      <c r="AL36" s="1080"/>
      <c r="AM36" s="1080"/>
      <c r="AN36" s="1080"/>
      <c r="AO36" s="1080"/>
      <c r="AP36" s="1080"/>
      <c r="AQ36" s="1080"/>
      <c r="AR36" s="1080"/>
      <c r="AS36" s="1080"/>
      <c r="AT36" s="1080"/>
      <c r="AU36" s="1080"/>
      <c r="AV36" s="1080"/>
      <c r="AW36" s="1080"/>
      <c r="AX36" s="1080"/>
    </row>
    <row r="37" spans="5:50" ht="13.95" customHeight="1">
      <c r="E37" s="1093" t="s">
        <v>1998</v>
      </c>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row>
    <row r="38" spans="5:50" ht="13.95" customHeight="1">
      <c r="E38" s="1093" t="s">
        <v>1999</v>
      </c>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row>
    <row r="39" spans="5:50" ht="13.95" customHeight="1">
      <c r="E39" s="1093" t="s">
        <v>2000</v>
      </c>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080"/>
      <c r="AM39" s="1080"/>
      <c r="AN39" s="1080"/>
      <c r="AO39" s="1080"/>
      <c r="AP39" s="1080"/>
      <c r="AQ39" s="1080"/>
      <c r="AR39" s="1080"/>
      <c r="AS39" s="1080"/>
      <c r="AT39" s="1080"/>
      <c r="AU39" s="1080"/>
      <c r="AV39" s="1080"/>
      <c r="AW39" s="1080"/>
      <c r="AX39" s="1080"/>
    </row>
    <row r="40" spans="5:50" ht="13.95" customHeight="1">
      <c r="E40" s="1093" t="s">
        <v>2001</v>
      </c>
      <c r="F40" s="1080"/>
      <c r="G40" s="1080"/>
      <c r="H40" s="1080"/>
      <c r="I40" s="1080"/>
      <c r="J40" s="1080"/>
      <c r="K40" s="1080"/>
      <c r="L40" s="1080"/>
      <c r="M40" s="1080"/>
      <c r="N40" s="1080"/>
      <c r="O40" s="1080"/>
      <c r="P40" s="1080"/>
      <c r="Q40" s="1080"/>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1080"/>
      <c r="AM40" s="1080"/>
      <c r="AN40" s="1080"/>
      <c r="AO40" s="1080"/>
      <c r="AP40" s="1080"/>
      <c r="AQ40" s="1080"/>
      <c r="AR40" s="1080"/>
      <c r="AS40" s="1080"/>
      <c r="AT40" s="1080"/>
      <c r="AU40" s="1080"/>
      <c r="AV40" s="1080"/>
      <c r="AW40" s="1080"/>
      <c r="AX40" s="1080"/>
    </row>
    <row r="41" spans="5:50" ht="13.95" customHeight="1">
      <c r="E41" s="1093"/>
      <c r="F41" s="1080"/>
      <c r="G41" s="1080"/>
      <c r="H41" s="1080"/>
      <c r="I41" s="1080"/>
      <c r="J41" s="1080"/>
      <c r="K41" s="1080"/>
      <c r="L41" s="1080"/>
      <c r="M41" s="1080"/>
      <c r="N41" s="1080"/>
      <c r="O41" s="1080"/>
      <c r="P41" s="1080"/>
      <c r="Q41" s="1080"/>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080"/>
      <c r="AM41" s="1080"/>
      <c r="AN41" s="1080"/>
      <c r="AO41" s="1080"/>
      <c r="AP41" s="1080"/>
      <c r="AQ41" s="1080"/>
      <c r="AR41" s="1080"/>
      <c r="AS41" s="1080"/>
      <c r="AT41" s="1080"/>
      <c r="AU41" s="1080"/>
      <c r="AV41" s="1080"/>
      <c r="AW41" s="1080"/>
      <c r="AX41" s="1080"/>
    </row>
    <row r="42" spans="5:50" ht="13.95" customHeight="1">
      <c r="E42" s="1093"/>
      <c r="F42" s="1080"/>
      <c r="G42" s="1080"/>
      <c r="H42" s="1080"/>
      <c r="I42" s="1080"/>
      <c r="J42" s="1080"/>
      <c r="K42" s="1080"/>
      <c r="L42" s="1080"/>
      <c r="M42" s="1080"/>
      <c r="N42" s="1080"/>
      <c r="O42" s="1080"/>
      <c r="P42" s="1080"/>
      <c r="Q42" s="1080"/>
      <c r="R42" s="1080"/>
      <c r="S42" s="1080"/>
      <c r="T42" s="1080"/>
      <c r="U42" s="1080"/>
      <c r="V42" s="1080"/>
      <c r="W42" s="1080"/>
      <c r="X42" s="1080"/>
      <c r="Y42" s="1080"/>
      <c r="Z42" s="1080"/>
      <c r="AA42" s="1080"/>
      <c r="AB42" s="1080"/>
      <c r="AC42" s="1080"/>
      <c r="AD42" s="1080"/>
      <c r="AE42" s="1080"/>
      <c r="AF42" s="1080"/>
      <c r="AG42" s="1080"/>
      <c r="AH42" s="1080"/>
      <c r="AI42" s="1080"/>
      <c r="AJ42" s="1080"/>
      <c r="AK42" s="1080"/>
      <c r="AL42" s="1080"/>
      <c r="AM42" s="1080"/>
      <c r="AN42" s="1080"/>
      <c r="AO42" s="1080"/>
      <c r="AP42" s="1080"/>
      <c r="AQ42" s="1080"/>
      <c r="AR42" s="1080"/>
      <c r="AS42" s="1080"/>
      <c r="AT42" s="1080"/>
      <c r="AU42" s="1080"/>
      <c r="AV42" s="1080"/>
      <c r="AW42" s="1080"/>
      <c r="AX42" s="1080"/>
    </row>
    <row r="43" spans="5:50" ht="13.95" customHeight="1">
      <c r="G43" s="1081" t="s">
        <v>2002</v>
      </c>
      <c r="AD43" s="1081" t="s">
        <v>2003</v>
      </c>
    </row>
    <row r="44" spans="5:50" ht="13.95" customHeight="1">
      <c r="E44" s="1080"/>
      <c r="F44" s="1080"/>
      <c r="I44" s="2629"/>
      <c r="J44" s="2629"/>
      <c r="K44" s="2629"/>
      <c r="L44" s="2629"/>
      <c r="M44" s="2629"/>
      <c r="N44" s="2629"/>
      <c r="O44" s="2629"/>
      <c r="P44" s="2629"/>
      <c r="Q44" s="2629"/>
      <c r="R44" s="2629"/>
      <c r="S44" s="2629"/>
      <c r="T44" s="2629"/>
      <c r="U44" s="2629" t="s">
        <v>2004</v>
      </c>
      <c r="V44" s="2629"/>
      <c r="W44" s="2629"/>
      <c r="X44" s="2629"/>
      <c r="Y44" s="2629"/>
      <c r="Z44" s="2629"/>
      <c r="AF44" s="2629"/>
      <c r="AG44" s="2629"/>
      <c r="AH44" s="2629"/>
      <c r="AI44" s="2629"/>
      <c r="AJ44" s="2629"/>
      <c r="AK44" s="2629"/>
      <c r="AL44" s="2629"/>
      <c r="AM44" s="2629"/>
      <c r="AN44" s="2629"/>
      <c r="AO44" s="2629"/>
      <c r="AP44" s="2629"/>
      <c r="AQ44" s="2629"/>
      <c r="AR44" s="2629" t="s">
        <v>2004</v>
      </c>
      <c r="AS44" s="2629"/>
      <c r="AT44" s="2629"/>
      <c r="AU44" s="2629"/>
      <c r="AV44" s="2629"/>
      <c r="AW44" s="2629"/>
    </row>
    <row r="45" spans="5:50" ht="13.95" customHeight="1">
      <c r="E45" s="1080"/>
      <c r="F45" s="1080"/>
      <c r="I45" s="2629" t="s">
        <v>2005</v>
      </c>
      <c r="J45" s="2629"/>
      <c r="K45" s="2629"/>
      <c r="L45" s="2629"/>
      <c r="M45" s="2629"/>
      <c r="N45" s="2629"/>
      <c r="O45" s="2629"/>
      <c r="P45" s="2629"/>
      <c r="Q45" s="2629"/>
      <c r="R45" s="2629"/>
      <c r="S45" s="2629"/>
      <c r="T45" s="2629"/>
      <c r="U45" s="4493">
        <f>IF(AND(OR(AK7="○",AK8="○"),E12="○"),ROUNDUP(AX15*0.9/7,0),IF(AND(OR(AK7="○",AK8="○"),OR(E13="○",E14="○")),ROUNDUP(AT34/7,0),""))</f>
        <v>1</v>
      </c>
      <c r="V45" s="4494"/>
      <c r="W45" s="4494"/>
      <c r="X45" s="4495"/>
      <c r="Y45" s="4496" t="s">
        <v>2006</v>
      </c>
      <c r="Z45" s="4496"/>
      <c r="AF45" s="2629" t="s">
        <v>2005</v>
      </c>
      <c r="AG45" s="2629"/>
      <c r="AH45" s="2629"/>
      <c r="AI45" s="2629"/>
      <c r="AJ45" s="2629"/>
      <c r="AK45" s="2629"/>
      <c r="AL45" s="2629"/>
      <c r="AM45" s="2629"/>
      <c r="AN45" s="2629"/>
      <c r="AO45" s="2629"/>
      <c r="AP45" s="2629"/>
      <c r="AQ45" s="2629"/>
      <c r="AR45" s="4497">
        <v>1</v>
      </c>
      <c r="AS45" s="4497"/>
      <c r="AT45" s="4497"/>
      <c r="AU45" s="4497"/>
      <c r="AV45" s="4496" t="s">
        <v>2006</v>
      </c>
      <c r="AW45" s="4496"/>
    </row>
    <row r="46" spans="5:50" ht="13.95" customHeight="1">
      <c r="E46" s="1093"/>
      <c r="I46" s="1093"/>
      <c r="AF46" s="1093"/>
    </row>
    <row r="47" spans="5:50" ht="13.95" customHeight="1">
      <c r="E47" s="1093"/>
      <c r="G47" s="1081" t="s">
        <v>2007</v>
      </c>
      <c r="T47" s="1080"/>
      <c r="U47" s="1080"/>
      <c r="V47" s="1080"/>
      <c r="W47" s="1080"/>
      <c r="X47" s="1080"/>
      <c r="Y47" s="1080"/>
      <c r="Z47" s="1080"/>
      <c r="AA47" s="1080"/>
      <c r="AB47" s="1080"/>
      <c r="AC47" s="1080"/>
      <c r="AD47" s="1080"/>
      <c r="AE47" s="1080"/>
      <c r="AF47" s="1080"/>
      <c r="AG47" s="1080"/>
      <c r="AH47" s="1080"/>
      <c r="AI47" s="1080"/>
    </row>
    <row r="48" spans="5:50" ht="13.95" customHeight="1" thickBot="1">
      <c r="E48" s="1093"/>
      <c r="T48" s="1080"/>
      <c r="U48" s="1080"/>
      <c r="V48" s="1080"/>
      <c r="W48" s="1080"/>
      <c r="X48" s="1080"/>
      <c r="Y48" s="1080"/>
      <c r="Z48" s="1080"/>
      <c r="AA48" s="1080"/>
      <c r="AB48" s="1080"/>
      <c r="AC48" s="1080"/>
      <c r="AD48" s="1080"/>
      <c r="AE48" s="1080"/>
      <c r="AF48" s="1080"/>
      <c r="AG48" s="1080"/>
      <c r="AH48" s="1080"/>
      <c r="AI48" s="1080"/>
    </row>
    <row r="49" spans="17:47" ht="13.95" customHeight="1">
      <c r="Q49" s="1080"/>
      <c r="R49" s="1080"/>
      <c r="S49" s="1080"/>
      <c r="T49" s="1080"/>
      <c r="U49" s="1080"/>
      <c r="V49" s="1080"/>
      <c r="W49" s="1080"/>
      <c r="X49" s="1080"/>
      <c r="Y49" s="1080"/>
      <c r="Z49" s="1080"/>
      <c r="AA49" s="1080"/>
      <c r="AB49" s="1080"/>
      <c r="AC49" s="1095"/>
      <c r="AD49" s="4503" t="str">
        <f>(IF(OR(U45&lt;=AR45),"可","規定の員数を満たしていません。"))</f>
        <v>可</v>
      </c>
      <c r="AE49" s="4504"/>
      <c r="AF49" s="4504"/>
      <c r="AG49" s="4504"/>
      <c r="AH49" s="4504"/>
      <c r="AI49" s="4504"/>
      <c r="AJ49" s="4504"/>
      <c r="AK49" s="4504"/>
      <c r="AL49" s="4504"/>
      <c r="AM49" s="4504"/>
      <c r="AN49" s="4504"/>
      <c r="AO49" s="4504"/>
      <c r="AP49" s="4504"/>
      <c r="AQ49" s="4504"/>
      <c r="AR49" s="4504"/>
      <c r="AS49" s="4504"/>
      <c r="AT49" s="4504"/>
      <c r="AU49" s="4505"/>
    </row>
    <row r="50" spans="17:47" ht="13.95" customHeight="1" thickBot="1">
      <c r="AD50" s="4506"/>
      <c r="AE50" s="4507"/>
      <c r="AF50" s="4507"/>
      <c r="AG50" s="4507"/>
      <c r="AH50" s="4507"/>
      <c r="AI50" s="4507"/>
      <c r="AJ50" s="4507"/>
      <c r="AK50" s="4507"/>
      <c r="AL50" s="4507"/>
      <c r="AM50" s="4507"/>
      <c r="AN50" s="4507"/>
      <c r="AO50" s="4507"/>
      <c r="AP50" s="4507"/>
      <c r="AQ50" s="4507"/>
      <c r="AR50" s="4507"/>
      <c r="AS50" s="4507"/>
      <c r="AT50" s="4507"/>
      <c r="AU50" s="4508"/>
    </row>
    <row r="51" spans="17:47" ht="13.95" customHeight="1"/>
    <row r="52" spans="17:47" ht="13.95" customHeight="1"/>
    <row r="53" spans="17:47" ht="13.95" customHeight="1"/>
    <row r="54" spans="17:47" ht="13.95" customHeight="1"/>
    <row r="55" spans="17:47" ht="13.95" customHeight="1"/>
    <row r="56" spans="17:47" ht="13.95" customHeight="1"/>
    <row r="57" spans="17:47" ht="13.95"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54"/>
  <conditionalFormatting sqref="J21:M32 AJ21:AL32">
    <cfRule type="expression" dxfId="58" priority="33">
      <formula>COUNTA($G$12)&gt;=1</formula>
    </cfRule>
  </conditionalFormatting>
  <conditionalFormatting sqref="P21:R32">
    <cfRule type="expression" dxfId="57" priority="23">
      <formula>COUNTA($G$12)&gt;=1</formula>
    </cfRule>
  </conditionalFormatting>
  <conditionalFormatting sqref="U21:W32">
    <cfRule type="expression" dxfId="56" priority="12">
      <formula>COUNTA($G$12)&gt;=1</formula>
    </cfRule>
  </conditionalFormatting>
  <conditionalFormatting sqref="Z21:AB32 AE21:AG32">
    <cfRule type="expression" dxfId="55" priority="1">
      <formula>COUNTA($G$12)&gt;=1</formula>
    </cfRule>
  </conditionalFormatting>
  <conditionalFormatting sqref="AO12:AQ14 AX12:AZ14">
    <cfRule type="expression" dxfId="54" priority="34">
      <formula>COUNTA($E$13:$G$14)&gt;=1</formula>
    </cfRule>
  </conditionalFormatting>
  <conditionalFormatting sqref="AO21:AQ32">
    <cfRule type="expression" dxfId="53" priority="2">
      <formula>COUNTA($G$12)&gt;=1</formula>
    </cfRule>
  </conditionalFormatting>
  <dataValidations count="4">
    <dataValidation type="list" allowBlank="1" showInputMessage="1" showErrorMessage="1" sqref="E12:G14 AH10 AK7:AM8" xr:uid="{C11986E1-0D7C-4380-BAD9-07BBAB79A187}">
      <formula1>$Q$3:$Q$4</formula1>
    </dataValidation>
    <dataValidation type="whole" allowBlank="1" showInputMessage="1" showErrorMessage="1" error="入力月の月日数を超過しています" sqref="J21:M21 J23:M23 J26:M26 J28:M28" xr:uid="{357CD4BB-F332-4A01-88B3-6548A92965A9}">
      <formula1>0</formula1>
      <formula2>30</formula2>
    </dataValidation>
    <dataValidation type="whole" allowBlank="1" showInputMessage="1" showErrorMessage="1" error="入力月の月日数を超過しています" sqref="J31:M31" xr:uid="{A0AF34C5-BE99-4F5F-B19E-BFF861E4682F}">
      <formula1>0</formula1>
      <formula2>29</formula2>
    </dataValidation>
    <dataValidation type="whole" allowBlank="1" showInputMessage="1" showErrorMessage="1" error="入力月の月日数を超過しています" sqref="J22:M22 J24:M25 J27:M27 J29:M30 J32:M32" xr:uid="{D6DB4136-6A44-4C4F-9BAA-A37001DCD263}">
      <formula1>0</formula1>
      <formula2>31</formula2>
    </dataValidation>
  </dataValidations>
  <pageMargins left="0.7" right="0.7" top="0.75" bottom="0.75" header="0.3" footer="0.3"/>
  <pageSetup paperSize="9" scale="8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44E06-9499-4E59-9B04-A3983CD306A9}">
  <sheetPr>
    <tabColor theme="4"/>
    <pageSetUpPr fitToPage="1"/>
  </sheetPr>
  <dimension ref="A1:BG55"/>
  <sheetViews>
    <sheetView view="pageBreakPreview" topLeftCell="L21" zoomScale="115" zoomScaleNormal="100" zoomScaleSheetLayoutView="115" workbookViewId="0">
      <selection activeCell="B2" sqref="B2"/>
    </sheetView>
  </sheetViews>
  <sheetFormatPr defaultColWidth="3.44140625" defaultRowHeight="13.2"/>
  <cols>
    <col min="1" max="1" width="1.21875" style="1581" customWidth="1"/>
    <col min="2" max="2" width="3.109375" style="1637" customWidth="1"/>
    <col min="3" max="5" width="3.109375" style="1581" customWidth="1"/>
    <col min="6" max="6" width="7.6640625" style="1581" customWidth="1"/>
    <col min="7" max="30" width="3.109375" style="1581" customWidth="1"/>
    <col min="31" max="33" width="3.21875" style="1581" customWidth="1"/>
    <col min="34" max="34" width="3.109375" style="1581" customWidth="1"/>
    <col min="35" max="35" width="1.21875" style="1581" customWidth="1"/>
    <col min="36" max="256" width="3.44140625" style="1581"/>
    <col min="257" max="257" width="1.21875" style="1581" customWidth="1"/>
    <col min="258" max="286" width="3.109375" style="1581" customWidth="1"/>
    <col min="287" max="289" width="3.21875" style="1581" customWidth="1"/>
    <col min="290" max="290" width="3.109375" style="1581" customWidth="1"/>
    <col min="291" max="291" width="1.21875" style="1581" customWidth="1"/>
    <col min="292" max="512" width="3.44140625" style="1581"/>
    <col min="513" max="513" width="1.21875" style="1581" customWidth="1"/>
    <col min="514" max="542" width="3.109375" style="1581" customWidth="1"/>
    <col min="543" max="545" width="3.21875" style="1581" customWidth="1"/>
    <col min="546" max="546" width="3.109375" style="1581" customWidth="1"/>
    <col min="547" max="547" width="1.21875" style="1581" customWidth="1"/>
    <col min="548" max="768" width="3.44140625" style="1581"/>
    <col min="769" max="769" width="1.21875" style="1581" customWidth="1"/>
    <col min="770" max="798" width="3.109375" style="1581" customWidth="1"/>
    <col min="799" max="801" width="3.21875" style="1581" customWidth="1"/>
    <col min="802" max="802" width="3.109375" style="1581" customWidth="1"/>
    <col min="803" max="803" width="1.21875" style="1581" customWidth="1"/>
    <col min="804" max="1024" width="3.44140625" style="1581"/>
    <col min="1025" max="1025" width="1.21875" style="1581" customWidth="1"/>
    <col min="1026" max="1054" width="3.109375" style="1581" customWidth="1"/>
    <col min="1055" max="1057" width="3.21875" style="1581" customWidth="1"/>
    <col min="1058" max="1058" width="3.109375" style="1581" customWidth="1"/>
    <col min="1059" max="1059" width="1.21875" style="1581" customWidth="1"/>
    <col min="1060" max="1280" width="3.44140625" style="1581"/>
    <col min="1281" max="1281" width="1.21875" style="1581" customWidth="1"/>
    <col min="1282" max="1310" width="3.109375" style="1581" customWidth="1"/>
    <col min="1311" max="1313" width="3.21875" style="1581" customWidth="1"/>
    <col min="1314" max="1314" width="3.109375" style="1581" customWidth="1"/>
    <col min="1315" max="1315" width="1.21875" style="1581" customWidth="1"/>
    <col min="1316" max="1536" width="3.44140625" style="1581"/>
    <col min="1537" max="1537" width="1.21875" style="1581" customWidth="1"/>
    <col min="1538" max="1566" width="3.109375" style="1581" customWidth="1"/>
    <col min="1567" max="1569" width="3.21875" style="1581" customWidth="1"/>
    <col min="1570" max="1570" width="3.109375" style="1581" customWidth="1"/>
    <col min="1571" max="1571" width="1.21875" style="1581" customWidth="1"/>
    <col min="1572" max="1792" width="3.44140625" style="1581"/>
    <col min="1793" max="1793" width="1.21875" style="1581" customWidth="1"/>
    <col min="1794" max="1822" width="3.109375" style="1581" customWidth="1"/>
    <col min="1823" max="1825" width="3.21875" style="1581" customWidth="1"/>
    <col min="1826" max="1826" width="3.109375" style="1581" customWidth="1"/>
    <col min="1827" max="1827" width="1.21875" style="1581" customWidth="1"/>
    <col min="1828" max="2048" width="3.44140625" style="1581"/>
    <col min="2049" max="2049" width="1.21875" style="1581" customWidth="1"/>
    <col min="2050" max="2078" width="3.109375" style="1581" customWidth="1"/>
    <col min="2079" max="2081" width="3.21875" style="1581" customWidth="1"/>
    <col min="2082" max="2082" width="3.109375" style="1581" customWidth="1"/>
    <col min="2083" max="2083" width="1.21875" style="1581" customWidth="1"/>
    <col min="2084" max="2304" width="3.44140625" style="1581"/>
    <col min="2305" max="2305" width="1.21875" style="1581" customWidth="1"/>
    <col min="2306" max="2334" width="3.109375" style="1581" customWidth="1"/>
    <col min="2335" max="2337" width="3.21875" style="1581" customWidth="1"/>
    <col min="2338" max="2338" width="3.109375" style="1581" customWidth="1"/>
    <col min="2339" max="2339" width="1.21875" style="1581" customWidth="1"/>
    <col min="2340" max="2560" width="3.44140625" style="1581"/>
    <col min="2561" max="2561" width="1.21875" style="1581" customWidth="1"/>
    <col min="2562" max="2590" width="3.109375" style="1581" customWidth="1"/>
    <col min="2591" max="2593" width="3.21875" style="1581" customWidth="1"/>
    <col min="2594" max="2594" width="3.109375" style="1581" customWidth="1"/>
    <col min="2595" max="2595" width="1.21875" style="1581" customWidth="1"/>
    <col min="2596" max="2816" width="3.44140625" style="1581"/>
    <col min="2817" max="2817" width="1.21875" style="1581" customWidth="1"/>
    <col min="2818" max="2846" width="3.109375" style="1581" customWidth="1"/>
    <col min="2847" max="2849" width="3.21875" style="1581" customWidth="1"/>
    <col min="2850" max="2850" width="3.109375" style="1581" customWidth="1"/>
    <col min="2851" max="2851" width="1.21875" style="1581" customWidth="1"/>
    <col min="2852" max="3072" width="3.44140625" style="1581"/>
    <col min="3073" max="3073" width="1.21875" style="1581" customWidth="1"/>
    <col min="3074" max="3102" width="3.109375" style="1581" customWidth="1"/>
    <col min="3103" max="3105" width="3.21875" style="1581" customWidth="1"/>
    <col min="3106" max="3106" width="3.109375" style="1581" customWidth="1"/>
    <col min="3107" max="3107" width="1.21875" style="1581" customWidth="1"/>
    <col min="3108" max="3328" width="3.44140625" style="1581"/>
    <col min="3329" max="3329" width="1.21875" style="1581" customWidth="1"/>
    <col min="3330" max="3358" width="3.109375" style="1581" customWidth="1"/>
    <col min="3359" max="3361" width="3.21875" style="1581" customWidth="1"/>
    <col min="3362" max="3362" width="3.109375" style="1581" customWidth="1"/>
    <col min="3363" max="3363" width="1.21875" style="1581" customWidth="1"/>
    <col min="3364" max="3584" width="3.44140625" style="1581"/>
    <col min="3585" max="3585" width="1.21875" style="1581" customWidth="1"/>
    <col min="3586" max="3614" width="3.109375" style="1581" customWidth="1"/>
    <col min="3615" max="3617" width="3.21875" style="1581" customWidth="1"/>
    <col min="3618" max="3618" width="3.109375" style="1581" customWidth="1"/>
    <col min="3619" max="3619" width="1.21875" style="1581" customWidth="1"/>
    <col min="3620" max="3840" width="3.44140625" style="1581"/>
    <col min="3841" max="3841" width="1.21875" style="1581" customWidth="1"/>
    <col min="3842" max="3870" width="3.109375" style="1581" customWidth="1"/>
    <col min="3871" max="3873" width="3.21875" style="1581" customWidth="1"/>
    <col min="3874" max="3874" width="3.109375" style="1581" customWidth="1"/>
    <col min="3875" max="3875" width="1.21875" style="1581" customWidth="1"/>
    <col min="3876" max="4096" width="3.44140625" style="1581"/>
    <col min="4097" max="4097" width="1.21875" style="1581" customWidth="1"/>
    <col min="4098" max="4126" width="3.109375" style="1581" customWidth="1"/>
    <col min="4127" max="4129" width="3.21875" style="1581" customWidth="1"/>
    <col min="4130" max="4130" width="3.109375" style="1581" customWidth="1"/>
    <col min="4131" max="4131" width="1.21875" style="1581" customWidth="1"/>
    <col min="4132" max="4352" width="3.44140625" style="1581"/>
    <col min="4353" max="4353" width="1.21875" style="1581" customWidth="1"/>
    <col min="4354" max="4382" width="3.109375" style="1581" customWidth="1"/>
    <col min="4383" max="4385" width="3.21875" style="1581" customWidth="1"/>
    <col min="4386" max="4386" width="3.109375" style="1581" customWidth="1"/>
    <col min="4387" max="4387" width="1.21875" style="1581" customWidth="1"/>
    <col min="4388" max="4608" width="3.44140625" style="1581"/>
    <col min="4609" max="4609" width="1.21875" style="1581" customWidth="1"/>
    <col min="4610" max="4638" width="3.109375" style="1581" customWidth="1"/>
    <col min="4639" max="4641" width="3.21875" style="1581" customWidth="1"/>
    <col min="4642" max="4642" width="3.109375" style="1581" customWidth="1"/>
    <col min="4643" max="4643" width="1.21875" style="1581" customWidth="1"/>
    <col min="4644" max="4864" width="3.44140625" style="1581"/>
    <col min="4865" max="4865" width="1.21875" style="1581" customWidth="1"/>
    <col min="4866" max="4894" width="3.109375" style="1581" customWidth="1"/>
    <col min="4895" max="4897" width="3.21875" style="1581" customWidth="1"/>
    <col min="4898" max="4898" width="3.109375" style="1581" customWidth="1"/>
    <col min="4899" max="4899" width="1.21875" style="1581" customWidth="1"/>
    <col min="4900" max="5120" width="3.44140625" style="1581"/>
    <col min="5121" max="5121" width="1.21875" style="1581" customWidth="1"/>
    <col min="5122" max="5150" width="3.109375" style="1581" customWidth="1"/>
    <col min="5151" max="5153" width="3.21875" style="1581" customWidth="1"/>
    <col min="5154" max="5154" width="3.109375" style="1581" customWidth="1"/>
    <col min="5155" max="5155" width="1.21875" style="1581" customWidth="1"/>
    <col min="5156" max="5376" width="3.44140625" style="1581"/>
    <col min="5377" max="5377" width="1.21875" style="1581" customWidth="1"/>
    <col min="5378" max="5406" width="3.109375" style="1581" customWidth="1"/>
    <col min="5407" max="5409" width="3.21875" style="1581" customWidth="1"/>
    <col min="5410" max="5410" width="3.109375" style="1581" customWidth="1"/>
    <col min="5411" max="5411" width="1.21875" style="1581" customWidth="1"/>
    <col min="5412" max="5632" width="3.44140625" style="1581"/>
    <col min="5633" max="5633" width="1.21875" style="1581" customWidth="1"/>
    <col min="5634" max="5662" width="3.109375" style="1581" customWidth="1"/>
    <col min="5663" max="5665" width="3.21875" style="1581" customWidth="1"/>
    <col min="5666" max="5666" width="3.109375" style="1581" customWidth="1"/>
    <col min="5667" max="5667" width="1.21875" style="1581" customWidth="1"/>
    <col min="5668" max="5888" width="3.44140625" style="1581"/>
    <col min="5889" max="5889" width="1.21875" style="1581" customWidth="1"/>
    <col min="5890" max="5918" width="3.109375" style="1581" customWidth="1"/>
    <col min="5919" max="5921" width="3.21875" style="1581" customWidth="1"/>
    <col min="5922" max="5922" width="3.109375" style="1581" customWidth="1"/>
    <col min="5923" max="5923" width="1.21875" style="1581" customWidth="1"/>
    <col min="5924" max="6144" width="3.44140625" style="1581"/>
    <col min="6145" max="6145" width="1.21875" style="1581" customWidth="1"/>
    <col min="6146" max="6174" width="3.109375" style="1581" customWidth="1"/>
    <col min="6175" max="6177" width="3.21875" style="1581" customWidth="1"/>
    <col min="6178" max="6178" width="3.109375" style="1581" customWidth="1"/>
    <col min="6179" max="6179" width="1.21875" style="1581" customWidth="1"/>
    <col min="6180" max="6400" width="3.44140625" style="1581"/>
    <col min="6401" max="6401" width="1.21875" style="1581" customWidth="1"/>
    <col min="6402" max="6430" width="3.109375" style="1581" customWidth="1"/>
    <col min="6431" max="6433" width="3.21875" style="1581" customWidth="1"/>
    <col min="6434" max="6434" width="3.109375" style="1581" customWidth="1"/>
    <col min="6435" max="6435" width="1.21875" style="1581" customWidth="1"/>
    <col min="6436" max="6656" width="3.44140625" style="1581"/>
    <col min="6657" max="6657" width="1.21875" style="1581" customWidth="1"/>
    <col min="6658" max="6686" width="3.109375" style="1581" customWidth="1"/>
    <col min="6687" max="6689" width="3.21875" style="1581" customWidth="1"/>
    <col min="6690" max="6690" width="3.109375" style="1581" customWidth="1"/>
    <col min="6691" max="6691" width="1.21875" style="1581" customWidth="1"/>
    <col min="6692" max="6912" width="3.44140625" style="1581"/>
    <col min="6913" max="6913" width="1.21875" style="1581" customWidth="1"/>
    <col min="6914" max="6942" width="3.109375" style="1581" customWidth="1"/>
    <col min="6943" max="6945" width="3.21875" style="1581" customWidth="1"/>
    <col min="6946" max="6946" width="3.109375" style="1581" customWidth="1"/>
    <col min="6947" max="6947" width="1.21875" style="1581" customWidth="1"/>
    <col min="6948" max="7168" width="3.44140625" style="1581"/>
    <col min="7169" max="7169" width="1.21875" style="1581" customWidth="1"/>
    <col min="7170" max="7198" width="3.109375" style="1581" customWidth="1"/>
    <col min="7199" max="7201" width="3.21875" style="1581" customWidth="1"/>
    <col min="7202" max="7202" width="3.109375" style="1581" customWidth="1"/>
    <col min="7203" max="7203" width="1.21875" style="1581" customWidth="1"/>
    <col min="7204" max="7424" width="3.44140625" style="1581"/>
    <col min="7425" max="7425" width="1.21875" style="1581" customWidth="1"/>
    <col min="7426" max="7454" width="3.109375" style="1581" customWidth="1"/>
    <col min="7455" max="7457" width="3.21875" style="1581" customWidth="1"/>
    <col min="7458" max="7458" width="3.109375" style="1581" customWidth="1"/>
    <col min="7459" max="7459" width="1.21875" style="1581" customWidth="1"/>
    <col min="7460" max="7680" width="3.44140625" style="1581"/>
    <col min="7681" max="7681" width="1.21875" style="1581" customWidth="1"/>
    <col min="7682" max="7710" width="3.109375" style="1581" customWidth="1"/>
    <col min="7711" max="7713" width="3.21875" style="1581" customWidth="1"/>
    <col min="7714" max="7714" width="3.109375" style="1581" customWidth="1"/>
    <col min="7715" max="7715" width="1.21875" style="1581" customWidth="1"/>
    <col min="7716" max="7936" width="3.44140625" style="1581"/>
    <col min="7937" max="7937" width="1.21875" style="1581" customWidth="1"/>
    <col min="7938" max="7966" width="3.109375" style="1581" customWidth="1"/>
    <col min="7967" max="7969" width="3.21875" style="1581" customWidth="1"/>
    <col min="7970" max="7970" width="3.109375" style="1581" customWidth="1"/>
    <col min="7971" max="7971" width="1.21875" style="1581" customWidth="1"/>
    <col min="7972" max="8192" width="3.44140625" style="1581"/>
    <col min="8193" max="8193" width="1.21875" style="1581" customWidth="1"/>
    <col min="8194" max="8222" width="3.109375" style="1581" customWidth="1"/>
    <col min="8223" max="8225" width="3.21875" style="1581" customWidth="1"/>
    <col min="8226" max="8226" width="3.109375" style="1581" customWidth="1"/>
    <col min="8227" max="8227" width="1.21875" style="1581" customWidth="1"/>
    <col min="8228" max="8448" width="3.44140625" style="1581"/>
    <col min="8449" max="8449" width="1.21875" style="1581" customWidth="1"/>
    <col min="8450" max="8478" width="3.109375" style="1581" customWidth="1"/>
    <col min="8479" max="8481" width="3.21875" style="1581" customWidth="1"/>
    <col min="8482" max="8482" width="3.109375" style="1581" customWidth="1"/>
    <col min="8483" max="8483" width="1.21875" style="1581" customWidth="1"/>
    <col min="8484" max="8704" width="3.44140625" style="1581"/>
    <col min="8705" max="8705" width="1.21875" style="1581" customWidth="1"/>
    <col min="8706" max="8734" width="3.109375" style="1581" customWidth="1"/>
    <col min="8735" max="8737" width="3.21875" style="1581" customWidth="1"/>
    <col min="8738" max="8738" width="3.109375" style="1581" customWidth="1"/>
    <col min="8739" max="8739" width="1.21875" style="1581" customWidth="1"/>
    <col min="8740" max="8960" width="3.44140625" style="1581"/>
    <col min="8961" max="8961" width="1.21875" style="1581" customWidth="1"/>
    <col min="8962" max="8990" width="3.109375" style="1581" customWidth="1"/>
    <col min="8991" max="8993" width="3.21875" style="1581" customWidth="1"/>
    <col min="8994" max="8994" width="3.109375" style="1581" customWidth="1"/>
    <col min="8995" max="8995" width="1.21875" style="1581" customWidth="1"/>
    <col min="8996" max="9216" width="3.44140625" style="1581"/>
    <col min="9217" max="9217" width="1.21875" style="1581" customWidth="1"/>
    <col min="9218" max="9246" width="3.109375" style="1581" customWidth="1"/>
    <col min="9247" max="9249" width="3.21875" style="1581" customWidth="1"/>
    <col min="9250" max="9250" width="3.109375" style="1581" customWidth="1"/>
    <col min="9251" max="9251" width="1.21875" style="1581" customWidth="1"/>
    <col min="9252" max="9472" width="3.44140625" style="1581"/>
    <col min="9473" max="9473" width="1.21875" style="1581" customWidth="1"/>
    <col min="9474" max="9502" width="3.109375" style="1581" customWidth="1"/>
    <col min="9503" max="9505" width="3.21875" style="1581" customWidth="1"/>
    <col min="9506" max="9506" width="3.109375" style="1581" customWidth="1"/>
    <col min="9507" max="9507" width="1.21875" style="1581" customWidth="1"/>
    <col min="9508" max="9728" width="3.44140625" style="1581"/>
    <col min="9729" max="9729" width="1.21875" style="1581" customWidth="1"/>
    <col min="9730" max="9758" width="3.109375" style="1581" customWidth="1"/>
    <col min="9759" max="9761" width="3.21875" style="1581" customWidth="1"/>
    <col min="9762" max="9762" width="3.109375" style="1581" customWidth="1"/>
    <col min="9763" max="9763" width="1.21875" style="1581" customWidth="1"/>
    <col min="9764" max="9984" width="3.44140625" style="1581"/>
    <col min="9985" max="9985" width="1.21875" style="1581" customWidth="1"/>
    <col min="9986" max="10014" width="3.109375" style="1581" customWidth="1"/>
    <col min="10015" max="10017" width="3.21875" style="1581" customWidth="1"/>
    <col min="10018" max="10018" width="3.109375" style="1581" customWidth="1"/>
    <col min="10019" max="10019" width="1.21875" style="1581" customWidth="1"/>
    <col min="10020" max="10240" width="3.44140625" style="1581"/>
    <col min="10241" max="10241" width="1.21875" style="1581" customWidth="1"/>
    <col min="10242" max="10270" width="3.109375" style="1581" customWidth="1"/>
    <col min="10271" max="10273" width="3.21875" style="1581" customWidth="1"/>
    <col min="10274" max="10274" width="3.109375" style="1581" customWidth="1"/>
    <col min="10275" max="10275" width="1.21875" style="1581" customWidth="1"/>
    <col min="10276" max="10496" width="3.44140625" style="1581"/>
    <col min="10497" max="10497" width="1.21875" style="1581" customWidth="1"/>
    <col min="10498" max="10526" width="3.109375" style="1581" customWidth="1"/>
    <col min="10527" max="10529" width="3.21875" style="1581" customWidth="1"/>
    <col min="10530" max="10530" width="3.109375" style="1581" customWidth="1"/>
    <col min="10531" max="10531" width="1.21875" style="1581" customWidth="1"/>
    <col min="10532" max="10752" width="3.44140625" style="1581"/>
    <col min="10753" max="10753" width="1.21875" style="1581" customWidth="1"/>
    <col min="10754" max="10782" width="3.109375" style="1581" customWidth="1"/>
    <col min="10783" max="10785" width="3.21875" style="1581" customWidth="1"/>
    <col min="10786" max="10786" width="3.109375" style="1581" customWidth="1"/>
    <col min="10787" max="10787" width="1.21875" style="1581" customWidth="1"/>
    <col min="10788" max="11008" width="3.44140625" style="1581"/>
    <col min="11009" max="11009" width="1.21875" style="1581" customWidth="1"/>
    <col min="11010" max="11038" width="3.109375" style="1581" customWidth="1"/>
    <col min="11039" max="11041" width="3.21875" style="1581" customWidth="1"/>
    <col min="11042" max="11042" width="3.109375" style="1581" customWidth="1"/>
    <col min="11043" max="11043" width="1.21875" style="1581" customWidth="1"/>
    <col min="11044" max="11264" width="3.44140625" style="1581"/>
    <col min="11265" max="11265" width="1.21875" style="1581" customWidth="1"/>
    <col min="11266" max="11294" width="3.109375" style="1581" customWidth="1"/>
    <col min="11295" max="11297" width="3.21875" style="1581" customWidth="1"/>
    <col min="11298" max="11298" width="3.109375" style="1581" customWidth="1"/>
    <col min="11299" max="11299" width="1.21875" style="1581" customWidth="1"/>
    <col min="11300" max="11520" width="3.44140625" style="1581"/>
    <col min="11521" max="11521" width="1.21875" style="1581" customWidth="1"/>
    <col min="11522" max="11550" width="3.109375" style="1581" customWidth="1"/>
    <col min="11551" max="11553" width="3.21875" style="1581" customWidth="1"/>
    <col min="11554" max="11554" width="3.109375" style="1581" customWidth="1"/>
    <col min="11555" max="11555" width="1.21875" style="1581" customWidth="1"/>
    <col min="11556" max="11776" width="3.44140625" style="1581"/>
    <col min="11777" max="11777" width="1.21875" style="1581" customWidth="1"/>
    <col min="11778" max="11806" width="3.109375" style="1581" customWidth="1"/>
    <col min="11807" max="11809" width="3.21875" style="1581" customWidth="1"/>
    <col min="11810" max="11810" width="3.109375" style="1581" customWidth="1"/>
    <col min="11811" max="11811" width="1.21875" style="1581" customWidth="1"/>
    <col min="11812" max="12032" width="3.44140625" style="1581"/>
    <col min="12033" max="12033" width="1.21875" style="1581" customWidth="1"/>
    <col min="12034" max="12062" width="3.109375" style="1581" customWidth="1"/>
    <col min="12063" max="12065" width="3.21875" style="1581" customWidth="1"/>
    <col min="12066" max="12066" width="3.109375" style="1581" customWidth="1"/>
    <col min="12067" max="12067" width="1.21875" style="1581" customWidth="1"/>
    <col min="12068" max="12288" width="3.44140625" style="1581"/>
    <col min="12289" max="12289" width="1.21875" style="1581" customWidth="1"/>
    <col min="12290" max="12318" width="3.109375" style="1581" customWidth="1"/>
    <col min="12319" max="12321" width="3.21875" style="1581" customWidth="1"/>
    <col min="12322" max="12322" width="3.109375" style="1581" customWidth="1"/>
    <col min="12323" max="12323" width="1.21875" style="1581" customWidth="1"/>
    <col min="12324" max="12544" width="3.44140625" style="1581"/>
    <col min="12545" max="12545" width="1.21875" style="1581" customWidth="1"/>
    <col min="12546" max="12574" width="3.109375" style="1581" customWidth="1"/>
    <col min="12575" max="12577" width="3.21875" style="1581" customWidth="1"/>
    <col min="12578" max="12578" width="3.109375" style="1581" customWidth="1"/>
    <col min="12579" max="12579" width="1.21875" style="1581" customWidth="1"/>
    <col min="12580" max="12800" width="3.44140625" style="1581"/>
    <col min="12801" max="12801" width="1.21875" style="1581" customWidth="1"/>
    <col min="12802" max="12830" width="3.109375" style="1581" customWidth="1"/>
    <col min="12831" max="12833" width="3.21875" style="1581" customWidth="1"/>
    <col min="12834" max="12834" width="3.109375" style="1581" customWidth="1"/>
    <col min="12835" max="12835" width="1.21875" style="1581" customWidth="1"/>
    <col min="12836" max="13056" width="3.44140625" style="1581"/>
    <col min="13057" max="13057" width="1.21875" style="1581" customWidth="1"/>
    <col min="13058" max="13086" width="3.109375" style="1581" customWidth="1"/>
    <col min="13087" max="13089" width="3.21875" style="1581" customWidth="1"/>
    <col min="13090" max="13090" width="3.109375" style="1581" customWidth="1"/>
    <col min="13091" max="13091" width="1.21875" style="1581" customWidth="1"/>
    <col min="13092" max="13312" width="3.44140625" style="1581"/>
    <col min="13313" max="13313" width="1.21875" style="1581" customWidth="1"/>
    <col min="13314" max="13342" width="3.109375" style="1581" customWidth="1"/>
    <col min="13343" max="13345" width="3.21875" style="1581" customWidth="1"/>
    <col min="13346" max="13346" width="3.109375" style="1581" customWidth="1"/>
    <col min="13347" max="13347" width="1.21875" style="1581" customWidth="1"/>
    <col min="13348" max="13568" width="3.44140625" style="1581"/>
    <col min="13569" max="13569" width="1.21875" style="1581" customWidth="1"/>
    <col min="13570" max="13598" width="3.109375" style="1581" customWidth="1"/>
    <col min="13599" max="13601" width="3.21875" style="1581" customWidth="1"/>
    <col min="13602" max="13602" width="3.109375" style="1581" customWidth="1"/>
    <col min="13603" max="13603" width="1.21875" style="1581" customWidth="1"/>
    <col min="13604" max="13824" width="3.44140625" style="1581"/>
    <col min="13825" max="13825" width="1.21875" style="1581" customWidth="1"/>
    <col min="13826" max="13854" width="3.109375" style="1581" customWidth="1"/>
    <col min="13855" max="13857" width="3.21875" style="1581" customWidth="1"/>
    <col min="13858" max="13858" width="3.109375" style="1581" customWidth="1"/>
    <col min="13859" max="13859" width="1.21875" style="1581" customWidth="1"/>
    <col min="13860" max="14080" width="3.44140625" style="1581"/>
    <col min="14081" max="14081" width="1.21875" style="1581" customWidth="1"/>
    <col min="14082" max="14110" width="3.109375" style="1581" customWidth="1"/>
    <col min="14111" max="14113" width="3.21875" style="1581" customWidth="1"/>
    <col min="14114" max="14114" width="3.109375" style="1581" customWidth="1"/>
    <col min="14115" max="14115" width="1.21875" style="1581" customWidth="1"/>
    <col min="14116" max="14336" width="3.44140625" style="1581"/>
    <col min="14337" max="14337" width="1.21875" style="1581" customWidth="1"/>
    <col min="14338" max="14366" width="3.109375" style="1581" customWidth="1"/>
    <col min="14367" max="14369" width="3.21875" style="1581" customWidth="1"/>
    <col min="14370" max="14370" width="3.109375" style="1581" customWidth="1"/>
    <col min="14371" max="14371" width="1.21875" style="1581" customWidth="1"/>
    <col min="14372" max="14592" width="3.44140625" style="1581"/>
    <col min="14593" max="14593" width="1.21875" style="1581" customWidth="1"/>
    <col min="14594" max="14622" width="3.109375" style="1581" customWidth="1"/>
    <col min="14623" max="14625" width="3.21875" style="1581" customWidth="1"/>
    <col min="14626" max="14626" width="3.109375" style="1581" customWidth="1"/>
    <col min="14627" max="14627" width="1.21875" style="1581" customWidth="1"/>
    <col min="14628" max="14848" width="3.44140625" style="1581"/>
    <col min="14849" max="14849" width="1.21875" style="1581" customWidth="1"/>
    <col min="14850" max="14878" width="3.109375" style="1581" customWidth="1"/>
    <col min="14879" max="14881" width="3.21875" style="1581" customWidth="1"/>
    <col min="14882" max="14882" width="3.109375" style="1581" customWidth="1"/>
    <col min="14883" max="14883" width="1.21875" style="1581" customWidth="1"/>
    <col min="14884" max="15104" width="3.44140625" style="1581"/>
    <col min="15105" max="15105" width="1.21875" style="1581" customWidth="1"/>
    <col min="15106" max="15134" width="3.109375" style="1581" customWidth="1"/>
    <col min="15135" max="15137" width="3.21875" style="1581" customWidth="1"/>
    <col min="15138" max="15138" width="3.109375" style="1581" customWidth="1"/>
    <col min="15139" max="15139" width="1.21875" style="1581" customWidth="1"/>
    <col min="15140" max="15360" width="3.44140625" style="1581"/>
    <col min="15361" max="15361" width="1.21875" style="1581" customWidth="1"/>
    <col min="15362" max="15390" width="3.109375" style="1581" customWidth="1"/>
    <col min="15391" max="15393" width="3.21875" style="1581" customWidth="1"/>
    <col min="15394" max="15394" width="3.109375" style="1581" customWidth="1"/>
    <col min="15395" max="15395" width="1.21875" style="1581" customWidth="1"/>
    <col min="15396" max="15616" width="3.44140625" style="1581"/>
    <col min="15617" max="15617" width="1.21875" style="1581" customWidth="1"/>
    <col min="15618" max="15646" width="3.109375" style="1581" customWidth="1"/>
    <col min="15647" max="15649" width="3.21875" style="1581" customWidth="1"/>
    <col min="15650" max="15650" width="3.109375" style="1581" customWidth="1"/>
    <col min="15651" max="15651" width="1.21875" style="1581" customWidth="1"/>
    <col min="15652" max="15872" width="3.44140625" style="1581"/>
    <col min="15873" max="15873" width="1.21875" style="1581" customWidth="1"/>
    <col min="15874" max="15902" width="3.109375" style="1581" customWidth="1"/>
    <col min="15903" max="15905" width="3.21875" style="1581" customWidth="1"/>
    <col min="15906" max="15906" width="3.109375" style="1581" customWidth="1"/>
    <col min="15907" max="15907" width="1.21875" style="1581" customWidth="1"/>
    <col min="15908" max="16128" width="3.44140625" style="1581"/>
    <col min="16129" max="16129" width="1.21875" style="1581" customWidth="1"/>
    <col min="16130" max="16158" width="3.109375" style="1581" customWidth="1"/>
    <col min="16159" max="16161" width="3.21875" style="1581" customWidth="1"/>
    <col min="16162" max="16162" width="3.109375" style="1581" customWidth="1"/>
    <col min="16163" max="16163" width="1.21875" style="1581" customWidth="1"/>
    <col min="16164" max="16384" width="3.44140625" style="1581"/>
  </cols>
  <sheetData>
    <row r="1" spans="2:59" s="1576" customFormat="1">
      <c r="B1" s="1576" t="s">
        <v>2755</v>
      </c>
    </row>
    <row r="2" spans="2:59" s="1576" customFormat="1">
      <c r="Y2" s="1577"/>
      <c r="Z2" s="4511"/>
      <c r="AA2" s="4511"/>
      <c r="AB2" s="1577" t="s">
        <v>1146</v>
      </c>
      <c r="AC2" s="4511"/>
      <c r="AD2" s="4511"/>
      <c r="AE2" s="1577" t="s">
        <v>2208</v>
      </c>
      <c r="AF2" s="4511"/>
      <c r="AG2" s="4511"/>
      <c r="AH2" s="1577" t="s">
        <v>1148</v>
      </c>
    </row>
    <row r="3" spans="2:59" s="1576" customFormat="1">
      <c r="AH3" s="1577"/>
    </row>
    <row r="4" spans="2:59" s="1576" customFormat="1" ht="16.2">
      <c r="B4" s="4512" t="s">
        <v>2662</v>
      </c>
      <c r="C4" s="4512"/>
      <c r="D4" s="4512"/>
      <c r="E4" s="4512"/>
      <c r="F4" s="4512"/>
      <c r="G4" s="4512"/>
      <c r="H4" s="4512"/>
      <c r="I4" s="4512"/>
      <c r="J4" s="4512"/>
      <c r="K4" s="4512"/>
      <c r="L4" s="4512"/>
      <c r="M4" s="4512"/>
      <c r="N4" s="4512"/>
      <c r="O4" s="4512"/>
      <c r="P4" s="4512"/>
      <c r="Q4" s="4512"/>
      <c r="R4" s="4512"/>
      <c r="S4" s="4512"/>
      <c r="T4" s="4512"/>
      <c r="U4" s="4512"/>
      <c r="V4" s="4512"/>
      <c r="W4" s="4512"/>
      <c r="X4" s="4512"/>
      <c r="Y4" s="4512"/>
      <c r="Z4" s="4512"/>
      <c r="AA4" s="4512"/>
      <c r="AB4" s="4512"/>
      <c r="AC4" s="4512"/>
      <c r="AD4" s="4512"/>
      <c r="AE4" s="4512"/>
      <c r="AF4" s="4512"/>
      <c r="AG4" s="4512"/>
      <c r="AH4" s="4512"/>
    </row>
    <row r="5" spans="2:59" s="1576" customFormat="1"/>
    <row r="6" spans="2:59" s="1576" customFormat="1" ht="21" customHeight="1">
      <c r="B6" s="4513" t="s">
        <v>2663</v>
      </c>
      <c r="C6" s="4513"/>
      <c r="D6" s="4513"/>
      <c r="E6" s="4513"/>
      <c r="F6" s="4514"/>
      <c r="G6" s="1578"/>
      <c r="H6" s="1579"/>
      <c r="I6" s="1579"/>
      <c r="J6" s="1579"/>
      <c r="K6" s="1579"/>
      <c r="L6" s="1579"/>
      <c r="M6" s="1579"/>
      <c r="N6" s="1579"/>
      <c r="O6" s="1579"/>
      <c r="P6" s="1579"/>
      <c r="Q6" s="1579"/>
      <c r="R6" s="1579"/>
      <c r="S6" s="1579"/>
      <c r="T6" s="1579"/>
      <c r="U6" s="1579"/>
      <c r="V6" s="1579"/>
      <c r="W6" s="1579"/>
      <c r="X6" s="1579"/>
      <c r="Y6" s="1579"/>
      <c r="Z6" s="1579"/>
      <c r="AA6" s="1579"/>
      <c r="AB6" s="1579"/>
      <c r="AC6" s="1579"/>
      <c r="AD6" s="1579"/>
      <c r="AE6" s="1579"/>
      <c r="AF6" s="1579"/>
      <c r="AG6" s="1579"/>
      <c r="AH6" s="1580"/>
    </row>
    <row r="7" spans="2:59" ht="21" customHeight="1">
      <c r="B7" s="4514" t="s">
        <v>2664</v>
      </c>
      <c r="C7" s="4515"/>
      <c r="D7" s="4515"/>
      <c r="E7" s="4515"/>
      <c r="F7" s="4516"/>
      <c r="G7" s="4517" t="s">
        <v>2665</v>
      </c>
      <c r="H7" s="4518"/>
      <c r="I7" s="4518"/>
      <c r="J7" s="4518"/>
      <c r="K7" s="4518"/>
      <c r="L7" s="4518"/>
      <c r="M7" s="4518"/>
      <c r="N7" s="4518"/>
      <c r="O7" s="4518"/>
      <c r="P7" s="4518"/>
      <c r="Q7" s="4518"/>
      <c r="R7" s="4518"/>
      <c r="S7" s="4518"/>
      <c r="T7" s="4518"/>
      <c r="U7" s="4518"/>
      <c r="V7" s="4518"/>
      <c r="W7" s="4518"/>
      <c r="X7" s="4518"/>
      <c r="Y7" s="4518"/>
      <c r="Z7" s="4518"/>
      <c r="AA7" s="4518"/>
      <c r="AB7" s="4518"/>
      <c r="AC7" s="4518"/>
      <c r="AD7" s="4518"/>
      <c r="AE7" s="4518"/>
      <c r="AF7" s="4518"/>
      <c r="AG7" s="4518"/>
      <c r="AH7" s="4519"/>
    </row>
    <row r="8" spans="2:59" ht="21" customHeight="1">
      <c r="B8" s="4521" t="s">
        <v>2666</v>
      </c>
      <c r="C8" s="4522"/>
      <c r="D8" s="4522"/>
      <c r="E8" s="4522"/>
      <c r="F8" s="4523"/>
      <c r="G8" s="1582"/>
      <c r="H8" s="4522" t="s">
        <v>2667</v>
      </c>
      <c r="I8" s="4522"/>
      <c r="J8" s="4522"/>
      <c r="K8" s="4522"/>
      <c r="L8" s="4522"/>
      <c r="M8" s="4522"/>
      <c r="N8" s="4522"/>
      <c r="O8" s="4522"/>
      <c r="P8" s="4522"/>
      <c r="Q8" s="4522"/>
      <c r="R8" s="4522"/>
      <c r="S8" s="4522"/>
      <c r="T8" s="1583"/>
      <c r="U8" s="1489"/>
      <c r="V8" s="1584" t="s">
        <v>2668</v>
      </c>
      <c r="W8" s="1584"/>
      <c r="X8" s="1585"/>
      <c r="Y8" s="1585"/>
      <c r="Z8" s="1585"/>
      <c r="AA8" s="1585"/>
      <c r="AB8" s="1585"/>
      <c r="AC8" s="1585"/>
      <c r="AD8" s="1585"/>
      <c r="AE8" s="1585"/>
      <c r="AF8" s="1585"/>
      <c r="AG8" s="1585"/>
      <c r="AH8" s="1586"/>
    </row>
    <row r="9" spans="2:59" ht="21" customHeight="1">
      <c r="B9" s="4524"/>
      <c r="C9" s="4525"/>
      <c r="D9" s="4525"/>
      <c r="E9" s="4525"/>
      <c r="F9" s="4525"/>
      <c r="G9" s="1587"/>
      <c r="H9" s="1576" t="s">
        <v>2669</v>
      </c>
      <c r="I9" s="1588"/>
      <c r="J9" s="1588"/>
      <c r="K9" s="1588"/>
      <c r="L9" s="1588"/>
      <c r="M9" s="1588"/>
      <c r="N9" s="1588"/>
      <c r="O9" s="1588"/>
      <c r="P9" s="1588"/>
      <c r="Q9" s="1588"/>
      <c r="R9" s="1588"/>
      <c r="S9" s="1589"/>
      <c r="T9" s="1583"/>
      <c r="U9" s="1467"/>
      <c r="V9" s="1576"/>
      <c r="W9" s="1576"/>
      <c r="X9" s="1590"/>
      <c r="Y9" s="1590"/>
      <c r="Z9" s="1590"/>
      <c r="AA9" s="1590"/>
      <c r="AB9" s="1590"/>
      <c r="AC9" s="1590"/>
      <c r="AD9" s="1590"/>
      <c r="AE9" s="1590"/>
      <c r="AF9" s="1590"/>
      <c r="AG9" s="1590"/>
      <c r="AH9" s="1591"/>
    </row>
    <row r="10" spans="2:59" ht="21" customHeight="1">
      <c r="B10" s="4521" t="s">
        <v>2670</v>
      </c>
      <c r="C10" s="4522"/>
      <c r="D10" s="4522"/>
      <c r="E10" s="4522"/>
      <c r="F10" s="4523"/>
      <c r="G10" s="1582"/>
      <c r="H10" s="1584" t="s">
        <v>2671</v>
      </c>
      <c r="I10" s="1592"/>
      <c r="J10" s="1592"/>
      <c r="K10" s="1592"/>
      <c r="L10" s="1592"/>
      <c r="M10" s="1592"/>
      <c r="N10" s="1592"/>
      <c r="O10" s="1592"/>
      <c r="P10" s="1592"/>
      <c r="Q10" s="1592"/>
      <c r="R10" s="1592"/>
      <c r="S10" s="1588"/>
      <c r="T10" s="1592"/>
      <c r="U10" s="1489"/>
      <c r="V10" s="1489"/>
      <c r="W10" s="1489"/>
      <c r="X10" s="1584"/>
      <c r="Y10" s="1585"/>
      <c r="Z10" s="1585"/>
      <c r="AA10" s="1585"/>
      <c r="AB10" s="1585"/>
      <c r="AC10" s="1585"/>
      <c r="AD10" s="1585"/>
      <c r="AE10" s="1585"/>
      <c r="AF10" s="1585"/>
      <c r="AG10" s="1585"/>
      <c r="AH10" s="1586"/>
    </row>
    <row r="11" spans="2:59" ht="21" customHeight="1">
      <c r="B11" s="4526"/>
      <c r="C11" s="4527"/>
      <c r="D11" s="4527"/>
      <c r="E11" s="4527"/>
      <c r="F11" s="4528"/>
      <c r="G11" s="1593"/>
      <c r="H11" s="1594" t="s">
        <v>2672</v>
      </c>
      <c r="I11" s="1589"/>
      <c r="J11" s="1589"/>
      <c r="K11" s="1589"/>
      <c r="L11" s="1589"/>
      <c r="M11" s="1589"/>
      <c r="N11" s="1589"/>
      <c r="O11" s="1589"/>
      <c r="P11" s="1589"/>
      <c r="Q11" s="1589"/>
      <c r="R11" s="1589"/>
      <c r="S11" s="1589"/>
      <c r="T11" s="1589"/>
      <c r="U11" s="1595"/>
      <c r="V11" s="1595"/>
      <c r="W11" s="1595"/>
      <c r="X11" s="1595"/>
      <c r="Y11" s="1595"/>
      <c r="Z11" s="1595"/>
      <c r="AA11" s="1595"/>
      <c r="AB11" s="1595"/>
      <c r="AC11" s="1595"/>
      <c r="AD11" s="1595"/>
      <c r="AE11" s="1595"/>
      <c r="AF11" s="1595"/>
      <c r="AG11" s="1595"/>
      <c r="AH11" s="1596"/>
    </row>
    <row r="12" spans="2:59" ht="13.5" customHeight="1">
      <c r="B12" s="1576"/>
      <c r="C12" s="1576"/>
      <c r="D12" s="1576"/>
      <c r="E12" s="1576"/>
      <c r="F12" s="1576"/>
      <c r="G12" s="1467"/>
      <c r="H12" s="1576"/>
      <c r="I12" s="1588"/>
      <c r="J12" s="1588"/>
      <c r="K12" s="1588"/>
      <c r="L12" s="1588"/>
      <c r="M12" s="1588"/>
      <c r="N12" s="1588"/>
      <c r="O12" s="1588"/>
      <c r="P12" s="1588"/>
      <c r="Q12" s="1588"/>
      <c r="R12" s="1588"/>
      <c r="S12" s="1588"/>
      <c r="T12" s="1588"/>
      <c r="U12" s="1590"/>
      <c r="V12" s="1590"/>
      <c r="W12" s="1590"/>
      <c r="X12" s="1590"/>
      <c r="Y12" s="1590"/>
      <c r="Z12" s="1590"/>
      <c r="AA12" s="1590"/>
      <c r="AB12" s="1590"/>
      <c r="AC12" s="1590"/>
      <c r="AD12" s="1590"/>
      <c r="AE12" s="1590"/>
      <c r="AF12" s="1590"/>
      <c r="AG12" s="1590"/>
      <c r="AH12" s="1590"/>
    </row>
    <row r="13" spans="2:59" ht="21" customHeight="1">
      <c r="B13" s="1597" t="s">
        <v>2673</v>
      </c>
      <c r="C13" s="1584"/>
      <c r="D13" s="1584"/>
      <c r="E13" s="1584"/>
      <c r="F13" s="1584"/>
      <c r="G13" s="1489"/>
      <c r="H13" s="1584"/>
      <c r="I13" s="1592"/>
      <c r="J13" s="1592"/>
      <c r="K13" s="1592"/>
      <c r="L13" s="1592"/>
      <c r="M13" s="1592"/>
      <c r="N13" s="1592"/>
      <c r="O13" s="1592"/>
      <c r="P13" s="1592"/>
      <c r="Q13" s="1592"/>
      <c r="R13" s="1592"/>
      <c r="S13" s="1592"/>
      <c r="T13" s="1592"/>
      <c r="U13" s="1585"/>
      <c r="V13" s="1585"/>
      <c r="W13" s="1585"/>
      <c r="X13" s="1585"/>
      <c r="Y13" s="1585"/>
      <c r="Z13" s="1585"/>
      <c r="AA13" s="1585"/>
      <c r="AB13" s="1585"/>
      <c r="AC13" s="1585"/>
      <c r="AD13" s="1585"/>
      <c r="AE13" s="1585"/>
      <c r="AF13" s="1585"/>
      <c r="AG13" s="1585"/>
      <c r="AH13" s="1586"/>
    </row>
    <row r="14" spans="2:59" ht="21" customHeight="1">
      <c r="B14" s="1598"/>
      <c r="C14" s="1576" t="s">
        <v>2674</v>
      </c>
      <c r="D14" s="1576"/>
      <c r="E14" s="1576"/>
      <c r="F14" s="1576"/>
      <c r="G14" s="1467"/>
      <c r="H14" s="1576"/>
      <c r="I14" s="1588"/>
      <c r="J14" s="1588"/>
      <c r="K14" s="1588"/>
      <c r="L14" s="1588"/>
      <c r="M14" s="1588"/>
      <c r="N14" s="1588"/>
      <c r="O14" s="1588"/>
      <c r="P14" s="1588"/>
      <c r="Q14" s="1588"/>
      <c r="R14" s="1588"/>
      <c r="S14" s="1588"/>
      <c r="T14" s="1588"/>
      <c r="U14" s="1590"/>
      <c r="V14" s="1590"/>
      <c r="W14" s="1590"/>
      <c r="X14" s="1590"/>
      <c r="Y14" s="1590"/>
      <c r="Z14" s="1590"/>
      <c r="AA14" s="1590"/>
      <c r="AB14" s="1590"/>
      <c r="AC14" s="1590"/>
      <c r="AD14" s="1590"/>
      <c r="AE14" s="1590"/>
      <c r="AF14" s="1590"/>
      <c r="AG14" s="1590"/>
      <c r="AH14" s="1591"/>
    </row>
    <row r="15" spans="2:59" ht="21" customHeight="1">
      <c r="B15" s="1599"/>
      <c r="C15" s="4529" t="s">
        <v>2675</v>
      </c>
      <c r="D15" s="4529"/>
      <c r="E15" s="4529"/>
      <c r="F15" s="4529"/>
      <c r="G15" s="4529"/>
      <c r="H15" s="4529"/>
      <c r="I15" s="4529"/>
      <c r="J15" s="4529"/>
      <c r="K15" s="4529"/>
      <c r="L15" s="4529"/>
      <c r="M15" s="4529"/>
      <c r="N15" s="4529"/>
      <c r="O15" s="4529"/>
      <c r="P15" s="4529"/>
      <c r="Q15" s="4529"/>
      <c r="R15" s="4529"/>
      <c r="S15" s="4529"/>
      <c r="T15" s="4529"/>
      <c r="U15" s="4529"/>
      <c r="V15" s="4529"/>
      <c r="W15" s="4529"/>
      <c r="X15" s="4529"/>
      <c r="Y15" s="4529"/>
      <c r="Z15" s="4529"/>
      <c r="AA15" s="4509" t="s">
        <v>2676</v>
      </c>
      <c r="AB15" s="4509"/>
      <c r="AC15" s="4509"/>
      <c r="AD15" s="4509"/>
      <c r="AE15" s="4509"/>
      <c r="AF15" s="4509"/>
      <c r="AG15" s="4509"/>
      <c r="AH15" s="1591"/>
      <c r="AK15" s="1600"/>
      <c r="AL15" s="1600"/>
      <c r="AM15" s="1600"/>
      <c r="AN15" s="1600"/>
      <c r="AO15" s="1600"/>
      <c r="AP15" s="1600"/>
      <c r="AQ15" s="1600"/>
      <c r="AR15" s="1600"/>
      <c r="AS15" s="1600"/>
      <c r="AT15" s="1600"/>
      <c r="AU15" s="1600"/>
      <c r="AV15" s="1600"/>
      <c r="AW15" s="1600"/>
      <c r="AX15" s="1600"/>
      <c r="AY15" s="1600"/>
      <c r="AZ15" s="1600"/>
      <c r="BA15" s="1600"/>
      <c r="BB15" s="1600"/>
      <c r="BC15" s="1600"/>
      <c r="BD15" s="1600"/>
      <c r="BE15" s="1600"/>
      <c r="BF15" s="1600"/>
      <c r="BG15" s="1600"/>
    </row>
    <row r="16" spans="2:59" ht="21" customHeight="1">
      <c r="B16" s="1599"/>
      <c r="C16" s="4510"/>
      <c r="D16" s="4510"/>
      <c r="E16" s="4510"/>
      <c r="F16" s="4510"/>
      <c r="G16" s="4510"/>
      <c r="H16" s="4510"/>
      <c r="I16" s="4510"/>
      <c r="J16" s="4510"/>
      <c r="K16" s="4510"/>
      <c r="L16" s="4510"/>
      <c r="M16" s="4510"/>
      <c r="N16" s="4510"/>
      <c r="O16" s="4510"/>
      <c r="P16" s="4510"/>
      <c r="Q16" s="4510"/>
      <c r="R16" s="4510"/>
      <c r="S16" s="4510"/>
      <c r="T16" s="4510"/>
      <c r="U16" s="4510"/>
      <c r="V16" s="4510"/>
      <c r="W16" s="4510"/>
      <c r="X16" s="4510"/>
      <c r="Y16" s="4510"/>
      <c r="Z16" s="4510"/>
      <c r="AA16" s="1601"/>
      <c r="AB16" s="1601"/>
      <c r="AC16" s="1601"/>
      <c r="AD16" s="1601"/>
      <c r="AE16" s="1601"/>
      <c r="AF16" s="1601"/>
      <c r="AG16" s="1601"/>
      <c r="AH16" s="1591"/>
      <c r="AK16" s="1600"/>
      <c r="AL16" s="1600"/>
      <c r="AM16" s="1600"/>
      <c r="AN16" s="1600"/>
      <c r="AO16" s="1600"/>
      <c r="AP16" s="1600"/>
      <c r="AQ16" s="1600"/>
      <c r="AR16" s="1600"/>
      <c r="AS16" s="1600"/>
      <c r="AT16" s="1600"/>
      <c r="AU16" s="1600"/>
      <c r="AV16" s="1600"/>
      <c r="AW16" s="1600"/>
      <c r="AX16" s="1600"/>
      <c r="AY16" s="1600"/>
      <c r="AZ16" s="1600"/>
      <c r="BA16" s="1600"/>
      <c r="BB16" s="1600"/>
      <c r="BC16" s="1600"/>
      <c r="BD16" s="1600"/>
      <c r="BE16" s="1600"/>
      <c r="BF16" s="1600"/>
      <c r="BG16" s="1600"/>
    </row>
    <row r="17" spans="2:59" ht="9" customHeight="1">
      <c r="B17" s="1599"/>
      <c r="C17" s="1602"/>
      <c r="D17" s="1602"/>
      <c r="E17" s="1602"/>
      <c r="F17" s="1602"/>
      <c r="G17" s="1602"/>
      <c r="H17" s="1602"/>
      <c r="I17" s="1602"/>
      <c r="J17" s="1602"/>
      <c r="K17" s="1602"/>
      <c r="L17" s="1602"/>
      <c r="M17" s="1602"/>
      <c r="N17" s="1602"/>
      <c r="O17" s="1602"/>
      <c r="P17" s="1602"/>
      <c r="Q17" s="1602"/>
      <c r="R17" s="1602"/>
      <c r="S17" s="1602"/>
      <c r="T17" s="1602"/>
      <c r="U17" s="1602"/>
      <c r="V17" s="1602"/>
      <c r="W17" s="1602"/>
      <c r="X17" s="1602"/>
      <c r="Y17" s="1602"/>
      <c r="Z17" s="1602"/>
      <c r="AA17" s="1585"/>
      <c r="AB17" s="1585"/>
      <c r="AC17" s="1585"/>
      <c r="AD17" s="1585"/>
      <c r="AE17" s="1585"/>
      <c r="AF17" s="1585"/>
      <c r="AG17" s="1585"/>
      <c r="AH17" s="1591"/>
      <c r="AK17" s="1603"/>
      <c r="AL17" s="1603"/>
      <c r="AM17" s="1603"/>
      <c r="AN17" s="1603"/>
      <c r="AO17" s="1603"/>
      <c r="AP17" s="1603"/>
      <c r="AQ17" s="1603"/>
      <c r="AR17" s="1603"/>
      <c r="AS17" s="1603"/>
      <c r="AT17" s="1603"/>
      <c r="AU17" s="1603"/>
      <c r="AV17" s="1603"/>
      <c r="AW17" s="1603"/>
      <c r="AX17" s="1603"/>
      <c r="AY17" s="1603"/>
      <c r="AZ17" s="1603"/>
      <c r="BA17" s="1603"/>
      <c r="BB17" s="1603"/>
      <c r="BC17" s="1603"/>
      <c r="BD17" s="1603"/>
      <c r="BE17" s="1603"/>
      <c r="BF17" s="1603"/>
      <c r="BG17" s="1603"/>
    </row>
    <row r="18" spans="2:59" ht="21" customHeight="1">
      <c r="B18" s="1599"/>
      <c r="C18" s="1604" t="s">
        <v>2677</v>
      </c>
      <c r="D18" s="1605"/>
      <c r="E18" s="1605"/>
      <c r="F18" s="1605"/>
      <c r="G18" s="1606"/>
      <c r="H18" s="1590"/>
      <c r="I18" s="1590"/>
      <c r="J18" s="1590"/>
      <c r="K18" s="1590"/>
      <c r="L18" s="1590"/>
      <c r="M18" s="1590"/>
      <c r="N18" s="1590"/>
      <c r="O18" s="1590"/>
      <c r="P18" s="1590"/>
      <c r="Q18" s="1590"/>
      <c r="R18" s="1590"/>
      <c r="S18" s="1590"/>
      <c r="T18" s="1590"/>
      <c r="U18" s="1590"/>
      <c r="V18" s="1590"/>
      <c r="W18" s="1590"/>
      <c r="X18" s="1590"/>
      <c r="Y18" s="1590"/>
      <c r="Z18" s="1590"/>
      <c r="AA18" s="1590"/>
      <c r="AB18" s="1590"/>
      <c r="AC18" s="1590"/>
      <c r="AD18" s="1590"/>
      <c r="AE18" s="1590"/>
      <c r="AF18" s="1590"/>
      <c r="AG18" s="1590"/>
      <c r="AH18" s="1591"/>
    </row>
    <row r="19" spans="2:59" ht="21" customHeight="1">
      <c r="B19" s="1599"/>
      <c r="C19" s="4529" t="s">
        <v>2678</v>
      </c>
      <c r="D19" s="4529"/>
      <c r="E19" s="4529"/>
      <c r="F19" s="4529"/>
      <c r="G19" s="4529"/>
      <c r="H19" s="4529"/>
      <c r="I19" s="4529"/>
      <c r="J19" s="4529"/>
      <c r="K19" s="4529"/>
      <c r="L19" s="4529"/>
      <c r="M19" s="4529"/>
      <c r="N19" s="4529"/>
      <c r="O19" s="4529"/>
      <c r="P19" s="4529"/>
      <c r="Q19" s="4529"/>
      <c r="R19" s="4529"/>
      <c r="S19" s="4529"/>
      <c r="T19" s="4529"/>
      <c r="U19" s="4529"/>
      <c r="V19" s="4529"/>
      <c r="W19" s="4529"/>
      <c r="X19" s="4529"/>
      <c r="Y19" s="4529"/>
      <c r="Z19" s="4529"/>
      <c r="AA19" s="4509" t="s">
        <v>2676</v>
      </c>
      <c r="AB19" s="4509"/>
      <c r="AC19" s="4509"/>
      <c r="AD19" s="4509"/>
      <c r="AE19" s="4509"/>
      <c r="AF19" s="4509"/>
      <c r="AG19" s="4509"/>
      <c r="AH19" s="1591"/>
    </row>
    <row r="20" spans="2:59" ht="20.100000000000001" customHeight="1">
      <c r="B20" s="1607"/>
      <c r="C20" s="4529"/>
      <c r="D20" s="4529"/>
      <c r="E20" s="4529"/>
      <c r="F20" s="4529"/>
      <c r="G20" s="4529"/>
      <c r="H20" s="4529"/>
      <c r="I20" s="4529"/>
      <c r="J20" s="4529"/>
      <c r="K20" s="4529"/>
      <c r="L20" s="4529"/>
      <c r="M20" s="4529"/>
      <c r="N20" s="4529"/>
      <c r="O20" s="4529"/>
      <c r="P20" s="4529"/>
      <c r="Q20" s="4529"/>
      <c r="R20" s="4529"/>
      <c r="S20" s="4529"/>
      <c r="T20" s="4529"/>
      <c r="U20" s="4529"/>
      <c r="V20" s="4529"/>
      <c r="W20" s="4529"/>
      <c r="X20" s="4529"/>
      <c r="Y20" s="4529"/>
      <c r="Z20" s="4510"/>
      <c r="AA20" s="1608"/>
      <c r="AB20" s="1608"/>
      <c r="AC20" s="1608"/>
      <c r="AD20" s="1608"/>
      <c r="AE20" s="1608"/>
      <c r="AF20" s="1608"/>
      <c r="AG20" s="1608"/>
      <c r="AH20" s="1609"/>
    </row>
    <row r="21" spans="2:59" s="1576" customFormat="1" ht="20.100000000000001" customHeight="1">
      <c r="B21" s="1607"/>
      <c r="C21" s="4530" t="s">
        <v>2679</v>
      </c>
      <c r="D21" s="4531"/>
      <c r="E21" s="4531"/>
      <c r="F21" s="4531"/>
      <c r="G21" s="4531"/>
      <c r="H21" s="4531"/>
      <c r="I21" s="4531"/>
      <c r="J21" s="4531"/>
      <c r="K21" s="4531"/>
      <c r="L21" s="4531"/>
      <c r="M21" s="1582"/>
      <c r="N21" s="1584" t="s">
        <v>2680</v>
      </c>
      <c r="O21" s="1584"/>
      <c r="P21" s="1584"/>
      <c r="Q21" s="1592"/>
      <c r="R21" s="1592"/>
      <c r="S21" s="1592"/>
      <c r="T21" s="1592"/>
      <c r="U21" s="1592"/>
      <c r="V21" s="1592"/>
      <c r="W21" s="1489"/>
      <c r="X21" s="1584" t="s">
        <v>2681</v>
      </c>
      <c r="Y21" s="1610"/>
      <c r="Z21" s="1610"/>
      <c r="AA21" s="1592"/>
      <c r="AB21" s="1592"/>
      <c r="AC21" s="1592"/>
      <c r="AD21" s="1592"/>
      <c r="AE21" s="1592"/>
      <c r="AF21" s="1592"/>
      <c r="AG21" s="1611"/>
      <c r="AH21" s="1591"/>
    </row>
    <row r="22" spans="2:59" s="1576" customFormat="1" ht="20.100000000000001" customHeight="1">
      <c r="B22" s="1599"/>
      <c r="C22" s="4532"/>
      <c r="D22" s="4533"/>
      <c r="E22" s="4533"/>
      <c r="F22" s="4533"/>
      <c r="G22" s="4533"/>
      <c r="H22" s="4533"/>
      <c r="I22" s="4533"/>
      <c r="J22" s="4533"/>
      <c r="K22" s="4533"/>
      <c r="L22" s="4533"/>
      <c r="M22" s="1593"/>
      <c r="N22" s="1594" t="s">
        <v>2682</v>
      </c>
      <c r="O22" s="1594"/>
      <c r="P22" s="1594"/>
      <c r="Q22" s="1589"/>
      <c r="R22" s="1589"/>
      <c r="S22" s="1589"/>
      <c r="T22" s="1589"/>
      <c r="U22" s="1589"/>
      <c r="V22" s="1589"/>
      <c r="W22" s="1494"/>
      <c r="X22" s="1594" t="s">
        <v>2683</v>
      </c>
      <c r="Y22" s="1612"/>
      <c r="Z22" s="1612"/>
      <c r="AA22" s="1589"/>
      <c r="AB22" s="1589"/>
      <c r="AC22" s="1589"/>
      <c r="AD22" s="1589"/>
      <c r="AE22" s="1589"/>
      <c r="AF22" s="1589"/>
      <c r="AG22" s="1604"/>
      <c r="AH22" s="1591"/>
    </row>
    <row r="23" spans="2:59" s="1576" customFormat="1" ht="9" customHeight="1">
      <c r="B23" s="1599"/>
      <c r="C23" s="1613"/>
      <c r="D23" s="1613"/>
      <c r="E23" s="1613"/>
      <c r="F23" s="1613"/>
      <c r="G23" s="1613"/>
      <c r="H23" s="1613"/>
      <c r="I23" s="1613"/>
      <c r="J23" s="1613"/>
      <c r="K23" s="1613"/>
      <c r="L23" s="1613"/>
      <c r="M23" s="1613"/>
      <c r="N23" s="1613"/>
      <c r="O23" s="1613"/>
      <c r="P23" s="1613"/>
      <c r="Q23" s="1613"/>
      <c r="R23" s="1613"/>
      <c r="S23" s="1613"/>
      <c r="T23" s="1613"/>
      <c r="U23" s="1613"/>
      <c r="V23" s="1613"/>
      <c r="W23" s="1613"/>
      <c r="X23" s="1613"/>
      <c r="Y23" s="1613"/>
      <c r="Z23" s="1613"/>
      <c r="AA23" s="1583"/>
      <c r="AC23" s="1588"/>
      <c r="AD23" s="1588"/>
      <c r="AE23" s="1588"/>
      <c r="AF23" s="1588"/>
      <c r="AG23" s="1588"/>
      <c r="AH23" s="1591"/>
    </row>
    <row r="24" spans="2:59" s="1576" customFormat="1" ht="20.100000000000001" customHeight="1">
      <c r="B24" s="1599"/>
      <c r="C24" s="4534" t="s">
        <v>2684</v>
      </c>
      <c r="D24" s="4534"/>
      <c r="E24" s="4534"/>
      <c r="F24" s="4534"/>
      <c r="G24" s="4534"/>
      <c r="H24" s="4534"/>
      <c r="I24" s="4534"/>
      <c r="J24" s="4534"/>
      <c r="K24" s="4534"/>
      <c r="L24" s="4534"/>
      <c r="M24" s="4534"/>
      <c r="N24" s="4534"/>
      <c r="O24" s="4534"/>
      <c r="P24" s="4534"/>
      <c r="Q24" s="4534"/>
      <c r="R24" s="4534"/>
      <c r="S24" s="4534"/>
      <c r="T24" s="4534"/>
      <c r="U24" s="4534"/>
      <c r="V24" s="4534"/>
      <c r="W24" s="4534"/>
      <c r="X24" s="4534"/>
      <c r="Y24" s="4534"/>
      <c r="Z24" s="4534"/>
      <c r="AA24" s="1590"/>
      <c r="AB24" s="1590"/>
      <c r="AC24" s="1590"/>
      <c r="AD24" s="1590"/>
      <c r="AE24" s="1590"/>
      <c r="AF24" s="1590"/>
      <c r="AG24" s="1590"/>
      <c r="AH24" s="1591"/>
    </row>
    <row r="25" spans="2:59" s="1576" customFormat="1" ht="20.100000000000001" customHeight="1">
      <c r="B25" s="1607"/>
      <c r="C25" s="4520"/>
      <c r="D25" s="4520"/>
      <c r="E25" s="4520"/>
      <c r="F25" s="4520"/>
      <c r="G25" s="4520"/>
      <c r="H25" s="4520"/>
      <c r="I25" s="4520"/>
      <c r="J25" s="4520"/>
      <c r="K25" s="4520"/>
      <c r="L25" s="4520"/>
      <c r="M25" s="4520"/>
      <c r="N25" s="4520"/>
      <c r="O25" s="4520"/>
      <c r="P25" s="4520"/>
      <c r="Q25" s="4520"/>
      <c r="R25" s="4520"/>
      <c r="S25" s="4520"/>
      <c r="T25" s="4520"/>
      <c r="U25" s="4520"/>
      <c r="V25" s="4520"/>
      <c r="W25" s="4520"/>
      <c r="X25" s="4520"/>
      <c r="Y25" s="4520"/>
      <c r="Z25" s="4520"/>
      <c r="AA25" s="1607"/>
      <c r="AB25" s="1588"/>
      <c r="AC25" s="1588"/>
      <c r="AD25" s="1588"/>
      <c r="AE25" s="1588"/>
      <c r="AF25" s="1588"/>
      <c r="AG25" s="1588"/>
      <c r="AH25" s="1614"/>
    </row>
    <row r="26" spans="2:59" s="1576" customFormat="1" ht="9" customHeight="1">
      <c r="B26" s="1607"/>
      <c r="C26" s="1588"/>
      <c r="D26" s="1588"/>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614"/>
    </row>
    <row r="27" spans="2:59" s="1576" customFormat="1" ht="24" customHeight="1">
      <c r="B27" s="1599"/>
      <c r="C27" s="4529" t="s">
        <v>2685</v>
      </c>
      <c r="D27" s="4529"/>
      <c r="E27" s="4529"/>
      <c r="F27" s="4529"/>
      <c r="G27" s="4529"/>
      <c r="H27" s="4529"/>
      <c r="I27" s="4529"/>
      <c r="J27" s="4529"/>
      <c r="K27" s="4535"/>
      <c r="L27" s="4535"/>
      <c r="M27" s="4535"/>
      <c r="N27" s="4535"/>
      <c r="O27" s="4535"/>
      <c r="P27" s="4535"/>
      <c r="Q27" s="4535"/>
      <c r="R27" s="4535" t="s">
        <v>1146</v>
      </c>
      <c r="S27" s="4535"/>
      <c r="T27" s="4535"/>
      <c r="U27" s="4535"/>
      <c r="V27" s="4535"/>
      <c r="W27" s="4535"/>
      <c r="X27" s="4535"/>
      <c r="Y27" s="4535"/>
      <c r="Z27" s="4535" t="s">
        <v>1250</v>
      </c>
      <c r="AA27" s="4535"/>
      <c r="AB27" s="4535"/>
      <c r="AC27" s="4535"/>
      <c r="AD27" s="4535"/>
      <c r="AE27" s="4535"/>
      <c r="AF27" s="4535"/>
      <c r="AG27" s="4537" t="s">
        <v>1148</v>
      </c>
      <c r="AH27" s="1591"/>
    </row>
    <row r="28" spans="2:59" s="1576" customFormat="1" ht="20.100000000000001" customHeight="1">
      <c r="B28" s="1599"/>
      <c r="C28" s="4529"/>
      <c r="D28" s="4529"/>
      <c r="E28" s="4529"/>
      <c r="F28" s="4529"/>
      <c r="G28" s="4529"/>
      <c r="H28" s="4529"/>
      <c r="I28" s="4529"/>
      <c r="J28" s="4529"/>
      <c r="K28" s="4536"/>
      <c r="L28" s="4536"/>
      <c r="M28" s="4536"/>
      <c r="N28" s="4536"/>
      <c r="O28" s="4536"/>
      <c r="P28" s="4536"/>
      <c r="Q28" s="4536"/>
      <c r="R28" s="4536"/>
      <c r="S28" s="4536"/>
      <c r="T28" s="4536"/>
      <c r="U28" s="4536"/>
      <c r="V28" s="4536"/>
      <c r="W28" s="4536"/>
      <c r="X28" s="4536"/>
      <c r="Y28" s="4536"/>
      <c r="Z28" s="4536"/>
      <c r="AA28" s="4536"/>
      <c r="AB28" s="4536"/>
      <c r="AC28" s="4536"/>
      <c r="AD28" s="4536"/>
      <c r="AE28" s="4536"/>
      <c r="AF28" s="4536"/>
      <c r="AG28" s="4538"/>
      <c r="AH28" s="1591"/>
    </row>
    <row r="29" spans="2:59" s="1576" customFormat="1" ht="13.5" customHeight="1">
      <c r="B29" s="1615"/>
      <c r="C29" s="1594"/>
      <c r="D29" s="1594"/>
      <c r="E29" s="1594"/>
      <c r="F29" s="1594"/>
      <c r="G29" s="1594"/>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4"/>
      <c r="AE29" s="1594"/>
      <c r="AF29" s="1594"/>
      <c r="AG29" s="1594"/>
      <c r="AH29" s="1616"/>
    </row>
    <row r="30" spans="2:59" s="1576" customFormat="1" ht="13.5" customHeight="1"/>
    <row r="31" spans="2:59" s="1576" customFormat="1" ht="20.100000000000001" customHeight="1">
      <c r="B31" s="1597" t="s">
        <v>2686</v>
      </c>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617"/>
    </row>
    <row r="32" spans="2:59" s="1576" customFormat="1" ht="20.100000000000001" customHeight="1">
      <c r="B32" s="1599"/>
      <c r="C32" s="4539" t="s">
        <v>2687</v>
      </c>
      <c r="D32" s="4539"/>
      <c r="E32" s="4539"/>
      <c r="F32" s="4539"/>
      <c r="G32" s="4539"/>
      <c r="H32" s="4539"/>
      <c r="I32" s="4539"/>
      <c r="J32" s="4539"/>
      <c r="K32" s="4539"/>
      <c r="L32" s="4539"/>
      <c r="M32" s="4539"/>
      <c r="N32" s="4539"/>
      <c r="O32" s="4539"/>
      <c r="P32" s="4539"/>
      <c r="Q32" s="4539"/>
      <c r="R32" s="4539"/>
      <c r="S32" s="4539"/>
      <c r="T32" s="4539"/>
      <c r="U32" s="4539"/>
      <c r="V32" s="4539"/>
      <c r="W32" s="4539"/>
      <c r="X32" s="4539"/>
      <c r="Y32" s="4539"/>
      <c r="Z32" s="4539"/>
      <c r="AA32" s="4539"/>
      <c r="AB32" s="4539"/>
      <c r="AC32" s="4539"/>
      <c r="AD32" s="4539"/>
      <c r="AE32" s="4539"/>
      <c r="AF32" s="1590"/>
      <c r="AG32" s="1590"/>
      <c r="AH32" s="1591"/>
    </row>
    <row r="33" spans="1:40" s="1576" customFormat="1" ht="20.100000000000001" customHeight="1">
      <c r="B33" s="1618"/>
      <c r="C33" s="4540" t="s">
        <v>2675</v>
      </c>
      <c r="D33" s="4529"/>
      <c r="E33" s="4529"/>
      <c r="F33" s="4529"/>
      <c r="G33" s="4529"/>
      <c r="H33" s="4529"/>
      <c r="I33" s="4529"/>
      <c r="J33" s="4529"/>
      <c r="K33" s="4529"/>
      <c r="L33" s="4529"/>
      <c r="M33" s="4529"/>
      <c r="N33" s="4529"/>
      <c r="O33" s="4529"/>
      <c r="P33" s="4529"/>
      <c r="Q33" s="4529"/>
      <c r="R33" s="4529"/>
      <c r="S33" s="4529"/>
      <c r="T33" s="4529"/>
      <c r="U33" s="4529"/>
      <c r="V33" s="4529"/>
      <c r="W33" s="4529"/>
      <c r="X33" s="4529"/>
      <c r="Y33" s="4529"/>
      <c r="Z33" s="4529"/>
      <c r="AA33" s="4509" t="s">
        <v>2676</v>
      </c>
      <c r="AB33" s="4509"/>
      <c r="AC33" s="4509"/>
      <c r="AD33" s="4509"/>
      <c r="AE33" s="4509"/>
      <c r="AF33" s="4509"/>
      <c r="AG33" s="4509"/>
      <c r="AH33" s="1619"/>
    </row>
    <row r="34" spans="1:40" s="1576" customFormat="1" ht="20.100000000000001" customHeight="1">
      <c r="B34" s="1620"/>
      <c r="C34" s="4540"/>
      <c r="D34" s="4529"/>
      <c r="E34" s="4529"/>
      <c r="F34" s="4529"/>
      <c r="G34" s="4529"/>
      <c r="H34" s="4529"/>
      <c r="I34" s="4529"/>
      <c r="J34" s="4529"/>
      <c r="K34" s="4529"/>
      <c r="L34" s="4529"/>
      <c r="M34" s="4529"/>
      <c r="N34" s="4529"/>
      <c r="O34" s="4529"/>
      <c r="P34" s="4529"/>
      <c r="Q34" s="4529"/>
      <c r="R34" s="4529"/>
      <c r="S34" s="4529"/>
      <c r="T34" s="4529"/>
      <c r="U34" s="4529"/>
      <c r="V34" s="4529"/>
      <c r="W34" s="4529"/>
      <c r="X34" s="4529"/>
      <c r="Y34" s="4529"/>
      <c r="Z34" s="4529"/>
      <c r="AA34" s="1621"/>
      <c r="AB34" s="1608"/>
      <c r="AC34" s="1608"/>
      <c r="AD34" s="1608"/>
      <c r="AE34" s="1608"/>
      <c r="AF34" s="1608"/>
      <c r="AG34" s="1622"/>
      <c r="AH34" s="1619"/>
    </row>
    <row r="35" spans="1:40" s="1576" customFormat="1" ht="9" customHeight="1">
      <c r="B35" s="1607"/>
      <c r="C35" s="1623"/>
      <c r="D35" s="1623"/>
      <c r="E35" s="1623"/>
      <c r="F35" s="1623"/>
      <c r="G35" s="1623"/>
      <c r="H35" s="1623"/>
      <c r="I35" s="1623"/>
      <c r="J35" s="1623"/>
      <c r="K35" s="1623"/>
      <c r="L35" s="1623"/>
      <c r="M35" s="1623"/>
      <c r="N35" s="1623"/>
      <c r="O35" s="1623"/>
      <c r="P35" s="1623"/>
      <c r="Q35" s="1623"/>
      <c r="R35" s="1623"/>
      <c r="S35" s="1623"/>
      <c r="T35" s="1623"/>
      <c r="U35" s="1623"/>
      <c r="V35" s="1623"/>
      <c r="W35" s="1623"/>
      <c r="X35" s="1623"/>
      <c r="Y35" s="1623"/>
      <c r="Z35" s="1623"/>
      <c r="AA35" s="1590"/>
      <c r="AB35" s="1590"/>
      <c r="AC35" s="1590"/>
      <c r="AD35" s="1590"/>
      <c r="AE35" s="1590"/>
      <c r="AF35" s="1590"/>
      <c r="AG35" s="1590"/>
      <c r="AH35" s="1591"/>
    </row>
    <row r="36" spans="1:40" s="1576" customFormat="1" ht="20.100000000000001" customHeight="1">
      <c r="B36" s="1607"/>
      <c r="C36" s="4530" t="s">
        <v>2679</v>
      </c>
      <c r="D36" s="4531"/>
      <c r="E36" s="4531"/>
      <c r="F36" s="4531"/>
      <c r="G36" s="4531"/>
      <c r="H36" s="4531"/>
      <c r="I36" s="4531"/>
      <c r="J36" s="4531"/>
      <c r="K36" s="4531"/>
      <c r="L36" s="4531"/>
      <c r="M36" s="1582"/>
      <c r="N36" s="1584" t="s">
        <v>2688</v>
      </c>
      <c r="O36" s="1584"/>
      <c r="P36" s="1584"/>
      <c r="Q36" s="1592"/>
      <c r="R36" s="1592"/>
      <c r="S36" s="1592"/>
      <c r="T36" s="1592"/>
      <c r="U36" s="1592"/>
      <c r="V36" s="1592"/>
      <c r="W36" s="1489"/>
      <c r="X36" s="1584" t="s">
        <v>2681</v>
      </c>
      <c r="Y36" s="1610"/>
      <c r="Z36" s="1610"/>
      <c r="AA36" s="1592"/>
      <c r="AB36" s="1592"/>
      <c r="AC36" s="1592"/>
      <c r="AD36" s="1592"/>
      <c r="AE36" s="1592"/>
      <c r="AF36" s="1592"/>
      <c r="AG36" s="1592"/>
      <c r="AH36" s="1619"/>
    </row>
    <row r="37" spans="1:40" s="1576" customFormat="1" ht="20.100000000000001" customHeight="1">
      <c r="B37" s="1607"/>
      <c r="C37" s="4532"/>
      <c r="D37" s="4533"/>
      <c r="E37" s="4533"/>
      <c r="F37" s="4533"/>
      <c r="G37" s="4533"/>
      <c r="H37" s="4533"/>
      <c r="I37" s="4533"/>
      <c r="J37" s="4533"/>
      <c r="K37" s="4533"/>
      <c r="L37" s="4533"/>
      <c r="M37" s="1593"/>
      <c r="N37" s="1594" t="s">
        <v>2689</v>
      </c>
      <c r="O37" s="1594"/>
      <c r="P37" s="1594"/>
      <c r="Q37" s="1589"/>
      <c r="R37" s="1589"/>
      <c r="S37" s="1589"/>
      <c r="T37" s="1589"/>
      <c r="U37" s="1589"/>
      <c r="V37" s="1589"/>
      <c r="W37" s="1589"/>
      <c r="X37" s="1589"/>
      <c r="Y37" s="1494"/>
      <c r="Z37" s="1594"/>
      <c r="AA37" s="1589"/>
      <c r="AB37" s="1612"/>
      <c r="AC37" s="1612"/>
      <c r="AD37" s="1612"/>
      <c r="AE37" s="1612"/>
      <c r="AF37" s="1612"/>
      <c r="AG37" s="1589"/>
      <c r="AH37" s="1619"/>
    </row>
    <row r="38" spans="1:40" s="1576" customFormat="1" ht="9" customHeight="1">
      <c r="B38" s="1607"/>
      <c r="C38" s="1623"/>
      <c r="D38" s="1623"/>
      <c r="E38" s="1623"/>
      <c r="F38" s="1623"/>
      <c r="G38" s="1623"/>
      <c r="H38" s="1623"/>
      <c r="I38" s="1623"/>
      <c r="J38" s="1623"/>
      <c r="K38" s="1623"/>
      <c r="L38" s="1623"/>
      <c r="M38" s="1467"/>
      <c r="Q38" s="1588"/>
      <c r="R38" s="1588"/>
      <c r="S38" s="1588"/>
      <c r="T38" s="1588"/>
      <c r="U38" s="1588"/>
      <c r="V38" s="1588"/>
      <c r="W38" s="1588"/>
      <c r="X38" s="1588"/>
      <c r="Y38" s="1467"/>
      <c r="AA38" s="1588"/>
      <c r="AB38" s="1588"/>
      <c r="AC38" s="1588"/>
      <c r="AD38" s="1588"/>
      <c r="AE38" s="1588"/>
      <c r="AF38" s="1588"/>
      <c r="AG38" s="1588"/>
      <c r="AH38" s="1591"/>
    </row>
    <row r="39" spans="1:40" s="1576" customFormat="1" ht="20.100000000000001" customHeight="1">
      <c r="B39" s="1599"/>
      <c r="C39" s="4529" t="s">
        <v>2690</v>
      </c>
      <c r="D39" s="4529"/>
      <c r="E39" s="4529"/>
      <c r="F39" s="4529"/>
      <c r="G39" s="4529"/>
      <c r="H39" s="4529"/>
      <c r="I39" s="4529"/>
      <c r="J39" s="4529"/>
      <c r="K39" s="4544"/>
      <c r="L39" s="4545"/>
      <c r="M39" s="4545"/>
      <c r="N39" s="4545"/>
      <c r="O39" s="4545"/>
      <c r="P39" s="4545"/>
      <c r="Q39" s="4545"/>
      <c r="R39" s="1624" t="s">
        <v>1146</v>
      </c>
      <c r="S39" s="4545"/>
      <c r="T39" s="4545"/>
      <c r="U39" s="4545"/>
      <c r="V39" s="4545"/>
      <c r="W39" s="4545"/>
      <c r="X39" s="4545"/>
      <c r="Y39" s="4545"/>
      <c r="Z39" s="1624" t="s">
        <v>1250</v>
      </c>
      <c r="AA39" s="4545"/>
      <c r="AB39" s="4545"/>
      <c r="AC39" s="4545"/>
      <c r="AD39" s="4545"/>
      <c r="AE39" s="4545"/>
      <c r="AF39" s="4545"/>
      <c r="AG39" s="1625" t="s">
        <v>1148</v>
      </c>
      <c r="AH39" s="1626"/>
    </row>
    <row r="40" spans="1:40" s="1576" customFormat="1" ht="10.5" customHeight="1">
      <c r="B40" s="1627"/>
      <c r="C40" s="1613"/>
      <c r="D40" s="1613"/>
      <c r="E40" s="1613"/>
      <c r="F40" s="1613"/>
      <c r="G40" s="1613"/>
      <c r="H40" s="1613"/>
      <c r="I40" s="1613"/>
      <c r="J40" s="1613"/>
      <c r="K40" s="1628"/>
      <c r="L40" s="1628"/>
      <c r="M40" s="1628"/>
      <c r="N40" s="1628"/>
      <c r="O40" s="1628"/>
      <c r="P40" s="1628"/>
      <c r="Q40" s="1628"/>
      <c r="R40" s="1628"/>
      <c r="S40" s="1628"/>
      <c r="T40" s="1628"/>
      <c r="U40" s="1628"/>
      <c r="V40" s="1628"/>
      <c r="W40" s="1628"/>
      <c r="X40" s="1628"/>
      <c r="Y40" s="1628"/>
      <c r="Z40" s="1628"/>
      <c r="AA40" s="1628"/>
      <c r="AB40" s="1628"/>
      <c r="AC40" s="1628"/>
      <c r="AD40" s="1628"/>
      <c r="AE40" s="1628"/>
      <c r="AF40" s="1628"/>
      <c r="AG40" s="1628"/>
      <c r="AH40" s="1629"/>
    </row>
    <row r="41" spans="1:40" s="1576" customFormat="1" ht="6" customHeight="1">
      <c r="B41" s="1623"/>
      <c r="C41" s="1623"/>
      <c r="D41" s="1623"/>
      <c r="E41" s="1623"/>
      <c r="F41" s="1623"/>
      <c r="X41" s="1630"/>
      <c r="Y41" s="1630"/>
    </row>
    <row r="42" spans="1:40" s="1576" customFormat="1">
      <c r="B42" s="4541" t="s">
        <v>1742</v>
      </c>
      <c r="C42" s="4541"/>
      <c r="D42" s="1631" t="s">
        <v>2691</v>
      </c>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row>
    <row r="43" spans="1:40" s="1576" customFormat="1" ht="13.5" customHeight="1">
      <c r="B43" s="4541" t="s">
        <v>1744</v>
      </c>
      <c r="C43" s="4541"/>
      <c r="D43" s="1631" t="s">
        <v>2692</v>
      </c>
      <c r="E43" s="1631"/>
      <c r="F43" s="1631"/>
      <c r="G43" s="1631"/>
      <c r="H43" s="1631"/>
      <c r="I43" s="1631"/>
      <c r="J43" s="1631"/>
      <c r="K43" s="1631"/>
      <c r="L43" s="1631"/>
      <c r="M43" s="1631"/>
      <c r="N43" s="1631"/>
      <c r="O43" s="1631"/>
      <c r="P43" s="1631"/>
      <c r="Q43" s="1631"/>
      <c r="R43" s="1631"/>
      <c r="S43" s="1631"/>
      <c r="T43" s="1631"/>
      <c r="U43" s="1631"/>
      <c r="V43" s="1631"/>
      <c r="W43" s="1631"/>
      <c r="X43" s="1631"/>
      <c r="Y43" s="1631"/>
      <c r="Z43" s="1631"/>
      <c r="AA43" s="1631"/>
      <c r="AB43" s="1631"/>
      <c r="AC43" s="1631"/>
      <c r="AD43" s="1631"/>
      <c r="AE43" s="1631"/>
      <c r="AF43" s="1631"/>
      <c r="AG43" s="1631"/>
      <c r="AH43" s="1631"/>
    </row>
    <row r="44" spans="1:40" s="1576" customFormat="1">
      <c r="B44" s="4541" t="s">
        <v>1746</v>
      </c>
      <c r="C44" s="4541"/>
      <c r="D44" s="1633" t="s">
        <v>2693</v>
      </c>
      <c r="E44" s="1634"/>
      <c r="F44" s="1634"/>
      <c r="G44" s="1634"/>
      <c r="H44" s="1634"/>
      <c r="I44" s="1634"/>
      <c r="J44" s="1634"/>
      <c r="K44" s="1634"/>
      <c r="L44" s="1634"/>
      <c r="M44" s="1634"/>
      <c r="N44" s="1634"/>
      <c r="O44" s="1634"/>
      <c r="P44" s="1634"/>
      <c r="Q44" s="1634"/>
      <c r="R44" s="1634"/>
      <c r="S44" s="1634"/>
      <c r="T44" s="1634"/>
      <c r="U44" s="1634"/>
      <c r="V44" s="1634"/>
      <c r="W44" s="1634"/>
      <c r="X44" s="1634"/>
      <c r="Y44" s="1634"/>
      <c r="Z44" s="1634"/>
      <c r="AA44" s="1634"/>
      <c r="AB44" s="1634"/>
      <c r="AC44" s="1634"/>
      <c r="AD44" s="1634"/>
      <c r="AE44" s="1634"/>
      <c r="AF44" s="1634"/>
      <c r="AG44" s="1634"/>
      <c r="AH44" s="1634"/>
    </row>
    <row r="45" spans="1:40" ht="13.5" customHeight="1">
      <c r="B45" s="4541" t="s">
        <v>1748</v>
      </c>
      <c r="C45" s="4541"/>
      <c r="D45" s="1631" t="s">
        <v>3086</v>
      </c>
      <c r="E45" s="1632"/>
      <c r="F45" s="1632"/>
      <c r="G45" s="1632"/>
      <c r="H45" s="1632"/>
      <c r="I45" s="1632"/>
      <c r="J45" s="1632"/>
      <c r="K45" s="1632"/>
      <c r="L45" s="1632"/>
      <c r="M45" s="1632"/>
      <c r="N45" s="1632"/>
      <c r="O45" s="1632"/>
      <c r="P45" s="1632"/>
      <c r="Q45" s="1632"/>
      <c r="R45" s="1632"/>
      <c r="S45" s="1632"/>
      <c r="T45" s="1632"/>
      <c r="U45" s="1632"/>
      <c r="V45" s="1632"/>
      <c r="W45" s="1632"/>
      <c r="X45" s="1632"/>
      <c r="Y45" s="1632"/>
      <c r="Z45" s="1632"/>
      <c r="AA45" s="1632"/>
      <c r="AB45" s="1632"/>
      <c r="AC45" s="1632"/>
      <c r="AD45" s="1632"/>
      <c r="AE45" s="1632"/>
      <c r="AF45" s="1632"/>
      <c r="AG45" s="1632"/>
      <c r="AH45" s="1632"/>
    </row>
    <row r="46" spans="1:40" s="1635" customFormat="1">
      <c r="B46" s="1467"/>
      <c r="C46" s="1588"/>
      <c r="D46" s="1631" t="s">
        <v>2694</v>
      </c>
      <c r="E46" s="1632"/>
      <c r="F46" s="1632"/>
      <c r="G46" s="1632"/>
      <c r="H46" s="1632"/>
      <c r="I46" s="1632"/>
      <c r="J46" s="1632"/>
      <c r="K46" s="1632"/>
      <c r="L46" s="1632"/>
      <c r="M46" s="1632"/>
      <c r="N46" s="1632"/>
      <c r="O46" s="1632"/>
      <c r="P46" s="1632"/>
      <c r="Q46" s="1632"/>
      <c r="R46" s="1632"/>
      <c r="S46" s="1632"/>
      <c r="T46" s="1632"/>
      <c r="U46" s="1632"/>
      <c r="V46" s="1632"/>
      <c r="W46" s="1632"/>
      <c r="X46" s="1632"/>
      <c r="Y46" s="1632"/>
      <c r="Z46" s="1632"/>
      <c r="AA46" s="1632"/>
      <c r="AB46" s="1632"/>
      <c r="AC46" s="1632"/>
      <c r="AD46" s="1632"/>
      <c r="AE46" s="1632"/>
      <c r="AF46" s="1632"/>
      <c r="AG46" s="1632"/>
      <c r="AH46" s="1632"/>
    </row>
    <row r="47" spans="1:40" s="1635" customFormat="1" ht="13.5" customHeight="1">
      <c r="A47" s="1583"/>
      <c r="B47" s="1636" t="s">
        <v>2695</v>
      </c>
      <c r="C47" s="1636"/>
      <c r="D47" s="4542" t="s">
        <v>2696</v>
      </c>
      <c r="E47" s="4542"/>
      <c r="F47" s="4542"/>
      <c r="G47" s="4542"/>
      <c r="H47" s="4542"/>
      <c r="I47" s="4542"/>
      <c r="J47" s="4542"/>
      <c r="K47" s="4542"/>
      <c r="L47" s="4542"/>
      <c r="M47" s="4542"/>
      <c r="N47" s="4542"/>
      <c r="O47" s="4542"/>
      <c r="P47" s="4542"/>
      <c r="Q47" s="4542"/>
      <c r="R47" s="4542"/>
      <c r="S47" s="4542"/>
      <c r="T47" s="4542"/>
      <c r="U47" s="4542"/>
      <c r="V47" s="4542"/>
      <c r="W47" s="4542"/>
      <c r="X47" s="4542"/>
      <c r="Y47" s="4542"/>
      <c r="Z47" s="4542"/>
      <c r="AA47" s="4542"/>
      <c r="AB47" s="4542"/>
      <c r="AC47" s="4542"/>
      <c r="AD47" s="4542"/>
      <c r="AE47" s="4542"/>
      <c r="AF47" s="4542"/>
      <c r="AG47" s="4542"/>
      <c r="AH47" s="4542"/>
      <c r="AI47" s="1583"/>
      <c r="AJ47" s="1583"/>
      <c r="AK47" s="1583"/>
      <c r="AL47" s="1583"/>
      <c r="AM47" s="1583"/>
      <c r="AN47" s="1583"/>
    </row>
    <row r="48" spans="1:40" s="1635" customFormat="1" ht="24" customHeight="1">
      <c r="A48" s="1583"/>
      <c r="B48" s="1636" t="s">
        <v>2697</v>
      </c>
      <c r="C48" s="1583"/>
      <c r="D48" s="4543" t="s">
        <v>3085</v>
      </c>
      <c r="E48" s="4543"/>
      <c r="F48" s="4543"/>
      <c r="G48" s="4543"/>
      <c r="H48" s="4543"/>
      <c r="I48" s="4543"/>
      <c r="J48" s="4543"/>
      <c r="K48" s="4543"/>
      <c r="L48" s="4543"/>
      <c r="M48" s="4543"/>
      <c r="N48" s="4543"/>
      <c r="O48" s="4543"/>
      <c r="P48" s="4543"/>
      <c r="Q48" s="4543"/>
      <c r="R48" s="4543"/>
      <c r="S48" s="4543"/>
      <c r="T48" s="4543"/>
      <c r="U48" s="4543"/>
      <c r="V48" s="4543"/>
      <c r="W48" s="4543"/>
      <c r="X48" s="4543"/>
      <c r="Y48" s="4543"/>
      <c r="Z48" s="4543"/>
      <c r="AA48" s="4543"/>
      <c r="AB48" s="4543"/>
      <c r="AC48" s="4543"/>
      <c r="AD48" s="4543"/>
      <c r="AE48" s="4543"/>
      <c r="AF48" s="4543"/>
      <c r="AG48" s="4543"/>
      <c r="AH48" s="4543"/>
      <c r="AI48" s="1583"/>
      <c r="AJ48" s="1583"/>
      <c r="AK48" s="1583"/>
      <c r="AL48" s="1583"/>
      <c r="AM48" s="1583"/>
      <c r="AN48" s="1583"/>
    </row>
    <row r="49" spans="1:40" s="1635" customFormat="1">
      <c r="A49" s="1583"/>
      <c r="B49" s="1583"/>
      <c r="C49" s="1583"/>
      <c r="D49" s="1636"/>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c r="AN49" s="1583"/>
    </row>
    <row r="50" spans="1:40" s="1635" customFormat="1">
      <c r="A50" s="1583"/>
      <c r="B50" s="1583"/>
      <c r="C50" s="1583"/>
      <c r="D50" s="1583"/>
      <c r="E50" s="1583"/>
      <c r="F50" s="1583"/>
      <c r="G50" s="1583"/>
      <c r="H50" s="1583"/>
      <c r="I50" s="1583"/>
      <c r="J50" s="1583"/>
      <c r="K50" s="1583"/>
      <c r="L50" s="1583"/>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c r="AN50" s="1583"/>
    </row>
    <row r="51" spans="1:40" ht="156" customHeight="1">
      <c r="A51" s="1583"/>
      <c r="B51" s="1583"/>
      <c r="C51" s="1583"/>
      <c r="D51" s="1583"/>
      <c r="E51" s="1583"/>
      <c r="F51" s="1583"/>
      <c r="G51" s="1583"/>
      <c r="H51" s="1583"/>
      <c r="I51" s="1583"/>
      <c r="J51" s="1583"/>
      <c r="K51" s="1583"/>
      <c r="L51" s="1583"/>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c r="AN51" s="1583"/>
    </row>
    <row r="52" spans="1:40">
      <c r="A52" s="1583"/>
      <c r="B52" s="1583"/>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c r="AN52" s="1583"/>
    </row>
    <row r="53" spans="1:40">
      <c r="A53" s="1583"/>
      <c r="B53" s="1583"/>
      <c r="C53" s="1583"/>
      <c r="D53" s="1583"/>
      <c r="E53" s="1583"/>
      <c r="F53" s="1583"/>
      <c r="G53" s="1583"/>
      <c r="H53" s="1583"/>
      <c r="I53" s="1583"/>
      <c r="J53" s="1583"/>
      <c r="K53" s="1583"/>
      <c r="L53" s="1583"/>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c r="AN53" s="1583"/>
    </row>
    <row r="54" spans="1:40">
      <c r="A54" s="1583"/>
      <c r="B54" s="1583"/>
      <c r="C54" s="1583"/>
      <c r="D54" s="1583"/>
      <c r="E54" s="1583"/>
      <c r="F54" s="1583"/>
      <c r="G54" s="1583"/>
      <c r="H54" s="1583"/>
      <c r="I54" s="1583"/>
      <c r="J54" s="1583"/>
      <c r="K54" s="1583"/>
      <c r="L54" s="1583"/>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c r="AN54" s="1583"/>
    </row>
    <row r="55" spans="1:40">
      <c r="A55" s="1583"/>
      <c r="B55" s="1583"/>
      <c r="C55" s="1583"/>
      <c r="D55" s="1583"/>
      <c r="E55" s="1583"/>
      <c r="F55" s="1583"/>
      <c r="G55" s="1583"/>
      <c r="H55" s="1583"/>
      <c r="I55" s="1583"/>
      <c r="J55" s="1583"/>
      <c r="K55" s="1583"/>
      <c r="L55" s="1583"/>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c r="AN55" s="1583"/>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54"/>
  <pageMargins left="0.7" right="0.7" top="0.75" bottom="0.75" header="0.3" footer="0.3"/>
  <pageSetup paperSize="9" scale="7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3091FF4-E336-4F87-BA4F-650F005AB9DA}">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BA45-3457-49F1-BD59-EFC7BDB577F3}">
  <sheetPr>
    <tabColor theme="4"/>
    <pageSetUpPr fitToPage="1"/>
  </sheetPr>
  <dimension ref="A1:F11"/>
  <sheetViews>
    <sheetView view="pageBreakPreview" topLeftCell="C1" zoomScale="115" zoomScaleNormal="100" zoomScaleSheetLayoutView="115" workbookViewId="0">
      <selection activeCell="B2" sqref="B2"/>
    </sheetView>
  </sheetViews>
  <sheetFormatPr defaultRowHeight="13.2"/>
  <cols>
    <col min="1" max="1" width="19.109375" style="913" customWidth="1"/>
    <col min="2" max="2" width="15.6640625" style="913" customWidth="1"/>
    <col min="3" max="3" width="15.21875" style="913" customWidth="1"/>
    <col min="4" max="4" width="17.44140625" style="913" customWidth="1"/>
    <col min="5" max="5" width="15.109375" style="913" customWidth="1"/>
    <col min="6" max="6" width="15.21875" style="913" customWidth="1"/>
    <col min="7" max="7" width="3.77734375" style="913" customWidth="1"/>
    <col min="8" max="8" width="2.44140625" style="913" customWidth="1"/>
    <col min="9" max="255" width="9" style="913"/>
    <col min="256" max="256" width="1.109375" style="913" customWidth="1"/>
    <col min="257" max="258" width="15.6640625" style="913" customWidth="1"/>
    <col min="259" max="259" width="15.21875" style="913" customWidth="1"/>
    <col min="260" max="260" width="17.44140625" style="913" customWidth="1"/>
    <col min="261" max="261" width="15.109375" style="913" customWidth="1"/>
    <col min="262" max="262" width="15.21875" style="913" customWidth="1"/>
    <col min="263" max="263" width="3.77734375" style="913" customWidth="1"/>
    <col min="264" max="264" width="2.44140625" style="913" customWidth="1"/>
    <col min="265" max="511" width="9" style="913"/>
    <col min="512" max="512" width="1.109375" style="913" customWidth="1"/>
    <col min="513" max="514" width="15.6640625" style="913" customWidth="1"/>
    <col min="515" max="515" width="15.21875" style="913" customWidth="1"/>
    <col min="516" max="516" width="17.44140625" style="913" customWidth="1"/>
    <col min="517" max="517" width="15.109375" style="913" customWidth="1"/>
    <col min="518" max="518" width="15.21875" style="913" customWidth="1"/>
    <col min="519" max="519" width="3.77734375" style="913" customWidth="1"/>
    <col min="520" max="520" width="2.44140625" style="913" customWidth="1"/>
    <col min="521" max="767" width="9" style="913"/>
    <col min="768" max="768" width="1.109375" style="913" customWidth="1"/>
    <col min="769" max="770" width="15.6640625" style="913" customWidth="1"/>
    <col min="771" max="771" width="15.21875" style="913" customWidth="1"/>
    <col min="772" max="772" width="17.44140625" style="913" customWidth="1"/>
    <col min="773" max="773" width="15.109375" style="913" customWidth="1"/>
    <col min="774" max="774" width="15.21875" style="913" customWidth="1"/>
    <col min="775" max="775" width="3.77734375" style="913" customWidth="1"/>
    <col min="776" max="776" width="2.44140625" style="913" customWidth="1"/>
    <col min="777" max="1023" width="9" style="913"/>
    <col min="1024" max="1024" width="1.109375" style="913" customWidth="1"/>
    <col min="1025" max="1026" width="15.6640625" style="913" customWidth="1"/>
    <col min="1027" max="1027" width="15.21875" style="913" customWidth="1"/>
    <col min="1028" max="1028" width="17.44140625" style="913" customWidth="1"/>
    <col min="1029" max="1029" width="15.109375" style="913" customWidth="1"/>
    <col min="1030" max="1030" width="15.21875" style="913" customWidth="1"/>
    <col min="1031" max="1031" width="3.77734375" style="913" customWidth="1"/>
    <col min="1032" max="1032" width="2.44140625" style="913" customWidth="1"/>
    <col min="1033" max="1279" width="9" style="913"/>
    <col min="1280" max="1280" width="1.109375" style="913" customWidth="1"/>
    <col min="1281" max="1282" width="15.6640625" style="913" customWidth="1"/>
    <col min="1283" max="1283" width="15.21875" style="913" customWidth="1"/>
    <col min="1284" max="1284" width="17.44140625" style="913" customWidth="1"/>
    <col min="1285" max="1285" width="15.109375" style="913" customWidth="1"/>
    <col min="1286" max="1286" width="15.21875" style="913" customWidth="1"/>
    <col min="1287" max="1287" width="3.77734375" style="913" customWidth="1"/>
    <col min="1288" max="1288" width="2.44140625" style="913" customWidth="1"/>
    <col min="1289" max="1535" width="9" style="913"/>
    <col min="1536" max="1536" width="1.109375" style="913" customWidth="1"/>
    <col min="1537" max="1538" width="15.6640625" style="913" customWidth="1"/>
    <col min="1539" max="1539" width="15.21875" style="913" customWidth="1"/>
    <col min="1540" max="1540" width="17.44140625" style="913" customWidth="1"/>
    <col min="1541" max="1541" width="15.109375" style="913" customWidth="1"/>
    <col min="1542" max="1542" width="15.21875" style="913" customWidth="1"/>
    <col min="1543" max="1543" width="3.77734375" style="913" customWidth="1"/>
    <col min="1544" max="1544" width="2.44140625" style="913" customWidth="1"/>
    <col min="1545" max="1791" width="9" style="913"/>
    <col min="1792" max="1792" width="1.109375" style="913" customWidth="1"/>
    <col min="1793" max="1794" width="15.6640625" style="913" customWidth="1"/>
    <col min="1795" max="1795" width="15.21875" style="913" customWidth="1"/>
    <col min="1796" max="1796" width="17.44140625" style="913" customWidth="1"/>
    <col min="1797" max="1797" width="15.109375" style="913" customWidth="1"/>
    <col min="1798" max="1798" width="15.21875" style="913" customWidth="1"/>
    <col min="1799" max="1799" width="3.77734375" style="913" customWidth="1"/>
    <col min="1800" max="1800" width="2.44140625" style="913" customWidth="1"/>
    <col min="1801" max="2047" width="9" style="913"/>
    <col min="2048" max="2048" width="1.109375" style="913" customWidth="1"/>
    <col min="2049" max="2050" width="15.6640625" style="913" customWidth="1"/>
    <col min="2051" max="2051" width="15.21875" style="913" customWidth="1"/>
    <col min="2052" max="2052" width="17.44140625" style="913" customWidth="1"/>
    <col min="2053" max="2053" width="15.109375" style="913" customWidth="1"/>
    <col min="2054" max="2054" width="15.21875" style="913" customWidth="1"/>
    <col min="2055" max="2055" width="3.77734375" style="913" customWidth="1"/>
    <col min="2056" max="2056" width="2.44140625" style="913" customWidth="1"/>
    <col min="2057" max="2303" width="9" style="913"/>
    <col min="2304" max="2304" width="1.109375" style="913" customWidth="1"/>
    <col min="2305" max="2306" width="15.6640625" style="913" customWidth="1"/>
    <col min="2307" max="2307" width="15.21875" style="913" customWidth="1"/>
    <col min="2308" max="2308" width="17.44140625" style="913" customWidth="1"/>
    <col min="2309" max="2309" width="15.109375" style="913" customWidth="1"/>
    <col min="2310" max="2310" width="15.21875" style="913" customWidth="1"/>
    <col min="2311" max="2311" width="3.77734375" style="913" customWidth="1"/>
    <col min="2312" max="2312" width="2.44140625" style="913" customWidth="1"/>
    <col min="2313" max="2559" width="9" style="913"/>
    <col min="2560" max="2560" width="1.109375" style="913" customWidth="1"/>
    <col min="2561" max="2562" width="15.6640625" style="913" customWidth="1"/>
    <col min="2563" max="2563" width="15.21875" style="913" customWidth="1"/>
    <col min="2564" max="2564" width="17.44140625" style="913" customWidth="1"/>
    <col min="2565" max="2565" width="15.109375" style="913" customWidth="1"/>
    <col min="2566" max="2566" width="15.21875" style="913" customWidth="1"/>
    <col min="2567" max="2567" width="3.77734375" style="913" customWidth="1"/>
    <col min="2568" max="2568" width="2.44140625" style="913" customWidth="1"/>
    <col min="2569" max="2815" width="9" style="913"/>
    <col min="2816" max="2816" width="1.109375" style="913" customWidth="1"/>
    <col min="2817" max="2818" width="15.6640625" style="913" customWidth="1"/>
    <col min="2819" max="2819" width="15.21875" style="913" customWidth="1"/>
    <col min="2820" max="2820" width="17.44140625" style="913" customWidth="1"/>
    <col min="2821" max="2821" width="15.109375" style="913" customWidth="1"/>
    <col min="2822" max="2822" width="15.21875" style="913" customWidth="1"/>
    <col min="2823" max="2823" width="3.77734375" style="913" customWidth="1"/>
    <col min="2824" max="2824" width="2.44140625" style="913" customWidth="1"/>
    <col min="2825" max="3071" width="9" style="913"/>
    <col min="3072" max="3072" width="1.109375" style="913" customWidth="1"/>
    <col min="3073" max="3074" width="15.6640625" style="913" customWidth="1"/>
    <col min="3075" max="3075" width="15.21875" style="913" customWidth="1"/>
    <col min="3076" max="3076" width="17.44140625" style="913" customWidth="1"/>
    <col min="3077" max="3077" width="15.109375" style="913" customWidth="1"/>
    <col min="3078" max="3078" width="15.21875" style="913" customWidth="1"/>
    <col min="3079" max="3079" width="3.77734375" style="913" customWidth="1"/>
    <col min="3080" max="3080" width="2.44140625" style="913" customWidth="1"/>
    <col min="3081" max="3327" width="9" style="913"/>
    <col min="3328" max="3328" width="1.109375" style="913" customWidth="1"/>
    <col min="3329" max="3330" width="15.6640625" style="913" customWidth="1"/>
    <col min="3331" max="3331" width="15.21875" style="913" customWidth="1"/>
    <col min="3332" max="3332" width="17.44140625" style="913" customWidth="1"/>
    <col min="3333" max="3333" width="15.109375" style="913" customWidth="1"/>
    <col min="3334" max="3334" width="15.21875" style="913" customWidth="1"/>
    <col min="3335" max="3335" width="3.77734375" style="913" customWidth="1"/>
    <col min="3336" max="3336" width="2.44140625" style="913" customWidth="1"/>
    <col min="3337" max="3583" width="9" style="913"/>
    <col min="3584" max="3584" width="1.109375" style="913" customWidth="1"/>
    <col min="3585" max="3586" width="15.6640625" style="913" customWidth="1"/>
    <col min="3587" max="3587" width="15.21875" style="913" customWidth="1"/>
    <col min="3588" max="3588" width="17.44140625" style="913" customWidth="1"/>
    <col min="3589" max="3589" width="15.109375" style="913" customWidth="1"/>
    <col min="3590" max="3590" width="15.21875" style="913" customWidth="1"/>
    <col min="3591" max="3591" width="3.77734375" style="913" customWidth="1"/>
    <col min="3592" max="3592" width="2.44140625" style="913" customWidth="1"/>
    <col min="3593" max="3839" width="9" style="913"/>
    <col min="3840" max="3840" width="1.109375" style="913" customWidth="1"/>
    <col min="3841" max="3842" width="15.6640625" style="913" customWidth="1"/>
    <col min="3843" max="3843" width="15.21875" style="913" customWidth="1"/>
    <col min="3844" max="3844" width="17.44140625" style="913" customWidth="1"/>
    <col min="3845" max="3845" width="15.109375" style="913" customWidth="1"/>
    <col min="3846" max="3846" width="15.21875" style="913" customWidth="1"/>
    <col min="3847" max="3847" width="3.77734375" style="913" customWidth="1"/>
    <col min="3848" max="3848" width="2.44140625" style="913" customWidth="1"/>
    <col min="3849" max="4095" width="9" style="913"/>
    <col min="4096" max="4096" width="1.109375" style="913" customWidth="1"/>
    <col min="4097" max="4098" width="15.6640625" style="913" customWidth="1"/>
    <col min="4099" max="4099" width="15.21875" style="913" customWidth="1"/>
    <col min="4100" max="4100" width="17.44140625" style="913" customWidth="1"/>
    <col min="4101" max="4101" width="15.109375" style="913" customWidth="1"/>
    <col min="4102" max="4102" width="15.21875" style="913" customWidth="1"/>
    <col min="4103" max="4103" width="3.77734375" style="913" customWidth="1"/>
    <col min="4104" max="4104" width="2.44140625" style="913" customWidth="1"/>
    <col min="4105" max="4351" width="9" style="913"/>
    <col min="4352" max="4352" width="1.109375" style="913" customWidth="1"/>
    <col min="4353" max="4354" width="15.6640625" style="913" customWidth="1"/>
    <col min="4355" max="4355" width="15.21875" style="913" customWidth="1"/>
    <col min="4356" max="4356" width="17.44140625" style="913" customWidth="1"/>
    <col min="4357" max="4357" width="15.109375" style="913" customWidth="1"/>
    <col min="4358" max="4358" width="15.21875" style="913" customWidth="1"/>
    <col min="4359" max="4359" width="3.77734375" style="913" customWidth="1"/>
    <col min="4360" max="4360" width="2.44140625" style="913" customWidth="1"/>
    <col min="4361" max="4607" width="9" style="913"/>
    <col min="4608" max="4608" width="1.109375" style="913" customWidth="1"/>
    <col min="4609" max="4610" width="15.6640625" style="913" customWidth="1"/>
    <col min="4611" max="4611" width="15.21875" style="913" customWidth="1"/>
    <col min="4612" max="4612" width="17.44140625" style="913" customWidth="1"/>
    <col min="4613" max="4613" width="15.109375" style="913" customWidth="1"/>
    <col min="4614" max="4614" width="15.21875" style="913" customWidth="1"/>
    <col min="4615" max="4615" width="3.77734375" style="913" customWidth="1"/>
    <col min="4616" max="4616" width="2.44140625" style="913" customWidth="1"/>
    <col min="4617" max="4863" width="9" style="913"/>
    <col min="4864" max="4864" width="1.109375" style="913" customWidth="1"/>
    <col min="4865" max="4866" width="15.6640625" style="913" customWidth="1"/>
    <col min="4867" max="4867" width="15.21875" style="913" customWidth="1"/>
    <col min="4868" max="4868" width="17.44140625" style="913" customWidth="1"/>
    <col min="4869" max="4869" width="15.109375" style="913" customWidth="1"/>
    <col min="4870" max="4870" width="15.21875" style="913" customWidth="1"/>
    <col min="4871" max="4871" width="3.77734375" style="913" customWidth="1"/>
    <col min="4872" max="4872" width="2.44140625" style="913" customWidth="1"/>
    <col min="4873" max="5119" width="9" style="913"/>
    <col min="5120" max="5120" width="1.109375" style="913" customWidth="1"/>
    <col min="5121" max="5122" width="15.6640625" style="913" customWidth="1"/>
    <col min="5123" max="5123" width="15.21875" style="913" customWidth="1"/>
    <col min="5124" max="5124" width="17.44140625" style="913" customWidth="1"/>
    <col min="5125" max="5125" width="15.109375" style="913" customWidth="1"/>
    <col min="5126" max="5126" width="15.21875" style="913" customWidth="1"/>
    <col min="5127" max="5127" width="3.77734375" style="913" customWidth="1"/>
    <col min="5128" max="5128" width="2.44140625" style="913" customWidth="1"/>
    <col min="5129" max="5375" width="9" style="913"/>
    <col min="5376" max="5376" width="1.109375" style="913" customWidth="1"/>
    <col min="5377" max="5378" width="15.6640625" style="913" customWidth="1"/>
    <col min="5379" max="5379" width="15.21875" style="913" customWidth="1"/>
    <col min="5380" max="5380" width="17.44140625" style="913" customWidth="1"/>
    <col min="5381" max="5381" width="15.109375" style="913" customWidth="1"/>
    <col min="5382" max="5382" width="15.21875" style="913" customWidth="1"/>
    <col min="5383" max="5383" width="3.77734375" style="913" customWidth="1"/>
    <col min="5384" max="5384" width="2.44140625" style="913" customWidth="1"/>
    <col min="5385" max="5631" width="9" style="913"/>
    <col min="5632" max="5632" width="1.109375" style="913" customWidth="1"/>
    <col min="5633" max="5634" width="15.6640625" style="913" customWidth="1"/>
    <col min="5635" max="5635" width="15.21875" style="913" customWidth="1"/>
    <col min="5636" max="5636" width="17.44140625" style="913" customWidth="1"/>
    <col min="5637" max="5637" width="15.109375" style="913" customWidth="1"/>
    <col min="5638" max="5638" width="15.21875" style="913" customWidth="1"/>
    <col min="5639" max="5639" width="3.77734375" style="913" customWidth="1"/>
    <col min="5640" max="5640" width="2.44140625" style="913" customWidth="1"/>
    <col min="5641" max="5887" width="9" style="913"/>
    <col min="5888" max="5888" width="1.109375" style="913" customWidth="1"/>
    <col min="5889" max="5890" width="15.6640625" style="913" customWidth="1"/>
    <col min="5891" max="5891" width="15.21875" style="913" customWidth="1"/>
    <col min="5892" max="5892" width="17.44140625" style="913" customWidth="1"/>
    <col min="5893" max="5893" width="15.109375" style="913" customWidth="1"/>
    <col min="5894" max="5894" width="15.21875" style="913" customWidth="1"/>
    <col min="5895" max="5895" width="3.77734375" style="913" customWidth="1"/>
    <col min="5896" max="5896" width="2.44140625" style="913" customWidth="1"/>
    <col min="5897" max="6143" width="9" style="913"/>
    <col min="6144" max="6144" width="1.109375" style="913" customWidth="1"/>
    <col min="6145" max="6146" width="15.6640625" style="913" customWidth="1"/>
    <col min="6147" max="6147" width="15.21875" style="913" customWidth="1"/>
    <col min="6148" max="6148" width="17.44140625" style="913" customWidth="1"/>
    <col min="6149" max="6149" width="15.109375" style="913" customWidth="1"/>
    <col min="6150" max="6150" width="15.21875" style="913" customWidth="1"/>
    <col min="6151" max="6151" width="3.77734375" style="913" customWidth="1"/>
    <col min="6152" max="6152" width="2.44140625" style="913" customWidth="1"/>
    <col min="6153" max="6399" width="9" style="913"/>
    <col min="6400" max="6400" width="1.109375" style="913" customWidth="1"/>
    <col min="6401" max="6402" width="15.6640625" style="913" customWidth="1"/>
    <col min="6403" max="6403" width="15.21875" style="913" customWidth="1"/>
    <col min="6404" max="6404" width="17.44140625" style="913" customWidth="1"/>
    <col min="6405" max="6405" width="15.109375" style="913" customWidth="1"/>
    <col min="6406" max="6406" width="15.21875" style="913" customWidth="1"/>
    <col min="6407" max="6407" width="3.77734375" style="913" customWidth="1"/>
    <col min="6408" max="6408" width="2.44140625" style="913" customWidth="1"/>
    <col min="6409" max="6655" width="9" style="913"/>
    <col min="6656" max="6656" width="1.109375" style="913" customWidth="1"/>
    <col min="6657" max="6658" width="15.6640625" style="913" customWidth="1"/>
    <col min="6659" max="6659" width="15.21875" style="913" customWidth="1"/>
    <col min="6660" max="6660" width="17.44140625" style="913" customWidth="1"/>
    <col min="6661" max="6661" width="15.109375" style="913" customWidth="1"/>
    <col min="6662" max="6662" width="15.21875" style="913" customWidth="1"/>
    <col min="6663" max="6663" width="3.77734375" style="913" customWidth="1"/>
    <col min="6664" max="6664" width="2.44140625" style="913" customWidth="1"/>
    <col min="6665" max="6911" width="9" style="913"/>
    <col min="6912" max="6912" width="1.109375" style="913" customWidth="1"/>
    <col min="6913" max="6914" width="15.6640625" style="913" customWidth="1"/>
    <col min="6915" max="6915" width="15.21875" style="913" customWidth="1"/>
    <col min="6916" max="6916" width="17.44140625" style="913" customWidth="1"/>
    <col min="6917" max="6917" width="15.109375" style="913" customWidth="1"/>
    <col min="6918" max="6918" width="15.21875" style="913" customWidth="1"/>
    <col min="6919" max="6919" width="3.77734375" style="913" customWidth="1"/>
    <col min="6920" max="6920" width="2.44140625" style="913" customWidth="1"/>
    <col min="6921" max="7167" width="9" style="913"/>
    <col min="7168" max="7168" width="1.109375" style="913" customWidth="1"/>
    <col min="7169" max="7170" width="15.6640625" style="913" customWidth="1"/>
    <col min="7171" max="7171" width="15.21875" style="913" customWidth="1"/>
    <col min="7172" max="7172" width="17.44140625" style="913" customWidth="1"/>
    <col min="7173" max="7173" width="15.109375" style="913" customWidth="1"/>
    <col min="7174" max="7174" width="15.21875" style="913" customWidth="1"/>
    <col min="7175" max="7175" width="3.77734375" style="913" customWidth="1"/>
    <col min="7176" max="7176" width="2.44140625" style="913" customWidth="1"/>
    <col min="7177" max="7423" width="9" style="913"/>
    <col min="7424" max="7424" width="1.109375" style="913" customWidth="1"/>
    <col min="7425" max="7426" width="15.6640625" style="913" customWidth="1"/>
    <col min="7427" max="7427" width="15.21875" style="913" customWidth="1"/>
    <col min="7428" max="7428" width="17.44140625" style="913" customWidth="1"/>
    <col min="7429" max="7429" width="15.109375" style="913" customWidth="1"/>
    <col min="7430" max="7430" width="15.21875" style="913" customWidth="1"/>
    <col min="7431" max="7431" width="3.77734375" style="913" customWidth="1"/>
    <col min="7432" max="7432" width="2.44140625" style="913" customWidth="1"/>
    <col min="7433" max="7679" width="9" style="913"/>
    <col min="7680" max="7680" width="1.109375" style="913" customWidth="1"/>
    <col min="7681" max="7682" width="15.6640625" style="913" customWidth="1"/>
    <col min="7683" max="7683" width="15.21875" style="913" customWidth="1"/>
    <col min="7684" max="7684" width="17.44140625" style="913" customWidth="1"/>
    <col min="7685" max="7685" width="15.109375" style="913" customWidth="1"/>
    <col min="7686" max="7686" width="15.21875" style="913" customWidth="1"/>
    <col min="7687" max="7687" width="3.77734375" style="913" customWidth="1"/>
    <col min="7688" max="7688" width="2.44140625" style="913" customWidth="1"/>
    <col min="7689" max="7935" width="9" style="913"/>
    <col min="7936" max="7936" width="1.109375" style="913" customWidth="1"/>
    <col min="7937" max="7938" width="15.6640625" style="913" customWidth="1"/>
    <col min="7939" max="7939" width="15.21875" style="913" customWidth="1"/>
    <col min="7940" max="7940" width="17.44140625" style="913" customWidth="1"/>
    <col min="7941" max="7941" width="15.109375" style="913" customWidth="1"/>
    <col min="7942" max="7942" width="15.21875" style="913" customWidth="1"/>
    <col min="7943" max="7943" width="3.77734375" style="913" customWidth="1"/>
    <col min="7944" max="7944" width="2.44140625" style="913" customWidth="1"/>
    <col min="7945" max="8191" width="9" style="913"/>
    <col min="8192" max="8192" width="1.109375" style="913" customWidth="1"/>
    <col min="8193" max="8194" width="15.6640625" style="913" customWidth="1"/>
    <col min="8195" max="8195" width="15.21875" style="913" customWidth="1"/>
    <col min="8196" max="8196" width="17.44140625" style="913" customWidth="1"/>
    <col min="8197" max="8197" width="15.109375" style="913" customWidth="1"/>
    <col min="8198" max="8198" width="15.21875" style="913" customWidth="1"/>
    <col min="8199" max="8199" width="3.77734375" style="913" customWidth="1"/>
    <col min="8200" max="8200" width="2.44140625" style="913" customWidth="1"/>
    <col min="8201" max="8447" width="9" style="913"/>
    <col min="8448" max="8448" width="1.109375" style="913" customWidth="1"/>
    <col min="8449" max="8450" width="15.6640625" style="913" customWidth="1"/>
    <col min="8451" max="8451" width="15.21875" style="913" customWidth="1"/>
    <col min="8452" max="8452" width="17.44140625" style="913" customWidth="1"/>
    <col min="8453" max="8453" width="15.109375" style="913" customWidth="1"/>
    <col min="8454" max="8454" width="15.21875" style="913" customWidth="1"/>
    <col min="8455" max="8455" width="3.77734375" style="913" customWidth="1"/>
    <col min="8456" max="8456" width="2.44140625" style="913" customWidth="1"/>
    <col min="8457" max="8703" width="9" style="913"/>
    <col min="8704" max="8704" width="1.109375" style="913" customWidth="1"/>
    <col min="8705" max="8706" width="15.6640625" style="913" customWidth="1"/>
    <col min="8707" max="8707" width="15.21875" style="913" customWidth="1"/>
    <col min="8708" max="8708" width="17.44140625" style="913" customWidth="1"/>
    <col min="8709" max="8709" width="15.109375" style="913" customWidth="1"/>
    <col min="8710" max="8710" width="15.21875" style="913" customWidth="1"/>
    <col min="8711" max="8711" width="3.77734375" style="913" customWidth="1"/>
    <col min="8712" max="8712" width="2.44140625" style="913" customWidth="1"/>
    <col min="8713" max="8959" width="9" style="913"/>
    <col min="8960" max="8960" width="1.109375" style="913" customWidth="1"/>
    <col min="8961" max="8962" width="15.6640625" style="913" customWidth="1"/>
    <col min="8963" max="8963" width="15.21875" style="913" customWidth="1"/>
    <col min="8964" max="8964" width="17.44140625" style="913" customWidth="1"/>
    <col min="8965" max="8965" width="15.109375" style="913" customWidth="1"/>
    <col min="8966" max="8966" width="15.21875" style="913" customWidth="1"/>
    <col min="8967" max="8967" width="3.77734375" style="913" customWidth="1"/>
    <col min="8968" max="8968" width="2.44140625" style="913" customWidth="1"/>
    <col min="8969" max="9215" width="9" style="913"/>
    <col min="9216" max="9216" width="1.109375" style="913" customWidth="1"/>
    <col min="9217" max="9218" width="15.6640625" style="913" customWidth="1"/>
    <col min="9219" max="9219" width="15.21875" style="913" customWidth="1"/>
    <col min="9220" max="9220" width="17.44140625" style="913" customWidth="1"/>
    <col min="9221" max="9221" width="15.109375" style="913" customWidth="1"/>
    <col min="9222" max="9222" width="15.21875" style="913" customWidth="1"/>
    <col min="9223" max="9223" width="3.77734375" style="913" customWidth="1"/>
    <col min="9224" max="9224" width="2.44140625" style="913" customWidth="1"/>
    <col min="9225" max="9471" width="9" style="913"/>
    <col min="9472" max="9472" width="1.109375" style="913" customWidth="1"/>
    <col min="9473" max="9474" width="15.6640625" style="913" customWidth="1"/>
    <col min="9475" max="9475" width="15.21875" style="913" customWidth="1"/>
    <col min="9476" max="9476" width="17.44140625" style="913" customWidth="1"/>
    <col min="9477" max="9477" width="15.109375" style="913" customWidth="1"/>
    <col min="9478" max="9478" width="15.21875" style="913" customWidth="1"/>
    <col min="9479" max="9479" width="3.77734375" style="913" customWidth="1"/>
    <col min="9480" max="9480" width="2.44140625" style="913" customWidth="1"/>
    <col min="9481" max="9727" width="9" style="913"/>
    <col min="9728" max="9728" width="1.109375" style="913" customWidth="1"/>
    <col min="9729" max="9730" width="15.6640625" style="913" customWidth="1"/>
    <col min="9731" max="9731" width="15.21875" style="913" customWidth="1"/>
    <col min="9732" max="9732" width="17.44140625" style="913" customWidth="1"/>
    <col min="9733" max="9733" width="15.109375" style="913" customWidth="1"/>
    <col min="9734" max="9734" width="15.21875" style="913" customWidth="1"/>
    <col min="9735" max="9735" width="3.77734375" style="913" customWidth="1"/>
    <col min="9736" max="9736" width="2.44140625" style="913" customWidth="1"/>
    <col min="9737" max="9983" width="9" style="913"/>
    <col min="9984" max="9984" width="1.109375" style="913" customWidth="1"/>
    <col min="9985" max="9986" width="15.6640625" style="913" customWidth="1"/>
    <col min="9987" max="9987" width="15.21875" style="913" customWidth="1"/>
    <col min="9988" max="9988" width="17.44140625" style="913" customWidth="1"/>
    <col min="9989" max="9989" width="15.109375" style="913" customWidth="1"/>
    <col min="9990" max="9990" width="15.21875" style="913" customWidth="1"/>
    <col min="9991" max="9991" width="3.77734375" style="913" customWidth="1"/>
    <col min="9992" max="9992" width="2.44140625" style="913" customWidth="1"/>
    <col min="9993" max="10239" width="9" style="913"/>
    <col min="10240" max="10240" width="1.109375" style="913" customWidth="1"/>
    <col min="10241" max="10242" width="15.6640625" style="913" customWidth="1"/>
    <col min="10243" max="10243" width="15.21875" style="913" customWidth="1"/>
    <col min="10244" max="10244" width="17.44140625" style="913" customWidth="1"/>
    <col min="10245" max="10245" width="15.109375" style="913" customWidth="1"/>
    <col min="10246" max="10246" width="15.21875" style="913" customWidth="1"/>
    <col min="10247" max="10247" width="3.77734375" style="913" customWidth="1"/>
    <col min="10248" max="10248" width="2.44140625" style="913" customWidth="1"/>
    <col min="10249" max="10495" width="9" style="913"/>
    <col min="10496" max="10496" width="1.109375" style="913" customWidth="1"/>
    <col min="10497" max="10498" width="15.6640625" style="913" customWidth="1"/>
    <col min="10499" max="10499" width="15.21875" style="913" customWidth="1"/>
    <col min="10500" max="10500" width="17.44140625" style="913" customWidth="1"/>
    <col min="10501" max="10501" width="15.109375" style="913" customWidth="1"/>
    <col min="10502" max="10502" width="15.21875" style="913" customWidth="1"/>
    <col min="10503" max="10503" width="3.77734375" style="913" customWidth="1"/>
    <col min="10504" max="10504" width="2.44140625" style="913" customWidth="1"/>
    <col min="10505" max="10751" width="9" style="913"/>
    <col min="10752" max="10752" width="1.109375" style="913" customWidth="1"/>
    <col min="10753" max="10754" width="15.6640625" style="913" customWidth="1"/>
    <col min="10755" max="10755" width="15.21875" style="913" customWidth="1"/>
    <col min="10756" max="10756" width="17.44140625" style="913" customWidth="1"/>
    <col min="10757" max="10757" width="15.109375" style="913" customWidth="1"/>
    <col min="10758" max="10758" width="15.21875" style="913" customWidth="1"/>
    <col min="10759" max="10759" width="3.77734375" style="913" customWidth="1"/>
    <col min="10760" max="10760" width="2.44140625" style="913" customWidth="1"/>
    <col min="10761" max="11007" width="9" style="913"/>
    <col min="11008" max="11008" width="1.109375" style="913" customWidth="1"/>
    <col min="11009" max="11010" width="15.6640625" style="913" customWidth="1"/>
    <col min="11011" max="11011" width="15.21875" style="913" customWidth="1"/>
    <col min="11012" max="11012" width="17.44140625" style="913" customWidth="1"/>
    <col min="11013" max="11013" width="15.109375" style="913" customWidth="1"/>
    <col min="11014" max="11014" width="15.21875" style="913" customWidth="1"/>
    <col min="11015" max="11015" width="3.77734375" style="913" customWidth="1"/>
    <col min="11016" max="11016" width="2.44140625" style="913" customWidth="1"/>
    <col min="11017" max="11263" width="9" style="913"/>
    <col min="11264" max="11264" width="1.109375" style="913" customWidth="1"/>
    <col min="11265" max="11266" width="15.6640625" style="913" customWidth="1"/>
    <col min="11267" max="11267" width="15.21875" style="913" customWidth="1"/>
    <col min="11268" max="11268" width="17.44140625" style="913" customWidth="1"/>
    <col min="11269" max="11269" width="15.109375" style="913" customWidth="1"/>
    <col min="11270" max="11270" width="15.21875" style="913" customWidth="1"/>
    <col min="11271" max="11271" width="3.77734375" style="913" customWidth="1"/>
    <col min="11272" max="11272" width="2.44140625" style="913" customWidth="1"/>
    <col min="11273" max="11519" width="9" style="913"/>
    <col min="11520" max="11520" width="1.109375" style="913" customWidth="1"/>
    <col min="11521" max="11522" width="15.6640625" style="913" customWidth="1"/>
    <col min="11523" max="11523" width="15.21875" style="913" customWidth="1"/>
    <col min="11524" max="11524" width="17.44140625" style="913" customWidth="1"/>
    <col min="11525" max="11525" width="15.109375" style="913" customWidth="1"/>
    <col min="11526" max="11526" width="15.21875" style="913" customWidth="1"/>
    <col min="11527" max="11527" width="3.77734375" style="913" customWidth="1"/>
    <col min="11528" max="11528" width="2.44140625" style="913" customWidth="1"/>
    <col min="11529" max="11775" width="9" style="913"/>
    <col min="11776" max="11776" width="1.109375" style="913" customWidth="1"/>
    <col min="11777" max="11778" width="15.6640625" style="913" customWidth="1"/>
    <col min="11779" max="11779" width="15.21875" style="913" customWidth="1"/>
    <col min="11780" max="11780" width="17.44140625" style="913" customWidth="1"/>
    <col min="11781" max="11781" width="15.109375" style="913" customWidth="1"/>
    <col min="11782" max="11782" width="15.21875" style="913" customWidth="1"/>
    <col min="11783" max="11783" width="3.77734375" style="913" customWidth="1"/>
    <col min="11784" max="11784" width="2.44140625" style="913" customWidth="1"/>
    <col min="11785" max="12031" width="9" style="913"/>
    <col min="12032" max="12032" width="1.109375" style="913" customWidth="1"/>
    <col min="12033" max="12034" width="15.6640625" style="913" customWidth="1"/>
    <col min="12035" max="12035" width="15.21875" style="913" customWidth="1"/>
    <col min="12036" max="12036" width="17.44140625" style="913" customWidth="1"/>
    <col min="12037" max="12037" width="15.109375" style="913" customWidth="1"/>
    <col min="12038" max="12038" width="15.21875" style="913" customWidth="1"/>
    <col min="12039" max="12039" width="3.77734375" style="913" customWidth="1"/>
    <col min="12040" max="12040" width="2.44140625" style="913" customWidth="1"/>
    <col min="12041" max="12287" width="9" style="913"/>
    <col min="12288" max="12288" width="1.109375" style="913" customWidth="1"/>
    <col min="12289" max="12290" width="15.6640625" style="913" customWidth="1"/>
    <col min="12291" max="12291" width="15.21875" style="913" customWidth="1"/>
    <col min="12292" max="12292" width="17.44140625" style="913" customWidth="1"/>
    <col min="12293" max="12293" width="15.109375" style="913" customWidth="1"/>
    <col min="12294" max="12294" width="15.21875" style="913" customWidth="1"/>
    <col min="12295" max="12295" width="3.77734375" style="913" customWidth="1"/>
    <col min="12296" max="12296" width="2.44140625" style="913" customWidth="1"/>
    <col min="12297" max="12543" width="9" style="913"/>
    <col min="12544" max="12544" width="1.109375" style="913" customWidth="1"/>
    <col min="12545" max="12546" width="15.6640625" style="913" customWidth="1"/>
    <col min="12547" max="12547" width="15.21875" style="913" customWidth="1"/>
    <col min="12548" max="12548" width="17.44140625" style="913" customWidth="1"/>
    <col min="12549" max="12549" width="15.109375" style="913" customWidth="1"/>
    <col min="12550" max="12550" width="15.21875" style="913" customWidth="1"/>
    <col min="12551" max="12551" width="3.77734375" style="913" customWidth="1"/>
    <col min="12552" max="12552" width="2.44140625" style="913" customWidth="1"/>
    <col min="12553" max="12799" width="9" style="913"/>
    <col min="12800" max="12800" width="1.109375" style="913" customWidth="1"/>
    <col min="12801" max="12802" width="15.6640625" style="913" customWidth="1"/>
    <col min="12803" max="12803" width="15.21875" style="913" customWidth="1"/>
    <col min="12804" max="12804" width="17.44140625" style="913" customWidth="1"/>
    <col min="12805" max="12805" width="15.109375" style="913" customWidth="1"/>
    <col min="12806" max="12806" width="15.21875" style="913" customWidth="1"/>
    <col min="12807" max="12807" width="3.77734375" style="913" customWidth="1"/>
    <col min="12808" max="12808" width="2.44140625" style="913" customWidth="1"/>
    <col min="12809" max="13055" width="9" style="913"/>
    <col min="13056" max="13056" width="1.109375" style="913" customWidth="1"/>
    <col min="13057" max="13058" width="15.6640625" style="913" customWidth="1"/>
    <col min="13059" max="13059" width="15.21875" style="913" customWidth="1"/>
    <col min="13060" max="13060" width="17.44140625" style="913" customWidth="1"/>
    <col min="13061" max="13061" width="15.109375" style="913" customWidth="1"/>
    <col min="13062" max="13062" width="15.21875" style="913" customWidth="1"/>
    <col min="13063" max="13063" width="3.77734375" style="913" customWidth="1"/>
    <col min="13064" max="13064" width="2.44140625" style="913" customWidth="1"/>
    <col min="13065" max="13311" width="9" style="913"/>
    <col min="13312" max="13312" width="1.109375" style="913" customWidth="1"/>
    <col min="13313" max="13314" width="15.6640625" style="913" customWidth="1"/>
    <col min="13315" max="13315" width="15.21875" style="913" customWidth="1"/>
    <col min="13316" max="13316" width="17.44140625" style="913" customWidth="1"/>
    <col min="13317" max="13317" width="15.109375" style="913" customWidth="1"/>
    <col min="13318" max="13318" width="15.21875" style="913" customWidth="1"/>
    <col min="13319" max="13319" width="3.77734375" style="913" customWidth="1"/>
    <col min="13320" max="13320" width="2.44140625" style="913" customWidth="1"/>
    <col min="13321" max="13567" width="9" style="913"/>
    <col min="13568" max="13568" width="1.109375" style="913" customWidth="1"/>
    <col min="13569" max="13570" width="15.6640625" style="913" customWidth="1"/>
    <col min="13571" max="13571" width="15.21875" style="913" customWidth="1"/>
    <col min="13572" max="13572" width="17.44140625" style="913" customWidth="1"/>
    <col min="13573" max="13573" width="15.109375" style="913" customWidth="1"/>
    <col min="13574" max="13574" width="15.21875" style="913" customWidth="1"/>
    <col min="13575" max="13575" width="3.77734375" style="913" customWidth="1"/>
    <col min="13576" max="13576" width="2.44140625" style="913" customWidth="1"/>
    <col min="13577" max="13823" width="9" style="913"/>
    <col min="13824" max="13824" width="1.109375" style="913" customWidth="1"/>
    <col min="13825" max="13826" width="15.6640625" style="913" customWidth="1"/>
    <col min="13827" max="13827" width="15.21875" style="913" customWidth="1"/>
    <col min="13828" max="13828" width="17.44140625" style="913" customWidth="1"/>
    <col min="13829" max="13829" width="15.109375" style="913" customWidth="1"/>
    <col min="13830" max="13830" width="15.21875" style="913" customWidth="1"/>
    <col min="13831" max="13831" width="3.77734375" style="913" customWidth="1"/>
    <col min="13832" max="13832" width="2.44140625" style="913" customWidth="1"/>
    <col min="13833" max="14079" width="9" style="913"/>
    <col min="14080" max="14080" width="1.109375" style="913" customWidth="1"/>
    <col min="14081" max="14082" width="15.6640625" style="913" customWidth="1"/>
    <col min="14083" max="14083" width="15.21875" style="913" customWidth="1"/>
    <col min="14084" max="14084" width="17.44140625" style="913" customWidth="1"/>
    <col min="14085" max="14085" width="15.109375" style="913" customWidth="1"/>
    <col min="14086" max="14086" width="15.21875" style="913" customWidth="1"/>
    <col min="14087" max="14087" width="3.77734375" style="913" customWidth="1"/>
    <col min="14088" max="14088" width="2.44140625" style="913" customWidth="1"/>
    <col min="14089" max="14335" width="9" style="913"/>
    <col min="14336" max="14336" width="1.109375" style="913" customWidth="1"/>
    <col min="14337" max="14338" width="15.6640625" style="913" customWidth="1"/>
    <col min="14339" max="14339" width="15.21875" style="913" customWidth="1"/>
    <col min="14340" max="14340" width="17.44140625" style="913" customWidth="1"/>
    <col min="14341" max="14341" width="15.109375" style="913" customWidth="1"/>
    <col min="14342" max="14342" width="15.21875" style="913" customWidth="1"/>
    <col min="14343" max="14343" width="3.77734375" style="913" customWidth="1"/>
    <col min="14344" max="14344" width="2.44140625" style="913" customWidth="1"/>
    <col min="14345" max="14591" width="9" style="913"/>
    <col min="14592" max="14592" width="1.109375" style="913" customWidth="1"/>
    <col min="14593" max="14594" width="15.6640625" style="913" customWidth="1"/>
    <col min="14595" max="14595" width="15.21875" style="913" customWidth="1"/>
    <col min="14596" max="14596" width="17.44140625" style="913" customWidth="1"/>
    <col min="14597" max="14597" width="15.109375" style="913" customWidth="1"/>
    <col min="14598" max="14598" width="15.21875" style="913" customWidth="1"/>
    <col min="14599" max="14599" width="3.77734375" style="913" customWidth="1"/>
    <col min="14600" max="14600" width="2.44140625" style="913" customWidth="1"/>
    <col min="14601" max="14847" width="9" style="913"/>
    <col min="14848" max="14848" width="1.109375" style="913" customWidth="1"/>
    <col min="14849" max="14850" width="15.6640625" style="913" customWidth="1"/>
    <col min="14851" max="14851" width="15.21875" style="913" customWidth="1"/>
    <col min="14852" max="14852" width="17.44140625" style="913" customWidth="1"/>
    <col min="14853" max="14853" width="15.109375" style="913" customWidth="1"/>
    <col min="14854" max="14854" width="15.21875" style="913" customWidth="1"/>
    <col min="14855" max="14855" width="3.77734375" style="913" customWidth="1"/>
    <col min="14856" max="14856" width="2.44140625" style="913" customWidth="1"/>
    <col min="14857" max="15103" width="9" style="913"/>
    <col min="15104" max="15104" width="1.109375" style="913" customWidth="1"/>
    <col min="15105" max="15106" width="15.6640625" style="913" customWidth="1"/>
    <col min="15107" max="15107" width="15.21875" style="913" customWidth="1"/>
    <col min="15108" max="15108" width="17.44140625" style="913" customWidth="1"/>
    <col min="15109" max="15109" width="15.109375" style="913" customWidth="1"/>
    <col min="15110" max="15110" width="15.21875" style="913" customWidth="1"/>
    <col min="15111" max="15111" width="3.77734375" style="913" customWidth="1"/>
    <col min="15112" max="15112" width="2.44140625" style="913" customWidth="1"/>
    <col min="15113" max="15359" width="9" style="913"/>
    <col min="15360" max="15360" width="1.109375" style="913" customWidth="1"/>
    <col min="15361" max="15362" width="15.6640625" style="913" customWidth="1"/>
    <col min="15363" max="15363" width="15.21875" style="913" customWidth="1"/>
    <col min="15364" max="15364" width="17.44140625" style="913" customWidth="1"/>
    <col min="15365" max="15365" width="15.109375" style="913" customWidth="1"/>
    <col min="15366" max="15366" width="15.21875" style="913" customWidth="1"/>
    <col min="15367" max="15367" width="3.77734375" style="913" customWidth="1"/>
    <col min="15368" max="15368" width="2.44140625" style="913" customWidth="1"/>
    <col min="15369" max="15615" width="9" style="913"/>
    <col min="15616" max="15616" width="1.109375" style="913" customWidth="1"/>
    <col min="15617" max="15618" width="15.6640625" style="913" customWidth="1"/>
    <col min="15619" max="15619" width="15.21875" style="913" customWidth="1"/>
    <col min="15620" max="15620" width="17.44140625" style="913" customWidth="1"/>
    <col min="15621" max="15621" width="15.109375" style="913" customWidth="1"/>
    <col min="15622" max="15622" width="15.21875" style="913" customWidth="1"/>
    <col min="15623" max="15623" width="3.77734375" style="913" customWidth="1"/>
    <col min="15624" max="15624" width="2.44140625" style="913" customWidth="1"/>
    <col min="15625" max="15871" width="9" style="913"/>
    <col min="15872" max="15872" width="1.109375" style="913" customWidth="1"/>
    <col min="15873" max="15874" width="15.6640625" style="913" customWidth="1"/>
    <col min="15875" max="15875" width="15.21875" style="913" customWidth="1"/>
    <col min="15876" max="15876" width="17.44140625" style="913" customWidth="1"/>
    <col min="15877" max="15877" width="15.109375" style="913" customWidth="1"/>
    <col min="15878" max="15878" width="15.21875" style="913" customWidth="1"/>
    <col min="15879" max="15879" width="3.77734375" style="913" customWidth="1"/>
    <col min="15880" max="15880" width="2.44140625" style="913" customWidth="1"/>
    <col min="15881" max="16127" width="9" style="913"/>
    <col min="16128" max="16128" width="1.109375" style="913" customWidth="1"/>
    <col min="16129" max="16130" width="15.6640625" style="913" customWidth="1"/>
    <col min="16131" max="16131" width="15.21875" style="913" customWidth="1"/>
    <col min="16132" max="16132" width="17.44140625" style="913" customWidth="1"/>
    <col min="16133" max="16133" width="15.109375" style="913" customWidth="1"/>
    <col min="16134" max="16134" width="15.21875" style="913" customWidth="1"/>
    <col min="16135" max="16135" width="3.77734375" style="913" customWidth="1"/>
    <col min="16136" max="16136" width="2.44140625" style="913" customWidth="1"/>
    <col min="16137" max="16384" width="9" style="913"/>
  </cols>
  <sheetData>
    <row r="1" spans="1:6" ht="20.100000000000001" customHeight="1">
      <c r="A1" s="913" t="s">
        <v>2756</v>
      </c>
    </row>
    <row r="2" spans="1:6" ht="20.100000000000001" customHeight="1">
      <c r="E2" s="4546" t="s">
        <v>1115</v>
      </c>
      <c r="F2" s="4546"/>
    </row>
    <row r="3" spans="1:6" ht="20.100000000000001" customHeight="1">
      <c r="E3" s="1369"/>
      <c r="F3" s="1369"/>
    </row>
    <row r="4" spans="1:6" ht="20.100000000000001" customHeight="1">
      <c r="A4" s="4229" t="s">
        <v>2259</v>
      </c>
      <c r="B4" s="4229"/>
      <c r="C4" s="4229"/>
      <c r="D4" s="4229"/>
      <c r="E4" s="4229"/>
      <c r="F4" s="4229"/>
    </row>
    <row r="5" spans="1:6" ht="20.100000000000001" customHeight="1">
      <c r="A5" s="904"/>
      <c r="B5" s="904"/>
      <c r="C5" s="904"/>
      <c r="D5" s="904"/>
      <c r="E5" s="904"/>
      <c r="F5" s="904"/>
    </row>
    <row r="6" spans="1:6" ht="50.1" customHeight="1">
      <c r="A6" s="1370" t="s">
        <v>2260</v>
      </c>
      <c r="B6" s="4230"/>
      <c r="C6" s="4231"/>
      <c r="D6" s="4231"/>
      <c r="E6" s="4231"/>
      <c r="F6" s="4232"/>
    </row>
    <row r="7" spans="1:6" ht="50.1" customHeight="1">
      <c r="A7" s="1371" t="s">
        <v>523</v>
      </c>
      <c r="B7" s="4547" t="s">
        <v>2261</v>
      </c>
      <c r="C7" s="4547"/>
      <c r="D7" s="4547"/>
      <c r="E7" s="4547"/>
      <c r="F7" s="4548"/>
    </row>
    <row r="8" spans="1:6" ht="28.5" customHeight="1">
      <c r="A8" s="4549" t="s">
        <v>2262</v>
      </c>
      <c r="B8" s="4552" t="s">
        <v>2263</v>
      </c>
      <c r="C8" s="4553"/>
      <c r="D8" s="4553"/>
      <c r="E8" s="4554"/>
      <c r="F8" s="1372"/>
    </row>
    <row r="9" spans="1:6" ht="112.5" customHeight="1">
      <c r="A9" s="4550"/>
      <c r="B9" s="4555" t="s">
        <v>2264</v>
      </c>
      <c r="C9" s="4556"/>
      <c r="D9" s="4556"/>
      <c r="E9" s="4557"/>
      <c r="F9" s="1373" t="s">
        <v>2265</v>
      </c>
    </row>
    <row r="10" spans="1:6" ht="103.5" customHeight="1">
      <c r="A10" s="4551"/>
      <c r="B10" s="4558" t="s">
        <v>2266</v>
      </c>
      <c r="C10" s="4559"/>
      <c r="D10" s="4560"/>
      <c r="E10" s="1373" t="s">
        <v>2265</v>
      </c>
      <c r="F10" s="1373" t="s">
        <v>2265</v>
      </c>
    </row>
    <row r="11" spans="1:6">
      <c r="A11" s="938"/>
    </row>
  </sheetData>
  <mergeCells count="8">
    <mergeCell ref="E2:F2"/>
    <mergeCell ref="A4:F4"/>
    <mergeCell ref="B6:F6"/>
    <mergeCell ref="B7:F7"/>
    <mergeCell ref="A8:A10"/>
    <mergeCell ref="B8:E8"/>
    <mergeCell ref="B9:E9"/>
    <mergeCell ref="B10:D10"/>
  </mergeCells>
  <phoneticPr fontId="54"/>
  <pageMargins left="0.7" right="0.7" top="0.75" bottom="0.75" header="0.3" footer="0.3"/>
  <pageSetup paperSize="9" scale="91"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F550D-56CE-4A6B-8BAF-525BDB50A1B8}">
  <sheetPr>
    <tabColor theme="8"/>
    <pageSetUpPr fitToPage="1"/>
  </sheetPr>
  <dimension ref="A1:AC61"/>
  <sheetViews>
    <sheetView view="pageBreakPreview" topLeftCell="A20" zoomScale="115" zoomScaleNormal="100" zoomScaleSheetLayoutView="115" workbookViewId="0">
      <selection activeCell="B2" sqref="B2"/>
    </sheetView>
  </sheetViews>
  <sheetFormatPr defaultColWidth="3.33203125" defaultRowHeight="17.25" customHeight="1"/>
  <cols>
    <col min="1" max="1" width="1.6640625" style="1374" customWidth="1"/>
    <col min="2" max="6" width="4.88671875" style="1374" customWidth="1"/>
    <col min="7" max="7" width="5.21875" style="1374" customWidth="1"/>
    <col min="8" max="11" width="3.33203125" style="1374" customWidth="1"/>
    <col min="12" max="12" width="2" style="1374" customWidth="1"/>
    <col min="13" max="13" width="3.88671875" style="1374" customWidth="1"/>
    <col min="14" max="16" width="4.88671875" style="1374" customWidth="1"/>
    <col min="17" max="27" width="3.33203125" style="1374" customWidth="1"/>
    <col min="28" max="28" width="10.77734375" style="1374" customWidth="1"/>
    <col min="29" max="29" width="2" style="1374" customWidth="1"/>
    <col min="30" max="16384" width="3.33203125" style="1374"/>
  </cols>
  <sheetData>
    <row r="1" spans="1:29" ht="20.100000000000001" customHeight="1"/>
    <row r="2" spans="1:29" ht="20.100000000000001" customHeight="1">
      <c r="A2" s="1375"/>
      <c r="B2" s="1375" t="s">
        <v>2757</v>
      </c>
      <c r="C2" s="1375"/>
      <c r="D2" s="1375"/>
      <c r="E2" s="1375"/>
      <c r="F2" s="1375"/>
      <c r="G2" s="1375"/>
      <c r="H2" s="1375"/>
      <c r="I2" s="1375"/>
      <c r="J2" s="1375"/>
      <c r="K2" s="1375"/>
      <c r="L2" s="1375"/>
      <c r="M2" s="1375"/>
      <c r="N2" s="1375"/>
      <c r="O2" s="1375"/>
      <c r="P2" s="1375"/>
      <c r="Q2" s="1375"/>
      <c r="R2" s="1375"/>
      <c r="S2" s="1375"/>
      <c r="T2" s="4562" t="s">
        <v>2267</v>
      </c>
      <c r="U2" s="4562"/>
      <c r="V2" s="4562"/>
      <c r="W2" s="4562"/>
      <c r="X2" s="4562"/>
      <c r="Y2" s="4562"/>
      <c r="Z2" s="4562"/>
      <c r="AA2" s="4562"/>
      <c r="AB2" s="4562"/>
      <c r="AC2" s="1375"/>
    </row>
    <row r="3" spans="1:29" ht="20.100000000000001" customHeight="1">
      <c r="A3" s="1375"/>
      <c r="B3" s="1375"/>
      <c r="C3" s="1375"/>
      <c r="D3" s="1375"/>
      <c r="E3" s="1375"/>
      <c r="F3" s="1375"/>
      <c r="G3" s="1375"/>
      <c r="H3" s="1375"/>
      <c r="I3" s="1375"/>
      <c r="J3" s="1375"/>
      <c r="K3" s="1375"/>
      <c r="L3" s="1375"/>
      <c r="M3" s="1375"/>
      <c r="N3" s="1375"/>
      <c r="O3" s="1375"/>
      <c r="P3" s="1375"/>
      <c r="Q3" s="1375"/>
      <c r="R3" s="1375"/>
      <c r="S3" s="1375"/>
      <c r="T3" s="1376"/>
      <c r="U3" s="1376"/>
      <c r="V3" s="1376"/>
      <c r="W3" s="1376"/>
      <c r="X3" s="1376"/>
      <c r="Y3" s="1376"/>
      <c r="Z3" s="1376"/>
      <c r="AA3" s="1376"/>
      <c r="AB3" s="1376"/>
      <c r="AC3" s="1375"/>
    </row>
    <row r="4" spans="1:29" ht="20.100000000000001" customHeight="1">
      <c r="A4" s="4563" t="s">
        <v>2268</v>
      </c>
      <c r="B4" s="4564"/>
      <c r="C4" s="4564"/>
      <c r="D4" s="4564"/>
      <c r="E4" s="4564"/>
      <c r="F4" s="4564"/>
      <c r="G4" s="4564"/>
      <c r="H4" s="4564"/>
      <c r="I4" s="4564"/>
      <c r="J4" s="4564"/>
      <c r="K4" s="4564"/>
      <c r="L4" s="4564"/>
      <c r="M4" s="4564"/>
      <c r="N4" s="4564"/>
      <c r="O4" s="4564"/>
      <c r="P4" s="4564"/>
      <c r="Q4" s="4564"/>
      <c r="R4" s="4564"/>
      <c r="S4" s="4564"/>
      <c r="T4" s="4564"/>
      <c r="U4" s="4564"/>
      <c r="V4" s="4564"/>
      <c r="W4" s="4564"/>
      <c r="X4" s="4564"/>
      <c r="Y4" s="4564"/>
      <c r="Z4" s="4564"/>
      <c r="AA4" s="4564"/>
      <c r="AB4" s="4564"/>
      <c r="AC4" s="4564"/>
    </row>
    <row r="5" spans="1:29" ht="20.100000000000001" customHeight="1">
      <c r="A5" s="1375"/>
      <c r="B5" s="1375"/>
      <c r="C5" s="1375"/>
      <c r="D5" s="1375"/>
      <c r="E5" s="1375"/>
      <c r="F5" s="1375"/>
      <c r="G5" s="1375"/>
      <c r="H5" s="1375"/>
      <c r="I5" s="1375"/>
      <c r="J5" s="1375"/>
      <c r="K5" s="1375"/>
      <c r="L5" s="1375"/>
      <c r="M5" s="1375"/>
      <c r="N5" s="1375"/>
      <c r="O5" s="1375"/>
      <c r="P5" s="1375"/>
      <c r="Q5" s="1375"/>
      <c r="R5" s="1375"/>
      <c r="S5" s="1375"/>
      <c r="T5" s="1375"/>
      <c r="U5" s="1375"/>
      <c r="V5" s="1375"/>
      <c r="W5" s="1375"/>
      <c r="X5" s="1375"/>
      <c r="Y5" s="1375"/>
      <c r="Z5" s="1375"/>
      <c r="AA5" s="1375"/>
      <c r="AB5" s="1375"/>
      <c r="AC5" s="1375"/>
    </row>
    <row r="6" spans="1:29" s="1378" customFormat="1" ht="20.100000000000001" customHeight="1">
      <c r="A6" s="1377"/>
      <c r="B6" s="1377" t="s">
        <v>2269</v>
      </c>
      <c r="C6" s="1377"/>
      <c r="D6" s="1377"/>
      <c r="E6" s="1377"/>
      <c r="F6" s="1377"/>
      <c r="G6" s="1377"/>
      <c r="H6" s="1377"/>
      <c r="I6" s="1377"/>
      <c r="J6" s="1377"/>
      <c r="K6" s="1377"/>
      <c r="L6" s="1377"/>
      <c r="M6" s="1377"/>
      <c r="N6" s="1377"/>
      <c r="O6" s="1377"/>
      <c r="P6" s="1377"/>
      <c r="Q6" s="1377"/>
      <c r="R6" s="1377"/>
      <c r="S6" s="1377"/>
      <c r="T6" s="1377"/>
      <c r="U6" s="1377"/>
      <c r="V6" s="1377"/>
      <c r="W6" s="1377"/>
      <c r="X6" s="1377"/>
      <c r="Y6" s="1377"/>
      <c r="Z6" s="1377"/>
      <c r="AA6" s="1377"/>
      <c r="AB6" s="1377"/>
      <c r="AC6" s="1377"/>
    </row>
    <row r="7" spans="1:29" ht="20.100000000000001" customHeight="1" thickBot="1">
      <c r="A7" s="1375"/>
      <c r="B7" s="1375"/>
      <c r="C7" s="1375"/>
      <c r="D7" s="1375"/>
      <c r="E7" s="1375"/>
      <c r="F7" s="1375"/>
      <c r="G7" s="1375"/>
      <c r="H7" s="1375"/>
      <c r="I7" s="1375"/>
      <c r="J7" s="1375"/>
      <c r="K7" s="1375"/>
      <c r="L7" s="1375"/>
      <c r="M7" s="1375"/>
      <c r="N7" s="1375"/>
      <c r="O7" s="1375"/>
      <c r="P7" s="1375"/>
      <c r="Q7" s="1375"/>
      <c r="R7" s="1375"/>
      <c r="S7" s="1375"/>
      <c r="T7" s="1375"/>
      <c r="U7" s="1375"/>
      <c r="V7" s="1375"/>
      <c r="W7" s="1375"/>
      <c r="X7" s="1375"/>
      <c r="Y7" s="1375"/>
      <c r="Z7" s="1375"/>
      <c r="AA7" s="1375"/>
      <c r="AB7" s="1375"/>
      <c r="AC7" s="1375"/>
    </row>
    <row r="8" spans="1:29" ht="30" customHeight="1">
      <c r="A8" s="1375"/>
      <c r="B8" s="4565" t="s">
        <v>2270</v>
      </c>
      <c r="C8" s="4566"/>
      <c r="D8" s="4566"/>
      <c r="E8" s="4566"/>
      <c r="F8" s="4567"/>
      <c r="G8" s="4568" t="s">
        <v>2271</v>
      </c>
      <c r="H8" s="4569"/>
      <c r="I8" s="4569"/>
      <c r="J8" s="4569"/>
      <c r="K8" s="4569"/>
      <c r="L8" s="4569"/>
      <c r="M8" s="4569"/>
      <c r="N8" s="4569"/>
      <c r="O8" s="4569"/>
      <c r="P8" s="4569"/>
      <c r="Q8" s="4569"/>
      <c r="R8" s="4569"/>
      <c r="S8" s="4569"/>
      <c r="T8" s="4569"/>
      <c r="U8" s="4569"/>
      <c r="V8" s="4569"/>
      <c r="W8" s="4569"/>
      <c r="X8" s="4569"/>
      <c r="Y8" s="4569"/>
      <c r="Z8" s="4569"/>
      <c r="AA8" s="4569"/>
      <c r="AB8" s="4570"/>
      <c r="AC8" s="1375"/>
    </row>
    <row r="9" spans="1:29" ht="36" customHeight="1">
      <c r="A9" s="1375"/>
      <c r="B9" s="4571" t="s">
        <v>2272</v>
      </c>
      <c r="C9" s="4572"/>
      <c r="D9" s="4572"/>
      <c r="E9" s="4572"/>
      <c r="F9" s="4573"/>
      <c r="G9" s="4574"/>
      <c r="H9" s="4575"/>
      <c r="I9" s="4575"/>
      <c r="J9" s="4575"/>
      <c r="K9" s="4575"/>
      <c r="L9" s="4575"/>
      <c r="M9" s="4575"/>
      <c r="N9" s="4575"/>
      <c r="O9" s="4575"/>
      <c r="P9" s="4575"/>
      <c r="Q9" s="4575"/>
      <c r="R9" s="4575"/>
      <c r="S9" s="4575"/>
      <c r="T9" s="4575"/>
      <c r="U9" s="4575"/>
      <c r="V9" s="4575"/>
      <c r="W9" s="4575"/>
      <c r="X9" s="4575"/>
      <c r="Y9" s="4575"/>
      <c r="Z9" s="4575"/>
      <c r="AA9" s="4575"/>
      <c r="AB9" s="4576"/>
      <c r="AC9" s="1375"/>
    </row>
    <row r="10" spans="1:29" ht="19.5" customHeight="1">
      <c r="A10" s="1375"/>
      <c r="B10" s="4577" t="s">
        <v>3088</v>
      </c>
      <c r="C10" s="4578"/>
      <c r="D10" s="4578"/>
      <c r="E10" s="4578"/>
      <c r="F10" s="4579"/>
      <c r="G10" s="4586" t="s">
        <v>2273</v>
      </c>
      <c r="H10" s="4587"/>
      <c r="I10" s="4587"/>
      <c r="J10" s="4587"/>
      <c r="K10" s="4587"/>
      <c r="L10" s="4587"/>
      <c r="M10" s="4587"/>
      <c r="N10" s="4587"/>
      <c r="O10" s="4587"/>
      <c r="P10" s="4587"/>
      <c r="Q10" s="4587"/>
      <c r="R10" s="4587"/>
      <c r="S10" s="4587"/>
      <c r="T10" s="4588"/>
      <c r="U10" s="4592" t="s">
        <v>2274</v>
      </c>
      <c r="V10" s="4593"/>
      <c r="W10" s="4593"/>
      <c r="X10" s="4593"/>
      <c r="Y10" s="4593"/>
      <c r="Z10" s="4593"/>
      <c r="AA10" s="4593"/>
      <c r="AB10" s="4594"/>
      <c r="AC10" s="1375"/>
    </row>
    <row r="11" spans="1:29" ht="19.5" customHeight="1">
      <c r="A11" s="1375"/>
      <c r="B11" s="4580"/>
      <c r="C11" s="4581"/>
      <c r="D11" s="4581"/>
      <c r="E11" s="4581"/>
      <c r="F11" s="4582"/>
      <c r="G11" s="4589"/>
      <c r="H11" s="4590"/>
      <c r="I11" s="4590"/>
      <c r="J11" s="4590"/>
      <c r="K11" s="4590"/>
      <c r="L11" s="4590"/>
      <c r="M11" s="4590"/>
      <c r="N11" s="4590"/>
      <c r="O11" s="4590"/>
      <c r="P11" s="4590"/>
      <c r="Q11" s="4590"/>
      <c r="R11" s="4590"/>
      <c r="S11" s="4590"/>
      <c r="T11" s="4591"/>
      <c r="U11" s="4595"/>
      <c r="V11" s="4596"/>
      <c r="W11" s="4596"/>
      <c r="X11" s="4596"/>
      <c r="Y11" s="4596"/>
      <c r="Z11" s="4596"/>
      <c r="AA11" s="4596"/>
      <c r="AB11" s="4597"/>
      <c r="AC11" s="1375"/>
    </row>
    <row r="12" spans="1:29" ht="24.75" customHeight="1">
      <c r="A12" s="1375"/>
      <c r="B12" s="4583"/>
      <c r="C12" s="4584"/>
      <c r="D12" s="4584"/>
      <c r="E12" s="4584"/>
      <c r="F12" s="4585"/>
      <c r="G12" s="4598" t="s">
        <v>2275</v>
      </c>
      <c r="H12" s="4599"/>
      <c r="I12" s="4599"/>
      <c r="J12" s="4599"/>
      <c r="K12" s="4599"/>
      <c r="L12" s="4599"/>
      <c r="M12" s="4599"/>
      <c r="N12" s="4599"/>
      <c r="O12" s="4599"/>
      <c r="P12" s="4599"/>
      <c r="Q12" s="4599"/>
      <c r="R12" s="4599"/>
      <c r="S12" s="4599"/>
      <c r="T12" s="4600"/>
      <c r="U12" s="1379"/>
      <c r="V12" s="1379"/>
      <c r="W12" s="1379"/>
      <c r="X12" s="1379" t="s">
        <v>2276</v>
      </c>
      <c r="Y12" s="1379"/>
      <c r="Z12" s="1379" t="s">
        <v>2277</v>
      </c>
      <c r="AA12" s="1379"/>
      <c r="AB12" s="1380" t="s">
        <v>2278</v>
      </c>
      <c r="AC12" s="1375"/>
    </row>
    <row r="13" spans="1:29" ht="108" customHeight="1" thickBot="1">
      <c r="A13" s="1375"/>
      <c r="B13" s="4577" t="s">
        <v>3087</v>
      </c>
      <c r="C13" s="4578"/>
      <c r="D13" s="4578"/>
      <c r="E13" s="4578"/>
      <c r="F13" s="4579"/>
      <c r="G13" s="4601" t="s">
        <v>2279</v>
      </c>
      <c r="H13" s="4602"/>
      <c r="I13" s="4602"/>
      <c r="J13" s="4602"/>
      <c r="K13" s="4602"/>
      <c r="L13" s="4602"/>
      <c r="M13" s="4602"/>
      <c r="N13" s="4602"/>
      <c r="O13" s="4602"/>
      <c r="P13" s="4602"/>
      <c r="Q13" s="4602"/>
      <c r="R13" s="4602"/>
      <c r="S13" s="4602"/>
      <c r="T13" s="4602"/>
      <c r="U13" s="4602"/>
      <c r="V13" s="4602"/>
      <c r="W13" s="4602"/>
      <c r="X13" s="4602"/>
      <c r="Y13" s="4602"/>
      <c r="Z13" s="4602"/>
      <c r="AA13" s="4602"/>
      <c r="AB13" s="4603"/>
      <c r="AC13" s="1375"/>
    </row>
    <row r="14" spans="1:29" ht="33.75" customHeight="1">
      <c r="A14" s="1375"/>
      <c r="B14" s="4605" t="s">
        <v>2280</v>
      </c>
      <c r="C14" s="1381"/>
      <c r="D14" s="4608" t="s">
        <v>2281</v>
      </c>
      <c r="E14" s="4609"/>
      <c r="F14" s="4609"/>
      <c r="G14" s="4609"/>
      <c r="H14" s="4609"/>
      <c r="I14" s="4609"/>
      <c r="J14" s="4609"/>
      <c r="K14" s="4609"/>
      <c r="L14" s="4609"/>
      <c r="M14" s="4609"/>
      <c r="N14" s="4609"/>
      <c r="O14" s="4609"/>
      <c r="P14" s="4609"/>
      <c r="Q14" s="4610" t="s">
        <v>2282</v>
      </c>
      <c r="R14" s="4610"/>
      <c r="S14" s="4610"/>
      <c r="T14" s="4610"/>
      <c r="U14" s="4610"/>
      <c r="V14" s="4610"/>
      <c r="W14" s="4610"/>
      <c r="X14" s="4610"/>
      <c r="Y14" s="4610"/>
      <c r="Z14" s="4610"/>
      <c r="AA14" s="4610"/>
      <c r="AB14" s="4611"/>
      <c r="AC14" s="1375"/>
    </row>
    <row r="15" spans="1:29" ht="33.75" customHeight="1">
      <c r="A15" s="1375"/>
      <c r="B15" s="4606"/>
      <c r="C15" s="1379"/>
      <c r="D15" s="4598" t="s">
        <v>2283</v>
      </c>
      <c r="E15" s="4599"/>
      <c r="F15" s="4599"/>
      <c r="G15" s="4599"/>
      <c r="H15" s="4599"/>
      <c r="I15" s="4599"/>
      <c r="J15" s="4599"/>
      <c r="K15" s="4599"/>
      <c r="L15" s="4599"/>
      <c r="M15" s="4599"/>
      <c r="N15" s="4599"/>
      <c r="O15" s="4599"/>
      <c r="P15" s="4599"/>
      <c r="Q15" s="4612" t="s">
        <v>2284</v>
      </c>
      <c r="R15" s="4612"/>
      <c r="S15" s="4612"/>
      <c r="T15" s="4612"/>
      <c r="U15" s="4612"/>
      <c r="V15" s="4612"/>
      <c r="W15" s="4612"/>
      <c r="X15" s="4612"/>
      <c r="Y15" s="4612"/>
      <c r="Z15" s="4612"/>
      <c r="AA15" s="4612"/>
      <c r="AB15" s="4613"/>
      <c r="AC15" s="1375"/>
    </row>
    <row r="16" spans="1:29" ht="33.75" customHeight="1">
      <c r="A16" s="1375"/>
      <c r="B16" s="4606"/>
      <c r="C16" s="1379"/>
      <c r="D16" s="4598" t="s">
        <v>2285</v>
      </c>
      <c r="E16" s="4599"/>
      <c r="F16" s="4599"/>
      <c r="G16" s="4599"/>
      <c r="H16" s="4599"/>
      <c r="I16" s="4599"/>
      <c r="J16" s="4599"/>
      <c r="K16" s="4599"/>
      <c r="L16" s="4599"/>
      <c r="M16" s="4599"/>
      <c r="N16" s="4599"/>
      <c r="O16" s="4599"/>
      <c r="P16" s="4599"/>
      <c r="Q16" s="1382" t="s">
        <v>2286</v>
      </c>
      <c r="R16" s="1382"/>
      <c r="S16" s="1382"/>
      <c r="T16" s="1382"/>
      <c r="U16" s="1382"/>
      <c r="V16" s="1382"/>
      <c r="W16" s="1382"/>
      <c r="X16" s="1382"/>
      <c r="Y16" s="1382"/>
      <c r="Z16" s="1382"/>
      <c r="AA16" s="1382"/>
      <c r="AB16" s="1383"/>
      <c r="AC16" s="1375"/>
    </row>
    <row r="17" spans="1:29" ht="33.75" customHeight="1">
      <c r="A17" s="1375"/>
      <c r="B17" s="4606"/>
      <c r="C17" s="1379"/>
      <c r="D17" s="4598" t="s">
        <v>2287</v>
      </c>
      <c r="E17" s="4599"/>
      <c r="F17" s="4599"/>
      <c r="G17" s="4599"/>
      <c r="H17" s="4599"/>
      <c r="I17" s="4599"/>
      <c r="J17" s="4599"/>
      <c r="K17" s="4599"/>
      <c r="L17" s="4599"/>
      <c r="M17" s="4599"/>
      <c r="N17" s="4599"/>
      <c r="O17" s="4599"/>
      <c r="P17" s="4599"/>
      <c r="Q17" s="1382" t="s">
        <v>2288</v>
      </c>
      <c r="R17" s="1382"/>
      <c r="S17" s="1382"/>
      <c r="T17" s="1382"/>
      <c r="U17" s="1382"/>
      <c r="V17" s="1382"/>
      <c r="W17" s="1382"/>
      <c r="X17" s="1382"/>
      <c r="Y17" s="1382"/>
      <c r="Z17" s="1382"/>
      <c r="AA17" s="1382"/>
      <c r="AB17" s="1383"/>
      <c r="AC17" s="1375"/>
    </row>
    <row r="18" spans="1:29" ht="33.75" customHeight="1">
      <c r="A18" s="1375"/>
      <c r="B18" s="4606"/>
      <c r="C18" s="1384"/>
      <c r="D18" s="4598" t="s">
        <v>2289</v>
      </c>
      <c r="E18" s="4599"/>
      <c r="F18" s="4599"/>
      <c r="G18" s="4599"/>
      <c r="H18" s="4599"/>
      <c r="I18" s="4599"/>
      <c r="J18" s="4599"/>
      <c r="K18" s="4599"/>
      <c r="L18" s="4599"/>
      <c r="M18" s="4599"/>
      <c r="N18" s="4599"/>
      <c r="O18" s="4599"/>
      <c r="P18" s="4599"/>
      <c r="Q18" s="1382" t="s">
        <v>2288</v>
      </c>
      <c r="R18" s="1382"/>
      <c r="S18" s="1382"/>
      <c r="T18" s="1382"/>
      <c r="U18" s="1382"/>
      <c r="V18" s="1382"/>
      <c r="W18" s="1382"/>
      <c r="X18" s="1382"/>
      <c r="Y18" s="1382"/>
      <c r="Z18" s="1382"/>
      <c r="AA18" s="1382"/>
      <c r="AB18" s="1383"/>
      <c r="AC18" s="1375"/>
    </row>
    <row r="19" spans="1:29" ht="33.75" customHeight="1">
      <c r="A19" s="1375"/>
      <c r="B19" s="4606"/>
      <c r="C19" s="1385"/>
      <c r="D19" s="4598" t="s">
        <v>2290</v>
      </c>
      <c r="E19" s="4599"/>
      <c r="F19" s="4599"/>
      <c r="G19" s="4599"/>
      <c r="H19" s="4599"/>
      <c r="I19" s="4599"/>
      <c r="J19" s="4599"/>
      <c r="K19" s="4599"/>
      <c r="L19" s="4599"/>
      <c r="M19" s="4599"/>
      <c r="N19" s="4599"/>
      <c r="O19" s="4599"/>
      <c r="P19" s="4599"/>
      <c r="Q19" s="1382" t="s">
        <v>2291</v>
      </c>
      <c r="R19" s="1382"/>
      <c r="S19" s="1382"/>
      <c r="T19" s="1382"/>
      <c r="U19" s="1382"/>
      <c r="V19" s="1382"/>
      <c r="W19" s="1382"/>
      <c r="X19" s="1382"/>
      <c r="Y19" s="1382"/>
      <c r="Z19" s="1382"/>
      <c r="AA19" s="1382"/>
      <c r="AB19" s="1383"/>
      <c r="AC19" s="1375"/>
    </row>
    <row r="20" spans="1:29" ht="33.75" customHeight="1">
      <c r="A20" s="1375"/>
      <c r="B20" s="4606"/>
      <c r="C20" s="1385"/>
      <c r="D20" s="4598" t="s">
        <v>2292</v>
      </c>
      <c r="E20" s="4599"/>
      <c r="F20" s="4599"/>
      <c r="G20" s="4599"/>
      <c r="H20" s="4599"/>
      <c r="I20" s="4599"/>
      <c r="J20" s="4599"/>
      <c r="K20" s="4599"/>
      <c r="L20" s="4599"/>
      <c r="M20" s="4599"/>
      <c r="N20" s="4599"/>
      <c r="O20" s="4599"/>
      <c r="P20" s="4599"/>
      <c r="Q20" s="1386" t="s">
        <v>2293</v>
      </c>
      <c r="R20" s="1386"/>
      <c r="S20" s="1386"/>
      <c r="T20" s="1386"/>
      <c r="U20" s="1387"/>
      <c r="V20" s="1387"/>
      <c r="W20" s="1386"/>
      <c r="X20" s="1386"/>
      <c r="Y20" s="1386"/>
      <c r="Z20" s="1386"/>
      <c r="AA20" s="1386"/>
      <c r="AB20" s="1388"/>
      <c r="AC20" s="1375"/>
    </row>
    <row r="21" spans="1:29" ht="33.75" customHeight="1" thickBot="1">
      <c r="A21" s="1375"/>
      <c r="B21" s="4607"/>
      <c r="C21" s="1389"/>
      <c r="D21" s="4614" t="s">
        <v>2294</v>
      </c>
      <c r="E21" s="4615"/>
      <c r="F21" s="4615"/>
      <c r="G21" s="4615"/>
      <c r="H21" s="4615"/>
      <c r="I21" s="4615"/>
      <c r="J21" s="4615"/>
      <c r="K21" s="4615"/>
      <c r="L21" s="4615"/>
      <c r="M21" s="4615"/>
      <c r="N21" s="4615"/>
      <c r="O21" s="4615"/>
      <c r="P21" s="4615"/>
      <c r="Q21" s="1390" t="s">
        <v>2295</v>
      </c>
      <c r="R21" s="1390"/>
      <c r="S21" s="1390"/>
      <c r="T21" s="1390"/>
      <c r="U21" s="1390"/>
      <c r="V21" s="1390"/>
      <c r="W21" s="1390"/>
      <c r="X21" s="1390"/>
      <c r="Y21" s="1390"/>
      <c r="Z21" s="1390"/>
      <c r="AA21" s="1390"/>
      <c r="AB21" s="1391"/>
      <c r="AC21" s="1375"/>
    </row>
    <row r="22" spans="1:29" ht="6.75" customHeight="1">
      <c r="A22" s="1375"/>
      <c r="B22" s="4616"/>
      <c r="C22" s="4616"/>
      <c r="D22" s="4616"/>
      <c r="E22" s="4616"/>
      <c r="F22" s="4616"/>
      <c r="G22" s="4616"/>
      <c r="H22" s="4616"/>
      <c r="I22" s="4616"/>
      <c r="J22" s="4616"/>
      <c r="K22" s="4616"/>
      <c r="L22" s="4616"/>
      <c r="M22" s="4616"/>
      <c r="N22" s="4616"/>
      <c r="O22" s="4616"/>
      <c r="P22" s="4616"/>
      <c r="Q22" s="4616"/>
      <c r="R22" s="4616"/>
      <c r="S22" s="4616"/>
      <c r="T22" s="4616"/>
      <c r="U22" s="4616"/>
      <c r="V22" s="4616"/>
      <c r="W22" s="4616"/>
      <c r="X22" s="4616"/>
      <c r="Y22" s="4616"/>
      <c r="Z22" s="4616"/>
      <c r="AA22" s="4616"/>
      <c r="AB22" s="4616"/>
      <c r="AC22" s="1375"/>
    </row>
    <row r="23" spans="1:29" ht="21" customHeight="1">
      <c r="A23" s="1392"/>
      <c r="B23" s="4617" t="s">
        <v>2296</v>
      </c>
      <c r="C23" s="4617"/>
      <c r="D23" s="4617"/>
      <c r="E23" s="4617"/>
      <c r="F23" s="4617"/>
      <c r="G23" s="4617"/>
      <c r="H23" s="4617"/>
      <c r="I23" s="4617"/>
      <c r="J23" s="4617"/>
      <c r="K23" s="4617"/>
      <c r="L23" s="4617"/>
      <c r="M23" s="4617"/>
      <c r="N23" s="4617"/>
      <c r="O23" s="4617"/>
      <c r="P23" s="4617"/>
      <c r="Q23" s="4617"/>
      <c r="R23" s="4617"/>
      <c r="S23" s="4617"/>
      <c r="T23" s="4617"/>
      <c r="U23" s="4617"/>
      <c r="V23" s="4617"/>
      <c r="W23" s="4617"/>
      <c r="X23" s="4617"/>
      <c r="Y23" s="4617"/>
      <c r="Z23" s="4617"/>
      <c r="AA23" s="4617"/>
      <c r="AB23" s="4617"/>
      <c r="AC23" s="1393"/>
    </row>
    <row r="24" spans="1:29" ht="21" customHeight="1">
      <c r="A24" s="1392"/>
      <c r="B24" s="4617"/>
      <c r="C24" s="4617"/>
      <c r="D24" s="4617"/>
      <c r="E24" s="4617"/>
      <c r="F24" s="4617"/>
      <c r="G24" s="4617"/>
      <c r="H24" s="4617"/>
      <c r="I24" s="4617"/>
      <c r="J24" s="4617"/>
      <c r="K24" s="4617"/>
      <c r="L24" s="4617"/>
      <c r="M24" s="4617"/>
      <c r="N24" s="4617"/>
      <c r="O24" s="4617"/>
      <c r="P24" s="4617"/>
      <c r="Q24" s="4617"/>
      <c r="R24" s="4617"/>
      <c r="S24" s="4617"/>
      <c r="T24" s="4617"/>
      <c r="U24" s="4617"/>
      <c r="V24" s="4617"/>
      <c r="W24" s="4617"/>
      <c r="X24" s="4617"/>
      <c r="Y24" s="4617"/>
      <c r="Z24" s="4617"/>
      <c r="AA24" s="4617"/>
      <c r="AB24" s="4617"/>
      <c r="AC24" s="1393"/>
    </row>
    <row r="25" spans="1:29" ht="21" customHeight="1">
      <c r="A25" s="1375"/>
      <c r="B25" s="4617"/>
      <c r="C25" s="4617"/>
      <c r="D25" s="4617"/>
      <c r="E25" s="4617"/>
      <c r="F25" s="4617"/>
      <c r="G25" s="4617"/>
      <c r="H25" s="4617"/>
      <c r="I25" s="4617"/>
      <c r="J25" s="4617"/>
      <c r="K25" s="4617"/>
      <c r="L25" s="4617"/>
      <c r="M25" s="4617"/>
      <c r="N25" s="4617"/>
      <c r="O25" s="4617"/>
      <c r="P25" s="4617"/>
      <c r="Q25" s="4617"/>
      <c r="R25" s="4617"/>
      <c r="S25" s="4617"/>
      <c r="T25" s="4617"/>
      <c r="U25" s="4617"/>
      <c r="V25" s="4617"/>
      <c r="W25" s="4617"/>
      <c r="X25" s="4617"/>
      <c r="Y25" s="4617"/>
      <c r="Z25" s="4617"/>
      <c r="AA25" s="4617"/>
      <c r="AB25" s="4617"/>
      <c r="AC25" s="1393"/>
    </row>
    <row r="26" spans="1:29" ht="16.5" customHeight="1">
      <c r="A26" s="1377"/>
      <c r="B26" s="4617"/>
      <c r="C26" s="4617"/>
      <c r="D26" s="4617"/>
      <c r="E26" s="4617"/>
      <c r="F26" s="4617"/>
      <c r="G26" s="4617"/>
      <c r="H26" s="4617"/>
      <c r="I26" s="4617"/>
      <c r="J26" s="4617"/>
      <c r="K26" s="4617"/>
      <c r="L26" s="4617"/>
      <c r="M26" s="4617"/>
      <c r="N26" s="4617"/>
      <c r="O26" s="4617"/>
      <c r="P26" s="4617"/>
      <c r="Q26" s="4617"/>
      <c r="R26" s="4617"/>
      <c r="S26" s="4617"/>
      <c r="T26" s="4617"/>
      <c r="U26" s="4617"/>
      <c r="V26" s="4617"/>
      <c r="W26" s="4617"/>
      <c r="X26" s="4617"/>
      <c r="Y26" s="4617"/>
      <c r="Z26" s="4617"/>
      <c r="AA26" s="4617"/>
      <c r="AB26" s="4617"/>
      <c r="AC26" s="1393"/>
    </row>
    <row r="27" spans="1:29" ht="24" customHeight="1">
      <c r="A27" s="1377"/>
      <c r="B27" s="4617"/>
      <c r="C27" s="4617"/>
      <c r="D27" s="4617"/>
      <c r="E27" s="4617"/>
      <c r="F27" s="4617"/>
      <c r="G27" s="4617"/>
      <c r="H27" s="4617"/>
      <c r="I27" s="4617"/>
      <c r="J27" s="4617"/>
      <c r="K27" s="4617"/>
      <c r="L27" s="4617"/>
      <c r="M27" s="4617"/>
      <c r="N27" s="4617"/>
      <c r="O27" s="4617"/>
      <c r="P27" s="4617"/>
      <c r="Q27" s="4617"/>
      <c r="R27" s="4617"/>
      <c r="S27" s="4617"/>
      <c r="T27" s="4617"/>
      <c r="U27" s="4617"/>
      <c r="V27" s="4617"/>
      <c r="W27" s="4617"/>
      <c r="X27" s="4617"/>
      <c r="Y27" s="4617"/>
      <c r="Z27" s="4617"/>
      <c r="AA27" s="4617"/>
      <c r="AB27" s="4617"/>
      <c r="AC27" s="1393"/>
    </row>
    <row r="28" spans="1:29" ht="24" customHeight="1">
      <c r="A28" s="1377"/>
      <c r="B28" s="4617"/>
      <c r="C28" s="4617"/>
      <c r="D28" s="4617"/>
      <c r="E28" s="4617"/>
      <c r="F28" s="4617"/>
      <c r="G28" s="4617"/>
      <c r="H28" s="4617"/>
      <c r="I28" s="4617"/>
      <c r="J28" s="4617"/>
      <c r="K28" s="4617"/>
      <c r="L28" s="4617"/>
      <c r="M28" s="4617"/>
      <c r="N28" s="4617"/>
      <c r="O28" s="4617"/>
      <c r="P28" s="4617"/>
      <c r="Q28" s="4617"/>
      <c r="R28" s="4617"/>
      <c r="S28" s="4617"/>
      <c r="T28" s="4617"/>
      <c r="U28" s="4617"/>
      <c r="V28" s="4617"/>
      <c r="W28" s="4617"/>
      <c r="X28" s="4617"/>
      <c r="Y28" s="4617"/>
      <c r="Z28" s="4617"/>
      <c r="AA28" s="4617"/>
      <c r="AB28" s="4617"/>
      <c r="AC28" s="1393"/>
    </row>
    <row r="29" spans="1:29" ht="19.95" customHeight="1">
      <c r="A29" s="1394"/>
      <c r="B29" s="1395"/>
      <c r="C29" s="1396"/>
      <c r="D29" s="1394"/>
      <c r="E29" s="1394"/>
      <c r="F29" s="1394"/>
      <c r="G29" s="1394"/>
      <c r="H29" s="1394"/>
      <c r="I29" s="1394"/>
      <c r="J29" s="1394"/>
      <c r="K29" s="1394"/>
      <c r="L29" s="1394"/>
      <c r="M29" s="1394"/>
      <c r="N29" s="1394"/>
      <c r="O29" s="1394"/>
      <c r="P29" s="1394"/>
      <c r="Q29" s="1394"/>
      <c r="R29" s="1394"/>
      <c r="S29" s="1394"/>
      <c r="T29" s="1394"/>
      <c r="U29" s="1394"/>
      <c r="V29" s="1394"/>
      <c r="W29" s="1394"/>
      <c r="X29" s="1394"/>
      <c r="Y29" s="1394"/>
      <c r="Z29" s="1394"/>
      <c r="AA29" s="1394"/>
      <c r="AB29" s="1394"/>
      <c r="AC29" s="1394"/>
    </row>
    <row r="30" spans="1:29" ht="24" customHeight="1">
      <c r="A30" s="1377"/>
      <c r="B30" s="1397"/>
      <c r="C30" s="4618" t="s">
        <v>3078</v>
      </c>
      <c r="D30" s="4618"/>
      <c r="E30" s="4561" t="s">
        <v>3089</v>
      </c>
      <c r="F30" s="4561"/>
      <c r="G30" s="4561"/>
      <c r="H30" s="4561"/>
      <c r="I30" s="4561"/>
      <c r="J30" s="4561"/>
      <c r="K30" s="4561"/>
      <c r="L30" s="4561"/>
      <c r="M30" s="4561"/>
      <c r="N30" s="4561"/>
      <c r="O30" s="4561"/>
      <c r="P30" s="4561"/>
      <c r="Q30" s="4561"/>
      <c r="R30" s="4561"/>
      <c r="S30" s="4561"/>
      <c r="T30" s="4561"/>
      <c r="U30" s="4561"/>
      <c r="V30" s="4561"/>
      <c r="W30" s="4561"/>
      <c r="X30" s="4561"/>
      <c r="Y30" s="4561"/>
      <c r="Z30" s="4561"/>
      <c r="AA30" s="4561"/>
      <c r="AB30" s="1377"/>
      <c r="AC30" s="1377"/>
    </row>
    <row r="31" spans="1:29" ht="24" customHeight="1">
      <c r="A31" s="1377"/>
      <c r="B31" s="1397"/>
      <c r="C31" s="4604"/>
      <c r="D31" s="4604"/>
      <c r="E31" s="4604"/>
      <c r="F31" s="4604"/>
      <c r="G31" s="4604"/>
      <c r="H31" s="4604"/>
      <c r="I31" s="4604"/>
      <c r="J31" s="4604"/>
      <c r="K31" s="4604"/>
      <c r="L31" s="4604"/>
      <c r="M31" s="4604"/>
      <c r="N31" s="4604"/>
      <c r="O31" s="4604"/>
      <c r="P31" s="4604"/>
      <c r="Q31" s="4604"/>
      <c r="R31" s="4604"/>
      <c r="S31" s="4604"/>
      <c r="T31" s="4604"/>
      <c r="U31" s="4604"/>
      <c r="V31" s="4604"/>
      <c r="W31" s="4604"/>
      <c r="X31" s="4604"/>
      <c r="Y31" s="4604"/>
      <c r="Z31" s="4604"/>
      <c r="AA31" s="4604"/>
      <c r="AB31" s="4604"/>
      <c r="AC31" s="4604"/>
    </row>
    <row r="32" spans="1:29" ht="24" customHeight="1">
      <c r="A32" s="1377"/>
      <c r="B32" s="1398"/>
      <c r="C32" s="1377"/>
      <c r="D32" s="1377"/>
      <c r="E32" s="1377"/>
      <c r="F32" s="1377"/>
      <c r="G32" s="1377"/>
      <c r="H32" s="1377"/>
      <c r="I32" s="1377"/>
      <c r="J32" s="1377"/>
      <c r="K32" s="1377"/>
      <c r="L32" s="1377"/>
      <c r="M32" s="1377"/>
      <c r="N32" s="1377"/>
      <c r="O32" s="1377"/>
      <c r="P32" s="1377"/>
      <c r="Q32" s="1377"/>
      <c r="R32" s="1377"/>
      <c r="S32" s="1377"/>
      <c r="T32" s="1377"/>
      <c r="U32" s="1377"/>
      <c r="V32" s="1377"/>
      <c r="W32" s="1377"/>
      <c r="X32" s="1377"/>
      <c r="Y32" s="1377"/>
      <c r="Z32" s="1377"/>
      <c r="AA32" s="1377"/>
      <c r="AB32" s="1377"/>
      <c r="AC32" s="1377"/>
    </row>
    <row r="33" spans="1:29" ht="24" customHeight="1">
      <c r="A33" s="1377"/>
      <c r="B33" s="1397"/>
      <c r="C33" s="4604"/>
      <c r="D33" s="4604"/>
      <c r="E33" s="4604"/>
      <c r="F33" s="4604"/>
      <c r="G33" s="4604"/>
      <c r="H33" s="4604"/>
      <c r="I33" s="4604"/>
      <c r="J33" s="4604"/>
      <c r="K33" s="4604"/>
      <c r="L33" s="4604"/>
      <c r="M33" s="4604"/>
      <c r="N33" s="4604"/>
      <c r="O33" s="4604"/>
      <c r="P33" s="4604"/>
      <c r="Q33" s="4604"/>
      <c r="R33" s="4604"/>
      <c r="S33" s="4604"/>
      <c r="T33" s="4604"/>
      <c r="U33" s="4604"/>
      <c r="V33" s="4604"/>
      <c r="W33" s="4604"/>
      <c r="X33" s="4604"/>
      <c r="Y33" s="4604"/>
      <c r="Z33" s="4604"/>
      <c r="AA33" s="4604"/>
      <c r="AB33" s="4604"/>
      <c r="AC33" s="4604"/>
    </row>
    <row r="34" spans="1:29" ht="24" customHeight="1">
      <c r="A34" s="1377"/>
      <c r="B34" s="1397"/>
      <c r="C34" s="4604"/>
      <c r="D34" s="4604"/>
      <c r="E34" s="4604"/>
      <c r="F34" s="4604"/>
      <c r="G34" s="4604"/>
      <c r="H34" s="4604"/>
      <c r="I34" s="4604"/>
      <c r="J34" s="4604"/>
      <c r="K34" s="4604"/>
      <c r="L34" s="4604"/>
      <c r="M34" s="4604"/>
      <c r="N34" s="4604"/>
      <c r="O34" s="4604"/>
      <c r="P34" s="4604"/>
      <c r="Q34" s="4604"/>
      <c r="R34" s="4604"/>
      <c r="S34" s="4604"/>
      <c r="T34" s="4604"/>
      <c r="U34" s="4604"/>
      <c r="V34" s="4604"/>
      <c r="W34" s="4604"/>
      <c r="X34" s="4604"/>
      <c r="Y34" s="4604"/>
      <c r="Z34" s="4604"/>
      <c r="AA34" s="4604"/>
      <c r="AB34" s="4604"/>
      <c r="AC34" s="4604"/>
    </row>
    <row r="35" spans="1:29" ht="24" customHeight="1">
      <c r="A35" s="1377"/>
      <c r="B35" s="1398"/>
      <c r="C35" s="1377"/>
      <c r="D35" s="1377"/>
      <c r="E35" s="1377"/>
      <c r="F35" s="1377"/>
      <c r="G35" s="1377"/>
      <c r="H35" s="1377"/>
      <c r="I35" s="1377"/>
      <c r="J35" s="1377"/>
      <c r="K35" s="1377"/>
      <c r="L35" s="1377"/>
      <c r="M35" s="1377"/>
      <c r="N35" s="1377"/>
      <c r="O35" s="1377"/>
      <c r="P35" s="1377"/>
      <c r="Q35" s="1377"/>
      <c r="R35" s="1377"/>
      <c r="S35" s="1377"/>
      <c r="T35" s="1377"/>
      <c r="U35" s="1377"/>
      <c r="V35" s="1377"/>
      <c r="W35" s="1377"/>
      <c r="X35" s="1377"/>
      <c r="Y35" s="1377"/>
      <c r="Z35" s="1377"/>
      <c r="AA35" s="1377"/>
      <c r="AB35" s="1377"/>
      <c r="AC35" s="1377"/>
    </row>
    <row r="36" spans="1:29" ht="24" customHeight="1">
      <c r="A36" s="1377"/>
      <c r="B36" s="1397"/>
      <c r="C36" s="4604"/>
      <c r="D36" s="4604"/>
      <c r="E36" s="4604"/>
      <c r="F36" s="4604"/>
      <c r="G36" s="4604"/>
      <c r="H36" s="4604"/>
      <c r="I36" s="4604"/>
      <c r="J36" s="4604"/>
      <c r="K36" s="4604"/>
      <c r="L36" s="4604"/>
      <c r="M36" s="4604"/>
      <c r="N36" s="4604"/>
      <c r="O36" s="4604"/>
      <c r="P36" s="4604"/>
      <c r="Q36" s="4604"/>
      <c r="R36" s="4604"/>
      <c r="S36" s="4604"/>
      <c r="T36" s="4604"/>
      <c r="U36" s="4604"/>
      <c r="V36" s="4604"/>
      <c r="W36" s="4604"/>
      <c r="X36" s="4604"/>
      <c r="Y36" s="4604"/>
      <c r="Z36" s="4604"/>
      <c r="AA36" s="4604"/>
      <c r="AB36" s="4604"/>
      <c r="AC36" s="4604"/>
    </row>
    <row r="37" spans="1:29" ht="24" customHeight="1">
      <c r="A37" s="1377"/>
      <c r="B37" s="1397"/>
      <c r="C37" s="4604"/>
      <c r="D37" s="4604"/>
      <c r="E37" s="4604"/>
      <c r="F37" s="4604"/>
      <c r="G37" s="4604"/>
      <c r="H37" s="4604"/>
      <c r="I37" s="4604"/>
      <c r="J37" s="4604"/>
      <c r="K37" s="4604"/>
      <c r="L37" s="4604"/>
      <c r="M37" s="4604"/>
      <c r="N37" s="4604"/>
      <c r="O37" s="4604"/>
      <c r="P37" s="4604"/>
      <c r="Q37" s="4604"/>
      <c r="R37" s="4604"/>
      <c r="S37" s="4604"/>
      <c r="T37" s="4604"/>
      <c r="U37" s="4604"/>
      <c r="V37" s="4604"/>
      <c r="W37" s="4604"/>
      <c r="X37" s="4604"/>
      <c r="Y37" s="4604"/>
      <c r="Z37" s="4604"/>
      <c r="AA37" s="4604"/>
      <c r="AB37" s="4604"/>
      <c r="AC37" s="4604"/>
    </row>
    <row r="38" spans="1:29" ht="24" customHeight="1">
      <c r="A38" s="1377"/>
      <c r="B38" s="1397"/>
      <c r="C38" s="1399"/>
      <c r="D38" s="1399"/>
      <c r="E38" s="1399"/>
      <c r="F38" s="1399"/>
      <c r="G38" s="1399"/>
      <c r="H38" s="1399"/>
      <c r="I38" s="1399"/>
      <c r="J38" s="1399"/>
      <c r="K38" s="1399"/>
      <c r="L38" s="1399"/>
      <c r="M38" s="1399"/>
      <c r="N38" s="1399"/>
      <c r="O38" s="1399"/>
      <c r="P38" s="1399"/>
      <c r="Q38" s="1399"/>
      <c r="R38" s="1399"/>
      <c r="S38" s="1399"/>
      <c r="T38" s="1399"/>
      <c r="U38" s="1399"/>
      <c r="V38" s="1399"/>
      <c r="W38" s="1399"/>
      <c r="X38" s="1399"/>
      <c r="Y38" s="1399"/>
      <c r="Z38" s="1399"/>
      <c r="AA38" s="1399"/>
      <c r="AB38" s="1399"/>
      <c r="AC38" s="1399"/>
    </row>
    <row r="39" spans="1:29" ht="24" customHeight="1">
      <c r="A39" s="1377"/>
      <c r="B39" s="1397"/>
      <c r="C39" s="4604"/>
      <c r="D39" s="4604"/>
      <c r="E39" s="4604"/>
      <c r="F39" s="4604"/>
      <c r="G39" s="4604"/>
      <c r="H39" s="4604"/>
      <c r="I39" s="4604"/>
      <c r="J39" s="4604"/>
      <c r="K39" s="4604"/>
      <c r="L39" s="4604"/>
      <c r="M39" s="4604"/>
      <c r="N39" s="4604"/>
      <c r="O39" s="4604"/>
      <c r="P39" s="4604"/>
      <c r="Q39" s="4604"/>
      <c r="R39" s="4604"/>
      <c r="S39" s="4604"/>
      <c r="T39" s="4604"/>
      <c r="U39" s="4604"/>
      <c r="V39" s="4604"/>
      <c r="W39" s="4604"/>
      <c r="X39" s="4604"/>
      <c r="Y39" s="4604"/>
      <c r="Z39" s="4604"/>
      <c r="AA39" s="4604"/>
      <c r="AB39" s="4604"/>
      <c r="AC39" s="4604"/>
    </row>
    <row r="40" spans="1:29" ht="24" customHeight="1">
      <c r="A40" s="1378"/>
      <c r="B40" s="1400"/>
      <c r="C40" s="4619"/>
      <c r="D40" s="4619"/>
      <c r="E40" s="4619"/>
      <c r="F40" s="4619"/>
      <c r="G40" s="4619"/>
      <c r="H40" s="4619"/>
      <c r="I40" s="4619"/>
      <c r="J40" s="4619"/>
      <c r="K40" s="4619"/>
      <c r="L40" s="4619"/>
      <c r="M40" s="4619"/>
      <c r="N40" s="4619"/>
      <c r="O40" s="4619"/>
      <c r="P40" s="4619"/>
      <c r="Q40" s="4619"/>
      <c r="R40" s="4619"/>
      <c r="S40" s="4619"/>
      <c r="T40" s="4619"/>
      <c r="U40" s="4619"/>
      <c r="V40" s="4619"/>
      <c r="W40" s="4619"/>
      <c r="X40" s="4619"/>
      <c r="Y40" s="4619"/>
      <c r="Z40" s="4619"/>
      <c r="AA40" s="4619"/>
      <c r="AB40" s="4619"/>
      <c r="AC40" s="4619"/>
    </row>
    <row r="41" spans="1:29" ht="24" customHeight="1">
      <c r="A41" s="1378"/>
      <c r="B41" s="1378"/>
      <c r="C41" s="1401"/>
      <c r="D41" s="1401"/>
      <c r="E41" s="1401"/>
      <c r="F41" s="1401"/>
      <c r="G41" s="1401"/>
      <c r="H41" s="1401"/>
      <c r="I41" s="1401"/>
      <c r="J41" s="1401"/>
      <c r="K41" s="1401"/>
      <c r="L41" s="1401"/>
      <c r="M41" s="1401"/>
      <c r="N41" s="1401"/>
      <c r="O41" s="1401"/>
      <c r="P41" s="1401"/>
      <c r="Q41" s="1401"/>
      <c r="R41" s="1401"/>
      <c r="S41" s="1401"/>
      <c r="T41" s="1401"/>
      <c r="U41" s="1401"/>
      <c r="V41" s="1401"/>
      <c r="W41" s="1401"/>
      <c r="X41" s="1401"/>
      <c r="Y41" s="1401"/>
      <c r="Z41" s="1401"/>
      <c r="AA41" s="1401"/>
      <c r="AB41" s="1401"/>
      <c r="AC41" s="1401"/>
    </row>
    <row r="42" spans="1:29" ht="24" customHeight="1">
      <c r="A42" s="1402"/>
      <c r="C42" s="1378"/>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1378"/>
    </row>
    <row r="43" spans="1:29" ht="24" customHeight="1">
      <c r="A43" s="1378"/>
      <c r="B43" s="1403"/>
      <c r="C43" s="1378"/>
      <c r="D43" s="1378"/>
      <c r="E43" s="1378"/>
      <c r="F43" s="1378"/>
      <c r="G43" s="1378"/>
      <c r="H43" s="1378"/>
      <c r="I43" s="1378"/>
      <c r="J43" s="1378"/>
      <c r="K43" s="1378"/>
      <c r="L43" s="1378"/>
      <c r="M43" s="1378"/>
      <c r="N43" s="1378"/>
      <c r="O43" s="1378"/>
      <c r="P43" s="1378"/>
      <c r="Q43" s="1378"/>
      <c r="R43" s="1378"/>
      <c r="S43" s="1378"/>
      <c r="T43" s="1378"/>
      <c r="U43" s="1378"/>
      <c r="V43" s="1378"/>
      <c r="W43" s="1378"/>
      <c r="X43" s="1378"/>
      <c r="Y43" s="1378"/>
      <c r="Z43" s="1378"/>
      <c r="AA43" s="1378"/>
      <c r="AB43" s="1378"/>
      <c r="AC43" s="1378"/>
    </row>
    <row r="44" spans="1:29" ht="24" customHeight="1">
      <c r="A44" s="1378"/>
      <c r="B44" s="1400"/>
      <c r="C44" s="4619"/>
      <c r="D44" s="4619"/>
      <c r="E44" s="4619"/>
      <c r="F44" s="4619"/>
      <c r="G44" s="4619"/>
      <c r="H44" s="4619"/>
      <c r="I44" s="4619"/>
      <c r="J44" s="4619"/>
      <c r="K44" s="4619"/>
      <c r="L44" s="4619"/>
      <c r="M44" s="4619"/>
      <c r="N44" s="4619"/>
      <c r="O44" s="4619"/>
      <c r="P44" s="4619"/>
      <c r="Q44" s="4619"/>
      <c r="R44" s="4619"/>
      <c r="S44" s="4619"/>
      <c r="T44" s="4619"/>
      <c r="U44" s="4619"/>
      <c r="V44" s="4619"/>
      <c r="W44" s="4619"/>
      <c r="X44" s="4619"/>
      <c r="Y44" s="4619"/>
      <c r="Z44" s="4619"/>
      <c r="AA44" s="4619"/>
      <c r="AB44" s="4619"/>
      <c r="AC44" s="4619"/>
    </row>
    <row r="45" spans="1:29" ht="24" customHeight="1">
      <c r="A45" s="1378"/>
      <c r="B45" s="1400"/>
      <c r="C45" s="4619"/>
      <c r="D45" s="4619"/>
      <c r="E45" s="4619"/>
      <c r="F45" s="4619"/>
      <c r="G45" s="4619"/>
      <c r="H45" s="4619"/>
      <c r="I45" s="4619"/>
      <c r="J45" s="4619"/>
      <c r="K45" s="4619"/>
      <c r="L45" s="4619"/>
      <c r="M45" s="4619"/>
      <c r="N45" s="4619"/>
      <c r="O45" s="4619"/>
      <c r="P45" s="4619"/>
      <c r="Q45" s="4619"/>
      <c r="R45" s="4619"/>
      <c r="S45" s="4619"/>
      <c r="T45" s="4619"/>
      <c r="U45" s="4619"/>
      <c r="V45" s="4619"/>
      <c r="W45" s="4619"/>
      <c r="X45" s="4619"/>
      <c r="Y45" s="4619"/>
      <c r="Z45" s="4619"/>
      <c r="AA45" s="4619"/>
      <c r="AB45" s="4619"/>
      <c r="AC45" s="4619"/>
    </row>
    <row r="46" spans="1:29" ht="24" customHeight="1">
      <c r="A46" s="1378"/>
      <c r="B46" s="1403"/>
      <c r="C46" s="1378"/>
      <c r="D46" s="1378"/>
      <c r="E46" s="1378"/>
      <c r="F46" s="1378"/>
      <c r="G46" s="1378"/>
      <c r="H46" s="1378"/>
      <c r="I46" s="1378"/>
      <c r="J46" s="1378"/>
      <c r="K46" s="1378"/>
      <c r="L46" s="1378"/>
      <c r="M46" s="1378"/>
      <c r="N46" s="1378"/>
      <c r="O46" s="1378"/>
      <c r="P46" s="1378"/>
      <c r="Q46" s="1378"/>
      <c r="R46" s="1378"/>
      <c r="S46" s="1378"/>
      <c r="T46" s="1378"/>
      <c r="U46" s="1378"/>
      <c r="V46" s="1378"/>
      <c r="W46" s="1378"/>
      <c r="X46" s="1378"/>
      <c r="Y46" s="1378"/>
      <c r="Z46" s="1378"/>
      <c r="AA46" s="1378"/>
      <c r="AB46" s="1378"/>
      <c r="AC46" s="1378"/>
    </row>
    <row r="47" spans="1:29" ht="24" customHeight="1">
      <c r="A47" s="1378"/>
      <c r="B47" s="1400"/>
      <c r="C47" s="4619"/>
      <c r="D47" s="4619"/>
      <c r="E47" s="4619"/>
      <c r="F47" s="4619"/>
      <c r="G47" s="4619"/>
      <c r="H47" s="4619"/>
      <c r="I47" s="4619"/>
      <c r="J47" s="4619"/>
      <c r="K47" s="4619"/>
      <c r="L47" s="4619"/>
      <c r="M47" s="4619"/>
      <c r="N47" s="4619"/>
      <c r="O47" s="4619"/>
      <c r="P47" s="4619"/>
      <c r="Q47" s="4619"/>
      <c r="R47" s="4619"/>
      <c r="S47" s="4619"/>
      <c r="T47" s="4619"/>
      <c r="U47" s="4619"/>
      <c r="V47" s="4619"/>
      <c r="W47" s="4619"/>
      <c r="X47" s="4619"/>
      <c r="Y47" s="4619"/>
      <c r="Z47" s="4619"/>
      <c r="AA47" s="4619"/>
      <c r="AB47" s="4619"/>
      <c r="AC47" s="4619"/>
    </row>
    <row r="48" spans="1:29" ht="24" customHeight="1">
      <c r="A48" s="1378"/>
      <c r="B48" s="1400"/>
      <c r="C48" s="4619"/>
      <c r="D48" s="4619"/>
      <c r="E48" s="4619"/>
      <c r="F48" s="4619"/>
      <c r="G48" s="4619"/>
      <c r="H48" s="4619"/>
      <c r="I48" s="4619"/>
      <c r="J48" s="4619"/>
      <c r="K48" s="4619"/>
      <c r="L48" s="4619"/>
      <c r="M48" s="4619"/>
      <c r="N48" s="4619"/>
      <c r="O48" s="4619"/>
      <c r="P48" s="4619"/>
      <c r="Q48" s="4619"/>
      <c r="R48" s="4619"/>
      <c r="S48" s="4619"/>
      <c r="T48" s="4619"/>
      <c r="U48" s="4619"/>
      <c r="V48" s="4619"/>
      <c r="W48" s="4619"/>
      <c r="X48" s="4619"/>
      <c r="Y48" s="4619"/>
      <c r="Z48" s="4619"/>
      <c r="AA48" s="4619"/>
      <c r="AB48" s="4619"/>
      <c r="AC48" s="4619"/>
    </row>
    <row r="49" spans="1:29" ht="24" customHeight="1">
      <c r="A49" s="1378"/>
      <c r="B49" s="1378"/>
      <c r="C49" s="1401"/>
      <c r="D49" s="1401"/>
      <c r="E49" s="1401"/>
      <c r="F49" s="1401"/>
      <c r="G49" s="1401"/>
      <c r="H49" s="1401"/>
      <c r="I49" s="1401"/>
      <c r="J49" s="1401"/>
      <c r="K49" s="1401"/>
      <c r="L49" s="1401"/>
      <c r="M49" s="1401"/>
      <c r="N49" s="1401"/>
      <c r="O49" s="1401"/>
      <c r="P49" s="1401"/>
      <c r="Q49" s="1401"/>
      <c r="R49" s="1401"/>
      <c r="S49" s="1401"/>
      <c r="T49" s="1401"/>
      <c r="U49" s="1401"/>
      <c r="V49" s="1401"/>
      <c r="W49" s="1401"/>
      <c r="X49" s="1401"/>
      <c r="Y49" s="1401"/>
      <c r="Z49" s="1401"/>
      <c r="AA49" s="1401"/>
      <c r="AB49" s="1401"/>
      <c r="AC49" s="1401"/>
    </row>
    <row r="50" spans="1:29" ht="24" customHeight="1">
      <c r="A50" s="1378"/>
      <c r="C50" s="1378"/>
      <c r="D50" s="1378"/>
      <c r="E50" s="1378"/>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1378"/>
      <c r="AB50" s="1378"/>
      <c r="AC50" s="1378"/>
    </row>
    <row r="51" spans="1:29" ht="24" customHeight="1">
      <c r="A51" s="1378"/>
      <c r="B51" s="1403"/>
      <c r="C51" s="1378"/>
      <c r="D51" s="1378"/>
      <c r="E51" s="1378"/>
      <c r="F51" s="1378"/>
      <c r="G51" s="1378"/>
      <c r="H51" s="1378"/>
      <c r="I51" s="1378"/>
      <c r="J51" s="1378"/>
      <c r="K51" s="1378"/>
      <c r="L51" s="1378"/>
      <c r="M51" s="1378"/>
      <c r="N51" s="1378"/>
      <c r="O51" s="1378"/>
      <c r="P51" s="1378"/>
      <c r="Q51" s="1378"/>
      <c r="R51" s="1378"/>
      <c r="S51" s="1378"/>
      <c r="T51" s="1378"/>
      <c r="U51" s="1378"/>
      <c r="V51" s="1378"/>
      <c r="W51" s="1378"/>
      <c r="X51" s="1378"/>
      <c r="Y51" s="1378"/>
      <c r="Z51" s="1378"/>
      <c r="AA51" s="1378"/>
      <c r="AB51" s="1378"/>
      <c r="AC51" s="1378"/>
    </row>
    <row r="52" spans="1:29" ht="24" customHeight="1">
      <c r="A52" s="1378"/>
      <c r="B52" s="1400"/>
      <c r="C52" s="4619"/>
      <c r="D52" s="4619"/>
      <c r="E52" s="4619"/>
      <c r="F52" s="4619"/>
      <c r="G52" s="4619"/>
      <c r="H52" s="4619"/>
      <c r="I52" s="4619"/>
      <c r="J52" s="4619"/>
      <c r="K52" s="4619"/>
      <c r="L52" s="4619"/>
      <c r="M52" s="4619"/>
      <c r="N52" s="4619"/>
      <c r="O52" s="4619"/>
      <c r="P52" s="4619"/>
      <c r="Q52" s="4619"/>
      <c r="R52" s="4619"/>
      <c r="S52" s="4619"/>
      <c r="T52" s="4619"/>
      <c r="U52" s="4619"/>
      <c r="V52" s="4619"/>
      <c r="W52" s="4619"/>
      <c r="X52" s="4619"/>
      <c r="Y52" s="4619"/>
      <c r="Z52" s="4619"/>
      <c r="AA52" s="4619"/>
      <c r="AB52" s="4619"/>
      <c r="AC52" s="4619"/>
    </row>
    <row r="53" spans="1:29" ht="24" customHeight="1">
      <c r="A53" s="1378"/>
      <c r="B53" s="1400"/>
      <c r="C53" s="4619"/>
      <c r="D53" s="4619"/>
      <c r="E53" s="4619"/>
      <c r="F53" s="4619"/>
      <c r="G53" s="4619"/>
      <c r="H53" s="4619"/>
      <c r="I53" s="4619"/>
      <c r="J53" s="4619"/>
      <c r="K53" s="4619"/>
      <c r="L53" s="4619"/>
      <c r="M53" s="4619"/>
      <c r="N53" s="4619"/>
      <c r="O53" s="4619"/>
      <c r="P53" s="4619"/>
      <c r="Q53" s="4619"/>
      <c r="R53" s="4619"/>
      <c r="S53" s="4619"/>
      <c r="T53" s="4619"/>
      <c r="U53" s="4619"/>
      <c r="V53" s="4619"/>
      <c r="W53" s="4619"/>
      <c r="X53" s="4619"/>
      <c r="Y53" s="4619"/>
      <c r="Z53" s="4619"/>
      <c r="AA53" s="4619"/>
      <c r="AB53" s="4619"/>
      <c r="AC53" s="4619"/>
    </row>
    <row r="54" spans="1:29" ht="24" customHeight="1">
      <c r="A54" s="1378"/>
      <c r="B54" s="1400"/>
      <c r="C54" s="4619"/>
      <c r="D54" s="4619"/>
      <c r="E54" s="4619"/>
      <c r="F54" s="4619"/>
      <c r="G54" s="4619"/>
      <c r="H54" s="4619"/>
      <c r="I54" s="4619"/>
      <c r="J54" s="4619"/>
      <c r="K54" s="4619"/>
      <c r="L54" s="4619"/>
      <c r="M54" s="4619"/>
      <c r="N54" s="4619"/>
      <c r="O54" s="4619"/>
      <c r="P54" s="4619"/>
      <c r="Q54" s="4619"/>
      <c r="R54" s="4619"/>
      <c r="S54" s="4619"/>
      <c r="T54" s="4619"/>
      <c r="U54" s="4619"/>
      <c r="V54" s="4619"/>
      <c r="W54" s="4619"/>
      <c r="X54" s="4619"/>
      <c r="Y54" s="4619"/>
      <c r="Z54" s="4619"/>
      <c r="AA54" s="4619"/>
      <c r="AB54" s="4619"/>
      <c r="AC54" s="4619"/>
    </row>
    <row r="55" spans="1:29" ht="24" customHeight="1">
      <c r="A55" s="1378"/>
      <c r="B55" s="1400"/>
      <c r="C55" s="1401"/>
      <c r="D55" s="1401"/>
      <c r="E55" s="1401"/>
      <c r="F55" s="1401"/>
      <c r="G55" s="1401"/>
      <c r="H55" s="1401"/>
      <c r="I55" s="1401"/>
      <c r="J55" s="1401"/>
      <c r="K55" s="1401"/>
      <c r="L55" s="1401"/>
      <c r="M55" s="1401"/>
      <c r="N55" s="1401"/>
      <c r="O55" s="1401"/>
      <c r="P55" s="1401"/>
      <c r="Q55" s="1401"/>
      <c r="R55" s="1401"/>
      <c r="S55" s="1401"/>
      <c r="T55" s="1401"/>
      <c r="U55" s="1401"/>
      <c r="V55" s="1401"/>
      <c r="W55" s="1401"/>
      <c r="X55" s="1401"/>
      <c r="Y55" s="1401"/>
      <c r="Z55" s="1401"/>
      <c r="AA55" s="1401"/>
      <c r="AB55" s="1401"/>
      <c r="AC55" s="1401"/>
    </row>
    <row r="56" spans="1:29" ht="24" customHeight="1">
      <c r="A56" s="1378"/>
      <c r="B56" s="1400"/>
      <c r="C56" s="1401"/>
      <c r="D56" s="1401"/>
      <c r="E56" s="1401"/>
      <c r="F56" s="1401"/>
      <c r="G56" s="1401"/>
      <c r="H56" s="1401"/>
      <c r="I56" s="1401"/>
      <c r="J56" s="1401"/>
      <c r="K56" s="1401"/>
      <c r="L56" s="1401"/>
      <c r="M56" s="1401"/>
      <c r="N56" s="1401"/>
      <c r="O56" s="1401"/>
      <c r="P56" s="1401"/>
      <c r="Q56" s="1401"/>
      <c r="R56" s="1401"/>
      <c r="S56" s="1401"/>
      <c r="T56" s="1401"/>
      <c r="U56" s="1401"/>
      <c r="V56" s="1401"/>
      <c r="W56" s="1401"/>
      <c r="X56" s="1401"/>
      <c r="Y56" s="1401"/>
      <c r="Z56" s="1401"/>
      <c r="AA56" s="1401"/>
      <c r="AB56" s="1401"/>
      <c r="AC56" s="1401"/>
    </row>
    <row r="57" spans="1:29" ht="17.25" customHeight="1">
      <c r="C57" s="1378"/>
      <c r="D57" s="1378"/>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row>
    <row r="58" spans="1:29" ht="17.25" customHeight="1">
      <c r="C58" s="1378"/>
      <c r="D58" s="1378"/>
      <c r="E58" s="1378"/>
      <c r="F58" s="1378"/>
      <c r="G58" s="1378"/>
      <c r="H58" s="1378"/>
      <c r="I58" s="1378"/>
      <c r="J58" s="1378"/>
      <c r="K58" s="1378"/>
      <c r="L58" s="1378"/>
      <c r="M58" s="1378"/>
      <c r="N58" s="1378"/>
      <c r="O58" s="1378"/>
      <c r="P58" s="1378"/>
      <c r="Q58" s="1378"/>
      <c r="R58" s="1378"/>
      <c r="S58" s="1378"/>
      <c r="T58" s="1378"/>
      <c r="U58" s="1378"/>
      <c r="V58" s="1378"/>
      <c r="W58" s="1378"/>
      <c r="X58" s="1378"/>
      <c r="Y58" s="1378"/>
      <c r="Z58" s="1378"/>
      <c r="AA58" s="1378"/>
      <c r="AB58" s="1378"/>
      <c r="AC58" s="1378"/>
    </row>
    <row r="59" spans="1:29" ht="17.25" customHeight="1">
      <c r="C59" s="1378"/>
      <c r="D59" s="1378"/>
      <c r="E59" s="1378"/>
      <c r="F59" s="1378"/>
      <c r="G59" s="1378"/>
      <c r="H59" s="1378"/>
      <c r="I59" s="1378"/>
      <c r="J59" s="1378"/>
      <c r="K59" s="1378"/>
      <c r="L59" s="1378"/>
      <c r="M59" s="1378"/>
      <c r="N59" s="1378"/>
      <c r="O59" s="1378"/>
      <c r="P59" s="1378"/>
      <c r="Q59" s="1378"/>
      <c r="R59" s="1378"/>
      <c r="S59" s="1378"/>
      <c r="T59" s="1378"/>
      <c r="U59" s="1378"/>
      <c r="V59" s="1378"/>
      <c r="W59" s="1378"/>
      <c r="X59" s="1378"/>
      <c r="Y59" s="1378"/>
      <c r="Z59" s="1378"/>
      <c r="AA59" s="1378"/>
      <c r="AB59" s="1378"/>
      <c r="AC59" s="1378"/>
    </row>
    <row r="60" spans="1:29" ht="17.25" customHeight="1">
      <c r="C60" s="1378"/>
      <c r="D60" s="1378"/>
      <c r="E60" s="1378"/>
      <c r="F60" s="1378"/>
      <c r="G60" s="1378"/>
      <c r="H60" s="1378"/>
      <c r="I60" s="1378"/>
      <c r="J60" s="1378"/>
      <c r="K60" s="1378"/>
      <c r="L60" s="1378"/>
      <c r="M60" s="1378"/>
      <c r="N60" s="1378"/>
      <c r="O60" s="1378"/>
      <c r="P60" s="1378"/>
      <c r="Q60" s="1378"/>
      <c r="R60" s="1378"/>
      <c r="S60" s="1378"/>
      <c r="T60" s="1378"/>
      <c r="U60" s="1378"/>
      <c r="V60" s="1378"/>
      <c r="W60" s="1378"/>
      <c r="X60" s="1378"/>
      <c r="Y60" s="1378"/>
      <c r="Z60" s="1378"/>
      <c r="AA60" s="1378"/>
      <c r="AB60" s="1378"/>
      <c r="AC60" s="1378"/>
    </row>
    <row r="61" spans="1:29" ht="17.25" customHeight="1">
      <c r="C61" s="1378"/>
      <c r="D61" s="1378"/>
      <c r="E61" s="1378"/>
      <c r="F61" s="1378"/>
      <c r="G61" s="1378"/>
      <c r="H61" s="1378"/>
      <c r="I61" s="1378"/>
      <c r="J61" s="1378"/>
      <c r="K61" s="1378"/>
      <c r="L61" s="1378"/>
      <c r="M61" s="1378"/>
      <c r="N61" s="1378"/>
      <c r="O61" s="1378"/>
      <c r="P61" s="1378"/>
      <c r="Q61" s="1378"/>
      <c r="R61" s="1378"/>
      <c r="S61" s="1378"/>
      <c r="T61" s="1378"/>
      <c r="U61" s="1378"/>
      <c r="V61" s="1378"/>
      <c r="W61" s="1378"/>
      <c r="X61" s="1378"/>
      <c r="Y61" s="1378"/>
      <c r="Z61" s="1378"/>
      <c r="AA61" s="1378"/>
      <c r="AB61" s="1378"/>
      <c r="AC61" s="1378"/>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1:AC31"/>
    <mergeCell ref="C30:D30"/>
    <mergeCell ref="E30:AA30"/>
    <mergeCell ref="T2:AB2"/>
    <mergeCell ref="A4:AC4"/>
    <mergeCell ref="B8:F8"/>
    <mergeCell ref="G8:AB8"/>
    <mergeCell ref="B9:F9"/>
    <mergeCell ref="G9:AB9"/>
    <mergeCell ref="B10:F12"/>
    <mergeCell ref="G10:T11"/>
    <mergeCell ref="U10:AB11"/>
    <mergeCell ref="G12:T12"/>
    <mergeCell ref="B13:F13"/>
    <mergeCell ref="G13:AB13"/>
  </mergeCells>
  <phoneticPr fontId="54"/>
  <dataValidations count="2">
    <dataValidation type="list" allowBlank="1" showInputMessage="1" showErrorMessage="1" sqref="C14:C21" xr:uid="{EB7F0633-2955-47AE-B88F-20CA6B987F2A}">
      <formula1>"○"</formula1>
    </dataValidation>
    <dataValidation type="list" allowBlank="1" showInputMessage="1" showErrorMessage="1" sqref="B52:B54 B47:B48 B44:B45 B39:B40 B36:B37 B33:B34 B30:B31" xr:uid="{1C9C3ECA-B40B-4C8C-818F-8F7063BB4F20}">
      <formula1>"✓"</formula1>
    </dataValidation>
  </dataValidations>
  <pageMargins left="0.7" right="0.7" top="0.75" bottom="0.75" header="0.3" footer="0.3"/>
  <pageSetup paperSize="9" scale="8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2523-F966-4633-A2F1-69B6F7B49743}">
  <sheetPr>
    <tabColor theme="8"/>
    <pageSetUpPr fitToPage="1"/>
  </sheetPr>
  <dimension ref="A1:AF56"/>
  <sheetViews>
    <sheetView view="pageBreakPreview" topLeftCell="I29" zoomScale="115" zoomScaleNormal="100" zoomScaleSheetLayoutView="115" workbookViewId="0">
      <selection activeCell="B2" sqref="B2"/>
    </sheetView>
  </sheetViews>
  <sheetFormatPr defaultColWidth="4" defaultRowHeight="13.2"/>
  <cols>
    <col min="1" max="1" width="10.21875" style="1406" customWidth="1"/>
    <col min="2" max="2" width="2.109375" style="1406" customWidth="1"/>
    <col min="3" max="3" width="2.33203125" style="1406" customWidth="1"/>
    <col min="4" max="13" width="4" style="1406" customWidth="1"/>
    <col min="14" max="14" width="6.44140625" style="1406" customWidth="1"/>
    <col min="15" max="21" width="4" style="1406" customWidth="1"/>
    <col min="22" max="22" width="11.109375" style="1406" customWidth="1"/>
    <col min="23" max="23" width="2.6640625" style="1406" customWidth="1"/>
    <col min="24" max="24" width="8.44140625" style="1406" customWidth="1"/>
    <col min="25" max="25" width="4" style="1406" customWidth="1"/>
    <col min="26" max="26" width="9.44140625" style="1406" customWidth="1"/>
    <col min="27" max="28" width="4" style="1406" customWidth="1"/>
    <col min="29" max="29" width="2.109375" style="1406" customWidth="1"/>
    <col min="30" max="258" width="4" style="1406"/>
    <col min="259" max="259" width="1.77734375" style="1406" customWidth="1"/>
    <col min="260" max="260" width="2.109375" style="1406" customWidth="1"/>
    <col min="261" max="261" width="2.33203125" style="1406" customWidth="1"/>
    <col min="262" max="280" width="4" style="1406" customWidth="1"/>
    <col min="281" max="284" width="2.33203125" style="1406" customWidth="1"/>
    <col min="285" max="285" width="2.109375" style="1406" customWidth="1"/>
    <col min="286" max="514" width="4" style="1406"/>
    <col min="515" max="515" width="1.77734375" style="1406" customWidth="1"/>
    <col min="516" max="516" width="2.109375" style="1406" customWidth="1"/>
    <col min="517" max="517" width="2.33203125" style="1406" customWidth="1"/>
    <col min="518" max="536" width="4" style="1406" customWidth="1"/>
    <col min="537" max="540" width="2.33203125" style="1406" customWidth="1"/>
    <col min="541" max="541" width="2.109375" style="1406" customWidth="1"/>
    <col min="542" max="770" width="4" style="1406"/>
    <col min="771" max="771" width="1.77734375" style="1406" customWidth="1"/>
    <col min="772" max="772" width="2.109375" style="1406" customWidth="1"/>
    <col min="773" max="773" width="2.33203125" style="1406" customWidth="1"/>
    <col min="774" max="792" width="4" style="1406" customWidth="1"/>
    <col min="793" max="796" width="2.33203125" style="1406" customWidth="1"/>
    <col min="797" max="797" width="2.109375" style="1406" customWidth="1"/>
    <col min="798" max="1026" width="4" style="1406"/>
    <col min="1027" max="1027" width="1.77734375" style="1406" customWidth="1"/>
    <col min="1028" max="1028" width="2.109375" style="1406" customWidth="1"/>
    <col min="1029" max="1029" width="2.33203125" style="1406" customWidth="1"/>
    <col min="1030" max="1048" width="4" style="1406" customWidth="1"/>
    <col min="1049" max="1052" width="2.33203125" style="1406" customWidth="1"/>
    <col min="1053" max="1053" width="2.109375" style="1406" customWidth="1"/>
    <col min="1054" max="1282" width="4" style="1406"/>
    <col min="1283" max="1283" width="1.77734375" style="1406" customWidth="1"/>
    <col min="1284" max="1284" width="2.109375" style="1406" customWidth="1"/>
    <col min="1285" max="1285" width="2.33203125" style="1406" customWidth="1"/>
    <col min="1286" max="1304" width="4" style="1406" customWidth="1"/>
    <col min="1305" max="1308" width="2.33203125" style="1406" customWidth="1"/>
    <col min="1309" max="1309" width="2.109375" style="1406" customWidth="1"/>
    <col min="1310" max="1538" width="4" style="1406"/>
    <col min="1539" max="1539" width="1.77734375" style="1406" customWidth="1"/>
    <col min="1540" max="1540" width="2.109375" style="1406" customWidth="1"/>
    <col min="1541" max="1541" width="2.33203125" style="1406" customWidth="1"/>
    <col min="1542" max="1560" width="4" style="1406" customWidth="1"/>
    <col min="1561" max="1564" width="2.33203125" style="1406" customWidth="1"/>
    <col min="1565" max="1565" width="2.109375" style="1406" customWidth="1"/>
    <col min="1566" max="1794" width="4" style="1406"/>
    <col min="1795" max="1795" width="1.77734375" style="1406" customWidth="1"/>
    <col min="1796" max="1796" width="2.109375" style="1406" customWidth="1"/>
    <col min="1797" max="1797" width="2.33203125" style="1406" customWidth="1"/>
    <col min="1798" max="1816" width="4" style="1406" customWidth="1"/>
    <col min="1817" max="1820" width="2.33203125" style="1406" customWidth="1"/>
    <col min="1821" max="1821" width="2.109375" style="1406" customWidth="1"/>
    <col min="1822" max="2050" width="4" style="1406"/>
    <col min="2051" max="2051" width="1.77734375" style="1406" customWidth="1"/>
    <col min="2052" max="2052" width="2.109375" style="1406" customWidth="1"/>
    <col min="2053" max="2053" width="2.33203125" style="1406" customWidth="1"/>
    <col min="2054" max="2072" width="4" style="1406" customWidth="1"/>
    <col min="2073" max="2076" width="2.33203125" style="1406" customWidth="1"/>
    <col min="2077" max="2077" width="2.109375" style="1406" customWidth="1"/>
    <col min="2078" max="2306" width="4" style="1406"/>
    <col min="2307" max="2307" width="1.77734375" style="1406" customWidth="1"/>
    <col min="2308" max="2308" width="2.109375" style="1406" customWidth="1"/>
    <col min="2309" max="2309" width="2.33203125" style="1406" customWidth="1"/>
    <col min="2310" max="2328" width="4" style="1406" customWidth="1"/>
    <col min="2329" max="2332" width="2.33203125" style="1406" customWidth="1"/>
    <col min="2333" max="2333" width="2.109375" style="1406" customWidth="1"/>
    <col min="2334" max="2562" width="4" style="1406"/>
    <col min="2563" max="2563" width="1.77734375" style="1406" customWidth="1"/>
    <col min="2564" max="2564" width="2.109375" style="1406" customWidth="1"/>
    <col min="2565" max="2565" width="2.33203125" style="1406" customWidth="1"/>
    <col min="2566" max="2584" width="4" style="1406" customWidth="1"/>
    <col min="2585" max="2588" width="2.33203125" style="1406" customWidth="1"/>
    <col min="2589" max="2589" width="2.109375" style="1406" customWidth="1"/>
    <col min="2590" max="2818" width="4" style="1406"/>
    <col min="2819" max="2819" width="1.77734375" style="1406" customWidth="1"/>
    <col min="2820" max="2820" width="2.109375" style="1406" customWidth="1"/>
    <col min="2821" max="2821" width="2.33203125" style="1406" customWidth="1"/>
    <col min="2822" max="2840" width="4" style="1406" customWidth="1"/>
    <col min="2841" max="2844" width="2.33203125" style="1406" customWidth="1"/>
    <col min="2845" max="2845" width="2.109375" style="1406" customWidth="1"/>
    <col min="2846" max="3074" width="4" style="1406"/>
    <col min="3075" max="3075" width="1.77734375" style="1406" customWidth="1"/>
    <col min="3076" max="3076" width="2.109375" style="1406" customWidth="1"/>
    <col min="3077" max="3077" width="2.33203125" style="1406" customWidth="1"/>
    <col min="3078" max="3096" width="4" style="1406" customWidth="1"/>
    <col min="3097" max="3100" width="2.33203125" style="1406" customWidth="1"/>
    <col min="3101" max="3101" width="2.109375" style="1406" customWidth="1"/>
    <col min="3102" max="3330" width="4" style="1406"/>
    <col min="3331" max="3331" width="1.77734375" style="1406" customWidth="1"/>
    <col min="3332" max="3332" width="2.109375" style="1406" customWidth="1"/>
    <col min="3333" max="3333" width="2.33203125" style="1406" customWidth="1"/>
    <col min="3334" max="3352" width="4" style="1406" customWidth="1"/>
    <col min="3353" max="3356" width="2.33203125" style="1406" customWidth="1"/>
    <col min="3357" max="3357" width="2.109375" style="1406" customWidth="1"/>
    <col min="3358" max="3586" width="4" style="1406"/>
    <col min="3587" max="3587" width="1.77734375" style="1406" customWidth="1"/>
    <col min="3588" max="3588" width="2.109375" style="1406" customWidth="1"/>
    <col min="3589" max="3589" width="2.33203125" style="1406" customWidth="1"/>
    <col min="3590" max="3608" width="4" style="1406" customWidth="1"/>
    <col min="3609" max="3612" width="2.33203125" style="1406" customWidth="1"/>
    <col min="3613" max="3613" width="2.109375" style="1406" customWidth="1"/>
    <col min="3614" max="3842" width="4" style="1406"/>
    <col min="3843" max="3843" width="1.77734375" style="1406" customWidth="1"/>
    <col min="3844" max="3844" width="2.109375" style="1406" customWidth="1"/>
    <col min="3845" max="3845" width="2.33203125" style="1406" customWidth="1"/>
    <col min="3846" max="3864" width="4" style="1406" customWidth="1"/>
    <col min="3865" max="3868" width="2.33203125" style="1406" customWidth="1"/>
    <col min="3869" max="3869" width="2.109375" style="1406" customWidth="1"/>
    <col min="3870" max="4098" width="4" style="1406"/>
    <col min="4099" max="4099" width="1.77734375" style="1406" customWidth="1"/>
    <col min="4100" max="4100" width="2.109375" style="1406" customWidth="1"/>
    <col min="4101" max="4101" width="2.33203125" style="1406" customWidth="1"/>
    <col min="4102" max="4120" width="4" style="1406" customWidth="1"/>
    <col min="4121" max="4124" width="2.33203125" style="1406" customWidth="1"/>
    <col min="4125" max="4125" width="2.109375" style="1406" customWidth="1"/>
    <col min="4126" max="4354" width="4" style="1406"/>
    <col min="4355" max="4355" width="1.77734375" style="1406" customWidth="1"/>
    <col min="4356" max="4356" width="2.109375" style="1406" customWidth="1"/>
    <col min="4357" max="4357" width="2.33203125" style="1406" customWidth="1"/>
    <col min="4358" max="4376" width="4" style="1406" customWidth="1"/>
    <col min="4377" max="4380" width="2.33203125" style="1406" customWidth="1"/>
    <col min="4381" max="4381" width="2.109375" style="1406" customWidth="1"/>
    <col min="4382" max="4610" width="4" style="1406"/>
    <col min="4611" max="4611" width="1.77734375" style="1406" customWidth="1"/>
    <col min="4612" max="4612" width="2.109375" style="1406" customWidth="1"/>
    <col min="4613" max="4613" width="2.33203125" style="1406" customWidth="1"/>
    <col min="4614" max="4632" width="4" style="1406" customWidth="1"/>
    <col min="4633" max="4636" width="2.33203125" style="1406" customWidth="1"/>
    <col min="4637" max="4637" width="2.109375" style="1406" customWidth="1"/>
    <col min="4638" max="4866" width="4" style="1406"/>
    <col min="4867" max="4867" width="1.77734375" style="1406" customWidth="1"/>
    <col min="4868" max="4868" width="2.109375" style="1406" customWidth="1"/>
    <col min="4869" max="4869" width="2.33203125" style="1406" customWidth="1"/>
    <col min="4870" max="4888" width="4" style="1406" customWidth="1"/>
    <col min="4889" max="4892" width="2.33203125" style="1406" customWidth="1"/>
    <col min="4893" max="4893" width="2.109375" style="1406" customWidth="1"/>
    <col min="4894" max="5122" width="4" style="1406"/>
    <col min="5123" max="5123" width="1.77734375" style="1406" customWidth="1"/>
    <col min="5124" max="5124" width="2.109375" style="1406" customWidth="1"/>
    <col min="5125" max="5125" width="2.33203125" style="1406" customWidth="1"/>
    <col min="5126" max="5144" width="4" style="1406" customWidth="1"/>
    <col min="5145" max="5148" width="2.33203125" style="1406" customWidth="1"/>
    <col min="5149" max="5149" width="2.109375" style="1406" customWidth="1"/>
    <col min="5150" max="5378" width="4" style="1406"/>
    <col min="5379" max="5379" width="1.77734375" style="1406" customWidth="1"/>
    <col min="5380" max="5380" width="2.109375" style="1406" customWidth="1"/>
    <col min="5381" max="5381" width="2.33203125" style="1406" customWidth="1"/>
    <col min="5382" max="5400" width="4" style="1406" customWidth="1"/>
    <col min="5401" max="5404" width="2.33203125" style="1406" customWidth="1"/>
    <col min="5405" max="5405" width="2.109375" style="1406" customWidth="1"/>
    <col min="5406" max="5634" width="4" style="1406"/>
    <col min="5635" max="5635" width="1.77734375" style="1406" customWidth="1"/>
    <col min="5636" max="5636" width="2.109375" style="1406" customWidth="1"/>
    <col min="5637" max="5637" width="2.33203125" style="1406" customWidth="1"/>
    <col min="5638" max="5656" width="4" style="1406" customWidth="1"/>
    <col min="5657" max="5660" width="2.33203125" style="1406" customWidth="1"/>
    <col min="5661" max="5661" width="2.109375" style="1406" customWidth="1"/>
    <col min="5662" max="5890" width="4" style="1406"/>
    <col min="5891" max="5891" width="1.77734375" style="1406" customWidth="1"/>
    <col min="5892" max="5892" width="2.109375" style="1406" customWidth="1"/>
    <col min="5893" max="5893" width="2.33203125" style="1406" customWidth="1"/>
    <col min="5894" max="5912" width="4" style="1406" customWidth="1"/>
    <col min="5913" max="5916" width="2.33203125" style="1406" customWidth="1"/>
    <col min="5917" max="5917" width="2.109375" style="1406" customWidth="1"/>
    <col min="5918" max="6146" width="4" style="1406"/>
    <col min="6147" max="6147" width="1.77734375" style="1406" customWidth="1"/>
    <col min="6148" max="6148" width="2.109375" style="1406" customWidth="1"/>
    <col min="6149" max="6149" width="2.33203125" style="1406" customWidth="1"/>
    <col min="6150" max="6168" width="4" style="1406" customWidth="1"/>
    <col min="6169" max="6172" width="2.33203125" style="1406" customWidth="1"/>
    <col min="6173" max="6173" width="2.109375" style="1406" customWidth="1"/>
    <col min="6174" max="6402" width="4" style="1406"/>
    <col min="6403" max="6403" width="1.77734375" style="1406" customWidth="1"/>
    <col min="6404" max="6404" width="2.109375" style="1406" customWidth="1"/>
    <col min="6405" max="6405" width="2.33203125" style="1406" customWidth="1"/>
    <col min="6406" max="6424" width="4" style="1406" customWidth="1"/>
    <col min="6425" max="6428" width="2.33203125" style="1406" customWidth="1"/>
    <col min="6429" max="6429" width="2.109375" style="1406" customWidth="1"/>
    <col min="6430" max="6658" width="4" style="1406"/>
    <col min="6659" max="6659" width="1.77734375" style="1406" customWidth="1"/>
    <col min="6660" max="6660" width="2.109375" style="1406" customWidth="1"/>
    <col min="6661" max="6661" width="2.33203125" style="1406" customWidth="1"/>
    <col min="6662" max="6680" width="4" style="1406" customWidth="1"/>
    <col min="6681" max="6684" width="2.33203125" style="1406" customWidth="1"/>
    <col min="6685" max="6685" width="2.109375" style="1406" customWidth="1"/>
    <col min="6686" max="6914" width="4" style="1406"/>
    <col min="6915" max="6915" width="1.77734375" style="1406" customWidth="1"/>
    <col min="6916" max="6916" width="2.109375" style="1406" customWidth="1"/>
    <col min="6917" max="6917" width="2.33203125" style="1406" customWidth="1"/>
    <col min="6918" max="6936" width="4" style="1406" customWidth="1"/>
    <col min="6937" max="6940" width="2.33203125" style="1406" customWidth="1"/>
    <col min="6941" max="6941" width="2.109375" style="1406" customWidth="1"/>
    <col min="6942" max="7170" width="4" style="1406"/>
    <col min="7171" max="7171" width="1.77734375" style="1406" customWidth="1"/>
    <col min="7172" max="7172" width="2.109375" style="1406" customWidth="1"/>
    <col min="7173" max="7173" width="2.33203125" style="1406" customWidth="1"/>
    <col min="7174" max="7192" width="4" style="1406" customWidth="1"/>
    <col min="7193" max="7196" width="2.33203125" style="1406" customWidth="1"/>
    <col min="7197" max="7197" width="2.109375" style="1406" customWidth="1"/>
    <col min="7198" max="7426" width="4" style="1406"/>
    <col min="7427" max="7427" width="1.77734375" style="1406" customWidth="1"/>
    <col min="7428" max="7428" width="2.109375" style="1406" customWidth="1"/>
    <col min="7429" max="7429" width="2.33203125" style="1406" customWidth="1"/>
    <col min="7430" max="7448" width="4" style="1406" customWidth="1"/>
    <col min="7449" max="7452" width="2.33203125" style="1406" customWidth="1"/>
    <col min="7453" max="7453" width="2.109375" style="1406" customWidth="1"/>
    <col min="7454" max="7682" width="4" style="1406"/>
    <col min="7683" max="7683" width="1.77734375" style="1406" customWidth="1"/>
    <col min="7684" max="7684" width="2.109375" style="1406" customWidth="1"/>
    <col min="7685" max="7685" width="2.33203125" style="1406" customWidth="1"/>
    <col min="7686" max="7704" width="4" style="1406" customWidth="1"/>
    <col min="7705" max="7708" width="2.33203125" style="1406" customWidth="1"/>
    <col min="7709" max="7709" width="2.109375" style="1406" customWidth="1"/>
    <col min="7710" max="7938" width="4" style="1406"/>
    <col min="7939" max="7939" width="1.77734375" style="1406" customWidth="1"/>
    <col min="7940" max="7940" width="2.109375" style="1406" customWidth="1"/>
    <col min="7941" max="7941" width="2.33203125" style="1406" customWidth="1"/>
    <col min="7942" max="7960" width="4" style="1406" customWidth="1"/>
    <col min="7961" max="7964" width="2.33203125" style="1406" customWidth="1"/>
    <col min="7965" max="7965" width="2.109375" style="1406" customWidth="1"/>
    <col min="7966" max="8194" width="4" style="1406"/>
    <col min="8195" max="8195" width="1.77734375" style="1406" customWidth="1"/>
    <col min="8196" max="8196" width="2.109375" style="1406" customWidth="1"/>
    <col min="8197" max="8197" width="2.33203125" style="1406" customWidth="1"/>
    <col min="8198" max="8216" width="4" style="1406" customWidth="1"/>
    <col min="8217" max="8220" width="2.33203125" style="1406" customWidth="1"/>
    <col min="8221" max="8221" width="2.109375" style="1406" customWidth="1"/>
    <col min="8222" max="8450" width="4" style="1406"/>
    <col min="8451" max="8451" width="1.77734375" style="1406" customWidth="1"/>
    <col min="8452" max="8452" width="2.109375" style="1406" customWidth="1"/>
    <col min="8453" max="8453" width="2.33203125" style="1406" customWidth="1"/>
    <col min="8454" max="8472" width="4" style="1406" customWidth="1"/>
    <col min="8473" max="8476" width="2.33203125" style="1406" customWidth="1"/>
    <col min="8477" max="8477" width="2.109375" style="1406" customWidth="1"/>
    <col min="8478" max="8706" width="4" style="1406"/>
    <col min="8707" max="8707" width="1.77734375" style="1406" customWidth="1"/>
    <col min="8708" max="8708" width="2.109375" style="1406" customWidth="1"/>
    <col min="8709" max="8709" width="2.33203125" style="1406" customWidth="1"/>
    <col min="8710" max="8728" width="4" style="1406" customWidth="1"/>
    <col min="8729" max="8732" width="2.33203125" style="1406" customWidth="1"/>
    <col min="8733" max="8733" width="2.109375" style="1406" customWidth="1"/>
    <col min="8734" max="8962" width="4" style="1406"/>
    <col min="8963" max="8963" width="1.77734375" style="1406" customWidth="1"/>
    <col min="8964" max="8964" width="2.109375" style="1406" customWidth="1"/>
    <col min="8965" max="8965" width="2.33203125" style="1406" customWidth="1"/>
    <col min="8966" max="8984" width="4" style="1406" customWidth="1"/>
    <col min="8985" max="8988" width="2.33203125" style="1406" customWidth="1"/>
    <col min="8989" max="8989" width="2.109375" style="1406" customWidth="1"/>
    <col min="8990" max="9218" width="4" style="1406"/>
    <col min="9219" max="9219" width="1.77734375" style="1406" customWidth="1"/>
    <col min="9220" max="9220" width="2.109375" style="1406" customWidth="1"/>
    <col min="9221" max="9221" width="2.33203125" style="1406" customWidth="1"/>
    <col min="9222" max="9240" width="4" style="1406" customWidth="1"/>
    <col min="9241" max="9244" width="2.33203125" style="1406" customWidth="1"/>
    <col min="9245" max="9245" width="2.109375" style="1406" customWidth="1"/>
    <col min="9246" max="9474" width="4" style="1406"/>
    <col min="9475" max="9475" width="1.77734375" style="1406" customWidth="1"/>
    <col min="9476" max="9476" width="2.109375" style="1406" customWidth="1"/>
    <col min="9477" max="9477" width="2.33203125" style="1406" customWidth="1"/>
    <col min="9478" max="9496" width="4" style="1406" customWidth="1"/>
    <col min="9497" max="9500" width="2.33203125" style="1406" customWidth="1"/>
    <col min="9501" max="9501" width="2.109375" style="1406" customWidth="1"/>
    <col min="9502" max="9730" width="4" style="1406"/>
    <col min="9731" max="9731" width="1.77734375" style="1406" customWidth="1"/>
    <col min="9732" max="9732" width="2.109375" style="1406" customWidth="1"/>
    <col min="9733" max="9733" width="2.33203125" style="1406" customWidth="1"/>
    <col min="9734" max="9752" width="4" style="1406" customWidth="1"/>
    <col min="9753" max="9756" width="2.33203125" style="1406" customWidth="1"/>
    <col min="9757" max="9757" width="2.109375" style="1406" customWidth="1"/>
    <col min="9758" max="9986" width="4" style="1406"/>
    <col min="9987" max="9987" width="1.77734375" style="1406" customWidth="1"/>
    <col min="9988" max="9988" width="2.109375" style="1406" customWidth="1"/>
    <col min="9989" max="9989" width="2.33203125" style="1406" customWidth="1"/>
    <col min="9990" max="10008" width="4" style="1406" customWidth="1"/>
    <col min="10009" max="10012" width="2.33203125" style="1406" customWidth="1"/>
    <col min="10013" max="10013" width="2.109375" style="1406" customWidth="1"/>
    <col min="10014" max="10242" width="4" style="1406"/>
    <col min="10243" max="10243" width="1.77734375" style="1406" customWidth="1"/>
    <col min="10244" max="10244" width="2.109375" style="1406" customWidth="1"/>
    <col min="10245" max="10245" width="2.33203125" style="1406" customWidth="1"/>
    <col min="10246" max="10264" width="4" style="1406" customWidth="1"/>
    <col min="10265" max="10268" width="2.33203125" style="1406" customWidth="1"/>
    <col min="10269" max="10269" width="2.109375" style="1406" customWidth="1"/>
    <col min="10270" max="10498" width="4" style="1406"/>
    <col min="10499" max="10499" width="1.77734375" style="1406" customWidth="1"/>
    <col min="10500" max="10500" width="2.109375" style="1406" customWidth="1"/>
    <col min="10501" max="10501" width="2.33203125" style="1406" customWidth="1"/>
    <col min="10502" max="10520" width="4" style="1406" customWidth="1"/>
    <col min="10521" max="10524" width="2.33203125" style="1406" customWidth="1"/>
    <col min="10525" max="10525" width="2.109375" style="1406" customWidth="1"/>
    <col min="10526" max="10754" width="4" style="1406"/>
    <col min="10755" max="10755" width="1.77734375" style="1406" customWidth="1"/>
    <col min="10756" max="10756" width="2.109375" style="1406" customWidth="1"/>
    <col min="10757" max="10757" width="2.33203125" style="1406" customWidth="1"/>
    <col min="10758" max="10776" width="4" style="1406" customWidth="1"/>
    <col min="10777" max="10780" width="2.33203125" style="1406" customWidth="1"/>
    <col min="10781" max="10781" width="2.109375" style="1406" customWidth="1"/>
    <col min="10782" max="11010" width="4" style="1406"/>
    <col min="11011" max="11011" width="1.77734375" style="1406" customWidth="1"/>
    <col min="11012" max="11012" width="2.109375" style="1406" customWidth="1"/>
    <col min="11013" max="11013" width="2.33203125" style="1406" customWidth="1"/>
    <col min="11014" max="11032" width="4" style="1406" customWidth="1"/>
    <col min="11033" max="11036" width="2.33203125" style="1406" customWidth="1"/>
    <col min="11037" max="11037" width="2.109375" style="1406" customWidth="1"/>
    <col min="11038" max="11266" width="4" style="1406"/>
    <col min="11267" max="11267" width="1.77734375" style="1406" customWidth="1"/>
    <col min="11268" max="11268" width="2.109375" style="1406" customWidth="1"/>
    <col min="11269" max="11269" width="2.33203125" style="1406" customWidth="1"/>
    <col min="11270" max="11288" width="4" style="1406" customWidth="1"/>
    <col min="11289" max="11292" width="2.33203125" style="1406" customWidth="1"/>
    <col min="11293" max="11293" width="2.109375" style="1406" customWidth="1"/>
    <col min="11294" max="11522" width="4" style="1406"/>
    <col min="11523" max="11523" width="1.77734375" style="1406" customWidth="1"/>
    <col min="11524" max="11524" width="2.109375" style="1406" customWidth="1"/>
    <col min="11525" max="11525" width="2.33203125" style="1406" customWidth="1"/>
    <col min="11526" max="11544" width="4" style="1406" customWidth="1"/>
    <col min="11545" max="11548" width="2.33203125" style="1406" customWidth="1"/>
    <col min="11549" max="11549" width="2.109375" style="1406" customWidth="1"/>
    <col min="11550" max="11778" width="4" style="1406"/>
    <col min="11779" max="11779" width="1.77734375" style="1406" customWidth="1"/>
    <col min="11780" max="11780" width="2.109375" style="1406" customWidth="1"/>
    <col min="11781" max="11781" width="2.33203125" style="1406" customWidth="1"/>
    <col min="11782" max="11800" width="4" style="1406" customWidth="1"/>
    <col min="11801" max="11804" width="2.33203125" style="1406" customWidth="1"/>
    <col min="11805" max="11805" width="2.109375" style="1406" customWidth="1"/>
    <col min="11806" max="12034" width="4" style="1406"/>
    <col min="12035" max="12035" width="1.77734375" style="1406" customWidth="1"/>
    <col min="12036" max="12036" width="2.109375" style="1406" customWidth="1"/>
    <col min="12037" max="12037" width="2.33203125" style="1406" customWidth="1"/>
    <col min="12038" max="12056" width="4" style="1406" customWidth="1"/>
    <col min="12057" max="12060" width="2.33203125" style="1406" customWidth="1"/>
    <col min="12061" max="12061" width="2.109375" style="1406" customWidth="1"/>
    <col min="12062" max="12290" width="4" style="1406"/>
    <col min="12291" max="12291" width="1.77734375" style="1406" customWidth="1"/>
    <col min="12292" max="12292" width="2.109375" style="1406" customWidth="1"/>
    <col min="12293" max="12293" width="2.33203125" style="1406" customWidth="1"/>
    <col min="12294" max="12312" width="4" style="1406" customWidth="1"/>
    <col min="12313" max="12316" width="2.33203125" style="1406" customWidth="1"/>
    <col min="12317" max="12317" width="2.109375" style="1406" customWidth="1"/>
    <col min="12318" max="12546" width="4" style="1406"/>
    <col min="12547" max="12547" width="1.77734375" style="1406" customWidth="1"/>
    <col min="12548" max="12548" width="2.109375" style="1406" customWidth="1"/>
    <col min="12549" max="12549" width="2.33203125" style="1406" customWidth="1"/>
    <col min="12550" max="12568" width="4" style="1406" customWidth="1"/>
    <col min="12569" max="12572" width="2.33203125" style="1406" customWidth="1"/>
    <col min="12573" max="12573" width="2.109375" style="1406" customWidth="1"/>
    <col min="12574" max="12802" width="4" style="1406"/>
    <col min="12803" max="12803" width="1.77734375" style="1406" customWidth="1"/>
    <col min="12804" max="12804" width="2.109375" style="1406" customWidth="1"/>
    <col min="12805" max="12805" width="2.33203125" style="1406" customWidth="1"/>
    <col min="12806" max="12824" width="4" style="1406" customWidth="1"/>
    <col min="12825" max="12828" width="2.33203125" style="1406" customWidth="1"/>
    <col min="12829" max="12829" width="2.109375" style="1406" customWidth="1"/>
    <col min="12830" max="13058" width="4" style="1406"/>
    <col min="13059" max="13059" width="1.77734375" style="1406" customWidth="1"/>
    <col min="13060" max="13060" width="2.109375" style="1406" customWidth="1"/>
    <col min="13061" max="13061" width="2.33203125" style="1406" customWidth="1"/>
    <col min="13062" max="13080" width="4" style="1406" customWidth="1"/>
    <col min="13081" max="13084" width="2.33203125" style="1406" customWidth="1"/>
    <col min="13085" max="13085" width="2.109375" style="1406" customWidth="1"/>
    <col min="13086" max="13314" width="4" style="1406"/>
    <col min="13315" max="13315" width="1.77734375" style="1406" customWidth="1"/>
    <col min="13316" max="13316" width="2.109375" style="1406" customWidth="1"/>
    <col min="13317" max="13317" width="2.33203125" style="1406" customWidth="1"/>
    <col min="13318" max="13336" width="4" style="1406" customWidth="1"/>
    <col min="13337" max="13340" width="2.33203125" style="1406" customWidth="1"/>
    <col min="13341" max="13341" width="2.109375" style="1406" customWidth="1"/>
    <col min="13342" max="13570" width="4" style="1406"/>
    <col min="13571" max="13571" width="1.77734375" style="1406" customWidth="1"/>
    <col min="13572" max="13572" width="2.109375" style="1406" customWidth="1"/>
    <col min="13573" max="13573" width="2.33203125" style="1406" customWidth="1"/>
    <col min="13574" max="13592" width="4" style="1406" customWidth="1"/>
    <col min="13593" max="13596" width="2.33203125" style="1406" customWidth="1"/>
    <col min="13597" max="13597" width="2.109375" style="1406" customWidth="1"/>
    <col min="13598" max="13826" width="4" style="1406"/>
    <col min="13827" max="13827" width="1.77734375" style="1406" customWidth="1"/>
    <col min="13828" max="13828" width="2.109375" style="1406" customWidth="1"/>
    <col min="13829" max="13829" width="2.33203125" style="1406" customWidth="1"/>
    <col min="13830" max="13848" width="4" style="1406" customWidth="1"/>
    <col min="13849" max="13852" width="2.33203125" style="1406" customWidth="1"/>
    <col min="13853" max="13853" width="2.109375" style="1406" customWidth="1"/>
    <col min="13854" max="14082" width="4" style="1406"/>
    <col min="14083" max="14083" width="1.77734375" style="1406" customWidth="1"/>
    <col min="14084" max="14084" width="2.109375" style="1406" customWidth="1"/>
    <col min="14085" max="14085" width="2.33203125" style="1406" customWidth="1"/>
    <col min="14086" max="14104" width="4" style="1406" customWidth="1"/>
    <col min="14105" max="14108" width="2.33203125" style="1406" customWidth="1"/>
    <col min="14109" max="14109" width="2.109375" style="1406" customWidth="1"/>
    <col min="14110" max="14338" width="4" style="1406"/>
    <col min="14339" max="14339" width="1.77734375" style="1406" customWidth="1"/>
    <col min="14340" max="14340" width="2.109375" style="1406" customWidth="1"/>
    <col min="14341" max="14341" width="2.33203125" style="1406" customWidth="1"/>
    <col min="14342" max="14360" width="4" style="1406" customWidth="1"/>
    <col min="14361" max="14364" width="2.33203125" style="1406" customWidth="1"/>
    <col min="14365" max="14365" width="2.109375" style="1406" customWidth="1"/>
    <col min="14366" max="14594" width="4" style="1406"/>
    <col min="14595" max="14595" width="1.77734375" style="1406" customWidth="1"/>
    <col min="14596" max="14596" width="2.109375" style="1406" customWidth="1"/>
    <col min="14597" max="14597" width="2.33203125" style="1406" customWidth="1"/>
    <col min="14598" max="14616" width="4" style="1406" customWidth="1"/>
    <col min="14617" max="14620" width="2.33203125" style="1406" customWidth="1"/>
    <col min="14621" max="14621" width="2.109375" style="1406" customWidth="1"/>
    <col min="14622" max="14850" width="4" style="1406"/>
    <col min="14851" max="14851" width="1.77734375" style="1406" customWidth="1"/>
    <col min="14852" max="14852" width="2.109375" style="1406" customWidth="1"/>
    <col min="14853" max="14853" width="2.33203125" style="1406" customWidth="1"/>
    <col min="14854" max="14872" width="4" style="1406" customWidth="1"/>
    <col min="14873" max="14876" width="2.33203125" style="1406" customWidth="1"/>
    <col min="14877" max="14877" width="2.109375" style="1406" customWidth="1"/>
    <col min="14878" max="15106" width="4" style="1406"/>
    <col min="15107" max="15107" width="1.77734375" style="1406" customWidth="1"/>
    <col min="15108" max="15108" width="2.109375" style="1406" customWidth="1"/>
    <col min="15109" max="15109" width="2.33203125" style="1406" customWidth="1"/>
    <col min="15110" max="15128" width="4" style="1406" customWidth="1"/>
    <col min="15129" max="15132" width="2.33203125" style="1406" customWidth="1"/>
    <col min="15133" max="15133" width="2.109375" style="1406" customWidth="1"/>
    <col min="15134" max="15362" width="4" style="1406"/>
    <col min="15363" max="15363" width="1.77734375" style="1406" customWidth="1"/>
    <col min="15364" max="15364" width="2.109375" style="1406" customWidth="1"/>
    <col min="15365" max="15365" width="2.33203125" style="1406" customWidth="1"/>
    <col min="15366" max="15384" width="4" style="1406" customWidth="1"/>
    <col min="15385" max="15388" width="2.33203125" style="1406" customWidth="1"/>
    <col min="15389" max="15389" width="2.109375" style="1406" customWidth="1"/>
    <col min="15390" max="15618" width="4" style="1406"/>
    <col min="15619" max="15619" width="1.77734375" style="1406" customWidth="1"/>
    <col min="15620" max="15620" width="2.109375" style="1406" customWidth="1"/>
    <col min="15621" max="15621" width="2.33203125" style="1406" customWidth="1"/>
    <col min="15622" max="15640" width="4" style="1406" customWidth="1"/>
    <col min="15641" max="15644" width="2.33203125" style="1406" customWidth="1"/>
    <col min="15645" max="15645" width="2.109375" style="1406" customWidth="1"/>
    <col min="15646" max="15874" width="4" style="1406"/>
    <col min="15875" max="15875" width="1.77734375" style="1406" customWidth="1"/>
    <col min="15876" max="15876" width="2.109375" style="1406" customWidth="1"/>
    <col min="15877" max="15877" width="2.33203125" style="1406" customWidth="1"/>
    <col min="15878" max="15896" width="4" style="1406" customWidth="1"/>
    <col min="15897" max="15900" width="2.33203125" style="1406" customWidth="1"/>
    <col min="15901" max="15901" width="2.109375" style="1406" customWidth="1"/>
    <col min="15902" max="16130" width="4" style="1406"/>
    <col min="16131" max="16131" width="1.77734375" style="1406" customWidth="1"/>
    <col min="16132" max="16132" width="2.109375" style="1406" customWidth="1"/>
    <col min="16133" max="16133" width="2.33203125" style="1406" customWidth="1"/>
    <col min="16134" max="16152" width="4" style="1406" customWidth="1"/>
    <col min="16153" max="16156" width="2.33203125" style="1406" customWidth="1"/>
    <col min="16157" max="16157" width="2.109375" style="1406" customWidth="1"/>
    <col min="16158" max="16384" width="4" style="1406"/>
  </cols>
  <sheetData>
    <row r="1" spans="1:32">
      <c r="A1" s="1406" t="s">
        <v>2758</v>
      </c>
      <c r="B1" s="1404"/>
      <c r="C1" s="1404"/>
      <c r="D1" s="1404"/>
      <c r="E1" s="1404"/>
      <c r="F1" s="1404"/>
      <c r="G1" s="1404"/>
      <c r="H1" s="1404"/>
      <c r="I1" s="1404"/>
      <c r="J1" s="1404"/>
      <c r="K1" s="1404"/>
      <c r="L1" s="1404"/>
      <c r="M1" s="1404"/>
      <c r="N1" s="1404"/>
      <c r="O1" s="1404"/>
      <c r="P1" s="1404"/>
      <c r="Q1" s="1404"/>
      <c r="R1" s="1404"/>
      <c r="S1" s="1404"/>
      <c r="T1" s="1404"/>
      <c r="U1" s="1404"/>
      <c r="V1" s="1404"/>
      <c r="W1" s="1405"/>
      <c r="X1" s="1405"/>
      <c r="Y1" s="1404"/>
      <c r="Z1" s="1404"/>
      <c r="AA1" s="1404"/>
      <c r="AB1" s="1404"/>
      <c r="AC1" s="1404"/>
    </row>
    <row r="2" spans="1:32">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row>
    <row r="3" spans="1:32">
      <c r="B3" s="1404"/>
      <c r="C3" s="1404"/>
      <c r="D3" s="1404"/>
      <c r="E3" s="1404"/>
      <c r="F3" s="1404"/>
      <c r="G3" s="1404"/>
      <c r="H3" s="1404"/>
      <c r="I3" s="1404"/>
      <c r="J3" s="1404"/>
      <c r="K3" s="1404"/>
      <c r="L3" s="1404"/>
      <c r="M3" s="1404"/>
      <c r="N3" s="1404"/>
      <c r="O3" s="1404"/>
      <c r="P3" s="1404"/>
      <c r="Q3" s="1404"/>
      <c r="R3" s="1404"/>
      <c r="S3" s="1404"/>
      <c r="T3" s="1404"/>
      <c r="U3" s="4629" t="s">
        <v>1423</v>
      </c>
      <c r="V3" s="4629"/>
      <c r="W3" s="4629"/>
      <c r="X3" s="4629"/>
      <c r="Y3" s="4629"/>
      <c r="Z3" s="4629"/>
      <c r="AA3" s="4629"/>
      <c r="AB3" s="4629"/>
      <c r="AC3" s="1404"/>
    </row>
    <row r="4" spans="1:32">
      <c r="B4" s="1404"/>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c r="AA4" s="1404"/>
      <c r="AB4" s="1404"/>
      <c r="AC4" s="1404"/>
    </row>
    <row r="5" spans="1:32">
      <c r="B5" s="792"/>
      <c r="C5" s="4630"/>
      <c r="D5" s="4630"/>
      <c r="E5" s="4630"/>
      <c r="F5" s="4630"/>
      <c r="G5" s="4630"/>
      <c r="H5" s="4630"/>
      <c r="I5" s="4630"/>
      <c r="J5" s="4630"/>
      <c r="K5" s="4630"/>
      <c r="L5" s="4630"/>
      <c r="M5" s="4630"/>
      <c r="N5" s="4630"/>
      <c r="O5" s="4630"/>
      <c r="P5" s="4630"/>
      <c r="Q5" s="4630"/>
      <c r="R5" s="4630"/>
      <c r="S5" s="4630"/>
      <c r="T5" s="4630"/>
      <c r="U5" s="4630"/>
      <c r="V5" s="4630"/>
      <c r="W5" s="4630"/>
      <c r="X5" s="4630"/>
      <c r="Y5" s="4630"/>
      <c r="Z5" s="4630"/>
      <c r="AA5" s="4630"/>
      <c r="AB5" s="4630"/>
      <c r="AC5" s="792"/>
    </row>
    <row r="6" spans="1:32" ht="16.2">
      <c r="B6" s="792"/>
      <c r="C6" s="4631" t="s">
        <v>2297</v>
      </c>
      <c r="D6" s="4631"/>
      <c r="E6" s="4631"/>
      <c r="F6" s="4631"/>
      <c r="G6" s="4631"/>
      <c r="H6" s="4631"/>
      <c r="I6" s="4631"/>
      <c r="J6" s="4631"/>
      <c r="K6" s="4631"/>
      <c r="L6" s="4631"/>
      <c r="M6" s="4631"/>
      <c r="N6" s="4631"/>
      <c r="O6" s="4631"/>
      <c r="P6" s="4631"/>
      <c r="Q6" s="4631"/>
      <c r="R6" s="4631"/>
      <c r="S6" s="4631"/>
      <c r="T6" s="4631"/>
      <c r="U6" s="4631"/>
      <c r="V6" s="4631"/>
      <c r="W6" s="4631"/>
      <c r="X6" s="4631"/>
      <c r="Y6" s="4631"/>
      <c r="Z6" s="4631"/>
      <c r="AA6" s="4631"/>
      <c r="AB6" s="4631"/>
      <c r="AC6" s="792"/>
    </row>
    <row r="7" spans="1:32">
      <c r="B7" s="792"/>
      <c r="C7" s="792"/>
      <c r="D7" s="792"/>
      <c r="E7" s="792"/>
      <c r="F7" s="792"/>
      <c r="G7" s="792"/>
      <c r="H7" s="792"/>
      <c r="I7" s="792"/>
      <c r="J7" s="792"/>
      <c r="K7" s="792"/>
      <c r="L7" s="792"/>
      <c r="M7" s="792"/>
      <c r="N7" s="792"/>
      <c r="O7" s="792"/>
      <c r="P7" s="792"/>
      <c r="Q7" s="792"/>
      <c r="R7" s="792"/>
      <c r="S7" s="792"/>
      <c r="T7" s="792"/>
      <c r="U7" s="792"/>
      <c r="V7" s="792"/>
      <c r="W7" s="792"/>
      <c r="X7" s="792"/>
      <c r="Y7" s="792"/>
      <c r="Z7" s="792"/>
      <c r="AA7" s="792"/>
      <c r="AB7" s="792"/>
      <c r="AC7" s="792"/>
    </row>
    <row r="8" spans="1:32" ht="23.25" customHeight="1">
      <c r="B8" s="792"/>
      <c r="C8" s="4626" t="s">
        <v>2298</v>
      </c>
      <c r="D8" s="4627"/>
      <c r="E8" s="4627"/>
      <c r="F8" s="4627"/>
      <c r="G8" s="4628"/>
      <c r="H8" s="4632"/>
      <c r="I8" s="4632"/>
      <c r="J8" s="4632"/>
      <c r="K8" s="4632"/>
      <c r="L8" s="4632"/>
      <c r="M8" s="4632"/>
      <c r="N8" s="4632"/>
      <c r="O8" s="4632"/>
      <c r="P8" s="4632"/>
      <c r="Q8" s="4632"/>
      <c r="R8" s="4632"/>
      <c r="S8" s="4632"/>
      <c r="T8" s="4632"/>
      <c r="U8" s="4632"/>
      <c r="V8" s="4632"/>
      <c r="W8" s="4632"/>
      <c r="X8" s="4632"/>
      <c r="Y8" s="4632"/>
      <c r="Z8" s="4632"/>
      <c r="AA8" s="4632"/>
      <c r="AB8" s="4633"/>
      <c r="AC8" s="792"/>
    </row>
    <row r="9" spans="1:32" ht="23.25" customHeight="1">
      <c r="B9" s="792"/>
      <c r="C9" s="4626" t="s">
        <v>722</v>
      </c>
      <c r="D9" s="4627"/>
      <c r="E9" s="4627"/>
      <c r="F9" s="4627"/>
      <c r="G9" s="4628"/>
      <c r="H9" s="4627" t="s">
        <v>723</v>
      </c>
      <c r="I9" s="4627"/>
      <c r="J9" s="4627"/>
      <c r="K9" s="4627"/>
      <c r="L9" s="4627"/>
      <c r="M9" s="4627"/>
      <c r="N9" s="4627"/>
      <c r="O9" s="4627"/>
      <c r="P9" s="4627"/>
      <c r="Q9" s="4627"/>
      <c r="R9" s="4627"/>
      <c r="S9" s="4627"/>
      <c r="T9" s="4627"/>
      <c r="U9" s="4627"/>
      <c r="V9" s="4627"/>
      <c r="W9" s="4627"/>
      <c r="X9" s="4627"/>
      <c r="Y9" s="4627"/>
      <c r="Z9" s="4627"/>
      <c r="AA9" s="4627"/>
      <c r="AB9" s="4628"/>
      <c r="AC9" s="792"/>
    </row>
    <row r="10" spans="1:32" ht="3" customHeight="1">
      <c r="B10" s="792"/>
      <c r="C10" s="1407"/>
      <c r="D10" s="1407"/>
      <c r="E10" s="1407"/>
      <c r="F10" s="1407"/>
      <c r="G10" s="1407"/>
      <c r="H10" s="1408"/>
      <c r="I10" s="1408"/>
      <c r="J10" s="1408"/>
      <c r="K10" s="1408"/>
      <c r="L10" s="1408"/>
      <c r="M10" s="1408"/>
      <c r="N10" s="1408"/>
      <c r="O10" s="1408"/>
      <c r="P10" s="1408"/>
      <c r="Q10" s="1408"/>
      <c r="R10" s="1408"/>
      <c r="S10" s="1408"/>
      <c r="T10" s="1408"/>
      <c r="U10" s="1408"/>
      <c r="V10" s="1408"/>
      <c r="W10" s="1408"/>
      <c r="X10" s="1408"/>
      <c r="Y10" s="1408"/>
      <c r="Z10" s="1408"/>
      <c r="AA10" s="1408"/>
      <c r="AB10" s="1408"/>
      <c r="AC10" s="792"/>
      <c r="AF10" s="1409"/>
    </row>
    <row r="11" spans="1:32" ht="13.5" customHeight="1">
      <c r="B11" s="792"/>
      <c r="C11" s="4634"/>
      <c r="D11" s="4634"/>
      <c r="E11" s="4634"/>
      <c r="F11" s="4634"/>
      <c r="G11" s="4634"/>
      <c r="H11" s="4634"/>
      <c r="I11" s="4634"/>
      <c r="J11" s="4634"/>
      <c r="K11" s="4634"/>
      <c r="L11" s="4634"/>
      <c r="M11" s="4634"/>
      <c r="N11" s="4634"/>
      <c r="O11" s="4634"/>
      <c r="P11" s="4634"/>
      <c r="Q11" s="4634"/>
      <c r="R11" s="4634"/>
      <c r="S11" s="4634"/>
      <c r="T11" s="4634"/>
      <c r="U11" s="4634"/>
      <c r="V11" s="4634"/>
      <c r="W11" s="4634"/>
      <c r="X11" s="4634"/>
      <c r="Y11" s="4634"/>
      <c r="Z11" s="4634"/>
      <c r="AA11" s="4634"/>
      <c r="AB11" s="4634"/>
      <c r="AC11" s="792"/>
      <c r="AF11" s="1409"/>
    </row>
    <row r="12" spans="1:32" ht="6" customHeight="1">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row>
    <row r="13" spans="1:32" ht="17.25" customHeight="1">
      <c r="B13" s="1411"/>
      <c r="C13" s="1412"/>
      <c r="D13" s="1412"/>
      <c r="E13" s="1412"/>
      <c r="F13" s="1412"/>
      <c r="G13" s="1412"/>
      <c r="H13" s="1412"/>
      <c r="I13" s="1412"/>
      <c r="J13" s="1412"/>
      <c r="K13" s="1412"/>
      <c r="L13" s="1412"/>
      <c r="M13" s="1412"/>
      <c r="N13" s="1412"/>
      <c r="O13" s="1412"/>
      <c r="P13" s="1412"/>
      <c r="Q13" s="1412"/>
      <c r="R13" s="1412"/>
      <c r="S13" s="1412"/>
      <c r="T13" s="1412"/>
      <c r="U13" s="1412"/>
      <c r="V13" s="1412"/>
      <c r="W13" s="1412"/>
      <c r="X13" s="1412"/>
      <c r="Y13" s="1412"/>
      <c r="Z13" s="1412"/>
      <c r="AA13" s="1412"/>
      <c r="AB13" s="1412"/>
      <c r="AC13" s="1413"/>
    </row>
    <row r="14" spans="1:32" ht="37.5" customHeight="1">
      <c r="B14" s="1414"/>
      <c r="C14" s="792"/>
      <c r="D14" s="4635" t="s">
        <v>2767</v>
      </c>
      <c r="E14" s="4636"/>
      <c r="F14" s="4636"/>
      <c r="G14" s="4636"/>
      <c r="H14" s="4636"/>
      <c r="I14" s="4636"/>
      <c r="J14" s="4636"/>
      <c r="K14" s="4636"/>
      <c r="L14" s="4636"/>
      <c r="M14" s="4636"/>
      <c r="N14" s="4636"/>
      <c r="O14" s="4636"/>
      <c r="P14" s="4636"/>
      <c r="Q14" s="4636"/>
      <c r="R14" s="4636"/>
      <c r="S14" s="4636"/>
      <c r="T14" s="4636"/>
      <c r="U14" s="4636"/>
      <c r="V14" s="4636"/>
      <c r="W14" s="4636"/>
      <c r="X14" s="4636"/>
      <c r="Y14" s="4636"/>
      <c r="Z14" s="4636"/>
      <c r="AA14" s="4636"/>
      <c r="AB14" s="4636"/>
      <c r="AC14" s="1415"/>
    </row>
    <row r="15" spans="1:32" ht="9" customHeight="1" thickBot="1">
      <c r="B15" s="1414"/>
      <c r="C15" s="792"/>
      <c r="D15" s="1416"/>
      <c r="E15" s="1417"/>
      <c r="F15" s="1417"/>
      <c r="G15" s="1417"/>
      <c r="H15" s="1417"/>
      <c r="I15" s="1417"/>
      <c r="J15" s="1418"/>
      <c r="K15" s="1418"/>
      <c r="L15" s="1418"/>
      <c r="M15" s="1418"/>
      <c r="N15" s="1418"/>
      <c r="O15" s="1418"/>
      <c r="P15" s="1418"/>
      <c r="Q15" s="1418"/>
      <c r="R15" s="1418"/>
      <c r="S15" s="1418"/>
      <c r="T15" s="1418"/>
      <c r="U15" s="1418"/>
      <c r="V15" s="1418"/>
      <c r="W15" s="1418"/>
      <c r="X15" s="1418"/>
      <c r="Y15" s="794"/>
      <c r="Z15" s="794"/>
      <c r="AA15" s="794"/>
      <c r="AB15" s="794"/>
      <c r="AC15" s="1415"/>
    </row>
    <row r="16" spans="1:32" ht="17.25" customHeight="1" thickBot="1">
      <c r="B16" s="1414"/>
      <c r="C16" s="792"/>
      <c r="D16" s="794"/>
      <c r="E16" s="1417"/>
      <c r="F16" s="1417"/>
      <c r="G16" s="1417"/>
      <c r="H16" s="1417"/>
      <c r="I16" s="1417"/>
      <c r="J16" s="1418"/>
      <c r="K16" s="1418"/>
      <c r="L16" s="1418"/>
      <c r="M16" s="1418"/>
      <c r="N16" s="1418"/>
      <c r="O16" s="1418"/>
      <c r="P16" s="1418"/>
      <c r="Q16" s="1418"/>
      <c r="R16" s="1418"/>
      <c r="S16" s="1418"/>
      <c r="T16" s="1418"/>
      <c r="U16" s="1419"/>
      <c r="V16" s="1420" t="s">
        <v>2299</v>
      </c>
      <c r="W16" s="1418"/>
      <c r="X16" s="1418"/>
      <c r="Y16" s="4637" t="s">
        <v>2300</v>
      </c>
      <c r="Z16" s="4638"/>
      <c r="AA16" s="4639"/>
      <c r="AB16" s="792"/>
      <c r="AC16" s="1421"/>
    </row>
    <row r="17" spans="2:29" ht="17.25" customHeight="1">
      <c r="B17" s="1414"/>
      <c r="C17" s="792"/>
      <c r="D17" s="794"/>
      <c r="E17" s="1417"/>
      <c r="F17" s="1417"/>
      <c r="G17" s="1417"/>
      <c r="H17" s="1417"/>
      <c r="I17" s="1417"/>
      <c r="J17" s="1418"/>
      <c r="K17" s="1418"/>
      <c r="L17" s="1418"/>
      <c r="M17" s="1418"/>
      <c r="N17" s="1418"/>
      <c r="O17" s="1418"/>
      <c r="P17" s="1418"/>
      <c r="Q17" s="1418"/>
      <c r="R17" s="1418"/>
      <c r="S17" s="1418"/>
      <c r="T17" s="1418"/>
      <c r="U17" s="1418"/>
      <c r="V17" s="1418"/>
      <c r="W17" s="1418"/>
      <c r="X17" s="1418"/>
      <c r="Y17" s="1422"/>
      <c r="Z17" s="1422"/>
      <c r="AA17" s="1422"/>
      <c r="AB17" s="792"/>
      <c r="AC17" s="1421"/>
    </row>
    <row r="18" spans="2:29" ht="37.5" customHeight="1">
      <c r="B18" s="1414"/>
      <c r="C18" s="792"/>
      <c r="D18" s="4635" t="s">
        <v>2301</v>
      </c>
      <c r="E18" s="4635"/>
      <c r="F18" s="4635"/>
      <c r="G18" s="4635"/>
      <c r="H18" s="4635"/>
      <c r="I18" s="4635"/>
      <c r="J18" s="4635"/>
      <c r="K18" s="4635"/>
      <c r="L18" s="4635"/>
      <c r="M18" s="4635"/>
      <c r="N18" s="4635"/>
      <c r="O18" s="4635"/>
      <c r="P18" s="4635"/>
      <c r="Q18" s="4635"/>
      <c r="R18" s="4635"/>
      <c r="S18" s="4635"/>
      <c r="T18" s="4635"/>
      <c r="U18" s="4635"/>
      <c r="V18" s="4635"/>
      <c r="W18" s="4635"/>
      <c r="X18" s="4635"/>
      <c r="Y18" s="4635"/>
      <c r="Z18" s="4635"/>
      <c r="AA18" s="4635"/>
      <c r="AB18" s="4635"/>
      <c r="AC18" s="1421"/>
    </row>
    <row r="19" spans="2:29" ht="20.25" customHeight="1">
      <c r="B19" s="1414"/>
      <c r="C19" s="792"/>
      <c r="D19" s="794"/>
      <c r="E19" s="794" t="s">
        <v>2302</v>
      </c>
      <c r="F19" s="792"/>
      <c r="G19" s="792"/>
      <c r="H19" s="792"/>
      <c r="I19" s="792"/>
      <c r="J19" s="792"/>
      <c r="K19" s="792"/>
      <c r="L19" s="792"/>
      <c r="M19" s="792"/>
      <c r="N19" s="792"/>
      <c r="O19" s="792"/>
      <c r="P19" s="792"/>
      <c r="Q19" s="792"/>
      <c r="R19" s="792"/>
      <c r="S19" s="792"/>
      <c r="T19" s="792"/>
      <c r="U19" s="792"/>
      <c r="V19" s="792"/>
      <c r="W19" s="792"/>
      <c r="X19" s="792"/>
      <c r="Y19" s="792"/>
      <c r="Z19" s="792"/>
      <c r="AA19" s="1423"/>
      <c r="AB19" s="792"/>
      <c r="AC19" s="1421"/>
    </row>
    <row r="20" spans="2:29" ht="18.75" customHeight="1">
      <c r="B20" s="1414"/>
      <c r="C20" s="792"/>
      <c r="D20" s="792"/>
      <c r="E20" s="1424" t="s">
        <v>2303</v>
      </c>
      <c r="F20" s="1424"/>
      <c r="G20" s="1425"/>
      <c r="H20" s="1425"/>
      <c r="I20" s="1425"/>
      <c r="J20" s="1426"/>
      <c r="K20" s="1426"/>
      <c r="L20" s="1426"/>
      <c r="M20" s="1426"/>
      <c r="N20" s="1426"/>
      <c r="O20" s="1426"/>
      <c r="P20" s="1426"/>
      <c r="Q20" s="1426"/>
      <c r="R20" s="1426"/>
      <c r="S20" s="1426"/>
      <c r="T20" s="1426"/>
      <c r="U20" s="1426"/>
      <c r="V20" s="792"/>
      <c r="W20" s="792"/>
      <c r="X20" s="792"/>
      <c r="Y20" s="792"/>
      <c r="Z20" s="792"/>
      <c r="AA20" s="1423"/>
      <c r="AB20" s="792"/>
      <c r="AC20" s="1421"/>
    </row>
    <row r="21" spans="2:29" ht="18.75" customHeight="1">
      <c r="B21" s="1414"/>
      <c r="C21" s="792"/>
      <c r="D21" s="792"/>
      <c r="E21" s="794"/>
      <c r="F21" s="792"/>
      <c r="G21" s="794"/>
      <c r="H21" s="1427" t="s">
        <v>2304</v>
      </c>
      <c r="I21" s="1427"/>
      <c r="J21" s="1428"/>
      <c r="K21" s="1428"/>
      <c r="L21" s="1428"/>
      <c r="M21" s="1428"/>
      <c r="N21" s="1428"/>
      <c r="O21" s="1429"/>
      <c r="P21" s="1429"/>
      <c r="Q21" s="1429"/>
      <c r="R21" s="1429"/>
      <c r="S21" s="1429"/>
      <c r="T21" s="1429"/>
      <c r="U21" s="1429"/>
      <c r="V21" s="792"/>
      <c r="W21" s="792"/>
      <c r="X21" s="792"/>
      <c r="Y21" s="792"/>
      <c r="Z21" s="792"/>
      <c r="AA21" s="1423"/>
      <c r="AB21" s="792"/>
      <c r="AC21" s="1421"/>
    </row>
    <row r="22" spans="2:29" ht="8.25" customHeight="1">
      <c r="B22" s="1414"/>
      <c r="C22" s="792"/>
      <c r="D22" s="792"/>
      <c r="E22" s="792"/>
      <c r="F22" s="792"/>
      <c r="G22" s="792"/>
      <c r="H22" s="792"/>
      <c r="I22" s="792"/>
      <c r="J22" s="792"/>
      <c r="K22" s="792"/>
      <c r="L22" s="792"/>
      <c r="M22" s="792"/>
      <c r="N22" s="792"/>
      <c r="O22" s="792"/>
      <c r="P22" s="792"/>
      <c r="Q22" s="792"/>
      <c r="R22" s="792"/>
      <c r="S22" s="792"/>
      <c r="T22" s="792"/>
      <c r="U22" s="792"/>
      <c r="V22" s="792"/>
      <c r="W22" s="792"/>
      <c r="X22" s="792"/>
      <c r="Y22" s="792"/>
      <c r="Z22" s="792"/>
      <c r="AA22" s="1423"/>
      <c r="AB22" s="792"/>
      <c r="AC22" s="1421"/>
    </row>
    <row r="23" spans="2:29" ht="18.75" customHeight="1">
      <c r="B23" s="1414"/>
      <c r="C23" s="792"/>
      <c r="D23" s="792"/>
      <c r="E23" s="1424" t="s">
        <v>2305</v>
      </c>
      <c r="F23" s="1424"/>
      <c r="G23" s="1425"/>
      <c r="H23" s="1425"/>
      <c r="I23" s="1425"/>
      <c r="J23" s="1426"/>
      <c r="K23" s="1426"/>
      <c r="L23" s="1426"/>
      <c r="M23" s="1426"/>
      <c r="N23" s="1426"/>
      <c r="O23" s="1430"/>
      <c r="P23" s="1430"/>
      <c r="Q23" s="1430"/>
      <c r="R23" s="1430"/>
      <c r="S23" s="1430"/>
      <c r="T23" s="1430"/>
      <c r="U23" s="1430"/>
      <c r="V23" s="792"/>
      <c r="W23" s="792"/>
      <c r="X23" s="792"/>
      <c r="Y23" s="792"/>
      <c r="Z23" s="792"/>
      <c r="AA23" s="1423"/>
      <c r="AB23" s="792"/>
      <c r="AC23" s="1421"/>
    </row>
    <row r="24" spans="2:29" ht="18.75" customHeight="1">
      <c r="B24" s="1414"/>
      <c r="C24" s="792"/>
      <c r="D24" s="792"/>
      <c r="E24" s="792"/>
      <c r="F24" s="792"/>
      <c r="G24" s="794"/>
      <c r="H24" s="1427" t="s">
        <v>2304</v>
      </c>
      <c r="I24" s="1427"/>
      <c r="J24" s="1428"/>
      <c r="K24" s="1428"/>
      <c r="L24" s="1428"/>
      <c r="M24" s="1428"/>
      <c r="N24" s="1428"/>
      <c r="O24" s="1429"/>
      <c r="P24" s="1429"/>
      <c r="Q24" s="1429"/>
      <c r="R24" s="1429"/>
      <c r="S24" s="1429"/>
      <c r="T24" s="1429"/>
      <c r="U24" s="1429"/>
      <c r="V24" s="792"/>
      <c r="W24" s="792"/>
      <c r="X24" s="792"/>
      <c r="Y24" s="792"/>
      <c r="Z24" s="792"/>
      <c r="AA24" s="1423"/>
      <c r="AB24" s="792"/>
      <c r="AC24" s="1421"/>
    </row>
    <row r="25" spans="2:29" ht="13.5" customHeight="1" thickBot="1">
      <c r="B25" s="1414"/>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1423"/>
      <c r="AB25" s="792"/>
      <c r="AC25" s="1421"/>
    </row>
    <row r="26" spans="2:29" ht="15" customHeight="1" thickBot="1">
      <c r="B26" s="1414"/>
      <c r="C26" s="792"/>
      <c r="D26" s="792"/>
      <c r="E26" s="792"/>
      <c r="F26" s="792"/>
      <c r="G26" s="792"/>
      <c r="H26" s="792"/>
      <c r="I26" s="792"/>
      <c r="J26" s="4640" t="s">
        <v>2306</v>
      </c>
      <c r="K26" s="4640"/>
      <c r="L26" s="4640"/>
      <c r="M26" s="4640"/>
      <c r="N26" s="4640"/>
      <c r="O26" s="4640"/>
      <c r="P26" s="4640"/>
      <c r="Q26" s="4640"/>
      <c r="R26" s="4640"/>
      <c r="S26" s="4640"/>
      <c r="T26" s="4640"/>
      <c r="U26" s="4640"/>
      <c r="V26" s="4640"/>
      <c r="W26" s="792" t="s">
        <v>609</v>
      </c>
      <c r="X26" s="1431" t="s">
        <v>856</v>
      </c>
      <c r="Y26" s="4637"/>
      <c r="Z26" s="4639"/>
      <c r="AA26" s="1432" t="s">
        <v>2006</v>
      </c>
      <c r="AB26" s="792"/>
      <c r="AC26" s="1421"/>
    </row>
    <row r="27" spans="2:29" ht="15" customHeight="1" thickBot="1">
      <c r="B27" s="1414"/>
      <c r="C27" s="792"/>
      <c r="D27" s="792"/>
      <c r="E27" s="792"/>
      <c r="F27" s="792"/>
      <c r="G27" s="792"/>
      <c r="H27" s="792"/>
      <c r="I27" s="792"/>
      <c r="J27" s="792"/>
      <c r="K27" s="794"/>
      <c r="L27" s="792"/>
      <c r="M27" s="792"/>
      <c r="N27" s="792"/>
      <c r="O27" s="792"/>
      <c r="P27" s="792"/>
      <c r="Q27" s="792"/>
      <c r="R27" s="792"/>
      <c r="S27" s="792"/>
      <c r="T27" s="792"/>
      <c r="U27" s="792"/>
      <c r="V27" s="792"/>
      <c r="W27" s="792"/>
      <c r="X27" s="792"/>
      <c r="Y27" s="1422"/>
      <c r="Z27" s="1422"/>
      <c r="AA27" s="792"/>
      <c r="AB27" s="792"/>
      <c r="AC27" s="1421"/>
    </row>
    <row r="28" spans="2:29" ht="19.5" customHeight="1" thickBot="1">
      <c r="B28" s="1414"/>
      <c r="C28" s="792"/>
      <c r="D28" s="794"/>
      <c r="E28" s="1417"/>
      <c r="F28" s="1433"/>
      <c r="G28" s="4640" t="s">
        <v>2307</v>
      </c>
      <c r="H28" s="4640"/>
      <c r="I28" s="4640"/>
      <c r="J28" s="4640"/>
      <c r="K28" s="4640"/>
      <c r="L28" s="4640"/>
      <c r="M28" s="4640"/>
      <c r="N28" s="4640"/>
      <c r="O28" s="4640"/>
      <c r="P28" s="4640"/>
      <c r="Q28" s="4640"/>
      <c r="R28" s="4640"/>
      <c r="S28" s="4640"/>
      <c r="T28" s="4640"/>
      <c r="U28" s="4640"/>
      <c r="V28" s="4640"/>
      <c r="W28" s="792" t="s">
        <v>609</v>
      </c>
      <c r="X28" s="1431" t="s">
        <v>861</v>
      </c>
      <c r="Y28" s="4641">
        <f>Y26*100</f>
        <v>0</v>
      </c>
      <c r="Z28" s="4642"/>
      <c r="AA28" s="1432" t="s">
        <v>2308</v>
      </c>
      <c r="AB28" s="792"/>
      <c r="AC28" s="1434"/>
    </row>
    <row r="29" spans="2:29" ht="19.5" customHeight="1">
      <c r="B29" s="1414"/>
      <c r="C29" s="792"/>
      <c r="D29" s="794"/>
      <c r="E29" s="1417"/>
      <c r="F29" s="1417"/>
      <c r="G29" s="794"/>
      <c r="H29" s="1417"/>
      <c r="I29" s="1417"/>
      <c r="J29" s="1418"/>
      <c r="K29" s="1418"/>
      <c r="L29" s="1418"/>
      <c r="M29" s="1418"/>
      <c r="N29" s="1418"/>
      <c r="O29" s="1418"/>
      <c r="P29" s="1418"/>
      <c r="Q29" s="1418"/>
      <c r="R29" s="1418"/>
      <c r="S29" s="1418"/>
      <c r="T29" s="1418"/>
      <c r="U29" s="1418"/>
      <c r="V29" s="1422"/>
      <c r="W29" s="792" t="s">
        <v>2309</v>
      </c>
      <c r="X29" s="792"/>
      <c r="Y29" s="792"/>
      <c r="Z29" s="1422"/>
      <c r="AA29" s="1422"/>
      <c r="AB29" s="792"/>
      <c r="AC29" s="1434"/>
    </row>
    <row r="30" spans="2:29" ht="19.5" customHeight="1">
      <c r="B30" s="1414"/>
      <c r="C30" s="792"/>
      <c r="D30" s="794"/>
      <c r="E30" s="1417"/>
      <c r="F30" s="1417"/>
      <c r="G30" s="794"/>
      <c r="H30" s="1417"/>
      <c r="I30" s="1417"/>
      <c r="J30" s="1418"/>
      <c r="K30" s="1418"/>
      <c r="L30" s="1418"/>
      <c r="M30" s="1418"/>
      <c r="N30" s="1418"/>
      <c r="O30" s="1418"/>
      <c r="P30" s="1418"/>
      <c r="Q30" s="1418"/>
      <c r="R30" s="1418"/>
      <c r="S30" s="792"/>
      <c r="T30" s="1418"/>
      <c r="U30" s="1418"/>
      <c r="V30" s="1418"/>
      <c r="W30" s="1418"/>
      <c r="X30" s="1418"/>
      <c r="Y30" s="1422"/>
      <c r="Z30" s="1422"/>
      <c r="AA30" s="1422"/>
      <c r="AB30" s="792"/>
      <c r="AC30" s="1434"/>
    </row>
    <row r="31" spans="2:29" ht="18.75" customHeight="1">
      <c r="B31" s="1414"/>
      <c r="C31" s="792"/>
      <c r="D31" s="1416" t="s">
        <v>2310</v>
      </c>
      <c r="E31" s="1417"/>
      <c r="F31" s="1417"/>
      <c r="G31" s="1417"/>
      <c r="H31" s="1417"/>
      <c r="I31" s="1417"/>
      <c r="J31" s="1418"/>
      <c r="K31" s="1418"/>
      <c r="L31" s="1418"/>
      <c r="M31" s="1418"/>
      <c r="N31" s="1418"/>
      <c r="O31" s="1418"/>
      <c r="P31" s="1418"/>
      <c r="Q31" s="1418"/>
      <c r="R31" s="1418"/>
      <c r="S31" s="1418"/>
      <c r="T31" s="1418"/>
      <c r="U31" s="1418"/>
      <c r="V31" s="1418"/>
      <c r="W31" s="1418"/>
      <c r="X31" s="1418"/>
      <c r="Y31" s="1422"/>
      <c r="Z31" s="1422"/>
      <c r="AA31" s="1422"/>
      <c r="AB31" s="792"/>
      <c r="AC31" s="1421"/>
    </row>
    <row r="32" spans="2:29" ht="18.75" customHeight="1" thickBot="1">
      <c r="B32" s="1414"/>
      <c r="C32" s="792"/>
      <c r="D32" s="1416"/>
      <c r="E32" s="1416" t="s">
        <v>2311</v>
      </c>
      <c r="F32" s="1435"/>
      <c r="G32" s="1435"/>
      <c r="H32" s="1435"/>
      <c r="I32" s="1435"/>
      <c r="J32" s="1436"/>
      <c r="K32" s="1436"/>
      <c r="L32" s="1436"/>
      <c r="M32" s="1436"/>
      <c r="N32" s="1436"/>
      <c r="O32" s="1437"/>
      <c r="P32" s="1437"/>
      <c r="Q32" s="1436"/>
      <c r="R32" s="1436"/>
      <c r="S32" s="1418"/>
      <c r="T32" s="1418"/>
      <c r="U32" s="1418"/>
      <c r="V32" s="1418"/>
      <c r="W32" s="1418"/>
      <c r="X32" s="1418"/>
      <c r="Y32" s="1422"/>
      <c r="Z32" s="1422"/>
      <c r="AA32" s="1422"/>
      <c r="AB32" s="792"/>
      <c r="AC32" s="1421"/>
    </row>
    <row r="33" spans="2:29" ht="21" customHeight="1" thickBot="1">
      <c r="B33" s="1414"/>
      <c r="C33" s="792"/>
      <c r="D33" s="1416"/>
      <c r="E33" s="1417"/>
      <c r="F33" s="1417"/>
      <c r="G33" s="1417"/>
      <c r="H33" s="1417"/>
      <c r="I33" s="1417"/>
      <c r="J33" s="1418"/>
      <c r="K33" s="1418"/>
      <c r="L33" s="1437" t="s">
        <v>2299</v>
      </c>
      <c r="M33" s="1418"/>
      <c r="N33" s="1418"/>
      <c r="O33" s="4643" t="s">
        <v>2312</v>
      </c>
      <c r="P33" s="4644"/>
      <c r="Q33" s="4644"/>
      <c r="R33" s="4644"/>
      <c r="S33" s="4644"/>
      <c r="T33" s="4644"/>
      <c r="U33" s="4644"/>
      <c r="V33" s="4644"/>
      <c r="W33" s="4644"/>
      <c r="X33" s="4644"/>
      <c r="Y33" s="4644"/>
      <c r="Z33" s="4645"/>
      <c r="AA33" s="1421"/>
      <c r="AB33" s="792"/>
      <c r="AC33" s="1421"/>
    </row>
    <row r="34" spans="2:29" ht="12.75" customHeight="1">
      <c r="B34" s="1414"/>
      <c r="C34" s="792"/>
      <c r="D34" s="1416"/>
      <c r="E34" s="1417"/>
      <c r="F34" s="1417"/>
      <c r="G34" s="1417"/>
      <c r="H34" s="1417"/>
      <c r="I34" s="1417"/>
      <c r="J34" s="1418"/>
      <c r="K34" s="1418"/>
      <c r="L34" s="1437"/>
      <c r="M34" s="1418"/>
      <c r="N34" s="1418"/>
      <c r="O34" s="1418"/>
      <c r="P34" s="1418"/>
      <c r="Q34" s="1418"/>
      <c r="R34" s="1418"/>
      <c r="S34" s="1418"/>
      <c r="T34" s="1418"/>
      <c r="U34" s="1422"/>
      <c r="V34" s="1422"/>
      <c r="W34" s="1422"/>
      <c r="X34" s="792"/>
      <c r="Y34" s="1418"/>
      <c r="Z34" s="1422"/>
      <c r="AA34" s="792"/>
      <c r="AB34" s="792"/>
      <c r="AC34" s="1421"/>
    </row>
    <row r="35" spans="2:29" ht="18.75" customHeight="1" thickBot="1">
      <c r="B35" s="1414"/>
      <c r="C35" s="1422"/>
      <c r="D35" s="792"/>
      <c r="E35" s="1438" t="s">
        <v>2313</v>
      </c>
      <c r="F35" s="1439"/>
      <c r="G35" s="1439"/>
      <c r="H35" s="1439"/>
      <c r="I35" s="1439"/>
      <c r="J35" s="1422"/>
      <c r="K35" s="1422"/>
      <c r="L35" s="1422"/>
      <c r="M35" s="1422"/>
      <c r="N35" s="1422"/>
      <c r="O35" s="1422"/>
      <c r="P35" s="1422"/>
      <c r="Q35" s="1422"/>
      <c r="R35" s="1422"/>
      <c r="S35" s="1422"/>
      <c r="T35" s="1422"/>
      <c r="U35" s="1422"/>
      <c r="V35" s="1422"/>
      <c r="W35" s="1422"/>
      <c r="X35" s="1422"/>
      <c r="Y35" s="1422"/>
      <c r="Z35" s="1422"/>
      <c r="AA35" s="1422"/>
      <c r="AB35" s="792"/>
      <c r="AC35" s="1421"/>
    </row>
    <row r="36" spans="2:29" ht="18.75" customHeight="1">
      <c r="B36" s="1414"/>
      <c r="C36" s="4646" t="s">
        <v>2314</v>
      </c>
      <c r="D36" s="4647"/>
      <c r="E36" s="4650" t="s">
        <v>2315</v>
      </c>
      <c r="F36" s="4651"/>
      <c r="G36" s="4651"/>
      <c r="H36" s="4651"/>
      <c r="I36" s="4651"/>
      <c r="J36" s="4651"/>
      <c r="K36" s="4651"/>
      <c r="L36" s="4651"/>
      <c r="M36" s="4651"/>
      <c r="N36" s="4651"/>
      <c r="O36" s="4652"/>
      <c r="P36" s="4656" t="s">
        <v>2316</v>
      </c>
      <c r="Q36" s="4657"/>
      <c r="R36" s="4657"/>
      <c r="S36" s="4657"/>
      <c r="T36" s="4657"/>
      <c r="U36" s="4657"/>
      <c r="V36" s="4657"/>
      <c r="W36" s="4657"/>
      <c r="X36" s="4658"/>
      <c r="Y36" s="4662" t="s">
        <v>2317</v>
      </c>
      <c r="Z36" s="4663"/>
      <c r="AA36" s="4664"/>
      <c r="AB36" s="792"/>
      <c r="AC36" s="1421"/>
    </row>
    <row r="37" spans="2:29" ht="18.75" customHeight="1" thickBot="1">
      <c r="B37" s="1414"/>
      <c r="C37" s="4648"/>
      <c r="D37" s="4649"/>
      <c r="E37" s="4653"/>
      <c r="F37" s="4654"/>
      <c r="G37" s="4654"/>
      <c r="H37" s="4654"/>
      <c r="I37" s="4654"/>
      <c r="J37" s="4654"/>
      <c r="K37" s="4654"/>
      <c r="L37" s="4654"/>
      <c r="M37" s="4654"/>
      <c r="N37" s="4654"/>
      <c r="O37" s="4655"/>
      <c r="P37" s="4659"/>
      <c r="Q37" s="4660"/>
      <c r="R37" s="4660"/>
      <c r="S37" s="4660"/>
      <c r="T37" s="4660"/>
      <c r="U37" s="4660"/>
      <c r="V37" s="4660"/>
      <c r="W37" s="4660"/>
      <c r="X37" s="4661"/>
      <c r="Y37" s="4665"/>
      <c r="Z37" s="4666"/>
      <c r="AA37" s="4667"/>
      <c r="AB37" s="792"/>
      <c r="AC37" s="1421"/>
    </row>
    <row r="38" spans="2:29" ht="56.25" customHeight="1" thickBot="1">
      <c r="B38" s="1414"/>
      <c r="C38" s="4668"/>
      <c r="D38" s="4669"/>
      <c r="E38" s="4670"/>
      <c r="F38" s="4670"/>
      <c r="G38" s="4670"/>
      <c r="H38" s="4670"/>
      <c r="I38" s="4670"/>
      <c r="J38" s="4670"/>
      <c r="K38" s="4670"/>
      <c r="L38" s="4670"/>
      <c r="M38" s="4670"/>
      <c r="N38" s="4670"/>
      <c r="O38" s="4671"/>
      <c r="P38" s="4672" t="s">
        <v>2318</v>
      </c>
      <c r="Q38" s="4673"/>
      <c r="R38" s="4673"/>
      <c r="S38" s="4673"/>
      <c r="T38" s="4673"/>
      <c r="U38" s="4673"/>
      <c r="V38" s="4673"/>
      <c r="W38" s="4673"/>
      <c r="X38" s="4674"/>
      <c r="Y38" s="4675"/>
      <c r="Z38" s="4676"/>
      <c r="AA38" s="4677" t="s">
        <v>2308</v>
      </c>
      <c r="AB38" s="792"/>
      <c r="AC38" s="1421"/>
    </row>
    <row r="39" spans="2:29" ht="56.25" customHeight="1" thickBot="1">
      <c r="B39" s="1414"/>
      <c r="C39" s="4668"/>
      <c r="D39" s="4669"/>
      <c r="E39" s="4678"/>
      <c r="F39" s="4678"/>
      <c r="G39" s="4678"/>
      <c r="H39" s="4678"/>
      <c r="I39" s="4678"/>
      <c r="J39" s="4678"/>
      <c r="K39" s="4678"/>
      <c r="L39" s="4678"/>
      <c r="M39" s="4678"/>
      <c r="N39" s="4678"/>
      <c r="O39" s="4679"/>
      <c r="P39" s="4680" t="s">
        <v>2319</v>
      </c>
      <c r="Q39" s="4681"/>
      <c r="R39" s="4681"/>
      <c r="S39" s="4681"/>
      <c r="T39" s="4681"/>
      <c r="U39" s="4681"/>
      <c r="V39" s="4681"/>
      <c r="W39" s="4681"/>
      <c r="X39" s="4682"/>
      <c r="Y39" s="4683"/>
      <c r="Z39" s="4684"/>
      <c r="AA39" s="4677"/>
      <c r="AB39" s="792"/>
      <c r="AC39" s="1421"/>
    </row>
    <row r="40" spans="2:29" ht="56.25" customHeight="1" thickBot="1">
      <c r="B40" s="1414"/>
      <c r="C40" s="4668"/>
      <c r="D40" s="4669"/>
      <c r="E40" s="4678"/>
      <c r="F40" s="4678"/>
      <c r="G40" s="4678"/>
      <c r="H40" s="4678"/>
      <c r="I40" s="4678"/>
      <c r="J40" s="4678"/>
      <c r="K40" s="4678"/>
      <c r="L40" s="4678"/>
      <c r="M40" s="4678"/>
      <c r="N40" s="4678"/>
      <c r="O40" s="4679"/>
      <c r="P40" s="4680" t="s">
        <v>2320</v>
      </c>
      <c r="Q40" s="4681"/>
      <c r="R40" s="4681"/>
      <c r="S40" s="4681"/>
      <c r="T40" s="4681"/>
      <c r="U40" s="4681"/>
      <c r="V40" s="4681"/>
      <c r="W40" s="4681"/>
      <c r="X40" s="4682"/>
      <c r="Y40" s="4683"/>
      <c r="Z40" s="4684"/>
      <c r="AA40" s="4677"/>
      <c r="AB40" s="792"/>
      <c r="AC40" s="1421"/>
    </row>
    <row r="41" spans="2:29" ht="54.75" customHeight="1" thickBot="1">
      <c r="B41" s="1414"/>
      <c r="C41" s="4668"/>
      <c r="D41" s="4669"/>
      <c r="E41" s="4678"/>
      <c r="F41" s="4678"/>
      <c r="G41" s="4678"/>
      <c r="H41" s="4678"/>
      <c r="I41" s="4678"/>
      <c r="J41" s="4678"/>
      <c r="K41" s="4678"/>
      <c r="L41" s="4678"/>
      <c r="M41" s="4678"/>
      <c r="N41" s="4678"/>
      <c r="O41" s="4679"/>
      <c r="P41" s="4680" t="s">
        <v>2321</v>
      </c>
      <c r="Q41" s="4681"/>
      <c r="R41" s="4681"/>
      <c r="S41" s="4681"/>
      <c r="T41" s="4681"/>
      <c r="U41" s="4681"/>
      <c r="V41" s="4681"/>
      <c r="W41" s="4681"/>
      <c r="X41" s="4682"/>
      <c r="Y41" s="4683"/>
      <c r="Z41" s="4684"/>
      <c r="AA41" s="4677"/>
      <c r="AB41" s="792"/>
      <c r="AC41" s="1421"/>
    </row>
    <row r="42" spans="2:29" ht="56.25" customHeight="1" thickBot="1">
      <c r="B42" s="1414"/>
      <c r="C42" s="4668"/>
      <c r="D42" s="4669"/>
      <c r="E42" s="4685"/>
      <c r="F42" s="4685"/>
      <c r="G42" s="4685"/>
      <c r="H42" s="4685"/>
      <c r="I42" s="4685"/>
      <c r="J42" s="4685"/>
      <c r="K42" s="4685"/>
      <c r="L42" s="4685"/>
      <c r="M42" s="4685"/>
      <c r="N42" s="4685"/>
      <c r="O42" s="4686"/>
      <c r="P42" s="4687"/>
      <c r="Q42" s="4688"/>
      <c r="R42" s="4688"/>
      <c r="S42" s="4688"/>
      <c r="T42" s="4688"/>
      <c r="U42" s="4688"/>
      <c r="V42" s="4688"/>
      <c r="W42" s="4688"/>
      <c r="X42" s="4689"/>
      <c r="Y42" s="4690"/>
      <c r="Z42" s="4691"/>
      <c r="AA42" s="4677"/>
      <c r="AB42" s="792"/>
      <c r="AC42" s="1421"/>
    </row>
    <row r="43" spans="2:29" ht="18.75" customHeight="1" thickBot="1">
      <c r="B43" s="1414"/>
      <c r="C43" s="4668" t="s">
        <v>2322</v>
      </c>
      <c r="D43" s="4692"/>
      <c r="E43" s="4692"/>
      <c r="F43" s="4692"/>
      <c r="G43" s="4692"/>
      <c r="H43" s="4692"/>
      <c r="I43" s="4692"/>
      <c r="J43" s="4692"/>
      <c r="K43" s="4692"/>
      <c r="L43" s="4692"/>
      <c r="M43" s="4692"/>
      <c r="N43" s="4692"/>
      <c r="O43" s="4692"/>
      <c r="P43" s="4692"/>
      <c r="Q43" s="4692"/>
      <c r="R43" s="4692"/>
      <c r="S43" s="4692"/>
      <c r="T43" s="4692"/>
      <c r="U43" s="4692"/>
      <c r="V43" s="4692"/>
      <c r="W43" s="4669"/>
      <c r="X43" s="1440" t="s">
        <v>865</v>
      </c>
      <c r="Y43" s="4693">
        <f>SUM(Y38:Z42)</f>
        <v>0</v>
      </c>
      <c r="Z43" s="4694"/>
      <c r="AA43" s="1441"/>
      <c r="AB43" s="792"/>
      <c r="AC43" s="1421"/>
    </row>
    <row r="44" spans="2:29" ht="18" customHeight="1" thickBot="1">
      <c r="B44" s="1414"/>
      <c r="C44" s="4709" t="s">
        <v>2323</v>
      </c>
      <c r="D44" s="4710"/>
      <c r="E44" s="4710"/>
      <c r="F44" s="4710"/>
      <c r="G44" s="4710"/>
      <c r="H44" s="4710"/>
      <c r="I44" s="4710"/>
      <c r="J44" s="4710"/>
      <c r="K44" s="4710"/>
      <c r="L44" s="4710"/>
      <c r="M44" s="4710"/>
      <c r="N44" s="4710"/>
      <c r="O44" s="4710"/>
      <c r="P44" s="4710"/>
      <c r="Q44" s="4710"/>
      <c r="R44" s="4710"/>
      <c r="S44" s="4711"/>
      <c r="T44" s="4712" t="s">
        <v>2324</v>
      </c>
      <c r="U44" s="4713"/>
      <c r="V44" s="4713"/>
      <c r="W44" s="4713"/>
      <c r="X44" s="4716" t="s">
        <v>2325</v>
      </c>
      <c r="Y44" s="4718" t="s">
        <v>2326</v>
      </c>
      <c r="Z44" s="4719"/>
      <c r="AA44" s="792"/>
      <c r="AB44" s="792"/>
      <c r="AC44" s="1421"/>
    </row>
    <row r="45" spans="2:29" ht="34.5" customHeight="1" thickBot="1">
      <c r="B45" s="1414"/>
      <c r="C45" s="4720" t="s">
        <v>2327</v>
      </c>
      <c r="D45" s="4721"/>
      <c r="E45" s="4721"/>
      <c r="F45" s="4721"/>
      <c r="G45" s="4721"/>
      <c r="H45" s="4721"/>
      <c r="I45" s="4721"/>
      <c r="J45" s="4721"/>
      <c r="K45" s="4721"/>
      <c r="L45" s="4721"/>
      <c r="M45" s="4721"/>
      <c r="N45" s="4721"/>
      <c r="O45" s="4721"/>
      <c r="P45" s="4721"/>
      <c r="Q45" s="4721"/>
      <c r="R45" s="4721"/>
      <c r="S45" s="4722"/>
      <c r="T45" s="4714"/>
      <c r="U45" s="4715"/>
      <c r="V45" s="4715"/>
      <c r="W45" s="4715"/>
      <c r="X45" s="4717"/>
      <c r="Y45" s="4723" t="str">
        <f>IF(Y43&lt;=Y28,"OK","上限超え")</f>
        <v>OK</v>
      </c>
      <c r="Z45" s="4724"/>
      <c r="AA45" s="792"/>
      <c r="AB45" s="792"/>
      <c r="AC45" s="1421"/>
    </row>
    <row r="46" spans="2:29" ht="18.75" customHeight="1">
      <c r="B46" s="1414"/>
      <c r="C46" s="792"/>
      <c r="D46" s="792" t="s">
        <v>2328</v>
      </c>
      <c r="E46" s="792"/>
      <c r="F46" s="792"/>
      <c r="G46" s="792"/>
      <c r="H46" s="792"/>
      <c r="I46" s="792"/>
      <c r="J46" s="792"/>
      <c r="K46" s="792"/>
      <c r="L46" s="792"/>
      <c r="M46" s="792"/>
      <c r="N46" s="792"/>
      <c r="O46" s="792"/>
      <c r="P46" s="792"/>
      <c r="Q46" s="792"/>
      <c r="R46" s="1439"/>
      <c r="S46" s="1439"/>
      <c r="T46" s="792"/>
      <c r="U46" s="1439"/>
      <c r="V46" s="1439"/>
      <c r="W46" s="1439"/>
      <c r="X46" s="1439"/>
      <c r="Y46" s="792"/>
      <c r="Z46" s="1439"/>
      <c r="AA46" s="1422"/>
      <c r="AB46" s="792"/>
      <c r="AC46" s="1421"/>
    </row>
    <row r="47" spans="2:29" ht="18.75" customHeight="1">
      <c r="B47" s="1414"/>
      <c r="C47" s="792"/>
      <c r="D47" s="792" t="s">
        <v>2329</v>
      </c>
      <c r="E47" s="1442"/>
      <c r="F47" s="1442"/>
      <c r="G47" s="792"/>
      <c r="H47" s="1442"/>
      <c r="I47" s="1442"/>
      <c r="J47" s="792"/>
      <c r="K47" s="1442"/>
      <c r="L47" s="1442"/>
      <c r="M47" s="792"/>
      <c r="N47" s="792"/>
      <c r="O47" s="1442"/>
      <c r="P47" s="1442"/>
      <c r="Q47" s="792"/>
      <c r="R47" s="1442"/>
      <c r="S47" s="1442"/>
      <c r="T47" s="792"/>
      <c r="U47" s="1442"/>
      <c r="V47" s="1442"/>
      <c r="W47" s="1442"/>
      <c r="X47" s="1442"/>
      <c r="Y47" s="792"/>
      <c r="Z47" s="1442"/>
      <c r="AA47" s="792"/>
      <c r="AB47" s="792"/>
      <c r="AC47" s="1421"/>
    </row>
    <row r="48" spans="2:29" ht="13.8" thickBot="1">
      <c r="B48" s="1414"/>
      <c r="C48" s="792"/>
      <c r="D48" s="792"/>
      <c r="E48" s="792"/>
      <c r="F48" s="792"/>
      <c r="G48" s="792"/>
      <c r="H48" s="792"/>
      <c r="I48" s="792"/>
      <c r="J48" s="792"/>
      <c r="K48" s="792"/>
      <c r="L48" s="792"/>
      <c r="M48" s="792"/>
      <c r="N48" s="792"/>
      <c r="O48" s="792"/>
      <c r="P48" s="792"/>
      <c r="Q48" s="792"/>
      <c r="R48" s="792"/>
      <c r="S48" s="792"/>
      <c r="T48" s="792"/>
      <c r="U48" s="792"/>
      <c r="V48" s="792"/>
      <c r="W48" s="792"/>
      <c r="X48" s="792"/>
      <c r="Y48" s="1422"/>
      <c r="Z48" s="1422"/>
      <c r="AA48" s="1422"/>
      <c r="AB48" s="792"/>
      <c r="AC48" s="1421"/>
    </row>
    <row r="49" spans="2:29">
      <c r="B49" s="1414"/>
      <c r="C49" s="4695" t="s">
        <v>2330</v>
      </c>
      <c r="D49" s="4696"/>
      <c r="E49" s="4696"/>
      <c r="F49" s="4696"/>
      <c r="G49" s="4696"/>
      <c r="H49" s="4696"/>
      <c r="I49" s="4696"/>
      <c r="J49" s="4696"/>
      <c r="K49" s="4696"/>
      <c r="L49" s="4696"/>
      <c r="M49" s="4696"/>
      <c r="N49" s="4696"/>
      <c r="O49" s="4696"/>
      <c r="P49" s="4696"/>
      <c r="Q49" s="4696"/>
      <c r="R49" s="4696"/>
      <c r="S49" s="4696"/>
      <c r="T49" s="4696"/>
      <c r="U49" s="4696"/>
      <c r="V49" s="4696"/>
      <c r="W49" s="4696"/>
      <c r="X49" s="1443"/>
      <c r="Y49" s="4700" t="s">
        <v>2300</v>
      </c>
      <c r="Z49" s="4701"/>
      <c r="AA49" s="4702"/>
      <c r="AB49" s="792"/>
      <c r="AC49" s="1421"/>
    </row>
    <row r="50" spans="2:29">
      <c r="B50" s="2068"/>
      <c r="C50" s="4697"/>
      <c r="D50" s="4634"/>
      <c r="E50" s="4634"/>
      <c r="F50" s="4634"/>
      <c r="G50" s="4634"/>
      <c r="H50" s="4634"/>
      <c r="I50" s="4634"/>
      <c r="J50" s="4634"/>
      <c r="K50" s="4634"/>
      <c r="L50" s="4634"/>
      <c r="M50" s="4634"/>
      <c r="N50" s="4634"/>
      <c r="O50" s="4634"/>
      <c r="P50" s="4634"/>
      <c r="Q50" s="4634"/>
      <c r="R50" s="4634"/>
      <c r="S50" s="4634"/>
      <c r="T50" s="4634"/>
      <c r="U50" s="4634"/>
      <c r="V50" s="4634"/>
      <c r="W50" s="4634"/>
      <c r="X50" s="792"/>
      <c r="Y50" s="4703"/>
      <c r="Z50" s="4704"/>
      <c r="AA50" s="4705"/>
      <c r="AB50" s="792"/>
      <c r="AC50" s="1421"/>
    </row>
    <row r="51" spans="2:29" ht="18.75" customHeight="1" thickBot="1">
      <c r="B51" s="1414"/>
      <c r="C51" s="4698"/>
      <c r="D51" s="4699"/>
      <c r="E51" s="4699"/>
      <c r="F51" s="4699"/>
      <c r="G51" s="4699"/>
      <c r="H51" s="4699"/>
      <c r="I51" s="4699"/>
      <c r="J51" s="4699"/>
      <c r="K51" s="4699"/>
      <c r="L51" s="4699"/>
      <c r="M51" s="4699"/>
      <c r="N51" s="4699"/>
      <c r="O51" s="4699"/>
      <c r="P51" s="4699"/>
      <c r="Q51" s="4699"/>
      <c r="R51" s="4699"/>
      <c r="S51" s="4699"/>
      <c r="T51" s="4699"/>
      <c r="U51" s="4699"/>
      <c r="V51" s="4699"/>
      <c r="W51" s="4699"/>
      <c r="X51" s="1444"/>
      <c r="Y51" s="4706"/>
      <c r="Z51" s="4707"/>
      <c r="AA51" s="4708"/>
      <c r="AB51" s="792"/>
      <c r="AC51" s="1421"/>
    </row>
    <row r="52" spans="2:29" ht="18.75" customHeight="1">
      <c r="B52" s="2068"/>
      <c r="C52" s="792"/>
      <c r="D52" s="792"/>
      <c r="E52" s="792"/>
      <c r="F52" s="792"/>
      <c r="G52" s="792"/>
      <c r="H52" s="792"/>
      <c r="I52" s="792"/>
      <c r="J52" s="792"/>
      <c r="K52" s="792"/>
      <c r="L52" s="792"/>
      <c r="M52" s="792"/>
      <c r="N52" s="792"/>
      <c r="O52" s="792"/>
      <c r="P52" s="792"/>
      <c r="Q52" s="792"/>
      <c r="R52" s="792"/>
      <c r="S52" s="792"/>
      <c r="T52" s="792"/>
      <c r="U52" s="792"/>
      <c r="V52" s="792"/>
      <c r="W52" s="792"/>
      <c r="X52" s="792"/>
      <c r="Y52" s="1422"/>
      <c r="Z52" s="1422"/>
      <c r="AA52" s="1422"/>
      <c r="AB52" s="792"/>
      <c r="AC52" s="1421"/>
    </row>
    <row r="53" spans="2:29" ht="18.75" customHeight="1">
      <c r="B53" s="2068"/>
      <c r="C53" s="4620" t="s">
        <v>1239</v>
      </c>
      <c r="D53" s="4621"/>
      <c r="E53" s="4622"/>
      <c r="F53" s="4623" t="s">
        <v>3089</v>
      </c>
      <c r="G53" s="4624"/>
      <c r="H53" s="4624"/>
      <c r="I53" s="4624"/>
      <c r="J53" s="4624"/>
      <c r="K53" s="4624"/>
      <c r="L53" s="4624"/>
      <c r="M53" s="4624"/>
      <c r="N53" s="4624"/>
      <c r="O53" s="4624"/>
      <c r="P53" s="4624"/>
      <c r="Q53" s="4624"/>
      <c r="R53" s="4624"/>
      <c r="S53" s="4624"/>
      <c r="T53" s="4624"/>
      <c r="U53" s="4624"/>
      <c r="V53" s="4624"/>
      <c r="W53" s="4624"/>
      <c r="X53" s="4624"/>
      <c r="Y53" s="4624"/>
      <c r="Z53" s="4624"/>
      <c r="AA53" s="4625"/>
      <c r="AB53" s="2069"/>
      <c r="AC53" s="1421"/>
    </row>
    <row r="54" spans="2:29" ht="9" customHeight="1">
      <c r="B54" s="1445"/>
      <c r="C54" s="1410"/>
      <c r="D54" s="1410"/>
      <c r="E54" s="1410"/>
      <c r="F54" s="1410"/>
      <c r="G54" s="1410"/>
      <c r="H54" s="1410"/>
      <c r="I54" s="1410"/>
      <c r="J54" s="1410"/>
      <c r="K54" s="1410"/>
      <c r="L54" s="1410"/>
      <c r="M54" s="1410"/>
      <c r="N54" s="1410"/>
      <c r="O54" s="1410"/>
      <c r="P54" s="1410"/>
      <c r="Q54" s="1410"/>
      <c r="R54" s="1410"/>
      <c r="S54" s="1410"/>
      <c r="T54" s="1410"/>
      <c r="U54" s="1410"/>
      <c r="V54" s="1410"/>
      <c r="W54" s="1410"/>
      <c r="X54" s="1410"/>
      <c r="Y54" s="1410"/>
      <c r="Z54" s="1410"/>
      <c r="AA54" s="1410"/>
      <c r="AB54" s="1410"/>
      <c r="AC54" s="1446"/>
    </row>
    <row r="55" spans="2:29">
      <c r="B55" s="792"/>
      <c r="C55" s="792"/>
      <c r="D55" s="792"/>
      <c r="E55" s="792"/>
      <c r="F55" s="792"/>
      <c r="G55" s="792"/>
      <c r="H55" s="792"/>
      <c r="I55" s="792"/>
      <c r="J55" s="792"/>
      <c r="K55" s="792"/>
      <c r="L55" s="792"/>
      <c r="M55" s="792"/>
      <c r="N55" s="792"/>
      <c r="O55" s="792"/>
      <c r="P55" s="792"/>
      <c r="Q55" s="792"/>
      <c r="R55" s="792"/>
      <c r="S55" s="792"/>
      <c r="T55" s="792"/>
      <c r="U55" s="792"/>
      <c r="V55" s="792"/>
      <c r="W55" s="792"/>
      <c r="X55" s="792"/>
      <c r="Y55" s="792"/>
      <c r="Z55" s="792"/>
      <c r="AA55" s="792"/>
      <c r="AB55" s="792"/>
      <c r="AC55" s="792"/>
    </row>
    <row r="56" spans="2:29">
      <c r="B56" s="1404"/>
      <c r="C56" s="1404"/>
      <c r="D56" s="1404"/>
      <c r="E56" s="1404"/>
      <c r="F56" s="1404"/>
      <c r="G56" s="1404"/>
      <c r="H56" s="1404"/>
      <c r="I56" s="1404"/>
      <c r="J56" s="1404"/>
      <c r="K56" s="1404"/>
      <c r="L56" s="1404"/>
      <c r="M56" s="1404"/>
      <c r="N56" s="1404"/>
      <c r="O56" s="1404"/>
      <c r="P56" s="1404"/>
      <c r="Q56" s="1404"/>
      <c r="R56" s="1404"/>
      <c r="S56" s="1404"/>
      <c r="T56" s="1404"/>
      <c r="U56" s="1404"/>
      <c r="V56" s="1404"/>
      <c r="W56" s="1404"/>
      <c r="X56" s="1404"/>
      <c r="Y56" s="1404"/>
      <c r="Z56" s="1404"/>
      <c r="AA56" s="1404"/>
      <c r="AB56" s="1404"/>
      <c r="AC56" s="1404"/>
    </row>
  </sheetData>
  <mergeCells count="53">
    <mergeCell ref="C43:W43"/>
    <mergeCell ref="Y43:Z43"/>
    <mergeCell ref="C49:W51"/>
    <mergeCell ref="Y49:AA51"/>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28:Z28"/>
    <mergeCell ref="O33:Z33"/>
    <mergeCell ref="C36:D37"/>
    <mergeCell ref="E36:O37"/>
    <mergeCell ref="P36:X37"/>
    <mergeCell ref="Y36:AA37"/>
    <mergeCell ref="C53:E53"/>
    <mergeCell ref="F53:AA53"/>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s>
  <phoneticPr fontId="54"/>
  <pageMargins left="0.7" right="0.7" top="0.75" bottom="0.75" header="0.3" footer="0.3"/>
  <pageSetup paperSize="9" scale="64"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C9CCB-ACBB-48A7-B759-D5040265C1A7}">
  <sheetPr>
    <tabColor theme="4"/>
    <pageSetUpPr fitToPage="1"/>
  </sheetPr>
  <dimension ref="A1:AA27"/>
  <sheetViews>
    <sheetView view="pageBreakPreview" topLeftCell="K1" zoomScale="115" zoomScaleNormal="100" zoomScaleSheetLayoutView="115" workbookViewId="0">
      <selection activeCell="B2" sqref="B2"/>
    </sheetView>
  </sheetViews>
  <sheetFormatPr defaultColWidth="4" defaultRowHeight="13.2"/>
  <cols>
    <col min="1" max="1" width="2.109375" style="791" customWidth="1"/>
    <col min="2" max="2" width="2.33203125" style="791" customWidth="1"/>
    <col min="3" max="19" width="4" style="791" customWidth="1"/>
    <col min="20" max="20" width="9.109375" style="791" customWidth="1"/>
    <col min="21" max="21" width="6.109375" style="791" customWidth="1"/>
    <col min="22" max="25" width="2.33203125" style="791" customWidth="1"/>
    <col min="26" max="26" width="2.109375" style="791" customWidth="1"/>
    <col min="27" max="27" width="4" style="791"/>
    <col min="28" max="255" width="4" style="792"/>
    <col min="256" max="256" width="1.77734375" style="792" customWidth="1"/>
    <col min="257" max="257" width="2.109375" style="792" customWidth="1"/>
    <col min="258" max="258" width="2.33203125" style="792" customWidth="1"/>
    <col min="259" max="277" width="4" style="792" customWidth="1"/>
    <col min="278" max="281" width="2.33203125" style="792" customWidth="1"/>
    <col min="282" max="282" width="2.109375" style="792" customWidth="1"/>
    <col min="283" max="511" width="4" style="792"/>
    <col min="512" max="512" width="1.77734375" style="792" customWidth="1"/>
    <col min="513" max="513" width="2.109375" style="792" customWidth="1"/>
    <col min="514" max="514" width="2.33203125" style="792" customWidth="1"/>
    <col min="515" max="533" width="4" style="792" customWidth="1"/>
    <col min="534" max="537" width="2.33203125" style="792" customWidth="1"/>
    <col min="538" max="538" width="2.109375" style="792" customWidth="1"/>
    <col min="539" max="767" width="4" style="792"/>
    <col min="768" max="768" width="1.77734375" style="792" customWidth="1"/>
    <col min="769" max="769" width="2.109375" style="792" customWidth="1"/>
    <col min="770" max="770" width="2.33203125" style="792" customWidth="1"/>
    <col min="771" max="789" width="4" style="792" customWidth="1"/>
    <col min="790" max="793" width="2.33203125" style="792" customWidth="1"/>
    <col min="794" max="794" width="2.109375" style="792" customWidth="1"/>
    <col min="795" max="1023" width="4" style="792"/>
    <col min="1024" max="1024" width="1.77734375" style="792" customWidth="1"/>
    <col min="1025" max="1025" width="2.109375" style="792" customWidth="1"/>
    <col min="1026" max="1026" width="2.33203125" style="792" customWidth="1"/>
    <col min="1027" max="1045" width="4" style="792" customWidth="1"/>
    <col min="1046" max="1049" width="2.33203125" style="792" customWidth="1"/>
    <col min="1050" max="1050" width="2.109375" style="792" customWidth="1"/>
    <col min="1051" max="1279" width="4" style="792"/>
    <col min="1280" max="1280" width="1.77734375" style="792" customWidth="1"/>
    <col min="1281" max="1281" width="2.109375" style="792" customWidth="1"/>
    <col min="1282" max="1282" width="2.33203125" style="792" customWidth="1"/>
    <col min="1283" max="1301" width="4" style="792" customWidth="1"/>
    <col min="1302" max="1305" width="2.33203125" style="792" customWidth="1"/>
    <col min="1306" max="1306" width="2.109375" style="792" customWidth="1"/>
    <col min="1307" max="1535" width="4" style="792"/>
    <col min="1536" max="1536" width="1.77734375" style="792" customWidth="1"/>
    <col min="1537" max="1537" width="2.109375" style="792" customWidth="1"/>
    <col min="1538" max="1538" width="2.33203125" style="792" customWidth="1"/>
    <col min="1539" max="1557" width="4" style="792" customWidth="1"/>
    <col min="1558" max="1561" width="2.33203125" style="792" customWidth="1"/>
    <col min="1562" max="1562" width="2.109375" style="792" customWidth="1"/>
    <col min="1563" max="1791" width="4" style="792"/>
    <col min="1792" max="1792" width="1.77734375" style="792" customWidth="1"/>
    <col min="1793" max="1793" width="2.109375" style="792" customWidth="1"/>
    <col min="1794" max="1794" width="2.33203125" style="792" customWidth="1"/>
    <col min="1795" max="1813" width="4" style="792" customWidth="1"/>
    <col min="1814" max="1817" width="2.33203125" style="792" customWidth="1"/>
    <col min="1818" max="1818" width="2.109375" style="792" customWidth="1"/>
    <col min="1819" max="2047" width="4" style="792"/>
    <col min="2048" max="2048" width="1.77734375" style="792" customWidth="1"/>
    <col min="2049" max="2049" width="2.109375" style="792" customWidth="1"/>
    <col min="2050" max="2050" width="2.33203125" style="792" customWidth="1"/>
    <col min="2051" max="2069" width="4" style="792" customWidth="1"/>
    <col min="2070" max="2073" width="2.33203125" style="792" customWidth="1"/>
    <col min="2074" max="2074" width="2.109375" style="792" customWidth="1"/>
    <col min="2075" max="2303" width="4" style="792"/>
    <col min="2304" max="2304" width="1.77734375" style="792" customWidth="1"/>
    <col min="2305" max="2305" width="2.109375" style="792" customWidth="1"/>
    <col min="2306" max="2306" width="2.33203125" style="792" customWidth="1"/>
    <col min="2307" max="2325" width="4" style="792" customWidth="1"/>
    <col min="2326" max="2329" width="2.33203125" style="792" customWidth="1"/>
    <col min="2330" max="2330" width="2.109375" style="792" customWidth="1"/>
    <col min="2331" max="2559" width="4" style="792"/>
    <col min="2560" max="2560" width="1.77734375" style="792" customWidth="1"/>
    <col min="2561" max="2561" width="2.109375" style="792" customWidth="1"/>
    <col min="2562" max="2562" width="2.33203125" style="792" customWidth="1"/>
    <col min="2563" max="2581" width="4" style="792" customWidth="1"/>
    <col min="2582" max="2585" width="2.33203125" style="792" customWidth="1"/>
    <col min="2586" max="2586" width="2.109375" style="792" customWidth="1"/>
    <col min="2587" max="2815" width="4" style="792"/>
    <col min="2816" max="2816" width="1.77734375" style="792" customWidth="1"/>
    <col min="2817" max="2817" width="2.109375" style="792" customWidth="1"/>
    <col min="2818" max="2818" width="2.33203125" style="792" customWidth="1"/>
    <col min="2819" max="2837" width="4" style="792" customWidth="1"/>
    <col min="2838" max="2841" width="2.33203125" style="792" customWidth="1"/>
    <col min="2842" max="2842" width="2.109375" style="792" customWidth="1"/>
    <col min="2843" max="3071" width="4" style="792"/>
    <col min="3072" max="3072" width="1.77734375" style="792" customWidth="1"/>
    <col min="3073" max="3073" width="2.109375" style="792" customWidth="1"/>
    <col min="3074" max="3074" width="2.33203125" style="792" customWidth="1"/>
    <col min="3075" max="3093" width="4" style="792" customWidth="1"/>
    <col min="3094" max="3097" width="2.33203125" style="792" customWidth="1"/>
    <col min="3098" max="3098" width="2.109375" style="792" customWidth="1"/>
    <col min="3099" max="3327" width="4" style="792"/>
    <col min="3328" max="3328" width="1.77734375" style="792" customWidth="1"/>
    <col min="3329" max="3329" width="2.109375" style="792" customWidth="1"/>
    <col min="3330" max="3330" width="2.33203125" style="792" customWidth="1"/>
    <col min="3331" max="3349" width="4" style="792" customWidth="1"/>
    <col min="3350" max="3353" width="2.33203125" style="792" customWidth="1"/>
    <col min="3354" max="3354" width="2.109375" style="792" customWidth="1"/>
    <col min="3355" max="3583" width="4" style="792"/>
    <col min="3584" max="3584" width="1.77734375" style="792" customWidth="1"/>
    <col min="3585" max="3585" width="2.109375" style="792" customWidth="1"/>
    <col min="3586" max="3586" width="2.33203125" style="792" customWidth="1"/>
    <col min="3587" max="3605" width="4" style="792" customWidth="1"/>
    <col min="3606" max="3609" width="2.33203125" style="792" customWidth="1"/>
    <col min="3610" max="3610" width="2.109375" style="792" customWidth="1"/>
    <col min="3611" max="3839" width="4" style="792"/>
    <col min="3840" max="3840" width="1.77734375" style="792" customWidth="1"/>
    <col min="3841" max="3841" width="2.109375" style="792" customWidth="1"/>
    <col min="3842" max="3842" width="2.33203125" style="792" customWidth="1"/>
    <col min="3843" max="3861" width="4" style="792" customWidth="1"/>
    <col min="3862" max="3865" width="2.33203125" style="792" customWidth="1"/>
    <col min="3866" max="3866" width="2.109375" style="792" customWidth="1"/>
    <col min="3867" max="4095" width="4" style="792"/>
    <col min="4096" max="4096" width="1.77734375" style="792" customWidth="1"/>
    <col min="4097" max="4097" width="2.109375" style="792" customWidth="1"/>
    <col min="4098" max="4098" width="2.33203125" style="792" customWidth="1"/>
    <col min="4099" max="4117" width="4" style="792" customWidth="1"/>
    <col min="4118" max="4121" width="2.33203125" style="792" customWidth="1"/>
    <col min="4122" max="4122" width="2.109375" style="792" customWidth="1"/>
    <col min="4123" max="4351" width="4" style="792"/>
    <col min="4352" max="4352" width="1.77734375" style="792" customWidth="1"/>
    <col min="4353" max="4353" width="2.109375" style="792" customWidth="1"/>
    <col min="4354" max="4354" width="2.33203125" style="792" customWidth="1"/>
    <col min="4355" max="4373" width="4" style="792" customWidth="1"/>
    <col min="4374" max="4377" width="2.33203125" style="792" customWidth="1"/>
    <col min="4378" max="4378" width="2.109375" style="792" customWidth="1"/>
    <col min="4379" max="4607" width="4" style="792"/>
    <col min="4608" max="4608" width="1.77734375" style="792" customWidth="1"/>
    <col min="4609" max="4609" width="2.109375" style="792" customWidth="1"/>
    <col min="4610" max="4610" width="2.33203125" style="792" customWidth="1"/>
    <col min="4611" max="4629" width="4" style="792" customWidth="1"/>
    <col min="4630" max="4633" width="2.33203125" style="792" customWidth="1"/>
    <col min="4634" max="4634" width="2.109375" style="792" customWidth="1"/>
    <col min="4635" max="4863" width="4" style="792"/>
    <col min="4864" max="4864" width="1.77734375" style="792" customWidth="1"/>
    <col min="4865" max="4865" width="2.109375" style="792" customWidth="1"/>
    <col min="4866" max="4866" width="2.33203125" style="792" customWidth="1"/>
    <col min="4867" max="4885" width="4" style="792" customWidth="1"/>
    <col min="4886" max="4889" width="2.33203125" style="792" customWidth="1"/>
    <col min="4890" max="4890" width="2.109375" style="792" customWidth="1"/>
    <col min="4891" max="5119" width="4" style="792"/>
    <col min="5120" max="5120" width="1.77734375" style="792" customWidth="1"/>
    <col min="5121" max="5121" width="2.109375" style="792" customWidth="1"/>
    <col min="5122" max="5122" width="2.33203125" style="792" customWidth="1"/>
    <col min="5123" max="5141" width="4" style="792" customWidth="1"/>
    <col min="5142" max="5145" width="2.33203125" style="792" customWidth="1"/>
    <col min="5146" max="5146" width="2.109375" style="792" customWidth="1"/>
    <col min="5147" max="5375" width="4" style="792"/>
    <col min="5376" max="5376" width="1.77734375" style="792" customWidth="1"/>
    <col min="5377" max="5377" width="2.109375" style="792" customWidth="1"/>
    <col min="5378" max="5378" width="2.33203125" style="792" customWidth="1"/>
    <col min="5379" max="5397" width="4" style="792" customWidth="1"/>
    <col min="5398" max="5401" width="2.33203125" style="792" customWidth="1"/>
    <col min="5402" max="5402" width="2.109375" style="792" customWidth="1"/>
    <col min="5403" max="5631" width="4" style="792"/>
    <col min="5632" max="5632" width="1.77734375" style="792" customWidth="1"/>
    <col min="5633" max="5633" width="2.109375" style="792" customWidth="1"/>
    <col min="5634" max="5634" width="2.33203125" style="792" customWidth="1"/>
    <col min="5635" max="5653" width="4" style="792" customWidth="1"/>
    <col min="5654" max="5657" width="2.33203125" style="792" customWidth="1"/>
    <col min="5658" max="5658" width="2.109375" style="792" customWidth="1"/>
    <col min="5659" max="5887" width="4" style="792"/>
    <col min="5888" max="5888" width="1.77734375" style="792" customWidth="1"/>
    <col min="5889" max="5889" width="2.109375" style="792" customWidth="1"/>
    <col min="5890" max="5890" width="2.33203125" style="792" customWidth="1"/>
    <col min="5891" max="5909" width="4" style="792" customWidth="1"/>
    <col min="5910" max="5913" width="2.33203125" style="792" customWidth="1"/>
    <col min="5914" max="5914" width="2.109375" style="792" customWidth="1"/>
    <col min="5915" max="6143" width="4" style="792"/>
    <col min="6144" max="6144" width="1.77734375" style="792" customWidth="1"/>
    <col min="6145" max="6145" width="2.109375" style="792" customWidth="1"/>
    <col min="6146" max="6146" width="2.33203125" style="792" customWidth="1"/>
    <col min="6147" max="6165" width="4" style="792" customWidth="1"/>
    <col min="6166" max="6169" width="2.33203125" style="792" customWidth="1"/>
    <col min="6170" max="6170" width="2.109375" style="792" customWidth="1"/>
    <col min="6171" max="6399" width="4" style="792"/>
    <col min="6400" max="6400" width="1.77734375" style="792" customWidth="1"/>
    <col min="6401" max="6401" width="2.109375" style="792" customWidth="1"/>
    <col min="6402" max="6402" width="2.33203125" style="792" customWidth="1"/>
    <col min="6403" max="6421" width="4" style="792" customWidth="1"/>
    <col min="6422" max="6425" width="2.33203125" style="792" customWidth="1"/>
    <col min="6426" max="6426" width="2.109375" style="792" customWidth="1"/>
    <col min="6427" max="6655" width="4" style="792"/>
    <col min="6656" max="6656" width="1.77734375" style="792" customWidth="1"/>
    <col min="6657" max="6657" width="2.109375" style="792" customWidth="1"/>
    <col min="6658" max="6658" width="2.33203125" style="792" customWidth="1"/>
    <col min="6659" max="6677" width="4" style="792" customWidth="1"/>
    <col min="6678" max="6681" width="2.33203125" style="792" customWidth="1"/>
    <col min="6682" max="6682" width="2.109375" style="792" customWidth="1"/>
    <col min="6683" max="6911" width="4" style="792"/>
    <col min="6912" max="6912" width="1.77734375" style="792" customWidth="1"/>
    <col min="6913" max="6913" width="2.109375" style="792" customWidth="1"/>
    <col min="6914" max="6914" width="2.33203125" style="792" customWidth="1"/>
    <col min="6915" max="6933" width="4" style="792" customWidth="1"/>
    <col min="6934" max="6937" width="2.33203125" style="792" customWidth="1"/>
    <col min="6938" max="6938" width="2.109375" style="792" customWidth="1"/>
    <col min="6939" max="7167" width="4" style="792"/>
    <col min="7168" max="7168" width="1.77734375" style="792" customWidth="1"/>
    <col min="7169" max="7169" width="2.109375" style="792" customWidth="1"/>
    <col min="7170" max="7170" width="2.33203125" style="792" customWidth="1"/>
    <col min="7171" max="7189" width="4" style="792" customWidth="1"/>
    <col min="7190" max="7193" width="2.33203125" style="792" customWidth="1"/>
    <col min="7194" max="7194" width="2.109375" style="792" customWidth="1"/>
    <col min="7195" max="7423" width="4" style="792"/>
    <col min="7424" max="7424" width="1.77734375" style="792" customWidth="1"/>
    <col min="7425" max="7425" width="2.109375" style="792" customWidth="1"/>
    <col min="7426" max="7426" width="2.33203125" style="792" customWidth="1"/>
    <col min="7427" max="7445" width="4" style="792" customWidth="1"/>
    <col min="7446" max="7449" width="2.33203125" style="792" customWidth="1"/>
    <col min="7450" max="7450" width="2.109375" style="792" customWidth="1"/>
    <col min="7451" max="7679" width="4" style="792"/>
    <col min="7680" max="7680" width="1.77734375" style="792" customWidth="1"/>
    <col min="7681" max="7681" width="2.109375" style="792" customWidth="1"/>
    <col min="7682" max="7682" width="2.33203125" style="792" customWidth="1"/>
    <col min="7683" max="7701" width="4" style="792" customWidth="1"/>
    <col min="7702" max="7705" width="2.33203125" style="792" customWidth="1"/>
    <col min="7706" max="7706" width="2.109375" style="792" customWidth="1"/>
    <col min="7707" max="7935" width="4" style="792"/>
    <col min="7936" max="7936" width="1.77734375" style="792" customWidth="1"/>
    <col min="7937" max="7937" width="2.109375" style="792" customWidth="1"/>
    <col min="7938" max="7938" width="2.33203125" style="792" customWidth="1"/>
    <col min="7939" max="7957" width="4" style="792" customWidth="1"/>
    <col min="7958" max="7961" width="2.33203125" style="792" customWidth="1"/>
    <col min="7962" max="7962" width="2.109375" style="792" customWidth="1"/>
    <col min="7963" max="8191" width="4" style="792"/>
    <col min="8192" max="8192" width="1.77734375" style="792" customWidth="1"/>
    <col min="8193" max="8193" width="2.109375" style="792" customWidth="1"/>
    <col min="8194" max="8194" width="2.33203125" style="792" customWidth="1"/>
    <col min="8195" max="8213" width="4" style="792" customWidth="1"/>
    <col min="8214" max="8217" width="2.33203125" style="792" customWidth="1"/>
    <col min="8218" max="8218" width="2.109375" style="792" customWidth="1"/>
    <col min="8219" max="8447" width="4" style="792"/>
    <col min="8448" max="8448" width="1.77734375" style="792" customWidth="1"/>
    <col min="8449" max="8449" width="2.109375" style="792" customWidth="1"/>
    <col min="8450" max="8450" width="2.33203125" style="792" customWidth="1"/>
    <col min="8451" max="8469" width="4" style="792" customWidth="1"/>
    <col min="8470" max="8473" width="2.33203125" style="792" customWidth="1"/>
    <col min="8474" max="8474" width="2.109375" style="792" customWidth="1"/>
    <col min="8475" max="8703" width="4" style="792"/>
    <col min="8704" max="8704" width="1.77734375" style="792" customWidth="1"/>
    <col min="8705" max="8705" width="2.109375" style="792" customWidth="1"/>
    <col min="8706" max="8706" width="2.33203125" style="792" customWidth="1"/>
    <col min="8707" max="8725" width="4" style="792" customWidth="1"/>
    <col min="8726" max="8729" width="2.33203125" style="792" customWidth="1"/>
    <col min="8730" max="8730" width="2.109375" style="792" customWidth="1"/>
    <col min="8731" max="8959" width="4" style="792"/>
    <col min="8960" max="8960" width="1.77734375" style="792" customWidth="1"/>
    <col min="8961" max="8961" width="2.109375" style="792" customWidth="1"/>
    <col min="8962" max="8962" width="2.33203125" style="792" customWidth="1"/>
    <col min="8963" max="8981" width="4" style="792" customWidth="1"/>
    <col min="8982" max="8985" width="2.33203125" style="792" customWidth="1"/>
    <col min="8986" max="8986" width="2.109375" style="792" customWidth="1"/>
    <col min="8987" max="9215" width="4" style="792"/>
    <col min="9216" max="9216" width="1.77734375" style="792" customWidth="1"/>
    <col min="9217" max="9217" width="2.109375" style="792" customWidth="1"/>
    <col min="9218" max="9218" width="2.33203125" style="792" customWidth="1"/>
    <col min="9219" max="9237" width="4" style="792" customWidth="1"/>
    <col min="9238" max="9241" width="2.33203125" style="792" customWidth="1"/>
    <col min="9242" max="9242" width="2.109375" style="792" customWidth="1"/>
    <col min="9243" max="9471" width="4" style="792"/>
    <col min="9472" max="9472" width="1.77734375" style="792" customWidth="1"/>
    <col min="9473" max="9473" width="2.109375" style="792" customWidth="1"/>
    <col min="9474" max="9474" width="2.33203125" style="792" customWidth="1"/>
    <col min="9475" max="9493" width="4" style="792" customWidth="1"/>
    <col min="9494" max="9497" width="2.33203125" style="792" customWidth="1"/>
    <col min="9498" max="9498" width="2.109375" style="792" customWidth="1"/>
    <col min="9499" max="9727" width="4" style="792"/>
    <col min="9728" max="9728" width="1.77734375" style="792" customWidth="1"/>
    <col min="9729" max="9729" width="2.109375" style="792" customWidth="1"/>
    <col min="9730" max="9730" width="2.33203125" style="792" customWidth="1"/>
    <col min="9731" max="9749" width="4" style="792" customWidth="1"/>
    <col min="9750" max="9753" width="2.33203125" style="792" customWidth="1"/>
    <col min="9754" max="9754" width="2.109375" style="792" customWidth="1"/>
    <col min="9755" max="9983" width="4" style="792"/>
    <col min="9984" max="9984" width="1.77734375" style="792" customWidth="1"/>
    <col min="9985" max="9985" width="2.109375" style="792" customWidth="1"/>
    <col min="9986" max="9986" width="2.33203125" style="792" customWidth="1"/>
    <col min="9987" max="10005" width="4" style="792" customWidth="1"/>
    <col min="10006" max="10009" width="2.33203125" style="792" customWidth="1"/>
    <col min="10010" max="10010" width="2.109375" style="792" customWidth="1"/>
    <col min="10011" max="10239" width="4" style="792"/>
    <col min="10240" max="10240" width="1.77734375" style="792" customWidth="1"/>
    <col min="10241" max="10241" width="2.109375" style="792" customWidth="1"/>
    <col min="10242" max="10242" width="2.33203125" style="792" customWidth="1"/>
    <col min="10243" max="10261" width="4" style="792" customWidth="1"/>
    <col min="10262" max="10265" width="2.33203125" style="792" customWidth="1"/>
    <col min="10266" max="10266" width="2.109375" style="792" customWidth="1"/>
    <col min="10267" max="10495" width="4" style="792"/>
    <col min="10496" max="10496" width="1.77734375" style="792" customWidth="1"/>
    <col min="10497" max="10497" width="2.109375" style="792" customWidth="1"/>
    <col min="10498" max="10498" width="2.33203125" style="792" customWidth="1"/>
    <col min="10499" max="10517" width="4" style="792" customWidth="1"/>
    <col min="10518" max="10521" width="2.33203125" style="792" customWidth="1"/>
    <col min="10522" max="10522" width="2.109375" style="792" customWidth="1"/>
    <col min="10523" max="10751" width="4" style="792"/>
    <col min="10752" max="10752" width="1.77734375" style="792" customWidth="1"/>
    <col min="10753" max="10753" width="2.109375" style="792" customWidth="1"/>
    <col min="10754" max="10754" width="2.33203125" style="792" customWidth="1"/>
    <col min="10755" max="10773" width="4" style="792" customWidth="1"/>
    <col min="10774" max="10777" width="2.33203125" style="792" customWidth="1"/>
    <col min="10778" max="10778" width="2.109375" style="792" customWidth="1"/>
    <col min="10779" max="11007" width="4" style="792"/>
    <col min="11008" max="11008" width="1.77734375" style="792" customWidth="1"/>
    <col min="11009" max="11009" width="2.109375" style="792" customWidth="1"/>
    <col min="11010" max="11010" width="2.33203125" style="792" customWidth="1"/>
    <col min="11011" max="11029" width="4" style="792" customWidth="1"/>
    <col min="11030" max="11033" width="2.33203125" style="792" customWidth="1"/>
    <col min="11034" max="11034" width="2.109375" style="792" customWidth="1"/>
    <col min="11035" max="11263" width="4" style="792"/>
    <col min="11264" max="11264" width="1.77734375" style="792" customWidth="1"/>
    <col min="11265" max="11265" width="2.109375" style="792" customWidth="1"/>
    <col min="11266" max="11266" width="2.33203125" style="792" customWidth="1"/>
    <col min="11267" max="11285" width="4" style="792" customWidth="1"/>
    <col min="11286" max="11289" width="2.33203125" style="792" customWidth="1"/>
    <col min="11290" max="11290" width="2.109375" style="792" customWidth="1"/>
    <col min="11291" max="11519" width="4" style="792"/>
    <col min="11520" max="11520" width="1.77734375" style="792" customWidth="1"/>
    <col min="11521" max="11521" width="2.109375" style="792" customWidth="1"/>
    <col min="11522" max="11522" width="2.33203125" style="792" customWidth="1"/>
    <col min="11523" max="11541" width="4" style="792" customWidth="1"/>
    <col min="11542" max="11545" width="2.33203125" style="792" customWidth="1"/>
    <col min="11546" max="11546" width="2.109375" style="792" customWidth="1"/>
    <col min="11547" max="11775" width="4" style="792"/>
    <col min="11776" max="11776" width="1.77734375" style="792" customWidth="1"/>
    <col min="11777" max="11777" width="2.109375" style="792" customWidth="1"/>
    <col min="11778" max="11778" width="2.33203125" style="792" customWidth="1"/>
    <col min="11779" max="11797" width="4" style="792" customWidth="1"/>
    <col min="11798" max="11801" width="2.33203125" style="792" customWidth="1"/>
    <col min="11802" max="11802" width="2.109375" style="792" customWidth="1"/>
    <col min="11803" max="12031" width="4" style="792"/>
    <col min="12032" max="12032" width="1.77734375" style="792" customWidth="1"/>
    <col min="12033" max="12033" width="2.109375" style="792" customWidth="1"/>
    <col min="12034" max="12034" width="2.33203125" style="792" customWidth="1"/>
    <col min="12035" max="12053" width="4" style="792" customWidth="1"/>
    <col min="12054" max="12057" width="2.33203125" style="792" customWidth="1"/>
    <col min="12058" max="12058" width="2.109375" style="792" customWidth="1"/>
    <col min="12059" max="12287" width="4" style="792"/>
    <col min="12288" max="12288" width="1.77734375" style="792" customWidth="1"/>
    <col min="12289" max="12289" width="2.109375" style="792" customWidth="1"/>
    <col min="12290" max="12290" width="2.33203125" style="792" customWidth="1"/>
    <col min="12291" max="12309" width="4" style="792" customWidth="1"/>
    <col min="12310" max="12313" width="2.33203125" style="792" customWidth="1"/>
    <col min="12314" max="12314" width="2.109375" style="792" customWidth="1"/>
    <col min="12315" max="12543" width="4" style="792"/>
    <col min="12544" max="12544" width="1.77734375" style="792" customWidth="1"/>
    <col min="12545" max="12545" width="2.109375" style="792" customWidth="1"/>
    <col min="12546" max="12546" width="2.33203125" style="792" customWidth="1"/>
    <col min="12547" max="12565" width="4" style="792" customWidth="1"/>
    <col min="12566" max="12569" width="2.33203125" style="792" customWidth="1"/>
    <col min="12570" max="12570" width="2.109375" style="792" customWidth="1"/>
    <col min="12571" max="12799" width="4" style="792"/>
    <col min="12800" max="12800" width="1.77734375" style="792" customWidth="1"/>
    <col min="12801" max="12801" width="2.109375" style="792" customWidth="1"/>
    <col min="12802" max="12802" width="2.33203125" style="792" customWidth="1"/>
    <col min="12803" max="12821" width="4" style="792" customWidth="1"/>
    <col min="12822" max="12825" width="2.33203125" style="792" customWidth="1"/>
    <col min="12826" max="12826" width="2.109375" style="792" customWidth="1"/>
    <col min="12827" max="13055" width="4" style="792"/>
    <col min="13056" max="13056" width="1.77734375" style="792" customWidth="1"/>
    <col min="13057" max="13057" width="2.109375" style="792" customWidth="1"/>
    <col min="13058" max="13058" width="2.33203125" style="792" customWidth="1"/>
    <col min="13059" max="13077" width="4" style="792" customWidth="1"/>
    <col min="13078" max="13081" width="2.33203125" style="792" customWidth="1"/>
    <col min="13082" max="13082" width="2.109375" style="792" customWidth="1"/>
    <col min="13083" max="13311" width="4" style="792"/>
    <col min="13312" max="13312" width="1.77734375" style="792" customWidth="1"/>
    <col min="13313" max="13313" width="2.109375" style="792" customWidth="1"/>
    <col min="13314" max="13314" width="2.33203125" style="792" customWidth="1"/>
    <col min="13315" max="13333" width="4" style="792" customWidth="1"/>
    <col min="13334" max="13337" width="2.33203125" style="792" customWidth="1"/>
    <col min="13338" max="13338" width="2.109375" style="792" customWidth="1"/>
    <col min="13339" max="13567" width="4" style="792"/>
    <col min="13568" max="13568" width="1.77734375" style="792" customWidth="1"/>
    <col min="13569" max="13569" width="2.109375" style="792" customWidth="1"/>
    <col min="13570" max="13570" width="2.33203125" style="792" customWidth="1"/>
    <col min="13571" max="13589" width="4" style="792" customWidth="1"/>
    <col min="13590" max="13593" width="2.33203125" style="792" customWidth="1"/>
    <col min="13594" max="13594" width="2.109375" style="792" customWidth="1"/>
    <col min="13595" max="13823" width="4" style="792"/>
    <col min="13824" max="13824" width="1.77734375" style="792" customWidth="1"/>
    <col min="13825" max="13825" width="2.109375" style="792" customWidth="1"/>
    <col min="13826" max="13826" width="2.33203125" style="792" customWidth="1"/>
    <col min="13827" max="13845" width="4" style="792" customWidth="1"/>
    <col min="13846" max="13849" width="2.33203125" style="792" customWidth="1"/>
    <col min="13850" max="13850" width="2.109375" style="792" customWidth="1"/>
    <col min="13851" max="14079" width="4" style="792"/>
    <col min="14080" max="14080" width="1.77734375" style="792" customWidth="1"/>
    <col min="14081" max="14081" width="2.109375" style="792" customWidth="1"/>
    <col min="14082" max="14082" width="2.33203125" style="792" customWidth="1"/>
    <col min="14083" max="14101" width="4" style="792" customWidth="1"/>
    <col min="14102" max="14105" width="2.33203125" style="792" customWidth="1"/>
    <col min="14106" max="14106" width="2.109375" style="792" customWidth="1"/>
    <col min="14107" max="14335" width="4" style="792"/>
    <col min="14336" max="14336" width="1.77734375" style="792" customWidth="1"/>
    <col min="14337" max="14337" width="2.109375" style="792" customWidth="1"/>
    <col min="14338" max="14338" width="2.33203125" style="792" customWidth="1"/>
    <col min="14339" max="14357" width="4" style="792" customWidth="1"/>
    <col min="14358" max="14361" width="2.33203125" style="792" customWidth="1"/>
    <col min="14362" max="14362" width="2.109375" style="792" customWidth="1"/>
    <col min="14363" max="14591" width="4" style="792"/>
    <col min="14592" max="14592" width="1.77734375" style="792" customWidth="1"/>
    <col min="14593" max="14593" width="2.109375" style="792" customWidth="1"/>
    <col min="14594" max="14594" width="2.33203125" style="792" customWidth="1"/>
    <col min="14595" max="14613" width="4" style="792" customWidth="1"/>
    <col min="14614" max="14617" width="2.33203125" style="792" customWidth="1"/>
    <col min="14618" max="14618" width="2.109375" style="792" customWidth="1"/>
    <col min="14619" max="14847" width="4" style="792"/>
    <col min="14848" max="14848" width="1.77734375" style="792" customWidth="1"/>
    <col min="14849" max="14849" width="2.109375" style="792" customWidth="1"/>
    <col min="14850" max="14850" width="2.33203125" style="792" customWidth="1"/>
    <col min="14851" max="14869" width="4" style="792" customWidth="1"/>
    <col min="14870" max="14873" width="2.33203125" style="792" customWidth="1"/>
    <col min="14874" max="14874" width="2.109375" style="792" customWidth="1"/>
    <col min="14875" max="15103" width="4" style="792"/>
    <col min="15104" max="15104" width="1.77734375" style="792" customWidth="1"/>
    <col min="15105" max="15105" width="2.109375" style="792" customWidth="1"/>
    <col min="15106" max="15106" width="2.33203125" style="792" customWidth="1"/>
    <col min="15107" max="15125" width="4" style="792" customWidth="1"/>
    <col min="15126" max="15129" width="2.33203125" style="792" customWidth="1"/>
    <col min="15130" max="15130" width="2.109375" style="792" customWidth="1"/>
    <col min="15131" max="15359" width="4" style="792"/>
    <col min="15360" max="15360" width="1.77734375" style="792" customWidth="1"/>
    <col min="15361" max="15361" width="2.109375" style="792" customWidth="1"/>
    <col min="15362" max="15362" width="2.33203125" style="792" customWidth="1"/>
    <col min="15363" max="15381" width="4" style="792" customWidth="1"/>
    <col min="15382" max="15385" width="2.33203125" style="792" customWidth="1"/>
    <col min="15386" max="15386" width="2.109375" style="792" customWidth="1"/>
    <col min="15387" max="15615" width="4" style="792"/>
    <col min="15616" max="15616" width="1.77734375" style="792" customWidth="1"/>
    <col min="15617" max="15617" width="2.109375" style="792" customWidth="1"/>
    <col min="15618" max="15618" width="2.33203125" style="792" customWidth="1"/>
    <col min="15619" max="15637" width="4" style="792" customWidth="1"/>
    <col min="15638" max="15641" width="2.33203125" style="792" customWidth="1"/>
    <col min="15642" max="15642" width="2.109375" style="792" customWidth="1"/>
    <col min="15643" max="15871" width="4" style="792"/>
    <col min="15872" max="15872" width="1.77734375" style="792" customWidth="1"/>
    <col min="15873" max="15873" width="2.109375" style="792" customWidth="1"/>
    <col min="15874" max="15874" width="2.33203125" style="792" customWidth="1"/>
    <col min="15875" max="15893" width="4" style="792" customWidth="1"/>
    <col min="15894" max="15897" width="2.33203125" style="792" customWidth="1"/>
    <col min="15898" max="15898" width="2.109375" style="792" customWidth="1"/>
    <col min="15899" max="16127" width="4" style="792"/>
    <col min="16128" max="16128" width="1.77734375" style="792" customWidth="1"/>
    <col min="16129" max="16129" width="2.109375" style="792" customWidth="1"/>
    <col min="16130" max="16130" width="2.33203125" style="792" customWidth="1"/>
    <col min="16131" max="16149" width="4" style="792" customWidth="1"/>
    <col min="16150" max="16153" width="2.33203125" style="792" customWidth="1"/>
    <col min="16154" max="16154" width="2.109375" style="792" customWidth="1"/>
    <col min="16155" max="16384" width="4" style="792"/>
  </cols>
  <sheetData>
    <row r="1" spans="1:27" ht="20.100000000000001" customHeight="1">
      <c r="A1" s="776"/>
      <c r="Z1" s="770"/>
    </row>
    <row r="2" spans="1:27" ht="20.100000000000001" customHeight="1">
      <c r="A2" s="1414"/>
      <c r="B2" s="792"/>
      <c r="C2" s="792" t="s">
        <v>2759</v>
      </c>
      <c r="D2" s="792"/>
      <c r="E2" s="792"/>
      <c r="F2" s="792"/>
      <c r="G2" s="792"/>
      <c r="H2" s="792"/>
      <c r="I2" s="792"/>
      <c r="J2" s="792"/>
      <c r="K2" s="792"/>
      <c r="L2" s="792"/>
      <c r="M2" s="792"/>
      <c r="N2" s="792"/>
      <c r="O2" s="792"/>
      <c r="P2" s="792"/>
      <c r="Q2" s="792"/>
      <c r="R2" s="4629" t="s">
        <v>1835</v>
      </c>
      <c r="S2" s="4629"/>
      <c r="T2" s="4629"/>
      <c r="U2" s="4629"/>
      <c r="V2" s="4629"/>
      <c r="W2" s="4629"/>
      <c r="X2" s="4629"/>
      <c r="Y2" s="4629"/>
      <c r="Z2" s="1421"/>
      <c r="AA2" s="792"/>
    </row>
    <row r="3" spans="1:27" ht="20.100000000000001" customHeight="1">
      <c r="A3" s="1414"/>
      <c r="B3" s="792"/>
      <c r="C3" s="792"/>
      <c r="D3" s="792"/>
      <c r="E3" s="792"/>
      <c r="F3" s="792"/>
      <c r="G3" s="792"/>
      <c r="H3" s="792"/>
      <c r="I3" s="792"/>
      <c r="J3" s="792"/>
      <c r="K3" s="792"/>
      <c r="L3" s="792"/>
      <c r="M3" s="792"/>
      <c r="N3" s="792"/>
      <c r="O3" s="792"/>
      <c r="P3" s="792"/>
      <c r="Q3" s="792"/>
      <c r="R3" s="792"/>
      <c r="S3" s="792"/>
      <c r="T3" s="1447"/>
      <c r="U3" s="792"/>
      <c r="V3" s="792"/>
      <c r="W3" s="792"/>
      <c r="X3" s="792"/>
      <c r="Y3" s="792"/>
      <c r="Z3" s="1421"/>
      <c r="AA3" s="792"/>
    </row>
    <row r="4" spans="1:27" ht="20.100000000000001" customHeight="1">
      <c r="A4" s="1414"/>
      <c r="B4" s="4203" t="s">
        <v>2331</v>
      </c>
      <c r="C4" s="4203"/>
      <c r="D4" s="4203"/>
      <c r="E4" s="4203"/>
      <c r="F4" s="4203"/>
      <c r="G4" s="4203"/>
      <c r="H4" s="4203"/>
      <c r="I4" s="4203"/>
      <c r="J4" s="4203"/>
      <c r="K4" s="4203"/>
      <c r="L4" s="4203"/>
      <c r="M4" s="4203"/>
      <c r="N4" s="4203"/>
      <c r="O4" s="4203"/>
      <c r="P4" s="4203"/>
      <c r="Q4" s="4203"/>
      <c r="R4" s="4203"/>
      <c r="S4" s="4203"/>
      <c r="T4" s="4203"/>
      <c r="U4" s="4203"/>
      <c r="V4" s="4203"/>
      <c r="W4" s="4203"/>
      <c r="X4" s="4203"/>
      <c r="Y4" s="4203"/>
      <c r="Z4" s="1421"/>
      <c r="AA4" s="792"/>
    </row>
    <row r="5" spans="1:27" ht="20.100000000000001" customHeight="1">
      <c r="A5" s="1414"/>
      <c r="B5" s="792"/>
      <c r="C5" s="792"/>
      <c r="D5" s="792"/>
      <c r="E5" s="792"/>
      <c r="F5" s="792"/>
      <c r="G5" s="792"/>
      <c r="H5" s="792"/>
      <c r="I5" s="792"/>
      <c r="J5" s="792"/>
      <c r="K5" s="792"/>
      <c r="L5" s="792"/>
      <c r="M5" s="792"/>
      <c r="N5" s="792"/>
      <c r="O5" s="792"/>
      <c r="P5" s="792"/>
      <c r="Q5" s="792"/>
      <c r="R5" s="792"/>
      <c r="S5" s="792"/>
      <c r="T5" s="792"/>
      <c r="U5" s="792"/>
      <c r="V5" s="792"/>
      <c r="W5" s="792"/>
      <c r="X5" s="792"/>
      <c r="Y5" s="792"/>
      <c r="Z5" s="1421"/>
      <c r="AA5" s="792"/>
    </row>
    <row r="6" spans="1:27" ht="20.100000000000001" customHeight="1">
      <c r="A6" s="1414"/>
      <c r="B6" s="4731" t="s">
        <v>399</v>
      </c>
      <c r="C6" s="4732"/>
      <c r="D6" s="4732"/>
      <c r="E6" s="4732"/>
      <c r="F6" s="4733"/>
      <c r="G6" s="4632"/>
      <c r="H6" s="4632"/>
      <c r="I6" s="4632"/>
      <c r="J6" s="4632"/>
      <c r="K6" s="4632"/>
      <c r="L6" s="4632"/>
      <c r="M6" s="4632"/>
      <c r="N6" s="4632"/>
      <c r="O6" s="4632"/>
      <c r="P6" s="4632"/>
      <c r="Q6" s="4632"/>
      <c r="R6" s="4632"/>
      <c r="S6" s="4632"/>
      <c r="T6" s="4632"/>
      <c r="U6" s="4632"/>
      <c r="V6" s="4632"/>
      <c r="W6" s="4632"/>
      <c r="X6" s="4632"/>
      <c r="Y6" s="4633"/>
      <c r="Z6" s="1421"/>
      <c r="AA6" s="792"/>
    </row>
    <row r="7" spans="1:27" ht="20.100000000000001" customHeight="1">
      <c r="A7" s="1414"/>
      <c r="B7" s="4731" t="s">
        <v>290</v>
      </c>
      <c r="C7" s="4732"/>
      <c r="D7" s="4732"/>
      <c r="E7" s="4732"/>
      <c r="F7" s="4733"/>
      <c r="G7" s="4627" t="s">
        <v>2332</v>
      </c>
      <c r="H7" s="4627"/>
      <c r="I7" s="4627"/>
      <c r="J7" s="4627"/>
      <c r="K7" s="4627"/>
      <c r="L7" s="4627"/>
      <c r="M7" s="4627"/>
      <c r="N7" s="4627"/>
      <c r="O7" s="4627"/>
      <c r="P7" s="4627"/>
      <c r="Q7" s="4627"/>
      <c r="R7" s="4627"/>
      <c r="S7" s="4627"/>
      <c r="T7" s="4627"/>
      <c r="U7" s="4627"/>
      <c r="V7" s="4627"/>
      <c r="W7" s="4627"/>
      <c r="X7" s="4627"/>
      <c r="Y7" s="4628"/>
      <c r="Z7" s="1421"/>
      <c r="AA7" s="792"/>
    </row>
    <row r="8" spans="1:27" ht="20.100000000000001" customHeight="1">
      <c r="A8" s="1414"/>
      <c r="B8" s="792"/>
      <c r="C8" s="792"/>
      <c r="D8" s="792"/>
      <c r="E8" s="792"/>
      <c r="F8" s="792"/>
      <c r="G8" s="792"/>
      <c r="H8" s="792"/>
      <c r="I8" s="792"/>
      <c r="J8" s="792"/>
      <c r="K8" s="792"/>
      <c r="L8" s="792"/>
      <c r="M8" s="792"/>
      <c r="N8" s="792"/>
      <c r="O8" s="792"/>
      <c r="P8" s="792"/>
      <c r="Q8" s="792"/>
      <c r="R8" s="792"/>
      <c r="S8" s="792"/>
      <c r="T8" s="792"/>
      <c r="U8" s="792"/>
      <c r="V8" s="792"/>
      <c r="W8" s="792"/>
      <c r="X8" s="792"/>
      <c r="Y8" s="792"/>
      <c r="Z8" s="1421"/>
      <c r="AA8" s="792"/>
    </row>
    <row r="9" spans="1:27" ht="20.100000000000001" customHeight="1">
      <c r="A9" s="1414"/>
      <c r="B9" s="996"/>
      <c r="C9" s="997" t="s">
        <v>2333</v>
      </c>
      <c r="D9" s="997"/>
      <c r="E9" s="997"/>
      <c r="F9" s="997"/>
      <c r="G9" s="997"/>
      <c r="H9" s="997"/>
      <c r="I9" s="997"/>
      <c r="J9" s="997"/>
      <c r="K9" s="997"/>
      <c r="L9" s="997"/>
      <c r="M9" s="997"/>
      <c r="N9" s="997"/>
      <c r="O9" s="997"/>
      <c r="P9" s="997"/>
      <c r="Q9" s="997"/>
      <c r="R9" s="997"/>
      <c r="S9" s="997"/>
      <c r="T9" s="997"/>
      <c r="U9" s="998"/>
      <c r="V9" s="4216" t="s">
        <v>2334</v>
      </c>
      <c r="W9" s="4217"/>
      <c r="X9" s="4217"/>
      <c r="Y9" s="4218"/>
      <c r="Z9" s="1421"/>
      <c r="AA9" s="792"/>
    </row>
    <row r="10" spans="1:27" ht="20.100000000000001" customHeight="1">
      <c r="A10" s="1414"/>
      <c r="B10" s="1000"/>
      <c r="C10" s="1001" t="s">
        <v>2335</v>
      </c>
      <c r="D10" s="1001"/>
      <c r="E10" s="1001"/>
      <c r="F10" s="1001"/>
      <c r="G10" s="1001"/>
      <c r="H10" s="1001"/>
      <c r="I10" s="1001"/>
      <c r="J10" s="1001"/>
      <c r="K10" s="1001"/>
      <c r="L10" s="1001"/>
      <c r="M10" s="1001"/>
      <c r="N10" s="1001"/>
      <c r="O10" s="1001"/>
      <c r="P10" s="1001"/>
      <c r="Q10" s="1001"/>
      <c r="R10" s="1001"/>
      <c r="S10" s="1001"/>
      <c r="T10" s="1001"/>
      <c r="U10" s="1002"/>
      <c r="V10" s="4219"/>
      <c r="W10" s="4220"/>
      <c r="X10" s="4220"/>
      <c r="Y10" s="4221"/>
      <c r="Z10" s="1421"/>
      <c r="AA10" s="792"/>
    </row>
    <row r="11" spans="1:27" ht="20.100000000000001" customHeight="1">
      <c r="A11" s="1414"/>
      <c r="B11" s="996"/>
      <c r="C11" s="4217" t="s">
        <v>2336</v>
      </c>
      <c r="D11" s="4217"/>
      <c r="E11" s="4217"/>
      <c r="F11" s="4217"/>
      <c r="G11" s="4217"/>
      <c r="H11" s="4217"/>
      <c r="I11" s="4217"/>
      <c r="J11" s="4217"/>
      <c r="K11" s="4217"/>
      <c r="L11" s="4217"/>
      <c r="M11" s="4217"/>
      <c r="N11" s="4217"/>
      <c r="O11" s="4217"/>
      <c r="P11" s="4217"/>
      <c r="Q11" s="4217"/>
      <c r="R11" s="4217"/>
      <c r="S11" s="4217"/>
      <c r="T11" s="4217"/>
      <c r="U11" s="1448"/>
      <c r="V11" s="4216" t="s">
        <v>2334</v>
      </c>
      <c r="W11" s="4217"/>
      <c r="X11" s="4217"/>
      <c r="Y11" s="4218"/>
      <c r="Z11" s="1421"/>
      <c r="AA11" s="792"/>
    </row>
    <row r="12" spans="1:27" ht="20.100000000000001" customHeight="1">
      <c r="A12" s="1414"/>
      <c r="B12" s="999"/>
      <c r="C12" s="990" t="s">
        <v>2337</v>
      </c>
      <c r="D12" s="990"/>
      <c r="E12" s="990"/>
      <c r="F12" s="990"/>
      <c r="G12" s="990"/>
      <c r="H12" s="990"/>
      <c r="I12" s="990"/>
      <c r="J12" s="990"/>
      <c r="K12" s="990"/>
      <c r="L12" s="990"/>
      <c r="M12" s="990"/>
      <c r="N12" s="990"/>
      <c r="O12" s="990"/>
      <c r="P12" s="990"/>
      <c r="Q12" s="990"/>
      <c r="R12" s="990"/>
      <c r="S12" s="990"/>
      <c r="T12" s="990"/>
      <c r="U12" s="991"/>
      <c r="V12" s="4223"/>
      <c r="W12" s="4224"/>
      <c r="X12" s="4224"/>
      <c r="Y12" s="4225"/>
      <c r="Z12" s="1421"/>
      <c r="AA12" s="792"/>
    </row>
    <row r="13" spans="1:27" ht="20.100000000000001" customHeight="1">
      <c r="A13" s="1414"/>
      <c r="B13" s="999"/>
      <c r="C13" s="990" t="s">
        <v>2338</v>
      </c>
      <c r="D13" s="990"/>
      <c r="E13" s="990"/>
      <c r="F13" s="990"/>
      <c r="G13" s="990"/>
      <c r="H13" s="990"/>
      <c r="I13" s="990"/>
      <c r="J13" s="990"/>
      <c r="K13" s="990"/>
      <c r="L13" s="990"/>
      <c r="M13" s="990"/>
      <c r="N13" s="990"/>
      <c r="O13" s="990"/>
      <c r="P13" s="990"/>
      <c r="Q13" s="990"/>
      <c r="R13" s="990"/>
      <c r="S13" s="990"/>
      <c r="T13" s="990"/>
      <c r="U13" s="991"/>
      <c r="V13" s="4223"/>
      <c r="W13" s="4224"/>
      <c r="X13" s="4224"/>
      <c r="Y13" s="4225"/>
      <c r="Z13" s="1421"/>
      <c r="AA13" s="792"/>
    </row>
    <row r="14" spans="1:27" ht="20.100000000000001" customHeight="1">
      <c r="A14" s="1414"/>
      <c r="B14" s="999"/>
      <c r="C14" s="4226" t="s">
        <v>2339</v>
      </c>
      <c r="D14" s="4226"/>
      <c r="E14" s="4226"/>
      <c r="F14" s="4226"/>
      <c r="G14" s="4226"/>
      <c r="H14" s="4226"/>
      <c r="I14" s="4226"/>
      <c r="J14" s="4226"/>
      <c r="K14" s="4226"/>
      <c r="L14" s="4226"/>
      <c r="M14" s="4226"/>
      <c r="N14" s="4226"/>
      <c r="O14" s="4226"/>
      <c r="P14" s="4226"/>
      <c r="Q14" s="4226"/>
      <c r="R14" s="4226"/>
      <c r="S14" s="4226"/>
      <c r="T14" s="4226"/>
      <c r="U14" s="991"/>
      <c r="V14" s="4223"/>
      <c r="W14" s="4224"/>
      <c r="X14" s="4224"/>
      <c r="Y14" s="4225"/>
      <c r="Z14" s="1421"/>
      <c r="AA14" s="792"/>
    </row>
    <row r="15" spans="1:27" ht="20.100000000000001" customHeight="1">
      <c r="A15" s="1414"/>
      <c r="B15" s="999" t="s">
        <v>2340</v>
      </c>
      <c r="C15" s="4226" t="s">
        <v>2341</v>
      </c>
      <c r="D15" s="4226"/>
      <c r="E15" s="4226"/>
      <c r="F15" s="4226"/>
      <c r="G15" s="4226"/>
      <c r="H15" s="4226"/>
      <c r="I15" s="4226"/>
      <c r="J15" s="4226"/>
      <c r="K15" s="4226"/>
      <c r="L15" s="4226"/>
      <c r="M15" s="4226"/>
      <c r="N15" s="4226"/>
      <c r="O15" s="4226"/>
      <c r="P15" s="4226"/>
      <c r="Q15" s="4226"/>
      <c r="R15" s="4226"/>
      <c r="S15" s="4226"/>
      <c r="T15" s="4226"/>
      <c r="U15" s="991"/>
      <c r="V15" s="4223"/>
      <c r="W15" s="4224"/>
      <c r="X15" s="4224"/>
      <c r="Y15" s="4225"/>
      <c r="Z15" s="1421"/>
      <c r="AA15" s="792"/>
    </row>
    <row r="16" spans="1:27" ht="20.100000000000001" customHeight="1">
      <c r="A16" s="1414"/>
      <c r="B16" s="1000"/>
      <c r="C16" s="4734" t="s">
        <v>2342</v>
      </c>
      <c r="D16" s="4734"/>
      <c r="E16" s="4734"/>
      <c r="F16" s="4734"/>
      <c r="G16" s="4734"/>
      <c r="H16" s="4734"/>
      <c r="I16" s="4734"/>
      <c r="J16" s="4734"/>
      <c r="K16" s="4734"/>
      <c r="L16" s="4734"/>
      <c r="M16" s="4734"/>
      <c r="N16" s="4734"/>
      <c r="O16" s="4734"/>
      <c r="P16" s="4734"/>
      <c r="Q16" s="4734"/>
      <c r="R16" s="4734"/>
      <c r="S16" s="4734"/>
      <c r="T16" s="4734"/>
      <c r="U16" s="1002"/>
      <c r="V16" s="4219"/>
      <c r="W16" s="4220"/>
      <c r="X16" s="4220"/>
      <c r="Y16" s="4221"/>
      <c r="Z16" s="1421"/>
      <c r="AA16" s="792"/>
    </row>
    <row r="17" spans="1:27" ht="20.100000000000001" customHeight="1">
      <c r="A17" s="1414"/>
      <c r="B17" s="792"/>
      <c r="C17" s="792"/>
      <c r="D17" s="792"/>
      <c r="E17" s="792"/>
      <c r="F17" s="792"/>
      <c r="G17" s="792"/>
      <c r="H17" s="792"/>
      <c r="I17" s="792"/>
      <c r="J17" s="792"/>
      <c r="K17" s="792"/>
      <c r="L17" s="792"/>
      <c r="M17" s="792"/>
      <c r="N17" s="792"/>
      <c r="O17" s="792"/>
      <c r="P17" s="792"/>
      <c r="Q17" s="792"/>
      <c r="R17" s="792"/>
      <c r="S17" s="792"/>
      <c r="T17" s="792"/>
      <c r="U17" s="792"/>
      <c r="V17" s="792"/>
      <c r="W17" s="792"/>
      <c r="X17" s="792"/>
      <c r="Y17" s="792"/>
      <c r="Z17" s="1421"/>
      <c r="AA17" s="792"/>
    </row>
    <row r="18" spans="1:27" ht="20.100000000000001" customHeight="1">
      <c r="A18" s="1414"/>
      <c r="B18" s="792" t="s">
        <v>2343</v>
      </c>
      <c r="C18" s="792"/>
      <c r="D18" s="792"/>
      <c r="E18" s="792"/>
      <c r="F18" s="792"/>
      <c r="G18" s="792"/>
      <c r="H18" s="792"/>
      <c r="I18" s="792"/>
      <c r="J18" s="792"/>
      <c r="K18" s="792"/>
      <c r="L18" s="792"/>
      <c r="M18" s="792"/>
      <c r="N18" s="792"/>
      <c r="O18" s="792"/>
      <c r="P18" s="792"/>
      <c r="Q18" s="792"/>
      <c r="R18" s="792"/>
      <c r="S18" s="792"/>
      <c r="T18" s="792"/>
      <c r="U18" s="792"/>
      <c r="V18" s="792"/>
      <c r="W18" s="792"/>
      <c r="X18" s="792"/>
      <c r="Y18" s="792"/>
      <c r="Z18" s="1421"/>
      <c r="AA18" s="792"/>
    </row>
    <row r="19" spans="1:27" ht="20.100000000000001" customHeight="1">
      <c r="A19" s="1414"/>
      <c r="B19" s="792" t="s">
        <v>2344</v>
      </c>
      <c r="C19" s="792"/>
      <c r="D19" s="792"/>
      <c r="E19" s="792"/>
      <c r="F19" s="792"/>
      <c r="G19" s="792"/>
      <c r="H19" s="792"/>
      <c r="I19" s="792"/>
      <c r="J19" s="792"/>
      <c r="K19" s="792"/>
      <c r="L19" s="792"/>
      <c r="M19" s="792"/>
      <c r="N19" s="792"/>
      <c r="O19" s="792"/>
      <c r="P19" s="792"/>
      <c r="Q19" s="792"/>
      <c r="R19" s="792"/>
      <c r="S19" s="792"/>
      <c r="T19" s="792"/>
      <c r="U19" s="792"/>
      <c r="V19" s="792"/>
      <c r="W19" s="792"/>
      <c r="X19" s="792"/>
      <c r="Y19" s="792"/>
      <c r="Z19" s="1421"/>
      <c r="AA19" s="792"/>
    </row>
    <row r="20" spans="1:27" ht="20.100000000000001" customHeight="1">
      <c r="A20" s="1414"/>
      <c r="B20" s="792" t="s">
        <v>2345</v>
      </c>
      <c r="C20" s="792"/>
      <c r="D20" s="792"/>
      <c r="E20" s="792"/>
      <c r="F20" s="792"/>
      <c r="G20" s="792"/>
      <c r="H20" s="792"/>
      <c r="I20" s="792"/>
      <c r="J20" s="792"/>
      <c r="K20" s="792"/>
      <c r="L20" s="792"/>
      <c r="M20" s="792"/>
      <c r="N20" s="792"/>
      <c r="O20" s="792"/>
      <c r="P20" s="792"/>
      <c r="Q20" s="792"/>
      <c r="R20" s="792"/>
      <c r="S20" s="792"/>
      <c r="T20" s="792"/>
      <c r="U20" s="792"/>
      <c r="V20" s="792"/>
      <c r="W20" s="792"/>
      <c r="X20" s="792"/>
      <c r="Y20" s="792"/>
      <c r="Z20" s="1421"/>
      <c r="AA20" s="792"/>
    </row>
    <row r="21" spans="1:27" ht="20.100000000000001" customHeight="1">
      <c r="A21" s="792"/>
      <c r="B21" s="792" t="s">
        <v>2346</v>
      </c>
      <c r="C21" s="792"/>
      <c r="D21" s="792"/>
      <c r="E21" s="792"/>
      <c r="F21" s="792"/>
      <c r="G21" s="792"/>
      <c r="H21" s="792"/>
      <c r="I21" s="792"/>
      <c r="J21" s="792"/>
      <c r="K21" s="792"/>
      <c r="L21" s="792"/>
      <c r="M21" s="792"/>
      <c r="N21" s="792"/>
      <c r="O21" s="792"/>
      <c r="P21" s="792"/>
      <c r="Q21" s="792"/>
      <c r="R21" s="792"/>
      <c r="S21" s="792"/>
      <c r="T21" s="792"/>
      <c r="U21" s="792"/>
      <c r="V21" s="792"/>
      <c r="W21" s="792"/>
      <c r="X21" s="792"/>
      <c r="Y21" s="792"/>
      <c r="Z21" s="792"/>
      <c r="AA21" s="792"/>
    </row>
    <row r="22" spans="1:27" ht="20.100000000000001" customHeight="1">
      <c r="A22" s="792"/>
      <c r="B22" s="792"/>
      <c r="C22" s="792"/>
      <c r="D22" s="792"/>
      <c r="E22" s="792"/>
      <c r="F22" s="792"/>
      <c r="G22" s="792"/>
      <c r="H22" s="792"/>
      <c r="I22" s="792"/>
      <c r="J22" s="792"/>
      <c r="K22" s="792"/>
      <c r="L22" s="792"/>
      <c r="M22" s="792"/>
      <c r="N22" s="792"/>
      <c r="O22" s="792"/>
      <c r="P22" s="792"/>
      <c r="Q22" s="792"/>
      <c r="R22" s="792"/>
      <c r="S22" s="792"/>
      <c r="T22" s="792"/>
      <c r="U22" s="792"/>
      <c r="V22" s="792"/>
      <c r="W22" s="792"/>
      <c r="X22" s="792"/>
      <c r="Y22" s="792"/>
      <c r="Z22" s="792"/>
      <c r="AA22" s="792"/>
    </row>
    <row r="23" spans="1:27" ht="20.100000000000001" customHeight="1">
      <c r="A23" s="792"/>
      <c r="B23" s="792"/>
      <c r="C23" s="4725" t="s">
        <v>1239</v>
      </c>
      <c r="D23" s="4726"/>
      <c r="E23" s="4727"/>
      <c r="F23" s="4728" t="s">
        <v>3201</v>
      </c>
      <c r="G23" s="4729"/>
      <c r="H23" s="4729"/>
      <c r="I23" s="4729"/>
      <c r="J23" s="4729"/>
      <c r="K23" s="4729"/>
      <c r="L23" s="4729"/>
      <c r="M23" s="4729"/>
      <c r="N23" s="4729"/>
      <c r="O23" s="4729"/>
      <c r="P23" s="4729"/>
      <c r="Q23" s="4729"/>
      <c r="R23" s="4729"/>
      <c r="S23" s="4729"/>
      <c r="T23" s="4729"/>
      <c r="U23" s="4729"/>
      <c r="V23" s="4729"/>
      <c r="W23" s="4729"/>
      <c r="X23" s="4729"/>
      <c r="Y23" s="4730"/>
      <c r="Z23" s="792"/>
      <c r="AA23" s="792"/>
    </row>
    <row r="24" spans="1:27" ht="20.100000000000001" customHeight="1">
      <c r="A24" s="792"/>
      <c r="B24" s="792"/>
      <c r="C24" s="792"/>
      <c r="D24" s="792"/>
      <c r="E24" s="792"/>
      <c r="F24" s="792"/>
      <c r="G24" s="792"/>
      <c r="H24" s="792"/>
      <c r="I24" s="792"/>
      <c r="J24" s="792"/>
      <c r="K24" s="792"/>
      <c r="L24" s="792"/>
      <c r="M24" s="792"/>
      <c r="N24" s="792"/>
      <c r="O24" s="792"/>
      <c r="P24" s="792"/>
      <c r="Q24" s="792"/>
      <c r="R24" s="792"/>
      <c r="S24" s="792"/>
      <c r="T24" s="792"/>
      <c r="U24" s="792"/>
      <c r="V24" s="792"/>
      <c r="W24" s="792"/>
      <c r="X24" s="792"/>
      <c r="Y24" s="792"/>
      <c r="Z24" s="792"/>
      <c r="AA24" s="792"/>
    </row>
    <row r="25" spans="1:27" ht="20.100000000000001" customHeight="1">
      <c r="A25" s="792"/>
      <c r="B25" s="792" t="s">
        <v>1782</v>
      </c>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792"/>
    </row>
    <row r="26" spans="1:27" ht="20.100000000000001" customHeight="1">
      <c r="A26" s="792"/>
      <c r="B26" s="792"/>
      <c r="C26" s="792" t="s">
        <v>2347</v>
      </c>
      <c r="D26" s="792"/>
      <c r="E26" s="792"/>
      <c r="F26" s="792"/>
      <c r="G26" s="792"/>
      <c r="H26" s="792"/>
      <c r="I26" s="792"/>
      <c r="J26" s="792"/>
      <c r="K26" s="792"/>
      <c r="L26" s="792"/>
      <c r="M26" s="792"/>
      <c r="N26" s="792"/>
      <c r="O26" s="792"/>
      <c r="P26" s="792"/>
      <c r="Q26" s="792"/>
      <c r="R26" s="792"/>
      <c r="S26" s="792"/>
      <c r="T26" s="792"/>
      <c r="U26" s="792"/>
      <c r="V26" s="792"/>
      <c r="W26" s="792"/>
      <c r="X26" s="792"/>
      <c r="Y26" s="792"/>
      <c r="Z26" s="792"/>
      <c r="AA26" s="792"/>
    </row>
    <row r="27" spans="1:27" ht="4.5" customHeight="1"/>
  </sheetData>
  <mergeCells count="14">
    <mergeCell ref="C23:E23"/>
    <mergeCell ref="F23:Y23"/>
    <mergeCell ref="R2:Y2"/>
    <mergeCell ref="B4:Y4"/>
    <mergeCell ref="B6:F6"/>
    <mergeCell ref="G6:Y6"/>
    <mergeCell ref="B7:F7"/>
    <mergeCell ref="G7:Y7"/>
    <mergeCell ref="V9:Y10"/>
    <mergeCell ref="C11:T11"/>
    <mergeCell ref="V11:Y16"/>
    <mergeCell ref="C14:T14"/>
    <mergeCell ref="C15:T15"/>
    <mergeCell ref="C16:T16"/>
  </mergeCells>
  <phoneticPr fontId="54"/>
  <pageMargins left="0.7" right="0.7" top="0.75" bottom="0.75" header="0.3" footer="0.3"/>
  <pageSetup paperSize="9" scale="9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F5BD-0DF4-4D74-80F7-DD7B649CF9C1}">
  <sheetPr>
    <tabColor theme="4"/>
    <pageSetUpPr fitToPage="1"/>
  </sheetPr>
  <dimension ref="B1:K14"/>
  <sheetViews>
    <sheetView view="pageBreakPreview" topLeftCell="F1" zoomScale="115" zoomScaleNormal="70" zoomScaleSheetLayoutView="115" workbookViewId="0">
      <selection activeCell="B2" sqref="B2"/>
    </sheetView>
  </sheetViews>
  <sheetFormatPr defaultRowHeight="13.2"/>
  <cols>
    <col min="1" max="1" width="2" style="1449" customWidth="1"/>
    <col min="2" max="2" width="9" style="1449"/>
    <col min="3" max="9" width="10.6640625" style="1449" customWidth="1"/>
    <col min="10" max="10" width="3.88671875" style="1449" customWidth="1"/>
    <col min="11" max="258" width="9" style="1449"/>
    <col min="259" max="265" width="10.6640625" style="1449" customWidth="1"/>
    <col min="266" max="514" width="9" style="1449"/>
    <col min="515" max="521" width="10.6640625" style="1449" customWidth="1"/>
    <col min="522" max="770" width="9" style="1449"/>
    <col min="771" max="777" width="10.6640625" style="1449" customWidth="1"/>
    <col min="778" max="1026" width="9" style="1449"/>
    <col min="1027" max="1033" width="10.6640625" style="1449" customWidth="1"/>
    <col min="1034" max="1282" width="9" style="1449"/>
    <col min="1283" max="1289" width="10.6640625" style="1449" customWidth="1"/>
    <col min="1290" max="1538" width="9" style="1449"/>
    <col min="1539" max="1545" width="10.6640625" style="1449" customWidth="1"/>
    <col min="1546" max="1794" width="9" style="1449"/>
    <col min="1795" max="1801" width="10.6640625" style="1449" customWidth="1"/>
    <col min="1802" max="2050" width="9" style="1449"/>
    <col min="2051" max="2057" width="10.6640625" style="1449" customWidth="1"/>
    <col min="2058" max="2306" width="9" style="1449"/>
    <col min="2307" max="2313" width="10.6640625" style="1449" customWidth="1"/>
    <col min="2314" max="2562" width="9" style="1449"/>
    <col min="2563" max="2569" width="10.6640625" style="1449" customWidth="1"/>
    <col min="2570" max="2818" width="9" style="1449"/>
    <col min="2819" max="2825" width="10.6640625" style="1449" customWidth="1"/>
    <col min="2826" max="3074" width="9" style="1449"/>
    <col min="3075" max="3081" width="10.6640625" style="1449" customWidth="1"/>
    <col min="3082" max="3330" width="9" style="1449"/>
    <col min="3331" max="3337" width="10.6640625" style="1449" customWidth="1"/>
    <col min="3338" max="3586" width="9" style="1449"/>
    <col min="3587" max="3593" width="10.6640625" style="1449" customWidth="1"/>
    <col min="3594" max="3842" width="9" style="1449"/>
    <col min="3843" max="3849" width="10.6640625" style="1449" customWidth="1"/>
    <col min="3850" max="4098" width="9" style="1449"/>
    <col min="4099" max="4105" width="10.6640625" style="1449" customWidth="1"/>
    <col min="4106" max="4354" width="9" style="1449"/>
    <col min="4355" max="4361" width="10.6640625" style="1449" customWidth="1"/>
    <col min="4362" max="4610" width="9" style="1449"/>
    <col min="4611" max="4617" width="10.6640625" style="1449" customWidth="1"/>
    <col min="4618" max="4866" width="9" style="1449"/>
    <col min="4867" max="4873" width="10.6640625" style="1449" customWidth="1"/>
    <col min="4874" max="5122" width="9" style="1449"/>
    <col min="5123" max="5129" width="10.6640625" style="1449" customWidth="1"/>
    <col min="5130" max="5378" width="9" style="1449"/>
    <col min="5379" max="5385" width="10.6640625" style="1449" customWidth="1"/>
    <col min="5386" max="5634" width="9" style="1449"/>
    <col min="5635" max="5641" width="10.6640625" style="1449" customWidth="1"/>
    <col min="5642" max="5890" width="9" style="1449"/>
    <col min="5891" max="5897" width="10.6640625" style="1449" customWidth="1"/>
    <col min="5898" max="6146" width="9" style="1449"/>
    <col min="6147" max="6153" width="10.6640625" style="1449" customWidth="1"/>
    <col min="6154" max="6402" width="9" style="1449"/>
    <col min="6403" max="6409" width="10.6640625" style="1449" customWidth="1"/>
    <col min="6410" max="6658" width="9" style="1449"/>
    <col min="6659" max="6665" width="10.6640625" style="1449" customWidth="1"/>
    <col min="6666" max="6914" width="9" style="1449"/>
    <col min="6915" max="6921" width="10.6640625" style="1449" customWidth="1"/>
    <col min="6922" max="7170" width="9" style="1449"/>
    <col min="7171" max="7177" width="10.6640625" style="1449" customWidth="1"/>
    <col min="7178" max="7426" width="9" style="1449"/>
    <col min="7427" max="7433" width="10.6640625" style="1449" customWidth="1"/>
    <col min="7434" max="7682" width="9" style="1449"/>
    <col min="7683" max="7689" width="10.6640625" style="1449" customWidth="1"/>
    <col min="7690" max="7938" width="9" style="1449"/>
    <col min="7939" max="7945" width="10.6640625" style="1449" customWidth="1"/>
    <col min="7946" max="8194" width="9" style="1449"/>
    <col min="8195" max="8201" width="10.6640625" style="1449" customWidth="1"/>
    <col min="8202" max="8450" width="9" style="1449"/>
    <col min="8451" max="8457" width="10.6640625" style="1449" customWidth="1"/>
    <col min="8458" max="8706" width="9" style="1449"/>
    <col min="8707" max="8713" width="10.6640625" style="1449" customWidth="1"/>
    <col min="8714" max="8962" width="9" style="1449"/>
    <col min="8963" max="8969" width="10.6640625" style="1449" customWidth="1"/>
    <col min="8970" max="9218" width="9" style="1449"/>
    <col min="9219" max="9225" width="10.6640625" style="1449" customWidth="1"/>
    <col min="9226" max="9474" width="9" style="1449"/>
    <col min="9475" max="9481" width="10.6640625" style="1449" customWidth="1"/>
    <col min="9482" max="9730" width="9" style="1449"/>
    <col min="9731" max="9737" width="10.6640625" style="1449" customWidth="1"/>
    <col min="9738" max="9986" width="9" style="1449"/>
    <col min="9987" max="9993" width="10.6640625" style="1449" customWidth="1"/>
    <col min="9994" max="10242" width="9" style="1449"/>
    <col min="10243" max="10249" width="10.6640625" style="1449" customWidth="1"/>
    <col min="10250" max="10498" width="9" style="1449"/>
    <col min="10499" max="10505" width="10.6640625" style="1449" customWidth="1"/>
    <col min="10506" max="10754" width="9" style="1449"/>
    <col min="10755" max="10761" width="10.6640625" style="1449" customWidth="1"/>
    <col min="10762" max="11010" width="9" style="1449"/>
    <col min="11011" max="11017" width="10.6640625" style="1449" customWidth="1"/>
    <col min="11018" max="11266" width="9" style="1449"/>
    <col min="11267" max="11273" width="10.6640625" style="1449" customWidth="1"/>
    <col min="11274" max="11522" width="9" style="1449"/>
    <col min="11523" max="11529" width="10.6640625" style="1449" customWidth="1"/>
    <col min="11530" max="11778" width="9" style="1449"/>
    <col min="11779" max="11785" width="10.6640625" style="1449" customWidth="1"/>
    <col min="11786" max="12034" width="9" style="1449"/>
    <col min="12035" max="12041" width="10.6640625" style="1449" customWidth="1"/>
    <col min="12042" max="12290" width="9" style="1449"/>
    <col min="12291" max="12297" width="10.6640625" style="1449" customWidth="1"/>
    <col min="12298" max="12546" width="9" style="1449"/>
    <col min="12547" max="12553" width="10.6640625" style="1449" customWidth="1"/>
    <col min="12554" max="12802" width="9" style="1449"/>
    <col min="12803" max="12809" width="10.6640625" style="1449" customWidth="1"/>
    <col min="12810" max="13058" width="9" style="1449"/>
    <col min="13059" max="13065" width="10.6640625" style="1449" customWidth="1"/>
    <col min="13066" max="13314" width="9" style="1449"/>
    <col min="13315" max="13321" width="10.6640625" style="1449" customWidth="1"/>
    <col min="13322" max="13570" width="9" style="1449"/>
    <col min="13571" max="13577" width="10.6640625" style="1449" customWidth="1"/>
    <col min="13578" max="13826" width="9" style="1449"/>
    <col min="13827" max="13833" width="10.6640625" style="1449" customWidth="1"/>
    <col min="13834" max="14082" width="9" style="1449"/>
    <col min="14083" max="14089" width="10.6640625" style="1449" customWidth="1"/>
    <col min="14090" max="14338" width="9" style="1449"/>
    <col min="14339" max="14345" width="10.6640625" style="1449" customWidth="1"/>
    <col min="14346" max="14594" width="9" style="1449"/>
    <col min="14595" max="14601" width="10.6640625" style="1449" customWidth="1"/>
    <col min="14602" max="14850" width="9" style="1449"/>
    <col min="14851" max="14857" width="10.6640625" style="1449" customWidth="1"/>
    <col min="14858" max="15106" width="9" style="1449"/>
    <col min="15107" max="15113" width="10.6640625" style="1449" customWidth="1"/>
    <col min="15114" max="15362" width="9" style="1449"/>
    <col min="15363" max="15369" width="10.6640625" style="1449" customWidth="1"/>
    <col min="15370" max="15618" width="9" style="1449"/>
    <col min="15619" max="15625" width="10.6640625" style="1449" customWidth="1"/>
    <col min="15626" max="15874" width="9" style="1449"/>
    <col min="15875" max="15881" width="10.6640625" style="1449" customWidth="1"/>
    <col min="15882" max="16130" width="9" style="1449"/>
    <col min="16131" max="16137" width="10.6640625" style="1449" customWidth="1"/>
    <col min="16138" max="16384" width="9" style="1449"/>
  </cols>
  <sheetData>
    <row r="1" spans="2:11" ht="20.100000000000001" customHeight="1">
      <c r="B1" s="1449" t="s">
        <v>2760</v>
      </c>
    </row>
    <row r="2" spans="2:11" ht="20.100000000000001" customHeight="1">
      <c r="B2" s="1450"/>
      <c r="C2" s="1450"/>
      <c r="D2" s="1450"/>
      <c r="E2" s="1450"/>
      <c r="F2" s="1450"/>
      <c r="G2" s="1450"/>
      <c r="H2" s="4735" t="s">
        <v>1115</v>
      </c>
      <c r="I2" s="4735"/>
    </row>
    <row r="3" spans="2:11" ht="20.100000000000001" customHeight="1">
      <c r="B3" s="1450"/>
      <c r="C3" s="1450"/>
      <c r="D3" s="1450"/>
      <c r="E3" s="1450"/>
      <c r="F3" s="1450"/>
      <c r="G3" s="1450"/>
      <c r="H3" s="1451"/>
      <c r="I3" s="1451"/>
    </row>
    <row r="4" spans="2:11" ht="20.100000000000001" customHeight="1">
      <c r="B4" s="4736" t="s">
        <v>2348</v>
      </c>
      <c r="C4" s="4736"/>
      <c r="D4" s="4736"/>
      <c r="E4" s="4736"/>
      <c r="F4" s="4736"/>
      <c r="G4" s="4736"/>
      <c r="H4" s="4736"/>
      <c r="I4" s="4736"/>
      <c r="J4" s="1452"/>
      <c r="K4" s="1452"/>
    </row>
    <row r="5" spans="2:11" ht="20.100000000000001" customHeight="1">
      <c r="B5" s="1453"/>
      <c r="C5" s="1453"/>
      <c r="D5" s="1453"/>
      <c r="E5" s="1453"/>
      <c r="F5" s="1453"/>
      <c r="G5" s="1453"/>
      <c r="H5" s="1453"/>
      <c r="I5" s="1453"/>
      <c r="J5" s="1452"/>
      <c r="K5" s="1452"/>
    </row>
    <row r="6" spans="2:11" ht="30.9" customHeight="1">
      <c r="B6" s="4737" t="s">
        <v>2260</v>
      </c>
      <c r="C6" s="4737"/>
      <c r="D6" s="4738"/>
      <c r="E6" s="4739"/>
      <c r="F6" s="4739"/>
      <c r="G6" s="4739"/>
      <c r="H6" s="4739"/>
      <c r="I6" s="4740"/>
    </row>
    <row r="7" spans="2:11" ht="30.9" customHeight="1">
      <c r="B7" s="4741" t="s">
        <v>2349</v>
      </c>
      <c r="C7" s="4742"/>
      <c r="D7" s="4738" t="s">
        <v>2350</v>
      </c>
      <c r="E7" s="4739"/>
      <c r="F7" s="4739"/>
      <c r="G7" s="4739"/>
      <c r="H7" s="4739"/>
      <c r="I7" s="4740"/>
    </row>
    <row r="8" spans="2:11" ht="30.9" customHeight="1">
      <c r="B8" s="4737" t="s">
        <v>2351</v>
      </c>
      <c r="C8" s="4737"/>
      <c r="D8" s="4738"/>
      <c r="E8" s="4739"/>
      <c r="F8" s="4739"/>
      <c r="G8" s="4739"/>
      <c r="H8" s="4739"/>
      <c r="I8" s="4740"/>
    </row>
    <row r="9" spans="2:11" ht="30.9" customHeight="1">
      <c r="B9" s="1450"/>
      <c r="C9" s="1450"/>
      <c r="D9" s="1450"/>
      <c r="E9" s="1450"/>
      <c r="F9" s="1450"/>
      <c r="G9" s="1450"/>
      <c r="H9" s="1450"/>
      <c r="I9" s="1450"/>
    </row>
    <row r="10" spans="2:11" s="902" customFormat="1" ht="112.5" customHeight="1">
      <c r="B10" s="4626" t="s">
        <v>2352</v>
      </c>
      <c r="C10" s="4628"/>
      <c r="D10" s="4743" t="s">
        <v>2353</v>
      </c>
      <c r="E10" s="4744"/>
      <c r="F10" s="4744"/>
      <c r="G10" s="4744"/>
      <c r="H10" s="4744"/>
      <c r="I10" s="4745"/>
    </row>
    <row r="11" spans="2:11" ht="12.75" customHeight="1">
      <c r="B11" s="4746"/>
      <c r="C11" s="4747"/>
      <c r="D11" s="4747"/>
      <c r="E11" s="4747"/>
      <c r="F11" s="4747"/>
      <c r="G11" s="4747"/>
      <c r="H11" s="4747"/>
      <c r="I11" s="4747"/>
    </row>
    <row r="12" spans="2:11" ht="49.5" customHeight="1">
      <c r="B12" s="1454"/>
    </row>
    <row r="13" spans="2:11" ht="24.9" customHeight="1"/>
    <row r="14" spans="2:11" ht="24.9" customHeight="1"/>
  </sheetData>
  <mergeCells count="11">
    <mergeCell ref="B8:C8"/>
    <mergeCell ref="D8:I8"/>
    <mergeCell ref="B10:C10"/>
    <mergeCell ref="D10:I10"/>
    <mergeCell ref="B11:I11"/>
    <mergeCell ref="H2:I2"/>
    <mergeCell ref="B4:I4"/>
    <mergeCell ref="B6:C6"/>
    <mergeCell ref="D6:I6"/>
    <mergeCell ref="B7:C7"/>
    <mergeCell ref="D7:I7"/>
  </mergeCells>
  <phoneticPr fontId="54"/>
  <pageMargins left="0.7" right="0.7" top="0.75" bottom="0.75" header="0.3" footer="0.3"/>
  <pageSetup paperSize="9" scale="99" orientation="portrait"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922F-C9B0-4B82-8BF5-AAC864E52572}">
  <sheetPr>
    <tabColor theme="4"/>
    <pageSetUpPr fitToPage="1"/>
  </sheetPr>
  <dimension ref="A1:AY298"/>
  <sheetViews>
    <sheetView view="pageBreakPreview" topLeftCell="A87" zoomScale="115" zoomScaleNormal="90" zoomScaleSheetLayoutView="115" workbookViewId="0">
      <selection activeCell="B2" sqref="B2"/>
    </sheetView>
  </sheetViews>
  <sheetFormatPr defaultColWidth="9" defaultRowHeight="12"/>
  <cols>
    <col min="1" max="37" width="2.88671875" style="1532" customWidth="1"/>
    <col min="38" max="38" width="2.109375" style="1532" customWidth="1"/>
    <col min="39" max="43" width="2.88671875" style="1532" customWidth="1"/>
    <col min="44" max="49" width="2.109375" style="1532" customWidth="1"/>
    <col min="50" max="16384" width="9" style="1532"/>
  </cols>
  <sheetData>
    <row r="1" spans="1:49">
      <c r="A1" s="1532" t="s">
        <v>2761</v>
      </c>
    </row>
    <row r="2" spans="1:49" ht="24.75" customHeight="1">
      <c r="B2" s="4759" t="s">
        <v>2473</v>
      </c>
      <c r="C2" s="4759"/>
      <c r="D2" s="4759"/>
      <c r="E2" s="4759"/>
      <c r="F2" s="4759"/>
      <c r="G2" s="4759"/>
      <c r="H2" s="4759"/>
      <c r="I2" s="4759"/>
      <c r="J2" s="4759"/>
      <c r="K2" s="4759"/>
      <c r="L2" s="4759"/>
      <c r="M2" s="4759"/>
      <c r="N2" s="4759"/>
      <c r="O2" s="4759"/>
      <c r="P2" s="4759"/>
      <c r="Q2" s="4759"/>
      <c r="R2" s="4759"/>
      <c r="S2" s="4759"/>
      <c r="T2" s="4759"/>
      <c r="U2" s="4759"/>
      <c r="V2" s="4759"/>
      <c r="W2" s="4759"/>
      <c r="X2" s="4759"/>
      <c r="Y2" s="4759"/>
      <c r="Z2" s="4759"/>
      <c r="AA2" s="4759"/>
      <c r="AB2" s="4759"/>
      <c r="AC2" s="4759"/>
      <c r="AD2" s="4759"/>
      <c r="AE2" s="4759"/>
      <c r="AF2" s="4759"/>
      <c r="AG2" s="4759"/>
      <c r="AH2" s="4759"/>
      <c r="AI2" s="4759"/>
      <c r="AJ2" s="4759"/>
      <c r="AK2" s="1530"/>
      <c r="AL2" s="1531"/>
      <c r="AM2" s="1531"/>
      <c r="AN2" s="1531"/>
      <c r="AO2" s="1530"/>
      <c r="AP2" s="1530"/>
      <c r="AQ2" s="1530"/>
      <c r="AR2" s="1531"/>
      <c r="AS2" s="1531"/>
      <c r="AT2" s="1531"/>
      <c r="AU2" s="1531"/>
      <c r="AV2" s="1531"/>
      <c r="AW2" s="1531"/>
    </row>
    <row r="3" spans="1:49" s="1533" customFormat="1" ht="6.75" customHeight="1"/>
    <row r="4" spans="1:49" s="1533" customFormat="1" ht="18.75" customHeight="1">
      <c r="B4" s="1534" t="s">
        <v>2474</v>
      </c>
      <c r="C4" s="1534"/>
      <c r="D4" s="1534"/>
      <c r="E4" s="1535"/>
      <c r="F4" s="1535"/>
      <c r="G4" s="1535" t="s">
        <v>1696</v>
      </c>
      <c r="H4" s="1535"/>
      <c r="I4" s="1535"/>
      <c r="J4" s="1535" t="s">
        <v>2475</v>
      </c>
      <c r="K4" s="1536"/>
      <c r="L4" s="1536"/>
      <c r="M4" s="1536" t="s">
        <v>2476</v>
      </c>
      <c r="O4" s="1532" t="s">
        <v>2477</v>
      </c>
      <c r="R4" s="1532"/>
      <c r="S4" s="1532" t="s">
        <v>2478</v>
      </c>
      <c r="T4" s="1532"/>
      <c r="V4" s="1532" t="s">
        <v>2479</v>
      </c>
      <c r="W4" s="1532"/>
    </row>
    <row r="5" spans="1:49" s="1533" customFormat="1" ht="4.5" customHeight="1">
      <c r="B5" s="1534"/>
      <c r="C5" s="1534"/>
      <c r="D5" s="1534"/>
      <c r="E5" s="1537"/>
      <c r="F5" s="1537"/>
      <c r="G5" s="1537"/>
      <c r="H5" s="1537"/>
      <c r="I5" s="1537"/>
      <c r="J5" s="1537"/>
      <c r="W5" s="1532"/>
    </row>
    <row r="6" spans="1:49" s="1533" customFormat="1" ht="19.5" customHeight="1">
      <c r="B6" s="4760" t="s">
        <v>2480</v>
      </c>
      <c r="C6" s="4761"/>
      <c r="D6" s="4762"/>
      <c r="E6" s="4763"/>
      <c r="F6" s="4763"/>
      <c r="G6" s="4763"/>
      <c r="H6" s="4763"/>
      <c r="I6" s="4763"/>
      <c r="J6" s="4763"/>
      <c r="K6" s="4763"/>
      <c r="L6" s="4763"/>
      <c r="M6" s="4763"/>
      <c r="N6" s="4763"/>
      <c r="O6" s="4763"/>
      <c r="P6" s="4764" t="s">
        <v>2481</v>
      </c>
      <c r="Q6" s="4764"/>
      <c r="R6" s="4764"/>
      <c r="S6" s="4763"/>
      <c r="T6" s="4763"/>
      <c r="U6" s="4763"/>
      <c r="V6" s="4763"/>
      <c r="W6" s="4763"/>
      <c r="X6" s="4763"/>
      <c r="Y6" s="4763"/>
      <c r="Z6" s="1538" t="s">
        <v>2482</v>
      </c>
      <c r="AA6" s="1538"/>
      <c r="AB6" s="4763"/>
      <c r="AC6" s="4763"/>
      <c r="AD6" s="4763"/>
      <c r="AE6" s="4763"/>
      <c r="AF6" s="4763"/>
      <c r="AG6" s="4763"/>
      <c r="AH6" s="4763"/>
      <c r="AI6" s="4763"/>
      <c r="AJ6" s="4763"/>
    </row>
    <row r="7" spans="1:49" s="1533" customFormat="1" ht="5.25" customHeight="1"/>
    <row r="8" spans="1:49" s="1533" customFormat="1" ht="18.75" customHeight="1">
      <c r="B8" s="1539" t="s">
        <v>2483</v>
      </c>
    </row>
    <row r="9" spans="1:49" s="1533" customFormat="1" ht="6" customHeight="1"/>
    <row r="10" spans="1:49" s="1533" customFormat="1" ht="18.75" customHeight="1">
      <c r="B10" s="1540" t="s">
        <v>2484</v>
      </c>
    </row>
    <row r="11" spans="1:49" s="1533" customFormat="1" ht="18.75" customHeight="1">
      <c r="B11" s="4764" t="s">
        <v>1927</v>
      </c>
      <c r="C11" s="4764"/>
      <c r="D11" s="4764"/>
      <c r="E11" s="4765"/>
      <c r="F11" s="4766"/>
      <c r="G11" s="4766"/>
      <c r="H11" s="4766"/>
      <c r="I11" s="4766"/>
      <c r="J11" s="4766"/>
      <c r="K11" s="4766"/>
      <c r="L11" s="4766"/>
      <c r="M11" s="4766"/>
      <c r="N11" s="4766"/>
      <c r="O11" s="4766"/>
      <c r="P11" s="4766"/>
      <c r="Q11" s="4767"/>
      <c r="R11" s="4768" t="s">
        <v>2485</v>
      </c>
      <c r="S11" s="4769"/>
      <c r="T11" s="4772"/>
      <c r="U11" s="4773"/>
      <c r="V11" s="4773"/>
      <c r="W11" s="4773"/>
      <c r="X11" s="4773"/>
      <c r="Y11" s="4773"/>
      <c r="Z11" s="4773"/>
      <c r="AA11" s="4773"/>
      <c r="AB11" s="4773"/>
      <c r="AC11" s="4773"/>
      <c r="AD11" s="4773"/>
      <c r="AE11" s="4773"/>
      <c r="AF11" s="4773"/>
      <c r="AG11" s="4773"/>
      <c r="AH11" s="4773"/>
      <c r="AI11" s="4773"/>
      <c r="AJ11" s="4773"/>
      <c r="AK11" s="4774"/>
    </row>
    <row r="12" spans="1:49" s="1533" customFormat="1" ht="18.75" customHeight="1">
      <c r="B12" s="4778" t="s">
        <v>2486</v>
      </c>
      <c r="C12" s="4778"/>
      <c r="D12" s="4778"/>
      <c r="E12" s="4765"/>
      <c r="F12" s="4766"/>
      <c r="G12" s="4766"/>
      <c r="H12" s="1541" t="s">
        <v>1696</v>
      </c>
      <c r="I12" s="4766"/>
      <c r="J12" s="4766"/>
      <c r="K12" s="1541" t="s">
        <v>2487</v>
      </c>
      <c r="L12" s="4766"/>
      <c r="M12" s="4766"/>
      <c r="N12" s="1541" t="s">
        <v>2488</v>
      </c>
      <c r="O12" s="4779"/>
      <c r="P12" s="4779"/>
      <c r="Q12" s="1541" t="s">
        <v>2489</v>
      </c>
      <c r="R12" s="4770"/>
      <c r="S12" s="4771"/>
      <c r="T12" s="4775"/>
      <c r="U12" s="4776"/>
      <c r="V12" s="4776"/>
      <c r="W12" s="4776"/>
      <c r="X12" s="4776"/>
      <c r="Y12" s="4776"/>
      <c r="Z12" s="4776"/>
      <c r="AA12" s="4776"/>
      <c r="AB12" s="4776"/>
      <c r="AC12" s="4776"/>
      <c r="AD12" s="4776"/>
      <c r="AE12" s="4776"/>
      <c r="AF12" s="4776"/>
      <c r="AG12" s="4776"/>
      <c r="AH12" s="4776"/>
      <c r="AI12" s="4776"/>
      <c r="AJ12" s="4776"/>
      <c r="AK12" s="4777"/>
    </row>
    <row r="13" spans="1:49" s="1533" customFormat="1" ht="35.25" customHeight="1">
      <c r="B13" s="4748" t="s">
        <v>2490</v>
      </c>
      <c r="C13" s="4749"/>
      <c r="D13" s="4750"/>
      <c r="E13" s="4751"/>
      <c r="F13" s="4752"/>
      <c r="G13" s="4752"/>
      <c r="H13" s="4752"/>
      <c r="I13" s="4752"/>
      <c r="J13" s="4752"/>
      <c r="K13" s="4752"/>
      <c r="L13" s="4752"/>
      <c r="M13" s="4752"/>
      <c r="N13" s="4752"/>
      <c r="O13" s="4752"/>
      <c r="P13" s="4752"/>
      <c r="Q13" s="4752"/>
      <c r="R13" s="4752"/>
      <c r="S13" s="4752"/>
      <c r="T13" s="4752"/>
      <c r="U13" s="4752"/>
      <c r="V13" s="4752"/>
      <c r="W13" s="4752"/>
      <c r="X13" s="4752"/>
      <c r="Y13" s="4752"/>
      <c r="Z13" s="4752"/>
      <c r="AA13" s="4752"/>
      <c r="AB13" s="4752"/>
      <c r="AC13" s="4752"/>
      <c r="AD13" s="4752"/>
      <c r="AE13" s="4752"/>
      <c r="AF13" s="4752"/>
      <c r="AG13" s="4752"/>
      <c r="AH13" s="4752"/>
      <c r="AI13" s="4752"/>
      <c r="AJ13" s="4752"/>
      <c r="AK13" s="4753"/>
    </row>
    <row r="14" spans="1:49" s="1533" customFormat="1" ht="51" customHeight="1">
      <c r="B14" s="4748" t="s">
        <v>2491</v>
      </c>
      <c r="C14" s="4749"/>
      <c r="D14" s="4750"/>
      <c r="E14" s="4751"/>
      <c r="F14" s="4752"/>
      <c r="G14" s="4752"/>
      <c r="H14" s="4752"/>
      <c r="I14" s="4752"/>
      <c r="J14" s="4752"/>
      <c r="K14" s="4752"/>
      <c r="L14" s="4752"/>
      <c r="M14" s="4752"/>
      <c r="N14" s="4752"/>
      <c r="O14" s="4752"/>
      <c r="P14" s="4752"/>
      <c r="Q14" s="4752"/>
      <c r="R14" s="4752"/>
      <c r="S14" s="4752"/>
      <c r="T14" s="4752"/>
      <c r="U14" s="4752"/>
      <c r="V14" s="4752"/>
      <c r="W14" s="4752"/>
      <c r="X14" s="4752"/>
      <c r="Y14" s="4752"/>
      <c r="Z14" s="4752"/>
      <c r="AA14" s="4752"/>
      <c r="AB14" s="4752"/>
      <c r="AC14" s="4752"/>
      <c r="AD14" s="4752"/>
      <c r="AE14" s="4752"/>
      <c r="AF14" s="4752"/>
      <c r="AG14" s="4752"/>
      <c r="AH14" s="4752"/>
      <c r="AI14" s="4752"/>
      <c r="AJ14" s="4752"/>
      <c r="AK14" s="4753"/>
    </row>
    <row r="15" spans="1:49" s="1533" customFormat="1" ht="18.75" customHeight="1">
      <c r="B15" s="4754" t="s">
        <v>2492</v>
      </c>
      <c r="C15" s="4755"/>
      <c r="D15" s="4755"/>
      <c r="E15" s="4756"/>
      <c r="F15" s="1542"/>
      <c r="G15" s="1532" t="s">
        <v>2479</v>
      </c>
      <c r="H15" s="1532"/>
      <c r="I15" s="1532"/>
      <c r="J15" s="1532" t="s">
        <v>2493</v>
      </c>
      <c r="K15" s="1532"/>
      <c r="L15" s="1532"/>
      <c r="M15" s="1532"/>
      <c r="N15" s="4757"/>
      <c r="O15" s="4757"/>
      <c r="P15" s="4757"/>
      <c r="Q15" s="4757"/>
      <c r="R15" s="4757"/>
      <c r="S15" s="4757"/>
      <c r="T15" s="4757"/>
      <c r="U15" s="4757"/>
      <c r="V15" s="4757"/>
      <c r="W15" s="4757"/>
      <c r="X15" s="4757"/>
      <c r="Y15" s="4757"/>
      <c r="Z15" s="4757"/>
      <c r="AA15" s="4757"/>
      <c r="AB15" s="4758"/>
      <c r="AC15" s="4758"/>
      <c r="AD15" s="4758"/>
      <c r="AE15" s="4758"/>
      <c r="AF15" s="4758"/>
      <c r="AG15" s="4758"/>
      <c r="AH15" s="4758"/>
      <c r="AI15" s="4758"/>
      <c r="AJ15" s="4758"/>
      <c r="AK15" s="1543" t="s">
        <v>2494</v>
      </c>
    </row>
    <row r="16" spans="1:49" s="1533" customFormat="1" ht="18.75" customHeight="1">
      <c r="B16" s="4789" t="s">
        <v>2495</v>
      </c>
      <c r="C16" s="4790"/>
      <c r="D16" s="4790"/>
      <c r="E16" s="4790"/>
      <c r="F16" s="4791"/>
      <c r="G16" s="1544"/>
      <c r="H16" s="1545" t="s">
        <v>2479</v>
      </c>
      <c r="I16" s="1546"/>
      <c r="J16" s="1545"/>
      <c r="K16" s="1545" t="s">
        <v>2496</v>
      </c>
      <c r="L16" s="1545"/>
      <c r="M16" s="1545"/>
      <c r="N16" s="1545" t="s">
        <v>2497</v>
      </c>
      <c r="O16" s="1545"/>
      <c r="P16" s="1545"/>
      <c r="Q16" s="1546"/>
      <c r="R16" s="1546" t="s">
        <v>2498</v>
      </c>
      <c r="S16" s="1546"/>
      <c r="T16" s="1546" t="s">
        <v>2499</v>
      </c>
      <c r="U16" s="1546"/>
      <c r="V16" s="1546" t="s">
        <v>2500</v>
      </c>
      <c r="W16" s="1546"/>
      <c r="X16" s="1546" t="s">
        <v>2501</v>
      </c>
      <c r="Y16" s="1546"/>
      <c r="Z16" s="1546" t="s">
        <v>2502</v>
      </c>
      <c r="AA16" s="1547"/>
      <c r="AB16" s="4790" t="s">
        <v>2503</v>
      </c>
      <c r="AC16" s="4790"/>
      <c r="AD16" s="4790"/>
      <c r="AE16" s="1544"/>
      <c r="AF16" s="1545" t="s">
        <v>2479</v>
      </c>
      <c r="AG16" s="1545"/>
      <c r="AH16" s="1545"/>
      <c r="AI16" s="1545" t="s">
        <v>2504</v>
      </c>
      <c r="AJ16" s="1545"/>
      <c r="AK16" s="1547"/>
    </row>
    <row r="17" spans="2:51" s="1533" customFormat="1" ht="18.75" customHeight="1">
      <c r="B17" s="4795"/>
      <c r="C17" s="4796"/>
      <c r="D17" s="4796"/>
      <c r="E17" s="4796"/>
      <c r="F17" s="4797"/>
      <c r="G17" s="1548"/>
      <c r="H17" s="1534" t="s">
        <v>2504</v>
      </c>
      <c r="I17" s="1536"/>
      <c r="J17" s="1534"/>
      <c r="K17" s="1534" t="s">
        <v>2505</v>
      </c>
      <c r="L17" s="1534"/>
      <c r="M17" s="4758"/>
      <c r="N17" s="4758"/>
      <c r="O17" s="1536" t="s">
        <v>2494</v>
      </c>
      <c r="P17" s="1534"/>
      <c r="Q17" s="1534" t="s">
        <v>2506</v>
      </c>
      <c r="R17" s="1534"/>
      <c r="S17" s="1534"/>
      <c r="T17" s="1534"/>
      <c r="U17" s="1534" t="s">
        <v>2507</v>
      </c>
      <c r="V17" s="1534"/>
      <c r="W17" s="1534"/>
      <c r="X17" s="1534"/>
      <c r="Y17" s="1534"/>
      <c r="Z17" s="1534"/>
      <c r="AA17" s="1543"/>
      <c r="AB17" s="4796"/>
      <c r="AC17" s="4796"/>
      <c r="AD17" s="4796"/>
      <c r="AE17" s="1548"/>
      <c r="AF17" s="1534" t="s">
        <v>2508</v>
      </c>
      <c r="AG17" s="1534"/>
      <c r="AH17" s="1534"/>
      <c r="AI17" s="4758"/>
      <c r="AJ17" s="4758"/>
      <c r="AK17" s="1543" t="s">
        <v>2494</v>
      </c>
    </row>
    <row r="18" spans="2:51" s="1533" customFormat="1" ht="11.25" customHeight="1"/>
    <row r="19" spans="2:51" s="1533" customFormat="1" ht="18.75" customHeight="1">
      <c r="B19" s="1549" t="s">
        <v>2509</v>
      </c>
    </row>
    <row r="20" spans="2:51" s="1533" customFormat="1" ht="15.75" customHeight="1">
      <c r="B20" s="4788" t="s">
        <v>2510</v>
      </c>
      <c r="C20" s="4788"/>
      <c r="D20" s="4788"/>
      <c r="E20" s="4788"/>
      <c r="F20" s="4788"/>
      <c r="G20" s="4788"/>
      <c r="H20" s="4788"/>
      <c r="I20" s="4788"/>
      <c r="J20" s="4788"/>
      <c r="K20" s="4788"/>
      <c r="L20" s="4788"/>
      <c r="M20" s="4788"/>
      <c r="N20" s="4788"/>
      <c r="O20" s="4788"/>
      <c r="P20" s="4788"/>
      <c r="Q20" s="4788"/>
      <c r="R20" s="4788"/>
      <c r="S20" s="4788"/>
      <c r="T20" s="4788"/>
      <c r="U20" s="4788"/>
      <c r="V20" s="4788"/>
      <c r="W20" s="4788"/>
      <c r="X20" s="4788"/>
      <c r="Y20" s="4788"/>
      <c r="Z20" s="4788"/>
      <c r="AA20" s="4788"/>
      <c r="AB20" s="4788"/>
      <c r="AC20" s="4788"/>
      <c r="AD20" s="4788"/>
      <c r="AE20" s="4788"/>
      <c r="AF20" s="4788"/>
      <c r="AG20" s="4788"/>
      <c r="AH20" s="4788"/>
      <c r="AI20" s="4788"/>
      <c r="AJ20" s="4788"/>
      <c r="AK20" s="1550"/>
    </row>
    <row r="21" spans="2:51" s="1533" customFormat="1" ht="35.25" customHeight="1">
      <c r="B21" s="4811" t="s">
        <v>2511</v>
      </c>
      <c r="C21" s="4812"/>
      <c r="D21" s="4812"/>
      <c r="E21" s="4812"/>
      <c r="F21" s="4812"/>
      <c r="G21" s="4812"/>
      <c r="H21" s="4812"/>
      <c r="I21" s="4812"/>
      <c r="J21" s="4812"/>
      <c r="K21" s="4812"/>
      <c r="L21" s="4812"/>
      <c r="M21" s="4812"/>
      <c r="N21" s="4812"/>
      <c r="O21" s="4812"/>
      <c r="P21" s="4812"/>
      <c r="Q21" s="4812"/>
      <c r="R21" s="4812"/>
      <c r="S21" s="4812"/>
      <c r="T21" s="4812"/>
      <c r="U21" s="4812"/>
      <c r="V21" s="4812"/>
      <c r="W21" s="4812"/>
      <c r="X21" s="4812"/>
      <c r="Y21" s="4812"/>
      <c r="Z21" s="4812"/>
      <c r="AA21" s="4812"/>
      <c r="AB21" s="4812"/>
      <c r="AC21" s="4812"/>
      <c r="AD21" s="4812"/>
      <c r="AE21" s="4812"/>
      <c r="AF21" s="4812"/>
      <c r="AG21" s="4812"/>
      <c r="AH21" s="4812"/>
      <c r="AI21" s="4812"/>
      <c r="AJ21" s="4812"/>
      <c r="AK21" s="4813"/>
      <c r="AL21" s="1532"/>
      <c r="AM21" s="1532"/>
      <c r="AN21" s="1532"/>
      <c r="AO21" s="1532"/>
      <c r="AP21" s="1532"/>
      <c r="AQ21" s="1532"/>
      <c r="AR21" s="1532"/>
      <c r="AS21" s="1532"/>
      <c r="AT21" s="1532"/>
      <c r="AU21" s="1532"/>
      <c r="AV21" s="1532"/>
      <c r="AW21" s="1532"/>
      <c r="AX21" s="1532"/>
      <c r="AY21" s="1532"/>
    </row>
    <row r="22" spans="2:51" s="1533" customFormat="1" ht="18.75" customHeight="1">
      <c r="B22" s="1544"/>
      <c r="C22" s="1545" t="s">
        <v>2512</v>
      </c>
      <c r="D22" s="1545"/>
      <c r="E22" s="1545"/>
      <c r="F22" s="1545"/>
      <c r="G22" s="1545"/>
      <c r="H22" s="1545"/>
      <c r="I22" s="1545"/>
      <c r="J22" s="1545"/>
      <c r="K22" s="1545"/>
      <c r="L22" s="1545"/>
      <c r="M22" s="1533" t="s">
        <v>2513</v>
      </c>
      <c r="S22" s="1545"/>
      <c r="T22" s="1545" t="s">
        <v>2479</v>
      </c>
      <c r="U22" s="1545"/>
      <c r="V22" s="1545"/>
      <c r="W22" s="1545"/>
      <c r="X22" s="1545"/>
      <c r="Y22" s="1545"/>
      <c r="Z22" s="1545" t="s">
        <v>2514</v>
      </c>
      <c r="AA22" s="1546"/>
      <c r="AB22" s="1545"/>
      <c r="AC22" s="1545"/>
      <c r="AD22" s="1545"/>
      <c r="AE22" s="1545"/>
      <c r="AF22" s="1545"/>
      <c r="AG22" s="1545"/>
      <c r="AH22" s="1545"/>
      <c r="AI22" s="1545"/>
      <c r="AJ22" s="1545"/>
      <c r="AK22" s="1551"/>
      <c r="AL22" s="1532"/>
      <c r="AM22" s="1532"/>
      <c r="AN22" s="1532"/>
      <c r="AO22" s="1532"/>
      <c r="AP22" s="1532"/>
      <c r="AQ22" s="1532"/>
      <c r="AR22" s="1532"/>
      <c r="AS22" s="1532"/>
      <c r="AT22" s="1532"/>
      <c r="AU22" s="1532"/>
      <c r="AV22" s="1532"/>
      <c r="AW22" s="1532"/>
      <c r="AX22" s="1532"/>
      <c r="AY22" s="1532"/>
    </row>
    <row r="23" spans="2:51" s="1533" customFormat="1" ht="18.75" customHeight="1">
      <c r="B23" s="4824"/>
      <c r="C23" s="4825"/>
      <c r="D23" s="4825"/>
      <c r="E23" s="4825"/>
      <c r="F23" s="4825"/>
      <c r="G23" s="4825"/>
      <c r="H23" s="4825"/>
      <c r="I23" s="4825"/>
      <c r="J23" s="4825"/>
      <c r="K23" s="4825"/>
      <c r="L23" s="4825"/>
      <c r="M23" s="4825"/>
      <c r="N23" s="4825"/>
      <c r="O23" s="4825"/>
      <c r="P23" s="4825"/>
      <c r="Q23" s="4825"/>
      <c r="R23" s="4825"/>
      <c r="S23" s="4825"/>
      <c r="T23" s="4825"/>
      <c r="U23" s="4825"/>
      <c r="V23" s="4825"/>
      <c r="W23" s="4825"/>
      <c r="X23" s="4825"/>
      <c r="Y23" s="4825"/>
      <c r="Z23" s="4825"/>
      <c r="AA23" s="4825"/>
      <c r="AB23" s="4825"/>
      <c r="AC23" s="4825"/>
      <c r="AD23" s="4825"/>
      <c r="AE23" s="4825"/>
      <c r="AF23" s="4825"/>
      <c r="AG23" s="4825"/>
      <c r="AH23" s="4825"/>
      <c r="AI23" s="4825"/>
      <c r="AJ23" s="4825"/>
      <c r="AK23" s="4826"/>
      <c r="AL23" s="1532"/>
      <c r="AM23" s="1532"/>
      <c r="AN23" s="1532"/>
      <c r="AO23" s="1532"/>
      <c r="AP23" s="1532"/>
      <c r="AQ23" s="1532"/>
      <c r="AR23" s="1532"/>
      <c r="AS23" s="1532"/>
      <c r="AT23" s="1532"/>
      <c r="AU23" s="1532"/>
      <c r="AV23" s="1532"/>
      <c r="AW23" s="1532"/>
      <c r="AX23" s="1532"/>
      <c r="AY23" s="1532"/>
    </row>
    <row r="24" spans="2:51" s="1533" customFormat="1" ht="18.75" customHeight="1">
      <c r="B24" s="4824"/>
      <c r="C24" s="4825"/>
      <c r="D24" s="4825"/>
      <c r="E24" s="4825"/>
      <c r="F24" s="4825"/>
      <c r="G24" s="4825"/>
      <c r="H24" s="4825"/>
      <c r="I24" s="4825"/>
      <c r="J24" s="4825"/>
      <c r="K24" s="4825"/>
      <c r="L24" s="4825"/>
      <c r="M24" s="4825"/>
      <c r="N24" s="4825"/>
      <c r="O24" s="4825"/>
      <c r="P24" s="4825"/>
      <c r="Q24" s="4825"/>
      <c r="R24" s="4825"/>
      <c r="S24" s="4825"/>
      <c r="T24" s="4825"/>
      <c r="U24" s="4825"/>
      <c r="V24" s="4825"/>
      <c r="W24" s="4825"/>
      <c r="X24" s="4825"/>
      <c r="Y24" s="4825"/>
      <c r="Z24" s="4825"/>
      <c r="AA24" s="4825"/>
      <c r="AB24" s="4825"/>
      <c r="AC24" s="4825"/>
      <c r="AD24" s="4825"/>
      <c r="AE24" s="4825"/>
      <c r="AF24" s="4825"/>
      <c r="AG24" s="4825"/>
      <c r="AH24" s="4825"/>
      <c r="AI24" s="4825"/>
      <c r="AJ24" s="4825"/>
      <c r="AK24" s="4826"/>
      <c r="AL24" s="1532"/>
      <c r="AM24" s="1532"/>
      <c r="AN24" s="1532"/>
      <c r="AO24" s="1532"/>
      <c r="AP24" s="1532"/>
      <c r="AQ24" s="1532"/>
      <c r="AR24" s="1532"/>
      <c r="AS24" s="1532"/>
      <c r="AT24" s="1532"/>
      <c r="AU24" s="1532"/>
      <c r="AV24" s="1532"/>
      <c r="AW24" s="1532"/>
      <c r="AX24" s="1532"/>
      <c r="AY24" s="1532"/>
    </row>
    <row r="25" spans="2:51" s="1533" customFormat="1" ht="18.75" customHeight="1">
      <c r="B25" s="4824"/>
      <c r="C25" s="4825"/>
      <c r="D25" s="4825"/>
      <c r="E25" s="4825"/>
      <c r="F25" s="4825"/>
      <c r="G25" s="4825"/>
      <c r="H25" s="4825"/>
      <c r="I25" s="4825"/>
      <c r="J25" s="4825"/>
      <c r="K25" s="4825"/>
      <c r="L25" s="4825"/>
      <c r="M25" s="4825"/>
      <c r="N25" s="4825"/>
      <c r="O25" s="4825"/>
      <c r="P25" s="4825"/>
      <c r="Q25" s="4825"/>
      <c r="R25" s="4825"/>
      <c r="S25" s="4825"/>
      <c r="T25" s="4825"/>
      <c r="U25" s="4825"/>
      <c r="V25" s="4825"/>
      <c r="W25" s="4825"/>
      <c r="X25" s="4825"/>
      <c r="Y25" s="4825"/>
      <c r="Z25" s="4825"/>
      <c r="AA25" s="4825"/>
      <c r="AB25" s="4825"/>
      <c r="AC25" s="4825"/>
      <c r="AD25" s="4825"/>
      <c r="AE25" s="4825"/>
      <c r="AF25" s="4825"/>
      <c r="AG25" s="4825"/>
      <c r="AH25" s="4825"/>
      <c r="AI25" s="4825"/>
      <c r="AJ25" s="4825"/>
      <c r="AK25" s="4826"/>
      <c r="AL25" s="1532"/>
      <c r="AM25" s="1532"/>
      <c r="AN25" s="1532"/>
      <c r="AO25" s="1532"/>
      <c r="AP25" s="1532"/>
      <c r="AQ25" s="1532"/>
      <c r="AR25" s="1532"/>
      <c r="AS25" s="1532"/>
      <c r="AT25" s="1532"/>
      <c r="AU25" s="1532"/>
      <c r="AV25" s="1532"/>
      <c r="AW25" s="1532"/>
      <c r="AX25" s="1532"/>
      <c r="AY25" s="1532"/>
    </row>
    <row r="26" spans="2:51" s="1533" customFormat="1" ht="18.75" customHeight="1">
      <c r="B26" s="1542"/>
      <c r="C26" s="4808" t="s">
        <v>2515</v>
      </c>
      <c r="D26" s="4809"/>
      <c r="E26" s="4809"/>
      <c r="F26" s="4809"/>
      <c r="G26" s="4809"/>
      <c r="H26" s="4809"/>
      <c r="I26" s="4809"/>
      <c r="J26" s="4809"/>
      <c r="K26" s="4809"/>
      <c r="L26" s="4809"/>
      <c r="M26" s="4809"/>
      <c r="N26" s="4809"/>
      <c r="O26" s="4809"/>
      <c r="P26" s="4809"/>
      <c r="Q26" s="4809"/>
      <c r="R26" s="4809"/>
      <c r="S26" s="4809"/>
      <c r="T26" s="4809"/>
      <c r="U26" s="4809"/>
      <c r="V26" s="4809"/>
      <c r="W26" s="4809"/>
      <c r="X26" s="4809"/>
      <c r="Y26" s="4809"/>
      <c r="Z26" s="4809"/>
      <c r="AA26" s="4809"/>
      <c r="AB26" s="4809"/>
      <c r="AC26" s="4809"/>
      <c r="AD26" s="4809"/>
      <c r="AE26" s="4809"/>
      <c r="AF26" s="4809"/>
      <c r="AG26" s="4809"/>
      <c r="AH26" s="4809"/>
      <c r="AI26" s="4809"/>
      <c r="AJ26" s="4809"/>
      <c r="AK26" s="4810"/>
      <c r="AL26" s="1532"/>
      <c r="AM26" s="1532"/>
      <c r="AN26" s="1532"/>
      <c r="AO26" s="1532"/>
      <c r="AP26" s="1532"/>
      <c r="AQ26" s="1532"/>
      <c r="AR26" s="1532"/>
      <c r="AS26" s="1532"/>
      <c r="AT26" s="1532"/>
      <c r="AU26" s="1532"/>
      <c r="AV26" s="1532"/>
      <c r="AW26" s="1532"/>
      <c r="AX26" s="1532"/>
      <c r="AY26" s="1532"/>
    </row>
    <row r="27" spans="2:51" s="1533" customFormat="1" ht="15" customHeight="1">
      <c r="B27" s="1542"/>
      <c r="C27" s="4827" t="s">
        <v>2516</v>
      </c>
      <c r="D27" s="4829" t="s">
        <v>2517</v>
      </c>
      <c r="E27" s="4829"/>
      <c r="F27" s="4829"/>
      <c r="G27" s="1552"/>
      <c r="H27" s="1552" t="s">
        <v>2518</v>
      </c>
      <c r="I27" s="1552"/>
      <c r="J27" s="1552"/>
      <c r="K27" s="1552" t="s">
        <v>2519</v>
      </c>
      <c r="L27" s="1552"/>
      <c r="M27" s="1552"/>
      <c r="N27" s="1552" t="s">
        <v>2520</v>
      </c>
      <c r="O27" s="1552"/>
      <c r="P27" s="1552"/>
      <c r="Q27" s="1552"/>
      <c r="R27" s="1552" t="s">
        <v>2521</v>
      </c>
      <c r="S27" s="1552"/>
      <c r="T27" s="1553"/>
      <c r="U27" s="4829" t="s">
        <v>2522</v>
      </c>
      <c r="V27" s="4829"/>
      <c r="W27" s="4829"/>
      <c r="X27" s="1552"/>
      <c r="Y27" s="1552" t="s">
        <v>2518</v>
      </c>
      <c r="Z27" s="1552"/>
      <c r="AA27" s="1552"/>
      <c r="AB27" s="1552" t="s">
        <v>2519</v>
      </c>
      <c r="AC27" s="1552"/>
      <c r="AD27" s="1552"/>
      <c r="AE27" s="1552" t="s">
        <v>2520</v>
      </c>
      <c r="AF27" s="1552"/>
      <c r="AG27" s="1552"/>
      <c r="AH27" s="1552"/>
      <c r="AI27" s="1552" t="s">
        <v>2521</v>
      </c>
      <c r="AJ27" s="1552"/>
      <c r="AK27" s="1553"/>
      <c r="AL27" s="1532"/>
      <c r="AM27" s="1532"/>
      <c r="AN27" s="1532"/>
      <c r="AO27" s="1532"/>
      <c r="AP27" s="1532"/>
      <c r="AQ27" s="1532"/>
      <c r="AR27" s="1532"/>
      <c r="AS27" s="1532"/>
      <c r="AT27" s="1532"/>
      <c r="AU27" s="1532"/>
      <c r="AV27" s="1532"/>
      <c r="AW27" s="1532"/>
      <c r="AX27" s="1532"/>
      <c r="AY27" s="1532"/>
    </row>
    <row r="28" spans="2:51" s="1533" customFormat="1" ht="15" customHeight="1">
      <c r="B28" s="1542"/>
      <c r="C28" s="4828"/>
      <c r="D28" s="4829" t="s">
        <v>2523</v>
      </c>
      <c r="E28" s="4829"/>
      <c r="F28" s="4829"/>
      <c r="G28" s="1552"/>
      <c r="H28" s="1552" t="s">
        <v>2518</v>
      </c>
      <c r="I28" s="1552"/>
      <c r="J28" s="1552"/>
      <c r="K28" s="1552" t="s">
        <v>2519</v>
      </c>
      <c r="L28" s="1552"/>
      <c r="M28" s="1552"/>
      <c r="N28" s="1552" t="s">
        <v>2520</v>
      </c>
      <c r="O28" s="1552"/>
      <c r="P28" s="1552"/>
      <c r="Q28" s="1552"/>
      <c r="R28" s="1552" t="s">
        <v>2521</v>
      </c>
      <c r="S28" s="1552"/>
      <c r="T28" s="1553"/>
      <c r="U28" s="4829" t="s">
        <v>2524</v>
      </c>
      <c r="V28" s="4829"/>
      <c r="W28" s="4829"/>
      <c r="X28" s="1552"/>
      <c r="Y28" s="1552" t="s">
        <v>2518</v>
      </c>
      <c r="Z28" s="1552"/>
      <c r="AA28" s="1552"/>
      <c r="AB28" s="1552" t="s">
        <v>2519</v>
      </c>
      <c r="AC28" s="1552"/>
      <c r="AD28" s="1552"/>
      <c r="AE28" s="1552" t="s">
        <v>2520</v>
      </c>
      <c r="AF28" s="1552"/>
      <c r="AG28" s="1552"/>
      <c r="AH28" s="1552"/>
      <c r="AI28" s="1552" t="s">
        <v>2521</v>
      </c>
      <c r="AJ28" s="1552"/>
      <c r="AK28" s="1553"/>
      <c r="AL28" s="1532"/>
      <c r="AM28" s="1532"/>
      <c r="AN28" s="1532"/>
      <c r="AO28" s="1532"/>
      <c r="AP28" s="1532"/>
      <c r="AQ28" s="1532"/>
      <c r="AR28" s="1532"/>
      <c r="AS28" s="1532"/>
      <c r="AT28" s="1532"/>
      <c r="AU28" s="1532"/>
      <c r="AV28" s="1532"/>
      <c r="AW28" s="1532"/>
      <c r="AX28" s="1532"/>
      <c r="AY28" s="1532"/>
    </row>
    <row r="29" spans="2:51" s="1533" customFormat="1" ht="15" customHeight="1">
      <c r="B29" s="1542"/>
      <c r="C29" s="4828"/>
      <c r="D29" s="4829" t="s">
        <v>2525</v>
      </c>
      <c r="E29" s="4829"/>
      <c r="F29" s="1552"/>
      <c r="G29" s="1552" t="s">
        <v>2518</v>
      </c>
      <c r="H29" s="1552"/>
      <c r="I29" s="1552"/>
      <c r="J29" s="1552" t="s">
        <v>2519</v>
      </c>
      <c r="K29" s="1552"/>
      <c r="L29" s="1552"/>
      <c r="M29" s="1552" t="s">
        <v>2520</v>
      </c>
      <c r="N29" s="1552"/>
      <c r="O29" s="1552"/>
      <c r="P29" s="1552"/>
      <c r="Q29" s="1552" t="s">
        <v>2521</v>
      </c>
      <c r="R29" s="1552"/>
      <c r="S29" s="1552" t="s">
        <v>2526</v>
      </c>
      <c r="T29" s="1552"/>
      <c r="U29" s="1552"/>
      <c r="V29" s="1552"/>
      <c r="W29" s="1552" t="s">
        <v>2527</v>
      </c>
      <c r="X29" s="1552"/>
      <c r="Y29" s="1552"/>
      <c r="Z29" s="1552" t="s">
        <v>2528</v>
      </c>
      <c r="AA29" s="1552"/>
      <c r="AC29" s="1552"/>
      <c r="AD29" s="1552" t="s">
        <v>2529</v>
      </c>
      <c r="AG29" s="1552"/>
      <c r="AH29" s="1552" t="s">
        <v>2502</v>
      </c>
      <c r="AK29" s="1553"/>
      <c r="AL29" s="1532"/>
      <c r="AM29" s="1532"/>
      <c r="AN29" s="1532"/>
      <c r="AO29" s="1532"/>
      <c r="AP29" s="1532"/>
      <c r="AQ29" s="1532"/>
      <c r="AR29" s="1532"/>
      <c r="AS29" s="1532"/>
      <c r="AT29" s="1532"/>
      <c r="AU29" s="1532"/>
      <c r="AV29" s="1532"/>
      <c r="AW29" s="1532"/>
      <c r="AX29" s="1532"/>
      <c r="AY29" s="1532"/>
    </row>
    <row r="30" spans="2:51" s="1533" customFormat="1" ht="15" customHeight="1">
      <c r="B30" s="1542"/>
      <c r="C30" s="4828"/>
      <c r="D30" s="4829" t="s">
        <v>2530</v>
      </c>
      <c r="E30" s="4829"/>
      <c r="F30" s="1552"/>
      <c r="G30" s="1552" t="s">
        <v>2518</v>
      </c>
      <c r="H30" s="1552"/>
      <c r="I30" s="1552"/>
      <c r="J30" s="1552" t="s">
        <v>2519</v>
      </c>
      <c r="K30" s="1552"/>
      <c r="L30" s="1552"/>
      <c r="M30" s="1552" t="s">
        <v>2520</v>
      </c>
      <c r="N30" s="1552"/>
      <c r="O30" s="1552"/>
      <c r="P30" s="1552"/>
      <c r="Q30" s="1552" t="s">
        <v>2521</v>
      </c>
      <c r="R30" s="1552"/>
      <c r="S30" s="1552" t="s">
        <v>2531</v>
      </c>
      <c r="T30" s="1552"/>
      <c r="U30" s="1552"/>
      <c r="V30" s="1552"/>
      <c r="W30" s="1552" t="s">
        <v>2532</v>
      </c>
      <c r="X30" s="1552"/>
      <c r="Y30" s="1552"/>
      <c r="Z30" s="1552" t="s">
        <v>2533</v>
      </c>
      <c r="AA30" s="1552"/>
      <c r="AB30" s="1552"/>
      <c r="AC30" s="1552"/>
      <c r="AD30" s="1552" t="s">
        <v>2534</v>
      </c>
      <c r="AE30" s="1552"/>
      <c r="AF30" s="1552"/>
      <c r="AG30" s="1552"/>
      <c r="AH30" s="1552" t="s">
        <v>2502</v>
      </c>
      <c r="AI30" s="1552"/>
      <c r="AJ30" s="1552"/>
      <c r="AK30" s="1553"/>
      <c r="AL30" s="1532"/>
      <c r="AM30" s="1532"/>
      <c r="AN30" s="1532"/>
      <c r="AO30" s="1532"/>
      <c r="AP30" s="1532"/>
      <c r="AQ30" s="1532"/>
      <c r="AR30" s="1532"/>
      <c r="AS30" s="1532"/>
      <c r="AT30" s="1532"/>
      <c r="AU30" s="1532"/>
      <c r="AV30" s="1532"/>
      <c r="AW30" s="1532"/>
      <c r="AX30" s="1532"/>
      <c r="AY30" s="1532"/>
    </row>
    <row r="31" spans="2:51" s="1533" customFormat="1" ht="18.75" customHeight="1">
      <c r="B31" s="1542"/>
      <c r="C31" s="4814"/>
      <c r="D31" s="4815"/>
      <c r="E31" s="4815"/>
      <c r="F31" s="4815"/>
      <c r="G31" s="4815"/>
      <c r="H31" s="4815"/>
      <c r="I31" s="4815"/>
      <c r="J31" s="4815"/>
      <c r="K31" s="4815"/>
      <c r="L31" s="4815"/>
      <c r="M31" s="4815"/>
      <c r="N31" s="4815"/>
      <c r="O31" s="4815"/>
      <c r="P31" s="4815"/>
      <c r="Q31" s="4815"/>
      <c r="R31" s="4815"/>
      <c r="S31" s="4815"/>
      <c r="T31" s="4815"/>
      <c r="U31" s="4815"/>
      <c r="V31" s="4815"/>
      <c r="W31" s="4815"/>
      <c r="X31" s="4815"/>
      <c r="Y31" s="4815"/>
      <c r="Z31" s="4815"/>
      <c r="AA31" s="4815"/>
      <c r="AB31" s="4815"/>
      <c r="AC31" s="4815"/>
      <c r="AD31" s="4815"/>
      <c r="AE31" s="4815"/>
      <c r="AF31" s="4815"/>
      <c r="AG31" s="4815"/>
      <c r="AH31" s="4815"/>
      <c r="AI31" s="4815"/>
      <c r="AJ31" s="4815"/>
      <c r="AK31" s="4816"/>
      <c r="AL31" s="1532"/>
      <c r="AM31" s="1532"/>
      <c r="AN31" s="1532"/>
      <c r="AO31" s="1532"/>
      <c r="AP31" s="1532"/>
      <c r="AQ31" s="1532"/>
      <c r="AR31" s="1532"/>
      <c r="AS31" s="1532"/>
      <c r="AT31" s="1532"/>
      <c r="AU31" s="1532"/>
      <c r="AV31" s="1532"/>
      <c r="AW31" s="1532"/>
      <c r="AX31" s="1532"/>
      <c r="AY31" s="1532"/>
    </row>
    <row r="32" spans="2:51" s="1533" customFormat="1" ht="18.75" customHeight="1">
      <c r="B32" s="1542"/>
      <c r="C32" s="4817"/>
      <c r="D32" s="4757"/>
      <c r="E32" s="4757"/>
      <c r="F32" s="4757"/>
      <c r="G32" s="4757"/>
      <c r="H32" s="4757"/>
      <c r="I32" s="4757"/>
      <c r="J32" s="4757"/>
      <c r="K32" s="4757"/>
      <c r="L32" s="4757"/>
      <c r="M32" s="4757"/>
      <c r="N32" s="4757"/>
      <c r="O32" s="4757"/>
      <c r="P32" s="4757"/>
      <c r="Q32" s="4757"/>
      <c r="R32" s="4757"/>
      <c r="S32" s="4757"/>
      <c r="T32" s="4757"/>
      <c r="U32" s="4757"/>
      <c r="V32" s="4757"/>
      <c r="W32" s="4757"/>
      <c r="X32" s="4757"/>
      <c r="Y32" s="4757"/>
      <c r="Z32" s="4757"/>
      <c r="AA32" s="4757"/>
      <c r="AB32" s="4757"/>
      <c r="AC32" s="4757"/>
      <c r="AD32" s="4757"/>
      <c r="AE32" s="4757"/>
      <c r="AF32" s="4757"/>
      <c r="AG32" s="4757"/>
      <c r="AH32" s="4757"/>
      <c r="AI32" s="4757"/>
      <c r="AJ32" s="4757"/>
      <c r="AK32" s="4818"/>
      <c r="AL32" s="1532"/>
      <c r="AM32" s="1532"/>
      <c r="AN32" s="1532"/>
      <c r="AO32" s="1532"/>
      <c r="AP32" s="1532"/>
      <c r="AQ32" s="1532"/>
      <c r="AR32" s="1532"/>
      <c r="AS32" s="1532"/>
      <c r="AT32" s="1532"/>
      <c r="AU32" s="1532"/>
      <c r="AV32" s="1532"/>
      <c r="AW32" s="1532"/>
      <c r="AX32" s="1532"/>
      <c r="AY32" s="1532"/>
    </row>
    <row r="33" spans="2:51" s="1533" customFormat="1" ht="18.75" customHeight="1">
      <c r="B33" s="1542"/>
      <c r="C33" s="4819"/>
      <c r="D33" s="4758"/>
      <c r="E33" s="4758"/>
      <c r="F33" s="4758"/>
      <c r="G33" s="4758"/>
      <c r="H33" s="4758"/>
      <c r="I33" s="4758"/>
      <c r="J33" s="4758"/>
      <c r="K33" s="4758"/>
      <c r="L33" s="4758"/>
      <c r="M33" s="4758"/>
      <c r="N33" s="4758"/>
      <c r="O33" s="4758"/>
      <c r="P33" s="4758"/>
      <c r="Q33" s="4758"/>
      <c r="R33" s="4758"/>
      <c r="S33" s="4758"/>
      <c r="T33" s="4758"/>
      <c r="U33" s="4758"/>
      <c r="V33" s="4758"/>
      <c r="W33" s="4758"/>
      <c r="X33" s="4758"/>
      <c r="Y33" s="4758"/>
      <c r="Z33" s="4758"/>
      <c r="AA33" s="4758"/>
      <c r="AB33" s="4758"/>
      <c r="AC33" s="4758"/>
      <c r="AD33" s="4758"/>
      <c r="AE33" s="4758"/>
      <c r="AF33" s="4758"/>
      <c r="AG33" s="4758"/>
      <c r="AH33" s="4758"/>
      <c r="AI33" s="4758"/>
      <c r="AJ33" s="4758"/>
      <c r="AK33" s="4820"/>
      <c r="AL33" s="1532"/>
      <c r="AM33" s="1532"/>
      <c r="AN33" s="1532"/>
      <c r="AO33" s="1532"/>
      <c r="AP33" s="1532"/>
      <c r="AQ33" s="1532"/>
      <c r="AR33" s="1532"/>
      <c r="AS33" s="1532"/>
      <c r="AT33" s="1532"/>
      <c r="AU33" s="1532"/>
      <c r="AV33" s="1532"/>
      <c r="AW33" s="1532"/>
      <c r="AX33" s="1532"/>
      <c r="AY33" s="1532"/>
    </row>
    <row r="34" spans="2:51" s="1533" customFormat="1" ht="18.75" customHeight="1">
      <c r="B34" s="1542"/>
      <c r="C34" s="4808" t="s">
        <v>2535</v>
      </c>
      <c r="D34" s="4809"/>
      <c r="E34" s="4809"/>
      <c r="F34" s="4809"/>
      <c r="G34" s="4809"/>
      <c r="H34" s="4809"/>
      <c r="I34" s="4809"/>
      <c r="J34" s="4809"/>
      <c r="K34" s="4809"/>
      <c r="L34" s="4809"/>
      <c r="M34" s="4809"/>
      <c r="N34" s="4809"/>
      <c r="O34" s="4809"/>
      <c r="P34" s="4809"/>
      <c r="Q34" s="4809"/>
      <c r="R34" s="4809"/>
      <c r="S34" s="4809"/>
      <c r="T34" s="4809"/>
      <c r="U34" s="4809"/>
      <c r="V34" s="4809"/>
      <c r="W34" s="4809"/>
      <c r="X34" s="4809"/>
      <c r="Y34" s="4809"/>
      <c r="Z34" s="4809"/>
      <c r="AA34" s="4809"/>
      <c r="AB34" s="4809"/>
      <c r="AC34" s="4809"/>
      <c r="AD34" s="4809"/>
      <c r="AE34" s="4809"/>
      <c r="AF34" s="4809"/>
      <c r="AG34" s="4809"/>
      <c r="AH34" s="4809"/>
      <c r="AI34" s="4809"/>
      <c r="AJ34" s="4809"/>
      <c r="AK34" s="4810"/>
      <c r="AL34" s="1532"/>
      <c r="AM34" s="1532"/>
      <c r="AN34" s="1532"/>
      <c r="AO34" s="1532"/>
      <c r="AP34" s="1532"/>
      <c r="AQ34" s="1532"/>
      <c r="AR34" s="1532"/>
      <c r="AS34" s="1532"/>
      <c r="AT34" s="1532"/>
      <c r="AU34" s="1532"/>
      <c r="AV34" s="1532"/>
      <c r="AW34" s="1532"/>
      <c r="AX34" s="1532"/>
      <c r="AY34" s="1532"/>
    </row>
    <row r="35" spans="2:51" s="1533" customFormat="1" ht="15" customHeight="1">
      <c r="B35" s="1542"/>
      <c r="C35" s="4821" t="s">
        <v>2536</v>
      </c>
      <c r="D35" s="4822"/>
      <c r="E35" s="1552"/>
      <c r="F35" s="1552" t="s">
        <v>2537</v>
      </c>
      <c r="G35" s="1554"/>
      <c r="H35" s="1552"/>
      <c r="I35" s="1552"/>
      <c r="J35" s="1554" t="s">
        <v>2538</v>
      </c>
      <c r="K35" s="1554"/>
      <c r="L35" s="1554"/>
      <c r="M35" s="1552"/>
      <c r="N35" s="1554" t="s">
        <v>2539</v>
      </c>
      <c r="O35" s="1554"/>
      <c r="P35" s="4821" t="s">
        <v>2540</v>
      </c>
      <c r="Q35" s="4822"/>
      <c r="R35" s="1552"/>
      <c r="S35" s="1552" t="s">
        <v>2537</v>
      </c>
      <c r="T35" s="1554"/>
      <c r="U35" s="1552"/>
      <c r="V35" s="1552"/>
      <c r="W35" s="1554" t="s">
        <v>2538</v>
      </c>
      <c r="X35" s="1554"/>
      <c r="Y35" s="1554"/>
      <c r="Z35" s="1552"/>
      <c r="AA35" s="1554" t="s">
        <v>2539</v>
      </c>
      <c r="AB35" s="1554"/>
      <c r="AC35" s="1552"/>
      <c r="AD35" s="1552"/>
      <c r="AE35" s="1552"/>
      <c r="AF35" s="1552"/>
      <c r="AG35" s="1552"/>
      <c r="AH35" s="1552"/>
      <c r="AI35" s="1552"/>
      <c r="AJ35" s="1552"/>
      <c r="AK35" s="1553"/>
      <c r="AL35" s="1532"/>
      <c r="AM35" s="1532"/>
      <c r="AN35" s="1532"/>
      <c r="AO35" s="1532"/>
      <c r="AP35" s="1532"/>
      <c r="AQ35" s="1532"/>
      <c r="AR35" s="1532"/>
      <c r="AS35" s="1532"/>
      <c r="AT35" s="1532"/>
      <c r="AU35" s="1532"/>
      <c r="AV35" s="1532"/>
      <c r="AW35" s="1532"/>
      <c r="AX35" s="1532"/>
    </row>
    <row r="36" spans="2:51" s="1533" customFormat="1" ht="15" customHeight="1">
      <c r="B36" s="1542"/>
      <c r="C36" s="4821" t="s">
        <v>2541</v>
      </c>
      <c r="D36" s="4822"/>
      <c r="E36" s="1552"/>
      <c r="F36" s="1552" t="s">
        <v>2537</v>
      </c>
      <c r="G36" s="1554"/>
      <c r="H36" s="1552"/>
      <c r="I36" s="1552"/>
      <c r="J36" s="1554" t="s">
        <v>2538</v>
      </c>
      <c r="K36" s="1554"/>
      <c r="L36" s="1554"/>
      <c r="M36" s="1552"/>
      <c r="N36" s="1554" t="s">
        <v>2539</v>
      </c>
      <c r="O36" s="1554"/>
      <c r="P36" s="4821" t="s">
        <v>2542</v>
      </c>
      <c r="Q36" s="4823"/>
      <c r="R36" s="4823"/>
      <c r="S36" s="4823"/>
      <c r="T36" s="4823"/>
      <c r="U36" s="4822"/>
      <c r="V36" s="1552"/>
      <c r="W36" s="1552" t="s">
        <v>2537</v>
      </c>
      <c r="X36" s="1554"/>
      <c r="Y36" s="1552"/>
      <c r="Z36" s="1552"/>
      <c r="AA36" s="1554" t="s">
        <v>2538</v>
      </c>
      <c r="AB36" s="1554"/>
      <c r="AC36" s="1554"/>
      <c r="AD36" s="1552"/>
      <c r="AE36" s="1554" t="s">
        <v>2539</v>
      </c>
      <c r="AF36" s="1554"/>
      <c r="AG36" s="1552"/>
      <c r="AH36" s="1552"/>
      <c r="AI36" s="1554"/>
      <c r="AJ36" s="1554"/>
      <c r="AK36" s="1555"/>
      <c r="AL36" s="1532"/>
      <c r="AM36" s="1532"/>
      <c r="AN36" s="1532"/>
      <c r="AO36" s="1532"/>
      <c r="AP36" s="1532"/>
      <c r="AQ36" s="1532"/>
      <c r="AR36" s="1532"/>
      <c r="AS36" s="1532"/>
      <c r="AT36" s="1532"/>
      <c r="AU36" s="1532"/>
      <c r="AV36" s="1532"/>
      <c r="AW36" s="1532"/>
      <c r="AX36" s="1532"/>
      <c r="AY36" s="1532"/>
    </row>
    <row r="37" spans="2:51" s="1533" customFormat="1" ht="18.75" customHeight="1">
      <c r="B37" s="1542"/>
      <c r="C37" s="4799"/>
      <c r="D37" s="4800"/>
      <c r="E37" s="4800"/>
      <c r="F37" s="4800"/>
      <c r="G37" s="4800"/>
      <c r="H37" s="4800"/>
      <c r="I37" s="4800"/>
      <c r="J37" s="4800"/>
      <c r="K37" s="4800"/>
      <c r="L37" s="4800"/>
      <c r="M37" s="4800"/>
      <c r="N37" s="4800"/>
      <c r="O37" s="4800"/>
      <c r="P37" s="4800"/>
      <c r="Q37" s="4800"/>
      <c r="R37" s="4800"/>
      <c r="S37" s="4800"/>
      <c r="T37" s="4800"/>
      <c r="U37" s="4800"/>
      <c r="V37" s="4800"/>
      <c r="W37" s="4800"/>
      <c r="X37" s="4800"/>
      <c r="Y37" s="4800"/>
      <c r="Z37" s="4800"/>
      <c r="AA37" s="4800"/>
      <c r="AB37" s="4800"/>
      <c r="AC37" s="4800"/>
      <c r="AD37" s="4800"/>
      <c r="AE37" s="4800"/>
      <c r="AF37" s="4800"/>
      <c r="AG37" s="4800"/>
      <c r="AH37" s="4800"/>
      <c r="AI37" s="4800"/>
      <c r="AJ37" s="4800"/>
      <c r="AK37" s="4801"/>
      <c r="AL37" s="1532"/>
      <c r="AM37" s="1532"/>
      <c r="AN37" s="1532"/>
      <c r="AO37" s="1532"/>
      <c r="AP37" s="1532"/>
      <c r="AQ37" s="1532"/>
      <c r="AR37" s="1532"/>
      <c r="AS37" s="1532"/>
      <c r="AT37" s="1532"/>
      <c r="AU37" s="1532"/>
      <c r="AV37" s="1532"/>
      <c r="AW37" s="1532"/>
      <c r="AX37" s="1532"/>
      <c r="AY37" s="1532"/>
    </row>
    <row r="38" spans="2:51" s="1533" customFormat="1" ht="18.75" customHeight="1">
      <c r="B38" s="1542"/>
      <c r="C38" s="4802"/>
      <c r="D38" s="4803"/>
      <c r="E38" s="4803"/>
      <c r="F38" s="4803"/>
      <c r="G38" s="4803"/>
      <c r="H38" s="4803"/>
      <c r="I38" s="4803"/>
      <c r="J38" s="4803"/>
      <c r="K38" s="4803"/>
      <c r="L38" s="4803"/>
      <c r="M38" s="4803"/>
      <c r="N38" s="4803"/>
      <c r="O38" s="4803"/>
      <c r="P38" s="4803"/>
      <c r="Q38" s="4803"/>
      <c r="R38" s="4803"/>
      <c r="S38" s="4803"/>
      <c r="T38" s="4803"/>
      <c r="U38" s="4803"/>
      <c r="V38" s="4803"/>
      <c r="W38" s="4803"/>
      <c r="X38" s="4803"/>
      <c r="Y38" s="4803"/>
      <c r="Z38" s="4803"/>
      <c r="AA38" s="4803"/>
      <c r="AB38" s="4803"/>
      <c r="AC38" s="4803"/>
      <c r="AD38" s="4803"/>
      <c r="AE38" s="4803"/>
      <c r="AF38" s="4803"/>
      <c r="AG38" s="4803"/>
      <c r="AH38" s="4803"/>
      <c r="AI38" s="4803"/>
      <c r="AJ38" s="4803"/>
      <c r="AK38" s="4804"/>
      <c r="AL38" s="1532"/>
      <c r="AM38" s="1532"/>
      <c r="AN38" s="1532"/>
      <c r="AO38" s="1532"/>
      <c r="AP38" s="1532"/>
      <c r="AQ38" s="1532"/>
      <c r="AR38" s="1532"/>
      <c r="AS38" s="1532"/>
      <c r="AT38" s="1532"/>
      <c r="AU38" s="1532"/>
      <c r="AV38" s="1532"/>
      <c r="AW38" s="1532"/>
      <c r="AX38" s="1532"/>
      <c r="AY38" s="1532"/>
    </row>
    <row r="39" spans="2:51" s="1533" customFormat="1" ht="18.75" customHeight="1">
      <c r="B39" s="1542"/>
      <c r="C39" s="4805"/>
      <c r="D39" s="4806"/>
      <c r="E39" s="4806"/>
      <c r="F39" s="4806"/>
      <c r="G39" s="4806"/>
      <c r="H39" s="4806"/>
      <c r="I39" s="4806"/>
      <c r="J39" s="4806"/>
      <c r="K39" s="4806"/>
      <c r="L39" s="4806"/>
      <c r="M39" s="4806"/>
      <c r="N39" s="4806"/>
      <c r="O39" s="4806"/>
      <c r="P39" s="4806"/>
      <c r="Q39" s="4806"/>
      <c r="R39" s="4806"/>
      <c r="S39" s="4806"/>
      <c r="T39" s="4806"/>
      <c r="U39" s="4806"/>
      <c r="V39" s="4806"/>
      <c r="W39" s="4806"/>
      <c r="X39" s="4806"/>
      <c r="Y39" s="4806"/>
      <c r="Z39" s="4806"/>
      <c r="AA39" s="4806"/>
      <c r="AB39" s="4806"/>
      <c r="AC39" s="4806"/>
      <c r="AD39" s="4806"/>
      <c r="AE39" s="4806"/>
      <c r="AF39" s="4806"/>
      <c r="AG39" s="4806"/>
      <c r="AH39" s="4806"/>
      <c r="AI39" s="4806"/>
      <c r="AJ39" s="4806"/>
      <c r="AK39" s="4807"/>
      <c r="AL39" s="1532"/>
      <c r="AM39" s="1532"/>
      <c r="AN39" s="1532"/>
      <c r="AO39" s="1532"/>
      <c r="AP39" s="1532"/>
      <c r="AQ39" s="1532"/>
      <c r="AR39" s="1532"/>
      <c r="AS39" s="1532"/>
      <c r="AT39" s="1532"/>
      <c r="AU39" s="1532"/>
      <c r="AV39" s="1532"/>
      <c r="AW39" s="1532"/>
      <c r="AX39" s="1532"/>
      <c r="AY39" s="1532"/>
    </row>
    <row r="40" spans="2:51" s="1533" customFormat="1" ht="18.75" customHeight="1">
      <c r="B40" s="1542"/>
      <c r="C40" s="4808" t="s">
        <v>2543</v>
      </c>
      <c r="D40" s="4809"/>
      <c r="E40" s="4809"/>
      <c r="F40" s="4809"/>
      <c r="G40" s="4809"/>
      <c r="H40" s="4809"/>
      <c r="I40" s="4809"/>
      <c r="J40" s="4809"/>
      <c r="K40" s="4809"/>
      <c r="L40" s="4809"/>
      <c r="M40" s="4809"/>
      <c r="N40" s="4809"/>
      <c r="O40" s="4809"/>
      <c r="P40" s="4809"/>
      <c r="Q40" s="4809"/>
      <c r="R40" s="4809"/>
      <c r="S40" s="4809"/>
      <c r="T40" s="4809"/>
      <c r="U40" s="4809"/>
      <c r="V40" s="4809"/>
      <c r="W40" s="4809"/>
      <c r="X40" s="4809"/>
      <c r="Y40" s="4809"/>
      <c r="Z40" s="4809"/>
      <c r="AA40" s="4809"/>
      <c r="AB40" s="4809"/>
      <c r="AC40" s="4809"/>
      <c r="AD40" s="4809"/>
      <c r="AE40" s="4809"/>
      <c r="AF40" s="4809"/>
      <c r="AG40" s="4809"/>
      <c r="AH40" s="4809"/>
      <c r="AI40" s="4809"/>
      <c r="AJ40" s="4809"/>
      <c r="AK40" s="4810"/>
      <c r="AL40" s="1532"/>
      <c r="AM40" s="1532"/>
      <c r="AN40" s="1532"/>
      <c r="AO40" s="1532"/>
      <c r="AP40" s="1532"/>
      <c r="AQ40" s="1532"/>
      <c r="AR40" s="1532"/>
      <c r="AS40" s="1532"/>
      <c r="AT40" s="1532"/>
      <c r="AU40" s="1532"/>
      <c r="AV40" s="1532"/>
      <c r="AW40" s="1532"/>
      <c r="AX40" s="1532"/>
      <c r="AY40" s="1532"/>
    </row>
    <row r="41" spans="2:51" s="1533" customFormat="1" ht="18.75" customHeight="1">
      <c r="B41" s="1542"/>
      <c r="C41" s="4799"/>
      <c r="D41" s="4800"/>
      <c r="E41" s="4800"/>
      <c r="F41" s="4800"/>
      <c r="G41" s="4800"/>
      <c r="H41" s="4800"/>
      <c r="I41" s="4800"/>
      <c r="J41" s="4800"/>
      <c r="K41" s="4800"/>
      <c r="L41" s="4800"/>
      <c r="M41" s="4800"/>
      <c r="N41" s="4800"/>
      <c r="O41" s="4800"/>
      <c r="P41" s="4800"/>
      <c r="Q41" s="4800"/>
      <c r="R41" s="4800"/>
      <c r="S41" s="4800"/>
      <c r="T41" s="4800"/>
      <c r="U41" s="4800"/>
      <c r="V41" s="4800"/>
      <c r="W41" s="4800"/>
      <c r="X41" s="4800"/>
      <c r="Y41" s="4800"/>
      <c r="Z41" s="4800"/>
      <c r="AA41" s="4800"/>
      <c r="AB41" s="4800"/>
      <c r="AC41" s="4800"/>
      <c r="AD41" s="4800"/>
      <c r="AE41" s="4800"/>
      <c r="AF41" s="4800"/>
      <c r="AG41" s="4800"/>
      <c r="AH41" s="4800"/>
      <c r="AI41" s="4800"/>
      <c r="AJ41" s="4800"/>
      <c r="AK41" s="4801"/>
      <c r="AL41" s="1532"/>
      <c r="AM41" s="1532"/>
      <c r="AN41" s="1532"/>
      <c r="AO41" s="1532"/>
      <c r="AP41" s="1532"/>
      <c r="AQ41" s="1532"/>
      <c r="AR41" s="1532"/>
      <c r="AS41" s="1532"/>
      <c r="AT41" s="1532"/>
      <c r="AU41" s="1532"/>
      <c r="AV41" s="1532"/>
      <c r="AW41" s="1532"/>
      <c r="AX41" s="1532"/>
      <c r="AY41" s="1532"/>
    </row>
    <row r="42" spans="2:51" s="1533" customFormat="1" ht="18.75" customHeight="1">
      <c r="B42" s="1542"/>
      <c r="C42" s="4802"/>
      <c r="D42" s="4803"/>
      <c r="E42" s="4803"/>
      <c r="F42" s="4803"/>
      <c r="G42" s="4803"/>
      <c r="H42" s="4803"/>
      <c r="I42" s="4803"/>
      <c r="J42" s="4803"/>
      <c r="K42" s="4803"/>
      <c r="L42" s="4803"/>
      <c r="M42" s="4803"/>
      <c r="N42" s="4803"/>
      <c r="O42" s="4803"/>
      <c r="P42" s="4803"/>
      <c r="Q42" s="4803"/>
      <c r="R42" s="4803"/>
      <c r="S42" s="4803"/>
      <c r="T42" s="4803"/>
      <c r="U42" s="4803"/>
      <c r="V42" s="4803"/>
      <c r="W42" s="4803"/>
      <c r="X42" s="4803"/>
      <c r="Y42" s="4803"/>
      <c r="Z42" s="4803"/>
      <c r="AA42" s="4803"/>
      <c r="AB42" s="4803"/>
      <c r="AC42" s="4803"/>
      <c r="AD42" s="4803"/>
      <c r="AE42" s="4803"/>
      <c r="AF42" s="4803"/>
      <c r="AG42" s="4803"/>
      <c r="AH42" s="4803"/>
      <c r="AI42" s="4803"/>
      <c r="AJ42" s="4803"/>
      <c r="AK42" s="4804"/>
      <c r="AL42" s="1532"/>
      <c r="AM42" s="1532"/>
      <c r="AN42" s="1532"/>
      <c r="AO42" s="1532"/>
      <c r="AP42" s="1532"/>
      <c r="AQ42" s="1532"/>
      <c r="AR42" s="1532"/>
      <c r="AS42" s="1532"/>
      <c r="AT42" s="1532"/>
      <c r="AU42" s="1532"/>
      <c r="AV42" s="1532"/>
      <c r="AW42" s="1532"/>
      <c r="AX42" s="1532"/>
      <c r="AY42" s="1532"/>
    </row>
    <row r="43" spans="2:51" s="1533" customFormat="1" ht="18.75" customHeight="1">
      <c r="B43" s="1542"/>
      <c r="C43" s="4805"/>
      <c r="D43" s="4806"/>
      <c r="E43" s="4806"/>
      <c r="F43" s="4806"/>
      <c r="G43" s="4806"/>
      <c r="H43" s="4806"/>
      <c r="I43" s="4806"/>
      <c r="J43" s="4806"/>
      <c r="K43" s="4806"/>
      <c r="L43" s="4806"/>
      <c r="M43" s="4806"/>
      <c r="N43" s="4806"/>
      <c r="O43" s="4806"/>
      <c r="P43" s="4806"/>
      <c r="Q43" s="4806"/>
      <c r="R43" s="4806"/>
      <c r="S43" s="4806"/>
      <c r="T43" s="4806"/>
      <c r="U43" s="4806"/>
      <c r="V43" s="4806"/>
      <c r="W43" s="4806"/>
      <c r="X43" s="4806"/>
      <c r="Y43" s="4806"/>
      <c r="Z43" s="4806"/>
      <c r="AA43" s="4806"/>
      <c r="AB43" s="4806"/>
      <c r="AC43" s="4806"/>
      <c r="AD43" s="4806"/>
      <c r="AE43" s="4806"/>
      <c r="AF43" s="4806"/>
      <c r="AG43" s="4806"/>
      <c r="AH43" s="4806"/>
      <c r="AI43" s="4806"/>
      <c r="AJ43" s="4806"/>
      <c r="AK43" s="4807"/>
      <c r="AL43" s="1532"/>
      <c r="AM43" s="1532"/>
      <c r="AN43" s="1532"/>
      <c r="AO43" s="1532"/>
      <c r="AP43" s="1532"/>
      <c r="AQ43" s="1532"/>
      <c r="AR43" s="1532"/>
      <c r="AS43" s="1532"/>
      <c r="AT43" s="1532"/>
      <c r="AU43" s="1532"/>
      <c r="AV43" s="1532"/>
      <c r="AW43" s="1532"/>
      <c r="AX43" s="1532"/>
      <c r="AY43" s="1532"/>
    </row>
    <row r="44" spans="2:51" s="1533" customFormat="1" ht="18.75" customHeight="1">
      <c r="B44" s="1542"/>
      <c r="C44" s="4808" t="s">
        <v>2544</v>
      </c>
      <c r="D44" s="4809"/>
      <c r="E44" s="4809"/>
      <c r="F44" s="4809"/>
      <c r="G44" s="4809"/>
      <c r="H44" s="4809"/>
      <c r="I44" s="4809"/>
      <c r="J44" s="4809"/>
      <c r="K44" s="4809"/>
      <c r="L44" s="4809"/>
      <c r="M44" s="4809"/>
      <c r="N44" s="4809"/>
      <c r="O44" s="4809"/>
      <c r="P44" s="4809"/>
      <c r="Q44" s="4809"/>
      <c r="R44" s="4809"/>
      <c r="S44" s="4809"/>
      <c r="T44" s="4809"/>
      <c r="U44" s="4809"/>
      <c r="V44" s="4809"/>
      <c r="W44" s="4809"/>
      <c r="X44" s="4809"/>
      <c r="Y44" s="4809"/>
      <c r="Z44" s="4809"/>
      <c r="AA44" s="4809"/>
      <c r="AB44" s="4809"/>
      <c r="AC44" s="4809"/>
      <c r="AD44" s="4809"/>
      <c r="AE44" s="4809"/>
      <c r="AF44" s="4809"/>
      <c r="AG44" s="4809"/>
      <c r="AH44" s="4809"/>
      <c r="AI44" s="4809"/>
      <c r="AJ44" s="4809"/>
      <c r="AK44" s="4810"/>
      <c r="AL44" s="1532"/>
      <c r="AM44" s="1532"/>
      <c r="AN44" s="1532"/>
      <c r="AO44" s="1532"/>
      <c r="AP44" s="1532"/>
      <c r="AQ44" s="1532"/>
      <c r="AR44" s="1532"/>
      <c r="AS44" s="1532"/>
      <c r="AT44" s="1532"/>
      <c r="AU44" s="1532"/>
      <c r="AV44" s="1532"/>
      <c r="AW44" s="1532"/>
      <c r="AX44" s="1532"/>
      <c r="AY44" s="1532"/>
    </row>
    <row r="45" spans="2:51" s="1533" customFormat="1" ht="18.75" customHeight="1">
      <c r="B45" s="1542"/>
      <c r="C45" s="4802"/>
      <c r="D45" s="4803"/>
      <c r="E45" s="4803"/>
      <c r="F45" s="4803"/>
      <c r="G45" s="4803"/>
      <c r="H45" s="4803"/>
      <c r="I45" s="4803"/>
      <c r="J45" s="4803"/>
      <c r="K45" s="4803"/>
      <c r="L45" s="4803"/>
      <c r="M45" s="4803"/>
      <c r="N45" s="4803"/>
      <c r="O45" s="4803"/>
      <c r="P45" s="4803"/>
      <c r="Q45" s="4803"/>
      <c r="R45" s="4803"/>
      <c r="S45" s="4803"/>
      <c r="T45" s="4803"/>
      <c r="U45" s="4803"/>
      <c r="V45" s="4803"/>
      <c r="W45" s="4803"/>
      <c r="X45" s="4803"/>
      <c r="Y45" s="4803"/>
      <c r="Z45" s="4803"/>
      <c r="AA45" s="4803"/>
      <c r="AB45" s="4803"/>
      <c r="AC45" s="4803"/>
      <c r="AD45" s="4803"/>
      <c r="AE45" s="4803"/>
      <c r="AF45" s="4803"/>
      <c r="AG45" s="4803"/>
      <c r="AH45" s="4803"/>
      <c r="AI45" s="4803"/>
      <c r="AJ45" s="4803"/>
      <c r="AK45" s="4804"/>
      <c r="AL45" s="1532"/>
      <c r="AM45" s="1532"/>
      <c r="AN45" s="1532"/>
      <c r="AO45" s="1532"/>
      <c r="AP45" s="1532"/>
      <c r="AQ45" s="1532"/>
      <c r="AR45" s="1532"/>
      <c r="AS45" s="1532"/>
      <c r="AT45" s="1532"/>
      <c r="AU45" s="1532"/>
      <c r="AV45" s="1532"/>
      <c r="AW45" s="1532"/>
      <c r="AX45" s="1532"/>
      <c r="AY45" s="1532"/>
    </row>
    <row r="46" spans="2:51" s="1533" customFormat="1" ht="18.75" customHeight="1">
      <c r="B46" s="1542"/>
      <c r="C46" s="4802"/>
      <c r="D46" s="4803"/>
      <c r="E46" s="4803"/>
      <c r="F46" s="4803"/>
      <c r="G46" s="4803"/>
      <c r="H46" s="4803"/>
      <c r="I46" s="4803"/>
      <c r="J46" s="4803"/>
      <c r="K46" s="4803"/>
      <c r="L46" s="4803"/>
      <c r="M46" s="4803"/>
      <c r="N46" s="4803"/>
      <c r="O46" s="4803"/>
      <c r="P46" s="4803"/>
      <c r="Q46" s="4803"/>
      <c r="R46" s="4803"/>
      <c r="S46" s="4803"/>
      <c r="T46" s="4803"/>
      <c r="U46" s="4803"/>
      <c r="V46" s="4803"/>
      <c r="W46" s="4803"/>
      <c r="X46" s="4803"/>
      <c r="Y46" s="4803"/>
      <c r="Z46" s="4803"/>
      <c r="AA46" s="4803"/>
      <c r="AB46" s="4803"/>
      <c r="AC46" s="4803"/>
      <c r="AD46" s="4803"/>
      <c r="AE46" s="4803"/>
      <c r="AF46" s="4803"/>
      <c r="AG46" s="4803"/>
      <c r="AH46" s="4803"/>
      <c r="AI46" s="4803"/>
      <c r="AJ46" s="4803"/>
      <c r="AK46" s="4804"/>
      <c r="AL46" s="1532"/>
      <c r="AM46" s="1532"/>
      <c r="AN46" s="1532"/>
      <c r="AO46" s="1532"/>
      <c r="AP46" s="1532"/>
      <c r="AQ46" s="1532"/>
      <c r="AR46" s="1532"/>
      <c r="AS46" s="1532"/>
      <c r="AT46" s="1532"/>
      <c r="AU46" s="1532"/>
      <c r="AV46" s="1532"/>
      <c r="AW46" s="1532"/>
      <c r="AX46" s="1532"/>
      <c r="AY46" s="1532"/>
    </row>
    <row r="47" spans="2:51" s="1533" customFormat="1" ht="18.75" customHeight="1">
      <c r="B47" s="1548"/>
      <c r="C47" s="4805"/>
      <c r="D47" s="4806"/>
      <c r="E47" s="4806"/>
      <c r="F47" s="4806"/>
      <c r="G47" s="4806"/>
      <c r="H47" s="4806"/>
      <c r="I47" s="4806"/>
      <c r="J47" s="4806"/>
      <c r="K47" s="4806"/>
      <c r="L47" s="4806"/>
      <c r="M47" s="4806"/>
      <c r="N47" s="4806"/>
      <c r="O47" s="4806"/>
      <c r="P47" s="4806"/>
      <c r="Q47" s="4806"/>
      <c r="R47" s="4806"/>
      <c r="S47" s="4806"/>
      <c r="T47" s="4806"/>
      <c r="U47" s="4806"/>
      <c r="V47" s="4806"/>
      <c r="W47" s="4806"/>
      <c r="X47" s="4806"/>
      <c r="Y47" s="4806"/>
      <c r="Z47" s="4806"/>
      <c r="AA47" s="4806"/>
      <c r="AB47" s="4806"/>
      <c r="AC47" s="4806"/>
      <c r="AD47" s="4806"/>
      <c r="AE47" s="4806"/>
      <c r="AF47" s="4806"/>
      <c r="AG47" s="4806"/>
      <c r="AH47" s="4806"/>
      <c r="AI47" s="4806"/>
      <c r="AJ47" s="4806"/>
      <c r="AK47" s="4807"/>
      <c r="AL47" s="1532"/>
      <c r="AM47" s="1532"/>
      <c r="AN47" s="1532"/>
      <c r="AO47" s="1532"/>
      <c r="AP47" s="1532"/>
      <c r="AQ47" s="1532"/>
      <c r="AR47" s="1532"/>
      <c r="AS47" s="1532"/>
      <c r="AT47" s="1532"/>
      <c r="AU47" s="1532"/>
      <c r="AV47" s="1532"/>
      <c r="AW47" s="1532"/>
      <c r="AX47" s="1532"/>
      <c r="AY47" s="1532"/>
    </row>
    <row r="48" spans="2:51" s="1533" customFormat="1" ht="18.75" customHeight="1">
      <c r="B48" s="4808" t="s">
        <v>2545</v>
      </c>
      <c r="C48" s="4809"/>
      <c r="D48" s="4809"/>
      <c r="E48" s="4809"/>
      <c r="F48" s="4809"/>
      <c r="G48" s="4809"/>
      <c r="H48" s="4809"/>
      <c r="I48" s="4809"/>
      <c r="J48" s="4809"/>
      <c r="K48" s="4809"/>
      <c r="L48" s="4809"/>
      <c r="M48" s="4809"/>
      <c r="N48" s="4809"/>
      <c r="O48" s="4809"/>
      <c r="P48" s="4809"/>
      <c r="Q48" s="4809"/>
      <c r="R48" s="4809"/>
      <c r="S48" s="4809"/>
      <c r="T48" s="4809"/>
      <c r="U48" s="4809"/>
      <c r="V48" s="4809"/>
      <c r="W48" s="4809"/>
      <c r="X48" s="4809"/>
      <c r="Y48" s="4809"/>
      <c r="Z48" s="4809"/>
      <c r="AA48" s="4809"/>
      <c r="AB48" s="4809"/>
      <c r="AC48" s="4809"/>
      <c r="AD48" s="4809"/>
      <c r="AE48" s="4809"/>
      <c r="AF48" s="4809"/>
      <c r="AG48" s="4809"/>
      <c r="AH48" s="4809"/>
      <c r="AI48" s="4809"/>
      <c r="AJ48" s="4809"/>
      <c r="AK48" s="4810"/>
      <c r="AL48" s="1532"/>
      <c r="AM48" s="1532"/>
      <c r="AN48" s="1532"/>
      <c r="AO48" s="1532"/>
      <c r="AP48" s="1532"/>
      <c r="AQ48" s="1532"/>
      <c r="AR48" s="1532"/>
      <c r="AS48" s="1532"/>
      <c r="AT48" s="1532"/>
      <c r="AU48" s="1532"/>
      <c r="AV48" s="1532"/>
      <c r="AW48" s="1532"/>
      <c r="AX48" s="1532"/>
      <c r="AY48" s="1532"/>
    </row>
    <row r="49" spans="2:51" s="1533" customFormat="1" ht="18.75" customHeight="1">
      <c r="B49" s="1544"/>
      <c r="C49" s="1545" t="s">
        <v>2512</v>
      </c>
      <c r="D49" s="1545"/>
      <c r="E49" s="1545"/>
      <c r="F49" s="1545"/>
      <c r="G49" s="1545"/>
      <c r="H49" s="1545"/>
      <c r="I49" s="1545"/>
      <c r="J49" s="1545"/>
      <c r="K49" s="1545"/>
      <c r="L49" s="1545"/>
      <c r="M49" s="1533" t="s">
        <v>2513</v>
      </c>
      <c r="S49" s="1545"/>
      <c r="T49" s="1545" t="s">
        <v>2479</v>
      </c>
      <c r="U49" s="1545"/>
      <c r="V49" s="1545"/>
      <c r="W49" s="1545"/>
      <c r="X49" s="1545"/>
      <c r="Y49" s="1545"/>
      <c r="Z49" s="1545" t="s">
        <v>2514</v>
      </c>
      <c r="AA49" s="1546"/>
      <c r="AB49" s="1545"/>
      <c r="AC49" s="1545"/>
      <c r="AD49" s="1545"/>
      <c r="AE49" s="1545"/>
      <c r="AF49" s="1545"/>
      <c r="AG49" s="1545"/>
      <c r="AH49" s="1545"/>
      <c r="AI49" s="1545"/>
      <c r="AJ49" s="1545"/>
      <c r="AK49" s="1551"/>
      <c r="AL49" s="1532"/>
      <c r="AM49" s="1532"/>
      <c r="AN49" s="1532"/>
      <c r="AO49" s="1532"/>
      <c r="AP49" s="1532"/>
      <c r="AQ49" s="1532"/>
      <c r="AR49" s="1532"/>
      <c r="AS49" s="1532"/>
      <c r="AT49" s="1532"/>
      <c r="AU49" s="1532"/>
      <c r="AV49" s="1532"/>
      <c r="AW49" s="1532"/>
      <c r="AX49" s="1532"/>
      <c r="AY49" s="1532"/>
    </row>
    <row r="50" spans="2:51" s="1533" customFormat="1" ht="18.75" customHeight="1">
      <c r="B50" s="4780"/>
      <c r="C50" s="4781"/>
      <c r="D50" s="4781"/>
      <c r="E50" s="4781"/>
      <c r="F50" s="4781"/>
      <c r="G50" s="4781"/>
      <c r="H50" s="4781"/>
      <c r="I50" s="4781"/>
      <c r="J50" s="4781"/>
      <c r="K50" s="4781"/>
      <c r="L50" s="4781"/>
      <c r="M50" s="4781"/>
      <c r="N50" s="4781"/>
      <c r="O50" s="4781"/>
      <c r="P50" s="4781"/>
      <c r="Q50" s="4781"/>
      <c r="R50" s="4781"/>
      <c r="S50" s="4781"/>
      <c r="T50" s="4781"/>
      <c r="U50" s="4781"/>
      <c r="V50" s="4781"/>
      <c r="W50" s="4781"/>
      <c r="X50" s="4781"/>
      <c r="Y50" s="4781"/>
      <c r="Z50" s="4781"/>
      <c r="AA50" s="4781"/>
      <c r="AB50" s="4781"/>
      <c r="AC50" s="4781"/>
      <c r="AD50" s="4781"/>
      <c r="AE50" s="4781"/>
      <c r="AF50" s="4781"/>
      <c r="AG50" s="4781"/>
      <c r="AH50" s="4781"/>
      <c r="AI50" s="4781"/>
      <c r="AJ50" s="4781"/>
      <c r="AK50" s="4782"/>
      <c r="AL50" s="1532"/>
      <c r="AM50" s="1532"/>
      <c r="AN50" s="1532"/>
      <c r="AO50" s="1532"/>
      <c r="AP50" s="1532"/>
      <c r="AQ50" s="1532"/>
      <c r="AR50" s="1532"/>
      <c r="AS50" s="1532"/>
      <c r="AT50" s="1532"/>
      <c r="AU50" s="1532"/>
      <c r="AV50" s="1532"/>
      <c r="AW50" s="1532"/>
      <c r="AX50" s="1532"/>
      <c r="AY50" s="1532"/>
    </row>
    <row r="51" spans="2:51" s="1533" customFormat="1" ht="18.75" customHeight="1">
      <c r="B51" s="4780"/>
      <c r="C51" s="4781"/>
      <c r="D51" s="4781"/>
      <c r="E51" s="4781"/>
      <c r="F51" s="4781"/>
      <c r="G51" s="4781"/>
      <c r="H51" s="4781"/>
      <c r="I51" s="4781"/>
      <c r="J51" s="4781"/>
      <c r="K51" s="4781"/>
      <c r="L51" s="4781"/>
      <c r="M51" s="4781"/>
      <c r="N51" s="4781"/>
      <c r="O51" s="4781"/>
      <c r="P51" s="4781"/>
      <c r="Q51" s="4781"/>
      <c r="R51" s="4781"/>
      <c r="S51" s="4781"/>
      <c r="T51" s="4781"/>
      <c r="U51" s="4781"/>
      <c r="V51" s="4781"/>
      <c r="W51" s="4781"/>
      <c r="X51" s="4781"/>
      <c r="Y51" s="4781"/>
      <c r="Z51" s="4781"/>
      <c r="AA51" s="4781"/>
      <c r="AB51" s="4781"/>
      <c r="AC51" s="4781"/>
      <c r="AD51" s="4781"/>
      <c r="AE51" s="4781"/>
      <c r="AF51" s="4781"/>
      <c r="AG51" s="4781"/>
      <c r="AH51" s="4781"/>
      <c r="AI51" s="4781"/>
      <c r="AJ51" s="4781"/>
      <c r="AK51" s="4782"/>
      <c r="AL51" s="1532"/>
      <c r="AM51" s="1532"/>
      <c r="AN51" s="1532"/>
      <c r="AO51" s="1532"/>
      <c r="AP51" s="1532"/>
      <c r="AQ51" s="1532"/>
      <c r="AR51" s="1532"/>
      <c r="AS51" s="1532"/>
      <c r="AT51" s="1532"/>
      <c r="AU51" s="1532"/>
      <c r="AV51" s="1532"/>
      <c r="AW51" s="1532"/>
      <c r="AX51" s="1532"/>
      <c r="AY51" s="1532"/>
    </row>
    <row r="52" spans="2:51" s="1533" customFormat="1" ht="18.75" customHeight="1">
      <c r="B52" s="4783"/>
      <c r="C52" s="4784"/>
      <c r="D52" s="4784"/>
      <c r="E52" s="4784"/>
      <c r="F52" s="4784"/>
      <c r="G52" s="4784"/>
      <c r="H52" s="4784"/>
      <c r="I52" s="4784"/>
      <c r="J52" s="4784"/>
      <c r="K52" s="4784"/>
      <c r="L52" s="4784"/>
      <c r="M52" s="4784"/>
      <c r="N52" s="4784"/>
      <c r="O52" s="4784"/>
      <c r="P52" s="4781"/>
      <c r="Q52" s="4781"/>
      <c r="R52" s="4781"/>
      <c r="S52" s="4781"/>
      <c r="T52" s="4781"/>
      <c r="U52" s="4781"/>
      <c r="V52" s="4781"/>
      <c r="W52" s="4781"/>
      <c r="X52" s="4781"/>
      <c r="Y52" s="4781"/>
      <c r="Z52" s="4781"/>
      <c r="AA52" s="4781"/>
      <c r="AB52" s="4781"/>
      <c r="AC52" s="4781"/>
      <c r="AD52" s="4781"/>
      <c r="AE52" s="4781"/>
      <c r="AF52" s="4781"/>
      <c r="AG52" s="4781"/>
      <c r="AH52" s="4781"/>
      <c r="AI52" s="4781"/>
      <c r="AJ52" s="4781"/>
      <c r="AK52" s="4782"/>
      <c r="AL52" s="1532"/>
      <c r="AM52" s="1532"/>
      <c r="AN52" s="1532"/>
      <c r="AO52" s="1532"/>
      <c r="AP52" s="1532"/>
      <c r="AQ52" s="1532"/>
      <c r="AR52" s="1532"/>
      <c r="AS52" s="1532"/>
      <c r="AT52" s="1532"/>
      <c r="AU52" s="1532"/>
      <c r="AV52" s="1532"/>
      <c r="AW52" s="1532"/>
      <c r="AX52" s="1532"/>
      <c r="AY52" s="1532"/>
    </row>
    <row r="53" spans="2:51" s="1533" customFormat="1" ht="18.75" customHeight="1">
      <c r="B53" s="4785" t="s">
        <v>2546</v>
      </c>
      <c r="C53" s="4786"/>
      <c r="D53" s="4786"/>
      <c r="E53" s="4786"/>
      <c r="F53" s="4786"/>
      <c r="G53" s="4786"/>
      <c r="H53" s="4786"/>
      <c r="I53" s="4786"/>
      <c r="J53" s="4786"/>
      <c r="K53" s="4786"/>
      <c r="L53" s="4786"/>
      <c r="M53" s="4786"/>
      <c r="N53" s="4786"/>
      <c r="O53" s="4787"/>
      <c r="P53" s="1556"/>
      <c r="Q53" s="1541"/>
      <c r="R53" s="1541" t="s">
        <v>2547</v>
      </c>
      <c r="S53" s="1552"/>
      <c r="T53" s="1541"/>
      <c r="U53" s="1541"/>
      <c r="V53" s="1541"/>
      <c r="W53" s="1541"/>
      <c r="X53" s="1541"/>
      <c r="Y53" s="1541"/>
      <c r="Z53" s="1541"/>
      <c r="AA53" s="1541"/>
      <c r="AB53" s="1541"/>
      <c r="AC53" s="1541"/>
      <c r="AD53" s="1541"/>
      <c r="AE53" s="1541"/>
      <c r="AF53" s="1541"/>
      <c r="AG53" s="1541"/>
      <c r="AH53" s="1541"/>
      <c r="AI53" s="1541"/>
      <c r="AJ53" s="1541"/>
      <c r="AK53" s="1557"/>
      <c r="AL53" s="1532"/>
      <c r="AM53" s="1558"/>
      <c r="AN53" s="1532"/>
      <c r="AO53" s="1532"/>
      <c r="AP53" s="1532"/>
      <c r="AQ53" s="1532"/>
      <c r="AR53" s="1532"/>
      <c r="AS53" s="1532"/>
      <c r="AT53" s="1532"/>
      <c r="AU53" s="1532"/>
      <c r="AV53" s="1532"/>
      <c r="AW53" s="1532"/>
      <c r="AX53" s="1532"/>
      <c r="AY53" s="1532"/>
    </row>
    <row r="54" spans="2:51" s="1533" customFormat="1" ht="11.25" customHeight="1">
      <c r="B54" s="1532"/>
      <c r="C54" s="1532"/>
      <c r="D54" s="1532"/>
      <c r="E54" s="1532"/>
      <c r="F54" s="1532"/>
      <c r="G54" s="1532"/>
      <c r="H54" s="1532"/>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2"/>
      <c r="AU54" s="1532"/>
      <c r="AV54" s="1532"/>
      <c r="AW54" s="1532"/>
      <c r="AX54" s="1532"/>
      <c r="AY54" s="1532"/>
    </row>
    <row r="55" spans="2:51" s="1533" customFormat="1" ht="18.75" customHeight="1">
      <c r="B55" s="1549" t="s">
        <v>2548</v>
      </c>
      <c r="C55" s="1532"/>
      <c r="D55" s="1532"/>
      <c r="E55" s="1532"/>
      <c r="F55" s="1532"/>
      <c r="G55" s="1532"/>
      <c r="H55" s="1532"/>
      <c r="I55" s="1532"/>
      <c r="J55" s="1532"/>
      <c r="K55" s="1532"/>
      <c r="L55" s="1532"/>
      <c r="M55" s="1532"/>
      <c r="N55" s="1532"/>
      <c r="O55" s="1532"/>
      <c r="P55" s="1532"/>
      <c r="Q55" s="1532"/>
      <c r="R55" s="1532"/>
      <c r="S55" s="1532"/>
      <c r="T55" s="1532"/>
      <c r="U55" s="1532"/>
      <c r="V55" s="1532"/>
      <c r="W55" s="1532"/>
      <c r="X55" s="1532"/>
      <c r="Y55" s="1532"/>
      <c r="Z55" s="1532"/>
      <c r="AA55" s="1532"/>
      <c r="AB55" s="1532"/>
      <c r="AC55" s="1532"/>
      <c r="AD55" s="1532"/>
      <c r="AE55" s="1532"/>
      <c r="AF55" s="1532"/>
      <c r="AG55" s="1532"/>
      <c r="AH55" s="1532"/>
      <c r="AI55" s="1532"/>
      <c r="AJ55" s="1532"/>
      <c r="AK55" s="1532"/>
      <c r="AL55" s="1532"/>
      <c r="AM55" s="1532"/>
      <c r="AN55" s="1532"/>
      <c r="AO55" s="1532"/>
      <c r="AP55" s="1532"/>
      <c r="AQ55" s="1532"/>
      <c r="AR55" s="1532"/>
      <c r="AS55" s="1532"/>
      <c r="AT55" s="1532"/>
      <c r="AU55" s="1532"/>
      <c r="AV55" s="1532"/>
      <c r="AW55" s="1532"/>
      <c r="AX55" s="1532"/>
      <c r="AY55" s="1532"/>
    </row>
    <row r="56" spans="2:51" s="1533" customFormat="1" ht="35.25" customHeight="1">
      <c r="B56" s="4788" t="s">
        <v>2549</v>
      </c>
      <c r="C56" s="4788"/>
      <c r="D56" s="4788"/>
      <c r="E56" s="4788"/>
      <c r="F56" s="4788"/>
      <c r="G56" s="4788"/>
      <c r="H56" s="4788"/>
      <c r="I56" s="4788"/>
      <c r="J56" s="4788"/>
      <c r="K56" s="4788"/>
      <c r="L56" s="4788"/>
      <c r="M56" s="4788"/>
      <c r="N56" s="4788"/>
      <c r="O56" s="4788"/>
      <c r="P56" s="4788"/>
      <c r="Q56" s="4788"/>
      <c r="R56" s="4788"/>
      <c r="S56" s="4788"/>
      <c r="T56" s="4788"/>
      <c r="U56" s="4788"/>
      <c r="V56" s="4788"/>
      <c r="W56" s="4788"/>
      <c r="X56" s="4788"/>
      <c r="Y56" s="4788"/>
      <c r="Z56" s="4788"/>
      <c r="AA56" s="4788"/>
      <c r="AB56" s="4788"/>
      <c r="AC56" s="4788"/>
      <c r="AD56" s="4788"/>
      <c r="AE56" s="4788"/>
      <c r="AF56" s="4788"/>
      <c r="AG56" s="4788"/>
      <c r="AH56" s="4788"/>
      <c r="AI56" s="4788"/>
      <c r="AJ56" s="4788"/>
      <c r="AK56" s="1532"/>
      <c r="AL56" s="1532"/>
      <c r="AM56" s="1532"/>
      <c r="AN56" s="1532"/>
      <c r="AO56" s="1532"/>
      <c r="AP56" s="1532"/>
      <c r="AQ56" s="1532"/>
      <c r="AR56" s="1532"/>
      <c r="AS56" s="1532"/>
      <c r="AT56" s="1532"/>
      <c r="AU56" s="1532"/>
      <c r="AV56" s="1532"/>
      <c r="AW56" s="1532"/>
      <c r="AX56" s="1532"/>
      <c r="AY56" s="1532"/>
    </row>
    <row r="57" spans="2:51" s="1533" customFormat="1" ht="6.75" customHeight="1">
      <c r="B57" s="1532"/>
      <c r="C57" s="1532"/>
      <c r="D57" s="1532"/>
      <c r="E57" s="1532"/>
      <c r="F57" s="1532"/>
      <c r="G57" s="1532"/>
      <c r="H57" s="1532"/>
      <c r="I57" s="1532"/>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2"/>
      <c r="AG57" s="1532"/>
      <c r="AH57" s="1532"/>
      <c r="AI57" s="1532"/>
      <c r="AJ57" s="1532"/>
      <c r="AK57" s="1532"/>
      <c r="AL57" s="1532"/>
      <c r="AM57" s="1532"/>
      <c r="AN57" s="1532"/>
      <c r="AO57" s="1532"/>
      <c r="AP57" s="1532"/>
      <c r="AQ57" s="1532"/>
      <c r="AR57" s="1532"/>
      <c r="AS57" s="1532"/>
      <c r="AT57" s="1532"/>
      <c r="AU57" s="1532"/>
      <c r="AV57" s="1532"/>
      <c r="AW57" s="1532"/>
      <c r="AX57" s="1532"/>
      <c r="AY57" s="1532"/>
    </row>
    <row r="58" spans="2:51" s="1533" customFormat="1" ht="18.75" customHeight="1">
      <c r="B58" s="4760" t="s">
        <v>2550</v>
      </c>
      <c r="C58" s="4761"/>
      <c r="D58" s="4761"/>
      <c r="E58" s="4761"/>
      <c r="F58" s="4761"/>
      <c r="G58" s="4761"/>
      <c r="H58" s="4761"/>
      <c r="I58" s="4761"/>
      <c r="J58" s="4761"/>
      <c r="K58" s="4761"/>
      <c r="L58" s="4762"/>
      <c r="M58" s="1541"/>
      <c r="N58" s="1559" t="s">
        <v>2551</v>
      </c>
      <c r="O58" s="1559"/>
      <c r="P58" s="1541"/>
      <c r="Q58" s="1541"/>
      <c r="R58" s="1541"/>
      <c r="S58" s="1541"/>
      <c r="T58" s="1541"/>
      <c r="U58" s="1541"/>
      <c r="V58" s="1559" t="s">
        <v>2479</v>
      </c>
      <c r="W58" s="1541"/>
      <c r="X58" s="1541"/>
      <c r="Y58" s="1541"/>
      <c r="Z58" s="1541"/>
      <c r="AA58" s="1541"/>
      <c r="AB58" s="1541"/>
      <c r="AC58" s="1541"/>
      <c r="AD58" s="1541"/>
      <c r="AE58" s="1541"/>
      <c r="AF58" s="1541"/>
      <c r="AG58" s="1541"/>
      <c r="AH58" s="1541"/>
      <c r="AI58" s="1541"/>
      <c r="AJ58" s="1541"/>
      <c r="AK58" s="1560"/>
      <c r="AL58" s="1532"/>
      <c r="AM58" s="1532"/>
      <c r="AN58" s="1532"/>
      <c r="AO58" s="1532"/>
      <c r="AP58" s="1532"/>
      <c r="AQ58" s="1532"/>
      <c r="AR58" s="1532"/>
      <c r="AS58" s="1532"/>
      <c r="AT58" s="1532"/>
      <c r="AU58" s="1532"/>
      <c r="AV58" s="1532"/>
      <c r="AW58" s="1532"/>
      <c r="AX58" s="1532"/>
      <c r="AY58" s="1532"/>
    </row>
    <row r="59" spans="2:51" s="1533" customFormat="1" ht="18.75" customHeight="1">
      <c r="B59" s="4789" t="s">
        <v>2552</v>
      </c>
      <c r="C59" s="4790"/>
      <c r="D59" s="4790"/>
      <c r="E59" s="4790"/>
      <c r="F59" s="4791"/>
      <c r="G59" s="4798"/>
      <c r="H59" s="4798"/>
      <c r="I59" s="4798"/>
      <c r="J59" s="4798"/>
      <c r="K59" s="4798"/>
      <c r="L59" s="4798"/>
      <c r="M59" s="4798"/>
      <c r="N59" s="4798"/>
      <c r="O59" s="4798"/>
      <c r="P59" s="4798"/>
      <c r="Q59" s="4798"/>
      <c r="R59" s="4798"/>
      <c r="S59" s="4798"/>
      <c r="T59" s="4798"/>
      <c r="U59" s="4798"/>
      <c r="V59" s="4798"/>
      <c r="W59" s="4798"/>
      <c r="X59" s="4798"/>
      <c r="Y59" s="4798"/>
      <c r="Z59" s="4798"/>
      <c r="AA59" s="4798"/>
      <c r="AB59" s="4798"/>
      <c r="AC59" s="4798"/>
      <c r="AD59" s="4798"/>
      <c r="AE59" s="4798"/>
      <c r="AF59" s="4798"/>
      <c r="AG59" s="4798"/>
      <c r="AH59" s="4798"/>
      <c r="AI59" s="4798"/>
      <c r="AJ59" s="4798"/>
      <c r="AK59" s="4798"/>
      <c r="AL59" s="1532"/>
      <c r="AM59" s="1532"/>
      <c r="AN59" s="1532"/>
      <c r="AO59" s="1532"/>
      <c r="AP59" s="1532"/>
      <c r="AQ59" s="1532"/>
      <c r="AR59" s="1532"/>
      <c r="AS59" s="1532"/>
      <c r="AT59" s="1532"/>
      <c r="AU59" s="1532"/>
      <c r="AV59" s="1532"/>
      <c r="AW59" s="1532"/>
      <c r="AX59" s="1532"/>
      <c r="AY59" s="1532"/>
    </row>
    <row r="60" spans="2:51" s="1533" customFormat="1" ht="18.75" customHeight="1">
      <c r="B60" s="4792"/>
      <c r="C60" s="4793"/>
      <c r="D60" s="4793"/>
      <c r="E60" s="4793"/>
      <c r="F60" s="4794"/>
      <c r="G60" s="4798"/>
      <c r="H60" s="4798"/>
      <c r="I60" s="4798"/>
      <c r="J60" s="4798"/>
      <c r="K60" s="4798"/>
      <c r="L60" s="4798"/>
      <c r="M60" s="4798"/>
      <c r="N60" s="4798"/>
      <c r="O60" s="4798"/>
      <c r="P60" s="4798"/>
      <c r="Q60" s="4798"/>
      <c r="R60" s="4798"/>
      <c r="S60" s="4798"/>
      <c r="T60" s="4798"/>
      <c r="U60" s="4798"/>
      <c r="V60" s="4798"/>
      <c r="W60" s="4798"/>
      <c r="X60" s="4798"/>
      <c r="Y60" s="4798"/>
      <c r="Z60" s="4798"/>
      <c r="AA60" s="4798"/>
      <c r="AB60" s="4798"/>
      <c r="AC60" s="4798"/>
      <c r="AD60" s="4798"/>
      <c r="AE60" s="4798"/>
      <c r="AF60" s="4798"/>
      <c r="AG60" s="4798"/>
      <c r="AH60" s="4798"/>
      <c r="AI60" s="4798"/>
      <c r="AJ60" s="4798"/>
      <c r="AK60" s="4798"/>
      <c r="AL60" s="1532"/>
      <c r="AM60" s="1532"/>
      <c r="AN60" s="1532"/>
      <c r="AO60" s="1532"/>
      <c r="AP60" s="1532"/>
      <c r="AQ60" s="1532"/>
      <c r="AR60" s="1532"/>
      <c r="AS60" s="1532"/>
      <c r="AT60" s="1532"/>
      <c r="AU60" s="1532"/>
      <c r="AV60" s="1532"/>
      <c r="AW60" s="1532"/>
      <c r="AX60" s="1532"/>
      <c r="AY60" s="1532"/>
    </row>
    <row r="61" spans="2:51" s="1533" customFormat="1" ht="18.75" customHeight="1">
      <c r="B61" s="4795"/>
      <c r="C61" s="4796"/>
      <c r="D61" s="4796"/>
      <c r="E61" s="4796"/>
      <c r="F61" s="4797"/>
      <c r="G61" s="4798"/>
      <c r="H61" s="4798"/>
      <c r="I61" s="4798"/>
      <c r="J61" s="4798"/>
      <c r="K61" s="4798"/>
      <c r="L61" s="4798"/>
      <c r="M61" s="4798"/>
      <c r="N61" s="4798"/>
      <c r="O61" s="4798"/>
      <c r="P61" s="4798"/>
      <c r="Q61" s="4798"/>
      <c r="R61" s="4798"/>
      <c r="S61" s="4798"/>
      <c r="T61" s="4798"/>
      <c r="U61" s="4798"/>
      <c r="V61" s="4798"/>
      <c r="W61" s="4798"/>
      <c r="X61" s="4798"/>
      <c r="Y61" s="4798"/>
      <c r="Z61" s="4798"/>
      <c r="AA61" s="4798"/>
      <c r="AB61" s="4798"/>
      <c r="AC61" s="4798"/>
      <c r="AD61" s="4798"/>
      <c r="AE61" s="4798"/>
      <c r="AF61" s="4798"/>
      <c r="AG61" s="4798"/>
      <c r="AH61" s="4798"/>
      <c r="AI61" s="4798"/>
      <c r="AJ61" s="4798"/>
      <c r="AK61" s="4798"/>
      <c r="AL61" s="1532"/>
      <c r="AM61" s="1532"/>
      <c r="AN61" s="1532"/>
      <c r="AO61" s="1532"/>
      <c r="AP61" s="1532"/>
      <c r="AQ61" s="1532"/>
      <c r="AR61" s="1532"/>
      <c r="AS61" s="1532"/>
      <c r="AT61" s="1532"/>
      <c r="AU61" s="1532"/>
      <c r="AV61" s="1532"/>
      <c r="AW61" s="1532"/>
      <c r="AX61" s="1532"/>
      <c r="AY61" s="1532"/>
    </row>
    <row r="62" spans="2:51" s="1533" customFormat="1" ht="18.75" customHeight="1">
      <c r="B62" s="4789" t="s">
        <v>2553</v>
      </c>
      <c r="C62" s="4790"/>
      <c r="D62" s="4791"/>
      <c r="E62" s="4754" t="s">
        <v>2554</v>
      </c>
      <c r="F62" s="4756"/>
      <c r="G62" s="4833"/>
      <c r="H62" s="4779"/>
      <c r="I62" s="4779"/>
      <c r="J62" s="4779"/>
      <c r="K62" s="4779"/>
      <c r="L62" s="4779"/>
      <c r="M62" s="4779"/>
      <c r="N62" s="4834"/>
      <c r="O62" s="4760" t="s">
        <v>2555</v>
      </c>
      <c r="P62" s="4762"/>
      <c r="Q62" s="4833"/>
      <c r="R62" s="4779"/>
      <c r="S62" s="4779"/>
      <c r="T62" s="4834"/>
      <c r="U62" s="4760" t="s">
        <v>2482</v>
      </c>
      <c r="V62" s="4762"/>
      <c r="W62" s="4765"/>
      <c r="X62" s="4766"/>
      <c r="Y62" s="4766"/>
      <c r="Z62" s="4766"/>
      <c r="AA62" s="4767"/>
      <c r="AB62" s="4760" t="s">
        <v>2556</v>
      </c>
      <c r="AC62" s="4761"/>
      <c r="AD62" s="4761"/>
      <c r="AE62" s="1561"/>
      <c r="AF62" s="1562" t="s">
        <v>2557</v>
      </c>
      <c r="AG62" s="1552"/>
      <c r="AH62" s="1541" t="s">
        <v>2558</v>
      </c>
      <c r="AI62" s="1552"/>
      <c r="AJ62" s="1563" t="s">
        <v>2557</v>
      </c>
      <c r="AK62" s="1553"/>
      <c r="AL62" s="1532"/>
      <c r="AM62" s="1532"/>
      <c r="AN62" s="1532"/>
      <c r="AO62" s="1532"/>
      <c r="AP62" s="1532"/>
      <c r="AQ62" s="1532"/>
      <c r="AR62" s="1532"/>
      <c r="AS62" s="1532"/>
      <c r="AT62" s="1532"/>
      <c r="AU62" s="1532"/>
      <c r="AV62" s="1532"/>
      <c r="AW62" s="1532"/>
      <c r="AX62" s="1532"/>
      <c r="AY62" s="1532"/>
    </row>
    <row r="63" spans="2:51" s="1533" customFormat="1" ht="18.75" customHeight="1">
      <c r="B63" s="4792"/>
      <c r="C63" s="4793"/>
      <c r="D63" s="4794"/>
      <c r="E63" s="4754" t="s">
        <v>2554</v>
      </c>
      <c r="F63" s="4756"/>
      <c r="G63" s="4833"/>
      <c r="H63" s="4779"/>
      <c r="I63" s="4779"/>
      <c r="J63" s="4779"/>
      <c r="K63" s="4779"/>
      <c r="L63" s="4779"/>
      <c r="M63" s="4779"/>
      <c r="N63" s="4834"/>
      <c r="O63" s="4835" t="s">
        <v>2555</v>
      </c>
      <c r="P63" s="4836"/>
      <c r="Q63" s="4833"/>
      <c r="R63" s="4779"/>
      <c r="S63" s="4779"/>
      <c r="T63" s="4834"/>
      <c r="U63" s="4760" t="s">
        <v>2482</v>
      </c>
      <c r="V63" s="4762"/>
      <c r="W63" s="4765"/>
      <c r="X63" s="4766"/>
      <c r="Y63" s="4766"/>
      <c r="Z63" s="4766"/>
      <c r="AA63" s="4767"/>
      <c r="AB63" s="4760" t="s">
        <v>2556</v>
      </c>
      <c r="AC63" s="4761"/>
      <c r="AD63" s="4761"/>
      <c r="AE63" s="1561"/>
      <c r="AF63" s="1562" t="s">
        <v>2557</v>
      </c>
      <c r="AG63" s="1552"/>
      <c r="AH63" s="1541" t="s">
        <v>2558</v>
      </c>
      <c r="AI63" s="1552"/>
      <c r="AJ63" s="1563" t="s">
        <v>2557</v>
      </c>
      <c r="AK63" s="1553"/>
      <c r="AL63" s="1532"/>
      <c r="AM63" s="1532"/>
      <c r="AN63" s="1532"/>
      <c r="AO63" s="1532"/>
      <c r="AP63" s="1532"/>
      <c r="AQ63" s="1532"/>
      <c r="AR63" s="1532"/>
      <c r="AS63" s="1532"/>
      <c r="AT63" s="1532"/>
      <c r="AU63" s="1532"/>
      <c r="AV63" s="1532"/>
      <c r="AW63" s="1532"/>
      <c r="AX63" s="1532"/>
      <c r="AY63" s="1532"/>
    </row>
    <row r="64" spans="2:51" s="1533" customFormat="1" ht="18.75" customHeight="1">
      <c r="B64" s="4795"/>
      <c r="C64" s="4796"/>
      <c r="D64" s="4797"/>
      <c r="E64" s="4754" t="s">
        <v>2554</v>
      </c>
      <c r="F64" s="4756"/>
      <c r="G64" s="4833"/>
      <c r="H64" s="4779"/>
      <c r="I64" s="4773"/>
      <c r="J64" s="4773"/>
      <c r="K64" s="4773"/>
      <c r="L64" s="4773"/>
      <c r="M64" s="4773"/>
      <c r="N64" s="4774"/>
      <c r="O64" s="4754" t="s">
        <v>2555</v>
      </c>
      <c r="P64" s="4756"/>
      <c r="Q64" s="4772"/>
      <c r="R64" s="4773"/>
      <c r="S64" s="4773"/>
      <c r="T64" s="4774"/>
      <c r="U64" s="4754" t="s">
        <v>2482</v>
      </c>
      <c r="V64" s="4756"/>
      <c r="W64" s="4814"/>
      <c r="X64" s="4815"/>
      <c r="Y64" s="4815"/>
      <c r="Z64" s="4815"/>
      <c r="AA64" s="4816"/>
      <c r="AB64" s="4754" t="s">
        <v>2556</v>
      </c>
      <c r="AC64" s="4755"/>
      <c r="AD64" s="4755"/>
      <c r="AE64" s="1544"/>
      <c r="AF64" s="1564" t="s">
        <v>2557</v>
      </c>
      <c r="AG64" s="1546"/>
      <c r="AH64" s="1545" t="s">
        <v>2558</v>
      </c>
      <c r="AI64" s="1546"/>
      <c r="AJ64" s="1565" t="s">
        <v>2557</v>
      </c>
      <c r="AK64" s="1547"/>
      <c r="AL64" s="1532"/>
      <c r="AM64" s="1532"/>
      <c r="AN64" s="1532"/>
      <c r="AO64" s="1532"/>
      <c r="AP64" s="1532"/>
      <c r="AQ64" s="1532"/>
      <c r="AR64" s="1532"/>
      <c r="AS64" s="1532"/>
      <c r="AT64" s="1532"/>
      <c r="AU64" s="1532"/>
      <c r="AV64" s="1532"/>
      <c r="AW64" s="1532"/>
      <c r="AX64" s="1532"/>
      <c r="AY64" s="1532"/>
    </row>
    <row r="65" spans="2:51" s="1533" customFormat="1" ht="18.75" customHeight="1">
      <c r="B65" s="4760" t="s">
        <v>2559</v>
      </c>
      <c r="C65" s="4761"/>
      <c r="D65" s="4761"/>
      <c r="E65" s="4761"/>
      <c r="F65" s="4761"/>
      <c r="G65" s="1561"/>
      <c r="H65" s="1541" t="s">
        <v>2560</v>
      </c>
      <c r="I65" s="1541"/>
      <c r="J65" s="1541" t="s">
        <v>2561</v>
      </c>
      <c r="K65" s="1541"/>
      <c r="L65" s="1541" t="s">
        <v>2562</v>
      </c>
      <c r="M65" s="1552"/>
      <c r="N65" s="1541"/>
      <c r="O65" s="1541" t="s">
        <v>2563</v>
      </c>
      <c r="P65" s="1541"/>
      <c r="Q65" s="1541" t="s">
        <v>2564</v>
      </c>
      <c r="R65" s="1541"/>
      <c r="S65" s="1541"/>
      <c r="T65" s="1541"/>
      <c r="U65" s="1541"/>
      <c r="V65" s="1541"/>
      <c r="W65" s="1552"/>
      <c r="X65" s="1562" t="s">
        <v>2557</v>
      </c>
      <c r="Y65" s="1552"/>
      <c r="Z65" s="1541" t="s">
        <v>2558</v>
      </c>
      <c r="AA65" s="1552"/>
      <c r="AB65" s="1563" t="s">
        <v>2557</v>
      </c>
      <c r="AC65" s="1563"/>
      <c r="AD65" s="1541" t="s">
        <v>2494</v>
      </c>
      <c r="AE65" s="1541"/>
      <c r="AF65" s="1541"/>
      <c r="AG65" s="1541"/>
      <c r="AH65" s="1541"/>
      <c r="AI65" s="1541"/>
      <c r="AJ65" s="1541"/>
      <c r="AK65" s="1560"/>
      <c r="AL65" s="1532"/>
      <c r="AM65" s="1532"/>
      <c r="AN65" s="1532"/>
      <c r="AO65" s="1532"/>
      <c r="AP65" s="1532"/>
      <c r="AQ65" s="1532"/>
      <c r="AR65" s="1532"/>
      <c r="AS65" s="1532"/>
      <c r="AT65" s="1532"/>
      <c r="AU65" s="1532"/>
      <c r="AV65" s="1532"/>
      <c r="AW65" s="1532"/>
      <c r="AX65" s="1532"/>
      <c r="AY65" s="1532"/>
    </row>
    <row r="66" spans="2:51" s="1533" customFormat="1" ht="18.75" customHeight="1">
      <c r="B66" s="4789" t="s">
        <v>2565</v>
      </c>
      <c r="C66" s="4790"/>
      <c r="D66" s="4790"/>
      <c r="E66" s="4790"/>
      <c r="F66" s="4791"/>
      <c r="G66" s="4830"/>
      <c r="H66" s="4831"/>
      <c r="I66" s="4781"/>
      <c r="J66" s="4781"/>
      <c r="K66" s="4781"/>
      <c r="L66" s="4781"/>
      <c r="M66" s="4781"/>
      <c r="N66" s="4781"/>
      <c r="O66" s="4781"/>
      <c r="P66" s="4781"/>
      <c r="Q66" s="4781"/>
      <c r="R66" s="4781"/>
      <c r="S66" s="4781"/>
      <c r="T66" s="4781"/>
      <c r="U66" s="4781"/>
      <c r="V66" s="4781"/>
      <c r="W66" s="4781"/>
      <c r="X66" s="4781"/>
      <c r="Y66" s="4781"/>
      <c r="Z66" s="4781"/>
      <c r="AA66" s="4781"/>
      <c r="AB66" s="4781"/>
      <c r="AC66" s="4781"/>
      <c r="AD66" s="4781"/>
      <c r="AE66" s="4781"/>
      <c r="AF66" s="4781"/>
      <c r="AG66" s="4781"/>
      <c r="AH66" s="4781"/>
      <c r="AI66" s="4781"/>
      <c r="AJ66" s="4781"/>
      <c r="AK66" s="4782"/>
      <c r="AL66" s="1532"/>
      <c r="AM66" s="1532"/>
      <c r="AN66" s="1532"/>
      <c r="AO66" s="1532"/>
      <c r="AP66" s="1532"/>
      <c r="AQ66" s="1532"/>
      <c r="AR66" s="1532"/>
      <c r="AS66" s="1532"/>
      <c r="AT66" s="1532"/>
      <c r="AU66" s="1532"/>
      <c r="AV66" s="1532"/>
      <c r="AW66" s="1532"/>
      <c r="AX66" s="1532"/>
      <c r="AY66" s="1532"/>
    </row>
    <row r="67" spans="2:51" s="1533" customFormat="1" ht="18.75" customHeight="1">
      <c r="B67" s="4792"/>
      <c r="C67" s="4793"/>
      <c r="D67" s="4793"/>
      <c r="E67" s="4793"/>
      <c r="F67" s="4794"/>
      <c r="G67" s="4780"/>
      <c r="H67" s="4781"/>
      <c r="I67" s="4781"/>
      <c r="J67" s="4781"/>
      <c r="K67" s="4781"/>
      <c r="L67" s="4781"/>
      <c r="M67" s="4781"/>
      <c r="N67" s="4781"/>
      <c r="O67" s="4781"/>
      <c r="P67" s="4781"/>
      <c r="Q67" s="4781"/>
      <c r="R67" s="4781"/>
      <c r="S67" s="4781"/>
      <c r="T67" s="4781"/>
      <c r="U67" s="4781"/>
      <c r="V67" s="4781"/>
      <c r="W67" s="4781"/>
      <c r="X67" s="4781"/>
      <c r="Y67" s="4781"/>
      <c r="Z67" s="4781"/>
      <c r="AA67" s="4781"/>
      <c r="AB67" s="4781"/>
      <c r="AC67" s="4781"/>
      <c r="AD67" s="4781"/>
      <c r="AE67" s="4781"/>
      <c r="AF67" s="4781"/>
      <c r="AG67" s="4781"/>
      <c r="AH67" s="4781"/>
      <c r="AI67" s="4781"/>
      <c r="AJ67" s="4781"/>
      <c r="AK67" s="4782"/>
      <c r="AL67" s="1532"/>
      <c r="AM67" s="1532"/>
      <c r="AN67" s="1532"/>
      <c r="AO67" s="1532"/>
      <c r="AP67" s="1532"/>
      <c r="AQ67" s="1532"/>
      <c r="AR67" s="1532"/>
      <c r="AS67" s="1532"/>
      <c r="AT67" s="1532"/>
      <c r="AU67" s="1532"/>
      <c r="AV67" s="1532"/>
      <c r="AW67" s="1532"/>
      <c r="AX67" s="1532"/>
      <c r="AY67" s="1532"/>
    </row>
    <row r="68" spans="2:51" s="1533" customFormat="1" ht="18.75" customHeight="1">
      <c r="B68" s="4795"/>
      <c r="C68" s="4796"/>
      <c r="D68" s="4796"/>
      <c r="E68" s="4796"/>
      <c r="F68" s="4797"/>
      <c r="G68" s="4783"/>
      <c r="H68" s="4784"/>
      <c r="I68" s="4784"/>
      <c r="J68" s="4784"/>
      <c r="K68" s="4784"/>
      <c r="L68" s="4784"/>
      <c r="M68" s="4784"/>
      <c r="N68" s="4784"/>
      <c r="O68" s="4784"/>
      <c r="P68" s="4784"/>
      <c r="Q68" s="4784"/>
      <c r="R68" s="4784"/>
      <c r="S68" s="4784"/>
      <c r="T68" s="4784"/>
      <c r="U68" s="4784"/>
      <c r="V68" s="4784"/>
      <c r="W68" s="4784"/>
      <c r="X68" s="4784"/>
      <c r="Y68" s="4784"/>
      <c r="Z68" s="4784"/>
      <c r="AA68" s="4784"/>
      <c r="AB68" s="4784"/>
      <c r="AC68" s="4784"/>
      <c r="AD68" s="4784"/>
      <c r="AE68" s="4784"/>
      <c r="AF68" s="4784"/>
      <c r="AG68" s="4784"/>
      <c r="AH68" s="4784"/>
      <c r="AI68" s="4784"/>
      <c r="AJ68" s="4784"/>
      <c r="AK68" s="4832"/>
      <c r="AL68" s="1532"/>
      <c r="AM68" s="1532"/>
      <c r="AN68" s="1532"/>
      <c r="AO68" s="1532"/>
      <c r="AP68" s="1532"/>
      <c r="AQ68" s="1532"/>
      <c r="AR68" s="1532"/>
      <c r="AS68" s="1532"/>
      <c r="AT68" s="1532"/>
      <c r="AU68" s="1532"/>
      <c r="AV68" s="1532"/>
      <c r="AW68" s="1532"/>
      <c r="AX68" s="1532"/>
      <c r="AY68" s="1532"/>
    </row>
    <row r="69" spans="2:51" s="1533" customFormat="1" ht="15" customHeight="1">
      <c r="B69" s="1566"/>
      <c r="C69" s="1566"/>
      <c r="D69" s="1566"/>
      <c r="E69" s="1566"/>
      <c r="F69" s="1566"/>
      <c r="G69" s="1566"/>
      <c r="H69" s="1566"/>
      <c r="I69" s="1566"/>
      <c r="J69" s="1566"/>
      <c r="K69" s="1566"/>
      <c r="L69" s="1566"/>
      <c r="M69" s="1566"/>
      <c r="N69" s="1566"/>
      <c r="O69" s="1566"/>
      <c r="P69" s="1566"/>
      <c r="Q69" s="1566"/>
      <c r="R69" s="1566"/>
      <c r="S69" s="1566"/>
      <c r="T69" s="1566"/>
      <c r="U69" s="1566"/>
      <c r="V69" s="1566"/>
      <c r="W69" s="1566"/>
      <c r="X69" s="1566"/>
      <c r="Y69" s="1566"/>
      <c r="Z69" s="1566"/>
      <c r="AA69" s="1566"/>
      <c r="AB69" s="1566"/>
      <c r="AC69" s="1566"/>
      <c r="AD69" s="1566"/>
      <c r="AE69" s="1566"/>
      <c r="AF69" s="1566"/>
      <c r="AG69" s="1566"/>
      <c r="AH69" s="1566"/>
      <c r="AI69" s="1566"/>
      <c r="AJ69" s="1566"/>
      <c r="AK69" s="1532"/>
      <c r="AL69" s="1532"/>
      <c r="AM69" s="1532"/>
      <c r="AN69" s="1532"/>
      <c r="AO69" s="1532"/>
      <c r="AP69" s="1532"/>
      <c r="AQ69" s="1532"/>
      <c r="AR69" s="1532"/>
      <c r="AS69" s="1532"/>
      <c r="AT69" s="1532"/>
      <c r="AU69" s="1532"/>
      <c r="AV69" s="1532"/>
      <c r="AW69" s="1532"/>
      <c r="AX69" s="1532"/>
      <c r="AY69" s="1532"/>
    </row>
    <row r="70" spans="2:51" s="1533" customFormat="1" ht="18.75" customHeight="1">
      <c r="B70" s="1549" t="s">
        <v>2566</v>
      </c>
      <c r="C70" s="1532"/>
      <c r="D70" s="1532"/>
      <c r="E70" s="1532"/>
      <c r="F70" s="1532"/>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2"/>
      <c r="AU70" s="1532"/>
      <c r="AV70" s="1532"/>
      <c r="AW70" s="1532"/>
      <c r="AX70" s="1532"/>
      <c r="AY70" s="1532"/>
    </row>
    <row r="71" spans="2:51" s="1533" customFormat="1" ht="27" customHeight="1">
      <c r="B71" s="4788" t="s">
        <v>2567</v>
      </c>
      <c r="C71" s="4788"/>
      <c r="D71" s="4788"/>
      <c r="E71" s="4788"/>
      <c r="F71" s="4788"/>
      <c r="G71" s="4788"/>
      <c r="H71" s="4788"/>
      <c r="I71" s="4788"/>
      <c r="J71" s="4788"/>
      <c r="K71" s="4788"/>
      <c r="L71" s="4788"/>
      <c r="M71" s="4788"/>
      <c r="N71" s="4788"/>
      <c r="O71" s="4788"/>
      <c r="P71" s="4788"/>
      <c r="Q71" s="4788"/>
      <c r="R71" s="4788"/>
      <c r="S71" s="4788"/>
      <c r="T71" s="4788"/>
      <c r="U71" s="4788"/>
      <c r="V71" s="4788"/>
      <c r="W71" s="4788"/>
      <c r="X71" s="4788"/>
      <c r="Y71" s="4788"/>
      <c r="Z71" s="4788"/>
      <c r="AA71" s="4788"/>
      <c r="AB71" s="4788"/>
      <c r="AC71" s="4788"/>
      <c r="AD71" s="4788"/>
      <c r="AE71" s="4788"/>
      <c r="AF71" s="4788"/>
      <c r="AG71" s="4788"/>
      <c r="AH71" s="4788"/>
      <c r="AI71" s="4788"/>
      <c r="AJ71" s="4788"/>
      <c r="AK71" s="1532"/>
      <c r="AL71" s="1532"/>
      <c r="AM71" s="1532"/>
      <c r="AN71" s="1532"/>
      <c r="AO71" s="1532"/>
      <c r="AP71" s="1532"/>
      <c r="AQ71" s="1532"/>
      <c r="AR71" s="1532"/>
      <c r="AS71" s="1532"/>
      <c r="AT71" s="1532"/>
      <c r="AU71" s="1532"/>
      <c r="AV71" s="1532"/>
      <c r="AW71" s="1532"/>
      <c r="AX71" s="1532"/>
      <c r="AY71" s="1532"/>
    </row>
    <row r="72" spans="2:51" s="1533" customFormat="1" ht="18.75" customHeight="1">
      <c r="B72" s="1558" t="s">
        <v>2568</v>
      </c>
      <c r="C72" s="1532"/>
      <c r="D72" s="1532"/>
      <c r="E72" s="1532"/>
      <c r="F72" s="1532"/>
      <c r="G72" s="1532"/>
      <c r="H72" s="1532"/>
      <c r="I72" s="1532"/>
      <c r="J72" s="1532" t="s">
        <v>2569</v>
      </c>
      <c r="K72" s="1532"/>
      <c r="L72" s="1532"/>
      <c r="M72" s="1532"/>
      <c r="N72" s="1532"/>
      <c r="O72" s="1532"/>
      <c r="P72" s="1532"/>
      <c r="Q72" s="1532" t="s">
        <v>2570</v>
      </c>
      <c r="T72" s="1532"/>
      <c r="U72" s="1532"/>
      <c r="V72" s="1532"/>
      <c r="W72" s="1532"/>
      <c r="AB72" s="1532"/>
      <c r="AE72" s="1532"/>
      <c r="AF72" s="1532"/>
      <c r="AG72" s="1532"/>
      <c r="AH72" s="1532"/>
      <c r="AI72" s="1532"/>
      <c r="AJ72" s="1532"/>
      <c r="AK72" s="1532"/>
      <c r="AL72" s="1532"/>
      <c r="AM72" s="1532"/>
      <c r="AN72" s="1532"/>
      <c r="AO72" s="1532"/>
      <c r="AP72" s="1532"/>
      <c r="AQ72" s="1532"/>
      <c r="AR72" s="1532"/>
      <c r="AS72" s="1532"/>
      <c r="AT72" s="1532"/>
      <c r="AU72" s="1532"/>
      <c r="AV72" s="1532"/>
      <c r="AW72" s="1532"/>
      <c r="AX72" s="1532"/>
      <c r="AY72" s="1532"/>
    </row>
    <row r="73" spans="2:51" s="1533" customFormat="1" ht="18.75" customHeight="1">
      <c r="B73" s="4764" t="s">
        <v>2571</v>
      </c>
      <c r="C73" s="4764"/>
      <c r="D73" s="4764"/>
      <c r="E73" s="4764"/>
      <c r="F73" s="1561"/>
      <c r="G73" s="1541" t="s">
        <v>2572</v>
      </c>
      <c r="H73" s="1541"/>
      <c r="I73" s="1541"/>
      <c r="J73" s="1541" t="s">
        <v>2573</v>
      </c>
      <c r="K73" s="1552"/>
      <c r="L73" s="1541"/>
      <c r="M73" s="1541"/>
      <c r="N73" s="1541" t="s">
        <v>2574</v>
      </c>
      <c r="O73" s="1541"/>
      <c r="P73" s="1541"/>
      <c r="Q73" s="1541"/>
      <c r="R73" s="1541" t="s">
        <v>2575</v>
      </c>
      <c r="S73" s="1541"/>
      <c r="T73" s="1541"/>
      <c r="U73" s="1541"/>
      <c r="V73" s="1541" t="s">
        <v>2576</v>
      </c>
      <c r="W73" s="1541"/>
      <c r="X73" s="1563"/>
      <c r="Y73" s="4766"/>
      <c r="Z73" s="4766"/>
      <c r="AA73" s="4766"/>
      <c r="AB73" s="4766"/>
      <c r="AC73" s="4766"/>
      <c r="AD73" s="4766"/>
      <c r="AE73" s="4766"/>
      <c r="AF73" s="4766"/>
      <c r="AG73" s="4766"/>
      <c r="AH73" s="4766"/>
      <c r="AI73" s="4766"/>
      <c r="AJ73" s="4766"/>
      <c r="AK73" s="1560" t="s">
        <v>2494</v>
      </c>
      <c r="AL73" s="1532"/>
      <c r="AM73" s="1532"/>
      <c r="AN73" s="1532"/>
      <c r="AO73" s="1532"/>
      <c r="AP73" s="1532"/>
      <c r="AQ73" s="1532"/>
      <c r="AR73" s="1532"/>
      <c r="AS73" s="1532"/>
      <c r="AT73" s="1532"/>
      <c r="AU73" s="1532"/>
      <c r="AV73" s="1532"/>
      <c r="AW73" s="1532"/>
      <c r="AX73" s="1532"/>
      <c r="AY73" s="1532"/>
    </row>
    <row r="74" spans="2:51" s="1533" customFormat="1" ht="18.75" customHeight="1">
      <c r="B74" s="4764" t="s">
        <v>2577</v>
      </c>
      <c r="C74" s="4764"/>
      <c r="D74" s="4764"/>
      <c r="E74" s="4764"/>
      <c r="F74" s="1561"/>
      <c r="G74" s="1541" t="s">
        <v>2578</v>
      </c>
      <c r="H74" s="1541"/>
      <c r="I74" s="1541"/>
      <c r="J74" s="1541" t="s">
        <v>2579</v>
      </c>
      <c r="K74" s="1541"/>
      <c r="O74" s="1541"/>
      <c r="P74" s="1541" t="s">
        <v>2580</v>
      </c>
      <c r="Q74" s="1541"/>
      <c r="R74" s="1541"/>
      <c r="S74" s="1541" t="s">
        <v>2576</v>
      </c>
      <c r="T74" s="1541"/>
      <c r="U74" s="1541"/>
      <c r="V74" s="1541"/>
      <c r="W74" s="1541"/>
      <c r="X74" s="1541"/>
      <c r="Y74" s="1541"/>
      <c r="Z74" s="1541"/>
      <c r="AA74" s="1541"/>
      <c r="AB74" s="1541"/>
      <c r="AC74" s="1541"/>
      <c r="AD74" s="1541"/>
      <c r="AE74" s="1541"/>
      <c r="AF74" s="1541"/>
      <c r="AG74" s="1541"/>
      <c r="AH74" s="1541"/>
      <c r="AI74" s="1541"/>
      <c r="AJ74" s="1541"/>
      <c r="AK74" s="1560" t="s">
        <v>2494</v>
      </c>
      <c r="AL74" s="1532"/>
      <c r="AM74" s="1532"/>
      <c r="AN74" s="1532"/>
      <c r="AO74" s="1532"/>
      <c r="AP74" s="1532"/>
      <c r="AQ74" s="1532"/>
      <c r="AR74" s="1532"/>
      <c r="AS74" s="1532"/>
      <c r="AT74" s="1532"/>
      <c r="AU74" s="1532"/>
      <c r="AV74" s="1532"/>
      <c r="AW74" s="1532"/>
      <c r="AX74" s="1532"/>
      <c r="AY74" s="1532"/>
    </row>
    <row r="75" spans="2:51" s="1533" customFormat="1" ht="18.75" customHeight="1">
      <c r="B75" s="4760" t="s">
        <v>2581</v>
      </c>
      <c r="C75" s="4761"/>
      <c r="D75" s="4761"/>
      <c r="E75" s="4762"/>
      <c r="F75" s="4760" t="s">
        <v>1927</v>
      </c>
      <c r="G75" s="4762"/>
      <c r="H75" s="4814"/>
      <c r="I75" s="4815"/>
      <c r="J75" s="4815"/>
      <c r="K75" s="4815"/>
      <c r="L75" s="4815"/>
      <c r="M75" s="4815"/>
      <c r="N75" s="4815"/>
      <c r="O75" s="4815"/>
      <c r="P75" s="4815"/>
      <c r="Q75" s="4816"/>
      <c r="R75" s="4754" t="s">
        <v>2582</v>
      </c>
      <c r="S75" s="4756"/>
      <c r="T75" s="4814"/>
      <c r="U75" s="4815"/>
      <c r="V75" s="4815"/>
      <c r="W75" s="4816"/>
      <c r="X75" s="4754" t="s">
        <v>2482</v>
      </c>
      <c r="Y75" s="4756"/>
      <c r="Z75" s="4838"/>
      <c r="AA75" s="4839"/>
      <c r="AB75" s="4839"/>
      <c r="AC75" s="4839"/>
      <c r="AD75" s="4839"/>
      <c r="AE75" s="4839"/>
      <c r="AF75" s="4839"/>
      <c r="AG75" s="4839"/>
      <c r="AH75" s="4839"/>
      <c r="AI75" s="4839"/>
      <c r="AJ75" s="4839"/>
      <c r="AK75" s="4840"/>
      <c r="AL75" s="1532"/>
      <c r="AM75" s="1532"/>
      <c r="AN75" s="1532"/>
      <c r="AO75" s="1532"/>
      <c r="AP75" s="1532"/>
      <c r="AQ75" s="1532"/>
      <c r="AR75" s="1532"/>
      <c r="AS75" s="1532"/>
      <c r="AT75" s="1532"/>
      <c r="AU75" s="1532"/>
      <c r="AV75" s="1532"/>
      <c r="AW75" s="1532"/>
      <c r="AX75" s="1532"/>
      <c r="AY75" s="1532"/>
    </row>
    <row r="76" spans="2:51" s="1533" customFormat="1" ht="18.75" customHeight="1">
      <c r="B76" s="4789" t="s">
        <v>2583</v>
      </c>
      <c r="C76" s="4790"/>
      <c r="D76" s="4790"/>
      <c r="E76" s="4790"/>
      <c r="F76" s="4790"/>
      <c r="G76" s="4790"/>
      <c r="H76" s="4830"/>
      <c r="I76" s="4831"/>
      <c r="J76" s="4831"/>
      <c r="K76" s="4831"/>
      <c r="L76" s="4831"/>
      <c r="M76" s="4831"/>
      <c r="N76" s="4831"/>
      <c r="O76" s="4831"/>
      <c r="P76" s="4831"/>
      <c r="Q76" s="4831"/>
      <c r="R76" s="4831"/>
      <c r="S76" s="4831"/>
      <c r="T76" s="4831"/>
      <c r="U76" s="4831"/>
      <c r="V76" s="4831"/>
      <c r="W76" s="4831"/>
      <c r="X76" s="4831"/>
      <c r="Y76" s="4831"/>
      <c r="Z76" s="4831"/>
      <c r="AA76" s="4831"/>
      <c r="AB76" s="4831"/>
      <c r="AC76" s="4831"/>
      <c r="AD76" s="4831"/>
      <c r="AE76" s="4831"/>
      <c r="AF76" s="4831"/>
      <c r="AG76" s="4831"/>
      <c r="AH76" s="4831"/>
      <c r="AI76" s="4831"/>
      <c r="AJ76" s="4831"/>
      <c r="AK76" s="4841"/>
      <c r="AL76" s="1532"/>
      <c r="AM76" s="1532"/>
      <c r="AN76" s="1532"/>
      <c r="AO76" s="1532"/>
      <c r="AP76" s="1532"/>
      <c r="AQ76" s="1532"/>
      <c r="AR76" s="1532"/>
      <c r="AS76" s="1532"/>
      <c r="AT76" s="1532"/>
      <c r="AU76" s="1532"/>
      <c r="AV76" s="1532"/>
      <c r="AW76" s="1532"/>
      <c r="AX76" s="1532"/>
      <c r="AY76" s="1532"/>
    </row>
    <row r="77" spans="2:51" s="1533" customFormat="1" ht="18.75" customHeight="1">
      <c r="B77" s="4792"/>
      <c r="C77" s="4793"/>
      <c r="D77" s="4793"/>
      <c r="E77" s="4793"/>
      <c r="F77" s="4793"/>
      <c r="G77" s="4793"/>
      <c r="H77" s="4780"/>
      <c r="I77" s="4781"/>
      <c r="J77" s="4781"/>
      <c r="K77" s="4781"/>
      <c r="L77" s="4781"/>
      <c r="M77" s="4781"/>
      <c r="N77" s="4781"/>
      <c r="O77" s="4781"/>
      <c r="P77" s="4781"/>
      <c r="Q77" s="4781"/>
      <c r="R77" s="4781"/>
      <c r="S77" s="4781"/>
      <c r="T77" s="4781"/>
      <c r="U77" s="4781"/>
      <c r="V77" s="4781"/>
      <c r="W77" s="4781"/>
      <c r="X77" s="4781"/>
      <c r="Y77" s="4781"/>
      <c r="Z77" s="4781"/>
      <c r="AA77" s="4781"/>
      <c r="AB77" s="4781"/>
      <c r="AC77" s="4781"/>
      <c r="AD77" s="4781"/>
      <c r="AE77" s="4781"/>
      <c r="AF77" s="4781"/>
      <c r="AG77" s="4781"/>
      <c r="AH77" s="4781"/>
      <c r="AI77" s="4781"/>
      <c r="AJ77" s="4781"/>
      <c r="AK77" s="4782"/>
      <c r="AL77" s="1532"/>
      <c r="AM77" s="1532"/>
      <c r="AN77" s="1532"/>
      <c r="AO77" s="1532"/>
      <c r="AP77" s="1532"/>
      <c r="AQ77" s="1532"/>
      <c r="AR77" s="1532"/>
      <c r="AS77" s="1532"/>
      <c r="AT77" s="1532"/>
      <c r="AU77" s="1532"/>
      <c r="AV77" s="1532"/>
      <c r="AW77" s="1532"/>
      <c r="AX77" s="1532"/>
      <c r="AY77" s="1532"/>
    </row>
    <row r="78" spans="2:51" s="1533" customFormat="1" ht="18.75" customHeight="1">
      <c r="B78" s="4795"/>
      <c r="C78" s="4796"/>
      <c r="D78" s="4796"/>
      <c r="E78" s="4796"/>
      <c r="F78" s="4796"/>
      <c r="G78" s="4796"/>
      <c r="H78" s="4783"/>
      <c r="I78" s="4784"/>
      <c r="J78" s="4784"/>
      <c r="K78" s="4784"/>
      <c r="L78" s="4784"/>
      <c r="M78" s="4784"/>
      <c r="N78" s="4784"/>
      <c r="O78" s="4784"/>
      <c r="P78" s="4784"/>
      <c r="Q78" s="4784"/>
      <c r="R78" s="4784"/>
      <c r="S78" s="4784"/>
      <c r="T78" s="4784"/>
      <c r="U78" s="4784"/>
      <c r="V78" s="4784"/>
      <c r="W78" s="4784"/>
      <c r="X78" s="4784"/>
      <c r="Y78" s="4784"/>
      <c r="Z78" s="4784"/>
      <c r="AA78" s="4784"/>
      <c r="AB78" s="4784"/>
      <c r="AC78" s="4784"/>
      <c r="AD78" s="4784"/>
      <c r="AE78" s="4784"/>
      <c r="AF78" s="4784"/>
      <c r="AG78" s="4784"/>
      <c r="AH78" s="4784"/>
      <c r="AI78" s="4784"/>
      <c r="AJ78" s="4784"/>
      <c r="AK78" s="4832"/>
      <c r="AL78" s="1532"/>
      <c r="AM78" s="1532"/>
      <c r="AN78" s="1532"/>
      <c r="AO78" s="1532"/>
      <c r="AP78" s="1532"/>
      <c r="AQ78" s="1532"/>
      <c r="AR78" s="1532"/>
      <c r="AS78" s="1532"/>
      <c r="AT78" s="1532"/>
      <c r="AU78" s="1532"/>
      <c r="AV78" s="1532"/>
      <c r="AW78" s="1532"/>
      <c r="AX78" s="1532"/>
      <c r="AY78" s="1532"/>
    </row>
    <row r="79" spans="2:51" s="1533" customFormat="1" ht="14.25" customHeight="1">
      <c r="B79" s="1566"/>
      <c r="C79" s="1566"/>
      <c r="D79" s="1566"/>
      <c r="E79" s="1566"/>
      <c r="F79" s="1566"/>
      <c r="G79" s="1566"/>
      <c r="H79" s="1566"/>
      <c r="I79" s="1566"/>
      <c r="J79" s="1566"/>
      <c r="K79" s="1566"/>
      <c r="L79" s="1566"/>
      <c r="M79" s="1566"/>
      <c r="N79" s="1566"/>
      <c r="O79" s="1566"/>
      <c r="P79" s="1566"/>
      <c r="Q79" s="1566"/>
      <c r="R79" s="1566"/>
      <c r="S79" s="1566"/>
      <c r="T79" s="1566"/>
      <c r="U79" s="1566"/>
      <c r="V79" s="1566"/>
      <c r="W79" s="1566"/>
      <c r="X79" s="1566"/>
      <c r="Y79" s="1566"/>
      <c r="Z79" s="1566"/>
      <c r="AA79" s="1566"/>
      <c r="AB79" s="1566"/>
      <c r="AC79" s="1566"/>
      <c r="AD79" s="1566"/>
      <c r="AE79" s="1566"/>
      <c r="AF79" s="1566"/>
      <c r="AG79" s="1566"/>
      <c r="AH79" s="1566"/>
      <c r="AI79" s="1566"/>
      <c r="AJ79" s="1566"/>
      <c r="AK79" s="1532"/>
      <c r="AL79" s="1532"/>
      <c r="AM79" s="1532"/>
      <c r="AN79" s="1532"/>
      <c r="AO79" s="1532"/>
      <c r="AP79" s="1532"/>
      <c r="AQ79" s="1532"/>
      <c r="AR79" s="1532"/>
      <c r="AS79" s="1532"/>
      <c r="AT79" s="1532"/>
      <c r="AU79" s="1532"/>
      <c r="AV79" s="1532"/>
      <c r="AW79" s="1532"/>
      <c r="AX79" s="1532"/>
      <c r="AY79" s="1532"/>
    </row>
    <row r="80" spans="2:51" s="1533" customFormat="1" ht="18.75" customHeight="1">
      <c r="B80" s="1558" t="s">
        <v>2584</v>
      </c>
      <c r="C80" s="1532"/>
      <c r="D80" s="1532"/>
      <c r="E80" s="1532"/>
      <c r="F80" s="1532"/>
      <c r="G80" s="1532"/>
      <c r="H80" s="1532"/>
      <c r="I80" s="1532"/>
      <c r="J80" s="1532" t="s">
        <v>2569</v>
      </c>
      <c r="K80" s="1532"/>
      <c r="L80" s="1532"/>
      <c r="M80" s="1532"/>
      <c r="N80" s="1532"/>
      <c r="O80" s="1532"/>
      <c r="P80" s="1532"/>
      <c r="Q80" s="1532" t="s">
        <v>2514</v>
      </c>
      <c r="R80" s="1532"/>
      <c r="T80" s="1532"/>
      <c r="U80" s="1532"/>
      <c r="V80" s="1532"/>
      <c r="W80" s="1532"/>
      <c r="X80" s="1532"/>
      <c r="Y80" s="1532"/>
      <c r="Z80" s="1532"/>
      <c r="AK80" s="1532"/>
      <c r="AL80" s="1532"/>
      <c r="AM80" s="1532"/>
      <c r="AN80" s="1532"/>
      <c r="AO80" s="1532"/>
      <c r="AP80" s="1532"/>
      <c r="AQ80" s="1532"/>
      <c r="AR80" s="1532"/>
      <c r="AS80" s="1532"/>
      <c r="AT80" s="1532"/>
      <c r="AU80" s="1532"/>
      <c r="AV80" s="1532"/>
      <c r="AW80" s="1532"/>
      <c r="AX80" s="1532"/>
      <c r="AY80" s="1532"/>
    </row>
    <row r="81" spans="2:51" s="1533" customFormat="1" ht="18.75" customHeight="1">
      <c r="B81" s="4789" t="s">
        <v>2585</v>
      </c>
      <c r="C81" s="4790"/>
      <c r="D81" s="4790"/>
      <c r="E81" s="1561"/>
      <c r="F81" s="1541" t="s">
        <v>2479</v>
      </c>
      <c r="G81" s="1552"/>
      <c r="H81" s="1541"/>
      <c r="I81" s="1541" t="s">
        <v>2586</v>
      </c>
      <c r="J81" s="1541"/>
      <c r="K81" s="1541"/>
      <c r="L81" s="1541"/>
      <c r="M81" s="1541"/>
      <c r="N81" s="1541"/>
      <c r="O81" s="1541"/>
      <c r="P81" s="1541"/>
      <c r="Q81" s="1541"/>
      <c r="R81" s="1541"/>
      <c r="S81" s="1541" t="s">
        <v>2587</v>
      </c>
      <c r="T81" s="1541"/>
      <c r="U81" s="1552"/>
      <c r="V81" s="1541"/>
      <c r="W81" s="1541"/>
      <c r="X81" s="1541"/>
      <c r="Y81" s="1541"/>
      <c r="Z81" s="1541" t="s">
        <v>2502</v>
      </c>
      <c r="AA81" s="1541"/>
      <c r="AB81" s="1541"/>
      <c r="AC81" s="1541"/>
      <c r="AD81" s="1541"/>
      <c r="AE81" s="1541"/>
      <c r="AF81" s="1541"/>
      <c r="AG81" s="1541"/>
      <c r="AH81" s="1541"/>
      <c r="AI81" s="1541"/>
      <c r="AJ81" s="1541"/>
      <c r="AK81" s="1560"/>
      <c r="AL81" s="1532"/>
      <c r="AM81" s="1532"/>
      <c r="AN81" s="1532"/>
      <c r="AO81" s="1532"/>
      <c r="AP81" s="1532"/>
      <c r="AQ81" s="1532"/>
      <c r="AR81" s="1532"/>
      <c r="AS81" s="1532"/>
      <c r="AT81" s="1532"/>
      <c r="AU81" s="1532"/>
      <c r="AV81" s="1532"/>
      <c r="AW81" s="1532"/>
      <c r="AX81" s="1532"/>
    </row>
    <row r="82" spans="2:51" s="1533" customFormat="1" ht="18.75" customHeight="1">
      <c r="B82" s="4792"/>
      <c r="C82" s="4793"/>
      <c r="D82" s="4793"/>
      <c r="E82" s="4760" t="s">
        <v>2588</v>
      </c>
      <c r="F82" s="4761"/>
      <c r="G82" s="4762"/>
      <c r="H82" s="4837"/>
      <c r="I82" s="4837"/>
      <c r="J82" s="4837"/>
      <c r="K82" s="4837"/>
      <c r="L82" s="4837"/>
      <c r="M82" s="4837"/>
      <c r="N82" s="4837"/>
      <c r="O82" s="4837"/>
      <c r="P82" s="4837"/>
      <c r="Q82" s="4760" t="s">
        <v>2589</v>
      </c>
      <c r="R82" s="4761"/>
      <c r="S82" s="4762"/>
      <c r="T82" s="4765"/>
      <c r="U82" s="4766"/>
      <c r="V82" s="4766"/>
      <c r="W82" s="4767"/>
      <c r="X82" s="4760" t="s">
        <v>2590</v>
      </c>
      <c r="Y82" s="4761"/>
      <c r="Z82" s="4761"/>
      <c r="AA82" s="4762"/>
      <c r="AB82" s="4765"/>
      <c r="AC82" s="4766"/>
      <c r="AD82" s="4766"/>
      <c r="AE82" s="4766"/>
      <c r="AF82" s="4766"/>
      <c r="AG82" s="4766"/>
      <c r="AH82" s="4766"/>
      <c r="AI82" s="4766"/>
      <c r="AJ82" s="4766"/>
      <c r="AK82" s="4767"/>
      <c r="AL82" s="1532"/>
      <c r="AN82" s="1532"/>
      <c r="AO82" s="1532"/>
      <c r="AP82" s="1532"/>
      <c r="AQ82" s="1532"/>
      <c r="AR82" s="1532"/>
      <c r="AS82" s="1532"/>
      <c r="AT82" s="1532"/>
      <c r="AU82" s="1532"/>
      <c r="AV82" s="1532"/>
      <c r="AW82" s="1532"/>
    </row>
    <row r="83" spans="2:51" s="1533" customFormat="1" ht="18.75" customHeight="1">
      <c r="B83" s="4792"/>
      <c r="C83" s="4793"/>
      <c r="D83" s="4793"/>
      <c r="E83" s="4760" t="s">
        <v>2588</v>
      </c>
      <c r="F83" s="4761"/>
      <c r="G83" s="4762"/>
      <c r="H83" s="4837"/>
      <c r="I83" s="4837"/>
      <c r="J83" s="4837"/>
      <c r="K83" s="4837"/>
      <c r="L83" s="4837"/>
      <c r="M83" s="4837"/>
      <c r="N83" s="4837"/>
      <c r="O83" s="4837"/>
      <c r="P83" s="4837"/>
      <c r="Q83" s="4760" t="s">
        <v>2589</v>
      </c>
      <c r="R83" s="4761"/>
      <c r="S83" s="4762"/>
      <c r="T83" s="4765"/>
      <c r="U83" s="4766"/>
      <c r="V83" s="4766"/>
      <c r="W83" s="4767"/>
      <c r="X83" s="4760" t="s">
        <v>2590</v>
      </c>
      <c r="Y83" s="4761"/>
      <c r="Z83" s="4761"/>
      <c r="AA83" s="4762"/>
      <c r="AB83" s="4765"/>
      <c r="AC83" s="4766"/>
      <c r="AD83" s="4766"/>
      <c r="AE83" s="4766"/>
      <c r="AF83" s="4766"/>
      <c r="AG83" s="4766"/>
      <c r="AH83" s="4766"/>
      <c r="AI83" s="4766"/>
      <c r="AJ83" s="4766"/>
      <c r="AK83" s="4767"/>
      <c r="AL83" s="1532"/>
      <c r="AN83" s="1532"/>
      <c r="AO83" s="1532"/>
      <c r="AP83" s="1532"/>
      <c r="AQ83" s="1532"/>
      <c r="AR83" s="1532"/>
      <c r="AS83" s="1532"/>
      <c r="AT83" s="1532"/>
      <c r="AU83" s="1532"/>
      <c r="AV83" s="1532"/>
      <c r="AW83" s="1532"/>
    </row>
    <row r="84" spans="2:51" s="1533" customFormat="1" ht="18.75" customHeight="1">
      <c r="B84" s="4792"/>
      <c r="C84" s="4793"/>
      <c r="D84" s="4793"/>
      <c r="E84" s="4760" t="s">
        <v>2588</v>
      </c>
      <c r="F84" s="4761"/>
      <c r="G84" s="4762"/>
      <c r="H84" s="4837"/>
      <c r="I84" s="4837"/>
      <c r="J84" s="4837"/>
      <c r="K84" s="4837"/>
      <c r="L84" s="4837"/>
      <c r="M84" s="4837"/>
      <c r="N84" s="4837"/>
      <c r="O84" s="4837"/>
      <c r="P84" s="4837"/>
      <c r="Q84" s="4760" t="s">
        <v>2589</v>
      </c>
      <c r="R84" s="4761"/>
      <c r="S84" s="4762"/>
      <c r="T84" s="4765"/>
      <c r="U84" s="4766"/>
      <c r="V84" s="4766"/>
      <c r="W84" s="4767"/>
      <c r="X84" s="4760" t="s">
        <v>2590</v>
      </c>
      <c r="Y84" s="4761"/>
      <c r="Z84" s="4761"/>
      <c r="AA84" s="4762"/>
      <c r="AB84" s="4765"/>
      <c r="AC84" s="4766"/>
      <c r="AD84" s="4766"/>
      <c r="AE84" s="4766"/>
      <c r="AF84" s="4766"/>
      <c r="AG84" s="4766"/>
      <c r="AH84" s="4766"/>
      <c r="AI84" s="4766"/>
      <c r="AJ84" s="4766"/>
      <c r="AK84" s="4767"/>
      <c r="AL84" s="1532"/>
      <c r="AN84" s="1532"/>
      <c r="AO84" s="1532"/>
      <c r="AP84" s="1532"/>
      <c r="AQ84" s="1532"/>
      <c r="AR84" s="1532"/>
      <c r="AS84" s="1532"/>
      <c r="AT84" s="1532"/>
      <c r="AU84" s="1532"/>
      <c r="AV84" s="1532"/>
      <c r="AW84" s="1532"/>
    </row>
    <row r="85" spans="2:51" s="1533" customFormat="1" ht="18.75" customHeight="1">
      <c r="B85" s="4795"/>
      <c r="C85" s="4796"/>
      <c r="D85" s="4796"/>
      <c r="E85" s="4760" t="s">
        <v>2588</v>
      </c>
      <c r="F85" s="4761"/>
      <c r="G85" s="4762"/>
      <c r="H85" s="4837"/>
      <c r="I85" s="4837"/>
      <c r="J85" s="4837"/>
      <c r="K85" s="4837"/>
      <c r="L85" s="4837"/>
      <c r="M85" s="4837"/>
      <c r="N85" s="4837"/>
      <c r="O85" s="4837"/>
      <c r="P85" s="4837"/>
      <c r="Q85" s="4760" t="s">
        <v>2589</v>
      </c>
      <c r="R85" s="4761"/>
      <c r="S85" s="4762"/>
      <c r="T85" s="4765"/>
      <c r="U85" s="4766"/>
      <c r="V85" s="4766"/>
      <c r="W85" s="4767"/>
      <c r="X85" s="4760" t="s">
        <v>2590</v>
      </c>
      <c r="Y85" s="4761"/>
      <c r="Z85" s="4761"/>
      <c r="AA85" s="4762"/>
      <c r="AB85" s="4765"/>
      <c r="AC85" s="4766"/>
      <c r="AD85" s="4766"/>
      <c r="AE85" s="4766"/>
      <c r="AF85" s="4766"/>
      <c r="AG85" s="4766"/>
      <c r="AH85" s="4766"/>
      <c r="AI85" s="4766"/>
      <c r="AJ85" s="4766"/>
      <c r="AK85" s="4767"/>
      <c r="AL85" s="1532"/>
      <c r="AN85" s="1532"/>
      <c r="AO85" s="1532"/>
      <c r="AP85" s="1532"/>
      <c r="AQ85" s="1532"/>
      <c r="AR85" s="1532"/>
      <c r="AS85" s="1532"/>
      <c r="AT85" s="1532"/>
      <c r="AU85" s="1532"/>
      <c r="AV85" s="1532"/>
      <c r="AW85" s="1532"/>
    </row>
    <row r="86" spans="2:51" s="1533" customFormat="1" ht="18.75" customHeight="1">
      <c r="B86" s="4789" t="s">
        <v>2591</v>
      </c>
      <c r="C86" s="4790"/>
      <c r="D86" s="4790"/>
      <c r="E86" s="4790"/>
      <c r="F86" s="4790"/>
      <c r="G86" s="4790"/>
      <c r="H86" s="4842"/>
      <c r="I86" s="4843"/>
      <c r="J86" s="4843"/>
      <c r="K86" s="4843"/>
      <c r="L86" s="4843"/>
      <c r="M86" s="4843"/>
      <c r="N86" s="4843"/>
      <c r="O86" s="4843"/>
      <c r="P86" s="4843"/>
      <c r="Q86" s="4843"/>
      <c r="R86" s="4843"/>
      <c r="S86" s="4843"/>
      <c r="T86" s="4843"/>
      <c r="U86" s="4843"/>
      <c r="V86" s="4843"/>
      <c r="W86" s="4843"/>
      <c r="X86" s="4843"/>
      <c r="Y86" s="4843"/>
      <c r="Z86" s="4843"/>
      <c r="AA86" s="4843"/>
      <c r="AB86" s="4843"/>
      <c r="AC86" s="4843"/>
      <c r="AD86" s="4843"/>
      <c r="AE86" s="4843"/>
      <c r="AF86" s="4843"/>
      <c r="AG86" s="4843"/>
      <c r="AH86" s="4843"/>
      <c r="AI86" s="4843"/>
      <c r="AJ86" s="4843"/>
      <c r="AK86" s="4844"/>
      <c r="AL86" s="1532"/>
      <c r="AM86" s="1532"/>
      <c r="AN86" s="1532"/>
      <c r="AO86" s="1532"/>
      <c r="AP86" s="1532"/>
      <c r="AQ86" s="1532"/>
      <c r="AR86" s="1532"/>
      <c r="AS86" s="1532"/>
      <c r="AT86" s="1532"/>
      <c r="AU86" s="1532"/>
      <c r="AV86" s="1532"/>
      <c r="AW86" s="1532"/>
      <c r="AX86" s="1532"/>
      <c r="AY86" s="1532"/>
    </row>
    <row r="87" spans="2:51" s="1533" customFormat="1" ht="18.75" customHeight="1">
      <c r="B87" s="4795"/>
      <c r="C87" s="4796"/>
      <c r="D87" s="4796"/>
      <c r="E87" s="4796"/>
      <c r="F87" s="4796"/>
      <c r="G87" s="4796"/>
      <c r="H87" s="4845"/>
      <c r="I87" s="4846"/>
      <c r="J87" s="4846"/>
      <c r="K87" s="4846"/>
      <c r="L87" s="4846"/>
      <c r="M87" s="4846"/>
      <c r="N87" s="4846"/>
      <c r="O87" s="4846"/>
      <c r="P87" s="4846"/>
      <c r="Q87" s="4846"/>
      <c r="R87" s="4846"/>
      <c r="S87" s="4846"/>
      <c r="T87" s="4846"/>
      <c r="U87" s="4846"/>
      <c r="V87" s="4846"/>
      <c r="W87" s="4846"/>
      <c r="X87" s="4846"/>
      <c r="Y87" s="4846"/>
      <c r="Z87" s="4846"/>
      <c r="AA87" s="4846"/>
      <c r="AB87" s="4846"/>
      <c r="AC87" s="4846"/>
      <c r="AD87" s="4846"/>
      <c r="AE87" s="4846"/>
      <c r="AF87" s="4846"/>
      <c r="AG87" s="4846"/>
      <c r="AH87" s="4846"/>
      <c r="AI87" s="4846"/>
      <c r="AJ87" s="4846"/>
      <c r="AK87" s="4847"/>
      <c r="AL87" s="1532"/>
      <c r="AM87" s="1532"/>
      <c r="AN87" s="1532"/>
      <c r="AO87" s="1532"/>
      <c r="AP87" s="1532"/>
      <c r="AQ87" s="1532"/>
      <c r="AR87" s="1532"/>
      <c r="AS87" s="1532"/>
      <c r="AT87" s="1532"/>
      <c r="AU87" s="1532"/>
      <c r="AV87" s="1532"/>
      <c r="AW87" s="1532"/>
      <c r="AX87" s="1532"/>
      <c r="AY87" s="1532"/>
    </row>
    <row r="88" spans="2:51" s="1533" customFormat="1" ht="18.75" customHeight="1">
      <c r="B88" s="4789" t="s">
        <v>2592</v>
      </c>
      <c r="C88" s="4790"/>
      <c r="D88" s="4790"/>
      <c r="E88" s="4790"/>
      <c r="F88" s="4790"/>
      <c r="G88" s="4790"/>
      <c r="H88" s="4842"/>
      <c r="I88" s="4843"/>
      <c r="J88" s="4843"/>
      <c r="K88" s="4843"/>
      <c r="L88" s="4843"/>
      <c r="M88" s="4843"/>
      <c r="N88" s="4843"/>
      <c r="O88" s="4843"/>
      <c r="P88" s="4843"/>
      <c r="Q88" s="4843"/>
      <c r="R88" s="4843"/>
      <c r="S88" s="4843"/>
      <c r="T88" s="4843"/>
      <c r="U88" s="4843"/>
      <c r="V88" s="4843"/>
      <c r="W88" s="4843"/>
      <c r="X88" s="4843"/>
      <c r="Y88" s="4843"/>
      <c r="Z88" s="4843"/>
      <c r="AA88" s="4843"/>
      <c r="AB88" s="4843"/>
      <c r="AC88" s="4843"/>
      <c r="AD88" s="4843"/>
      <c r="AE88" s="4843"/>
      <c r="AF88" s="4843"/>
      <c r="AG88" s="4843"/>
      <c r="AH88" s="4843"/>
      <c r="AI88" s="4843"/>
      <c r="AJ88" s="4843"/>
      <c r="AK88" s="4844"/>
      <c r="AL88" s="1532"/>
      <c r="AM88" s="1532"/>
      <c r="AN88" s="1532"/>
      <c r="AO88" s="1532"/>
      <c r="AP88" s="1532"/>
      <c r="AQ88" s="1532"/>
      <c r="AR88" s="1532"/>
      <c r="AS88" s="1532"/>
      <c r="AT88" s="1532"/>
      <c r="AU88" s="1532"/>
      <c r="AV88" s="1532"/>
      <c r="AW88" s="1532"/>
      <c r="AX88" s="1532"/>
      <c r="AY88" s="1532"/>
    </row>
    <row r="89" spans="2:51" s="1533" customFormat="1" ht="18.75" customHeight="1">
      <c r="B89" s="4795"/>
      <c r="C89" s="4796"/>
      <c r="D89" s="4796"/>
      <c r="E89" s="4796"/>
      <c r="F89" s="4796"/>
      <c r="G89" s="4796"/>
      <c r="H89" s="4845"/>
      <c r="I89" s="4846"/>
      <c r="J89" s="4846"/>
      <c r="K89" s="4846"/>
      <c r="L89" s="4846"/>
      <c r="M89" s="4846"/>
      <c r="N89" s="4846"/>
      <c r="O89" s="4846"/>
      <c r="P89" s="4846"/>
      <c r="Q89" s="4846"/>
      <c r="R89" s="4846"/>
      <c r="S89" s="4846"/>
      <c r="T89" s="4846"/>
      <c r="U89" s="4846"/>
      <c r="V89" s="4846"/>
      <c r="W89" s="4846"/>
      <c r="X89" s="4846"/>
      <c r="Y89" s="4846"/>
      <c r="Z89" s="4846"/>
      <c r="AA89" s="4846"/>
      <c r="AB89" s="4846"/>
      <c r="AC89" s="4846"/>
      <c r="AD89" s="4846"/>
      <c r="AE89" s="4846"/>
      <c r="AF89" s="4846"/>
      <c r="AG89" s="4846"/>
      <c r="AH89" s="4846"/>
      <c r="AI89" s="4846"/>
      <c r="AJ89" s="4846"/>
      <c r="AK89" s="4847"/>
      <c r="AL89" s="1532"/>
      <c r="AM89" s="1532"/>
      <c r="AN89" s="1532"/>
      <c r="AO89" s="1532"/>
      <c r="AP89" s="1532"/>
      <c r="AQ89" s="1532"/>
      <c r="AR89" s="1532"/>
      <c r="AS89" s="1532"/>
      <c r="AT89" s="1532"/>
      <c r="AU89" s="1532"/>
      <c r="AV89" s="1532"/>
      <c r="AW89" s="1532"/>
      <c r="AX89" s="1532"/>
      <c r="AY89" s="1532"/>
    </row>
    <row r="90" spans="2:51" s="1533" customFormat="1" ht="15.75" customHeight="1">
      <c r="B90" s="1532"/>
      <c r="C90" s="1532"/>
      <c r="D90" s="1532"/>
      <c r="E90" s="1532"/>
      <c r="F90" s="1532"/>
      <c r="G90" s="1532"/>
      <c r="H90" s="1532"/>
      <c r="I90" s="1532"/>
      <c r="J90" s="1532"/>
      <c r="K90" s="1532"/>
      <c r="L90" s="1532"/>
      <c r="M90" s="1532"/>
      <c r="N90" s="1532"/>
      <c r="O90" s="1532"/>
      <c r="P90" s="1532"/>
      <c r="Q90" s="1532"/>
      <c r="R90" s="1532"/>
      <c r="S90" s="1532"/>
      <c r="T90" s="1532"/>
      <c r="U90" s="1532"/>
      <c r="V90" s="1532"/>
      <c r="W90" s="1532"/>
      <c r="X90" s="1532"/>
      <c r="Y90" s="1532"/>
      <c r="Z90" s="1532"/>
      <c r="AA90" s="1532"/>
      <c r="AB90" s="1532"/>
      <c r="AC90" s="1532"/>
      <c r="AD90" s="1532"/>
      <c r="AE90" s="1532"/>
      <c r="AF90" s="1532"/>
      <c r="AG90" s="1532"/>
      <c r="AH90" s="1532"/>
      <c r="AI90" s="1532"/>
      <c r="AJ90" s="1532"/>
      <c r="AK90" s="1532"/>
      <c r="AL90" s="1532"/>
      <c r="AM90" s="1532"/>
      <c r="AN90" s="1532"/>
      <c r="AO90" s="1532"/>
      <c r="AP90" s="1532"/>
      <c r="AQ90" s="1532"/>
      <c r="AR90" s="1532"/>
      <c r="AS90" s="1532"/>
      <c r="AT90" s="1532"/>
      <c r="AU90" s="1532"/>
      <c r="AV90" s="1532"/>
      <c r="AW90" s="1532"/>
      <c r="AX90" s="1532"/>
      <c r="AY90" s="1532"/>
    </row>
    <row r="91" spans="2:51" s="1533" customFormat="1" ht="18.75" customHeight="1">
      <c r="B91" s="1558" t="s">
        <v>2593</v>
      </c>
      <c r="C91" s="1532"/>
      <c r="D91" s="1532"/>
      <c r="E91" s="1532"/>
      <c r="F91" s="1532"/>
      <c r="G91" s="1532"/>
      <c r="H91" s="1532"/>
      <c r="I91" s="1532"/>
      <c r="J91" s="1532" t="s">
        <v>2569</v>
      </c>
      <c r="K91" s="1532"/>
      <c r="L91" s="1532"/>
      <c r="M91" s="1532"/>
      <c r="N91" s="1532"/>
      <c r="O91" s="1532"/>
      <c r="P91" s="1532"/>
      <c r="Q91" s="1532" t="s">
        <v>2514</v>
      </c>
      <c r="R91" s="1532"/>
      <c r="T91" s="1532"/>
      <c r="U91" s="1532"/>
      <c r="V91" s="1532"/>
      <c r="W91" s="1532"/>
      <c r="X91" s="1532"/>
      <c r="Y91" s="1532"/>
      <c r="Z91" s="1532"/>
      <c r="AA91" s="1532"/>
      <c r="AB91" s="1532"/>
      <c r="AC91" s="1532"/>
      <c r="AD91" s="1532"/>
      <c r="AE91" s="1532"/>
      <c r="AF91" s="1532"/>
      <c r="AG91" s="1532"/>
      <c r="AH91" s="1532"/>
      <c r="AI91" s="1532"/>
      <c r="AJ91" s="1532"/>
      <c r="AK91" s="1532"/>
      <c r="AL91" s="1532"/>
      <c r="AM91" s="1558"/>
      <c r="AN91" s="1532"/>
      <c r="AO91" s="1532"/>
      <c r="AP91" s="1532"/>
      <c r="AQ91" s="1532"/>
      <c r="AR91" s="1532"/>
      <c r="AS91" s="1558"/>
      <c r="AT91" s="1532"/>
      <c r="AU91" s="1532"/>
      <c r="AV91" s="1532"/>
      <c r="AW91" s="1532"/>
      <c r="AX91" s="1532"/>
      <c r="AY91" s="1532"/>
    </row>
    <row r="92" spans="2:51" s="1533" customFormat="1" ht="18.75" customHeight="1">
      <c r="B92" s="4760" t="s">
        <v>2594</v>
      </c>
      <c r="C92" s="4761"/>
      <c r="D92" s="4761"/>
      <c r="E92" s="4761"/>
      <c r="F92" s="4761"/>
      <c r="G92" s="4761"/>
      <c r="H92" s="4761"/>
      <c r="I92" s="4761"/>
      <c r="J92" s="4761"/>
      <c r="K92" s="4762"/>
      <c r="L92" s="1561"/>
      <c r="M92" s="1559" t="s">
        <v>2479</v>
      </c>
      <c r="N92" s="1559"/>
      <c r="O92" s="1541"/>
      <c r="P92" s="1559" t="s">
        <v>2478</v>
      </c>
      <c r="Q92" s="1559"/>
      <c r="R92" s="1552"/>
      <c r="S92" s="1541"/>
      <c r="T92" s="1541"/>
      <c r="U92" s="1541"/>
      <c r="V92" s="1541"/>
      <c r="W92" s="1541"/>
      <c r="X92" s="1541"/>
      <c r="Y92" s="1541"/>
      <c r="Z92" s="1541"/>
      <c r="AA92" s="1541"/>
      <c r="AB92" s="1541"/>
      <c r="AC92" s="1541"/>
      <c r="AD92" s="1541"/>
      <c r="AE92" s="1541"/>
      <c r="AF92" s="1541"/>
      <c r="AG92" s="1541"/>
      <c r="AH92" s="1541"/>
      <c r="AI92" s="1541"/>
      <c r="AJ92" s="1541"/>
      <c r="AK92" s="1560"/>
      <c r="AL92" s="1532"/>
      <c r="AM92" s="1532"/>
      <c r="AN92" s="1532"/>
      <c r="AO92" s="1532"/>
      <c r="AP92" s="1532"/>
      <c r="AQ92" s="1532"/>
      <c r="AR92" s="1532"/>
      <c r="AS92" s="1532"/>
      <c r="AT92" s="1532"/>
      <c r="AU92" s="1532"/>
      <c r="AV92" s="1532"/>
      <c r="AW92" s="1532"/>
      <c r="AX92" s="1532"/>
      <c r="AY92" s="1532"/>
    </row>
    <row r="93" spans="2:51" s="1533" customFormat="1" ht="18.75" customHeight="1">
      <c r="B93" s="4760" t="s">
        <v>2595</v>
      </c>
      <c r="C93" s="4761"/>
      <c r="D93" s="4762"/>
      <c r="E93" s="4765"/>
      <c r="F93" s="4766"/>
      <c r="G93" s="4766"/>
      <c r="H93" s="4766"/>
      <c r="I93" s="4766"/>
      <c r="J93" s="4766"/>
      <c r="K93" s="4766"/>
      <c r="L93" s="4767"/>
      <c r="M93" s="4760" t="s">
        <v>2596</v>
      </c>
      <c r="N93" s="4762"/>
      <c r="O93" s="4765"/>
      <c r="P93" s="4766"/>
      <c r="Q93" s="4766"/>
      <c r="R93" s="4767"/>
      <c r="S93" s="4760" t="s">
        <v>2482</v>
      </c>
      <c r="T93" s="4762"/>
      <c r="U93" s="4833"/>
      <c r="V93" s="4779"/>
      <c r="W93" s="4779"/>
      <c r="X93" s="4779"/>
      <c r="Y93" s="4834"/>
      <c r="Z93" s="4760" t="s">
        <v>2597</v>
      </c>
      <c r="AA93" s="4761"/>
      <c r="AB93" s="4761"/>
      <c r="AC93" s="4765"/>
      <c r="AD93" s="4766"/>
      <c r="AE93" s="1541" t="s">
        <v>2598</v>
      </c>
      <c r="AF93" s="1541"/>
      <c r="AG93" s="1541"/>
      <c r="AH93" s="1552" t="s">
        <v>2599</v>
      </c>
      <c r="AI93" s="1541"/>
      <c r="AJ93" s="1552" t="s">
        <v>2600</v>
      </c>
      <c r="AK93" s="1560"/>
      <c r="AL93" s="1532"/>
      <c r="AN93" s="1532"/>
      <c r="AO93" s="1532"/>
      <c r="AP93" s="1532"/>
      <c r="AQ93" s="1532"/>
      <c r="AR93" s="1532"/>
      <c r="AS93" s="1532"/>
      <c r="AT93" s="1532"/>
      <c r="AU93" s="1532"/>
      <c r="AV93" s="1532"/>
      <c r="AW93" s="1532"/>
      <c r="AX93" s="1532"/>
      <c r="AY93" s="1532"/>
    </row>
    <row r="94" spans="2:51" s="1533" customFormat="1" ht="18.75" customHeight="1">
      <c r="B94" s="4760" t="s">
        <v>2595</v>
      </c>
      <c r="C94" s="4761"/>
      <c r="D94" s="4762"/>
      <c r="E94" s="4765"/>
      <c r="F94" s="4766"/>
      <c r="G94" s="4766"/>
      <c r="H94" s="4766"/>
      <c r="I94" s="4766"/>
      <c r="J94" s="4766"/>
      <c r="K94" s="4766"/>
      <c r="L94" s="4767"/>
      <c r="M94" s="4760" t="s">
        <v>2596</v>
      </c>
      <c r="N94" s="4762"/>
      <c r="O94" s="4765"/>
      <c r="P94" s="4766"/>
      <c r="Q94" s="4766"/>
      <c r="R94" s="4767"/>
      <c r="S94" s="4760" t="s">
        <v>2482</v>
      </c>
      <c r="T94" s="4762"/>
      <c r="U94" s="4833"/>
      <c r="V94" s="4779"/>
      <c r="W94" s="4779"/>
      <c r="X94" s="4779"/>
      <c r="Y94" s="4834"/>
      <c r="Z94" s="4760" t="s">
        <v>2597</v>
      </c>
      <c r="AA94" s="4761"/>
      <c r="AB94" s="4761"/>
      <c r="AC94" s="4765"/>
      <c r="AD94" s="4766"/>
      <c r="AE94" s="1541" t="s">
        <v>2598</v>
      </c>
      <c r="AF94" s="1552"/>
      <c r="AG94" s="1541"/>
      <c r="AH94" s="1552" t="s">
        <v>2599</v>
      </c>
      <c r="AI94" s="1541"/>
      <c r="AJ94" s="1552" t="s">
        <v>2600</v>
      </c>
      <c r="AK94" s="1560"/>
      <c r="AL94" s="1532"/>
      <c r="AM94" s="1532"/>
      <c r="AN94" s="1532"/>
      <c r="AO94" s="1532"/>
      <c r="AP94" s="1532"/>
      <c r="AQ94" s="1532"/>
      <c r="AR94" s="1532"/>
      <c r="AS94" s="1532"/>
      <c r="AT94" s="1532"/>
      <c r="AU94" s="1532"/>
      <c r="AV94" s="1532"/>
      <c r="AW94" s="1532"/>
      <c r="AX94" s="1532"/>
      <c r="AY94" s="1532"/>
    </row>
    <row r="95" spans="2:51" s="1533" customFormat="1" ht="18.75" customHeight="1">
      <c r="B95" s="4760" t="s">
        <v>2595</v>
      </c>
      <c r="C95" s="4761"/>
      <c r="D95" s="4762"/>
      <c r="E95" s="4765"/>
      <c r="F95" s="4766"/>
      <c r="G95" s="4766"/>
      <c r="H95" s="4766"/>
      <c r="I95" s="4766"/>
      <c r="J95" s="4766"/>
      <c r="K95" s="4766"/>
      <c r="L95" s="4767"/>
      <c r="M95" s="4760" t="s">
        <v>2596</v>
      </c>
      <c r="N95" s="4762"/>
      <c r="O95" s="4765"/>
      <c r="P95" s="4766"/>
      <c r="Q95" s="4766"/>
      <c r="R95" s="4767"/>
      <c r="S95" s="4760" t="s">
        <v>2482</v>
      </c>
      <c r="T95" s="4762"/>
      <c r="U95" s="4833"/>
      <c r="V95" s="4779"/>
      <c r="W95" s="4779"/>
      <c r="X95" s="4779"/>
      <c r="Y95" s="4834"/>
      <c r="Z95" s="4760" t="s">
        <v>2597</v>
      </c>
      <c r="AA95" s="4761"/>
      <c r="AB95" s="4761"/>
      <c r="AC95" s="4765"/>
      <c r="AD95" s="4766"/>
      <c r="AE95" s="1541" t="s">
        <v>2598</v>
      </c>
      <c r="AF95" s="1552"/>
      <c r="AG95" s="1541"/>
      <c r="AH95" s="1552" t="s">
        <v>2599</v>
      </c>
      <c r="AI95" s="1541"/>
      <c r="AJ95" s="1552" t="s">
        <v>2600</v>
      </c>
      <c r="AK95" s="1560"/>
      <c r="AL95" s="1532"/>
      <c r="AM95" s="1532"/>
      <c r="AN95" s="1532"/>
      <c r="AO95" s="1532"/>
      <c r="AP95" s="1532"/>
      <c r="AQ95" s="1532"/>
      <c r="AR95" s="1532"/>
      <c r="AS95" s="1532"/>
      <c r="AT95" s="1532"/>
      <c r="AU95" s="1532"/>
      <c r="AV95" s="1532"/>
      <c r="AW95" s="1532"/>
      <c r="AX95" s="1532"/>
      <c r="AY95" s="1532"/>
    </row>
    <row r="96" spans="2:51" s="1533" customFormat="1" ht="18.75" customHeight="1">
      <c r="B96" s="4754" t="s">
        <v>2601</v>
      </c>
      <c r="C96" s="4755"/>
      <c r="D96" s="4756"/>
      <c r="E96" s="1567" t="s">
        <v>2602</v>
      </c>
      <c r="F96" s="1567"/>
      <c r="G96" s="1567"/>
      <c r="H96" s="1561"/>
      <c r="I96" s="1559" t="s">
        <v>2479</v>
      </c>
      <c r="J96" s="1559"/>
      <c r="K96" s="1545"/>
      <c r="L96" s="1568" t="s">
        <v>2478</v>
      </c>
      <c r="M96" s="1545"/>
      <c r="N96" s="4754" t="s">
        <v>2603</v>
      </c>
      <c r="O96" s="4755"/>
      <c r="P96" s="4756"/>
      <c r="Q96" s="1544"/>
      <c r="R96" s="1545" t="s">
        <v>2604</v>
      </c>
      <c r="S96" s="1545"/>
      <c r="T96" s="1545"/>
      <c r="U96" s="1568" t="s">
        <v>2605</v>
      </c>
      <c r="V96" s="1545"/>
      <c r="W96" s="1545"/>
      <c r="X96" s="1568" t="s">
        <v>2576</v>
      </c>
      <c r="Y96" s="1545"/>
      <c r="Z96" s="4766"/>
      <c r="AA96" s="4766"/>
      <c r="AB96" s="4766"/>
      <c r="AC96" s="4766"/>
      <c r="AD96" s="4766"/>
      <c r="AE96" s="4766"/>
      <c r="AF96" s="4766"/>
      <c r="AG96" s="4766"/>
      <c r="AH96" s="4766"/>
      <c r="AI96" s="4766"/>
      <c r="AJ96" s="4766"/>
      <c r="AK96" s="1569" t="s">
        <v>2494</v>
      </c>
      <c r="AL96" s="1532"/>
      <c r="AM96" s="1532"/>
      <c r="AN96" s="1532"/>
      <c r="AO96" s="1532"/>
      <c r="AP96" s="1532"/>
      <c r="AQ96" s="1532"/>
      <c r="AR96" s="1532"/>
      <c r="AS96" s="1532"/>
      <c r="AT96" s="1532"/>
      <c r="AU96" s="1532"/>
      <c r="AV96" s="1532"/>
      <c r="AW96" s="1532"/>
      <c r="AX96" s="1532"/>
      <c r="AY96" s="1532"/>
    </row>
    <row r="97" spans="2:51" s="1533" customFormat="1" ht="18.75" customHeight="1">
      <c r="B97" s="4848"/>
      <c r="C97" s="4849"/>
      <c r="D97" s="4850"/>
      <c r="E97" s="4789" t="s">
        <v>2606</v>
      </c>
      <c r="F97" s="4790"/>
      <c r="G97" s="4790"/>
      <c r="H97" s="4852"/>
      <c r="I97" s="4853"/>
      <c r="J97" s="4853"/>
      <c r="K97" s="4853"/>
      <c r="L97" s="4853"/>
      <c r="M97" s="4853"/>
      <c r="N97" s="4853"/>
      <c r="O97" s="4853"/>
      <c r="P97" s="4853"/>
      <c r="Q97" s="4853"/>
      <c r="R97" s="4853"/>
      <c r="S97" s="4853"/>
      <c r="T97" s="4853"/>
      <c r="U97" s="4853"/>
      <c r="V97" s="4853"/>
      <c r="W97" s="4853"/>
      <c r="X97" s="4853"/>
      <c r="Y97" s="4853"/>
      <c r="Z97" s="4853"/>
      <c r="AA97" s="4853"/>
      <c r="AB97" s="4853"/>
      <c r="AC97" s="4853"/>
      <c r="AD97" s="4853"/>
      <c r="AE97" s="4853"/>
      <c r="AF97" s="4853"/>
      <c r="AG97" s="4853"/>
      <c r="AH97" s="4853"/>
      <c r="AI97" s="4853"/>
      <c r="AJ97" s="4853"/>
      <c r="AK97" s="4854"/>
      <c r="AL97" s="1532"/>
      <c r="AM97" s="1532"/>
      <c r="AN97" s="1532"/>
      <c r="AO97" s="1532"/>
      <c r="AP97" s="1532"/>
      <c r="AQ97" s="1532"/>
      <c r="AR97" s="1532"/>
      <c r="AS97" s="1532"/>
      <c r="AT97" s="1532"/>
      <c r="AU97" s="1532"/>
      <c r="AV97" s="1532"/>
      <c r="AW97" s="1532"/>
      <c r="AX97" s="1532"/>
      <c r="AY97" s="1532"/>
    </row>
    <row r="98" spans="2:51" s="1533" customFormat="1" ht="18.75" customHeight="1">
      <c r="B98" s="4848"/>
      <c r="C98" s="4849"/>
      <c r="D98" s="4850"/>
      <c r="E98" s="4795"/>
      <c r="F98" s="4796"/>
      <c r="G98" s="4796"/>
      <c r="H98" s="4855"/>
      <c r="I98" s="4856"/>
      <c r="J98" s="4856"/>
      <c r="K98" s="4856"/>
      <c r="L98" s="4856"/>
      <c r="M98" s="4856"/>
      <c r="N98" s="4856"/>
      <c r="O98" s="4856"/>
      <c r="P98" s="4856"/>
      <c r="Q98" s="4856"/>
      <c r="R98" s="4856"/>
      <c r="S98" s="4856"/>
      <c r="T98" s="4856"/>
      <c r="U98" s="4856"/>
      <c r="V98" s="4856"/>
      <c r="W98" s="4856"/>
      <c r="X98" s="4856"/>
      <c r="Y98" s="4856"/>
      <c r="Z98" s="4856"/>
      <c r="AA98" s="4856"/>
      <c r="AB98" s="4856"/>
      <c r="AC98" s="4856"/>
      <c r="AD98" s="4856"/>
      <c r="AE98" s="4856"/>
      <c r="AF98" s="4856"/>
      <c r="AG98" s="4856"/>
      <c r="AH98" s="4856"/>
      <c r="AI98" s="4856"/>
      <c r="AJ98" s="4856"/>
      <c r="AK98" s="4857"/>
      <c r="AL98" s="1532"/>
      <c r="AM98" s="1532"/>
      <c r="AN98" s="1532"/>
      <c r="AO98" s="1532"/>
      <c r="AP98" s="1532"/>
      <c r="AQ98" s="1532"/>
      <c r="AR98" s="1532"/>
      <c r="AS98" s="1532"/>
      <c r="AT98" s="1532"/>
      <c r="AU98" s="1532"/>
      <c r="AV98" s="1532"/>
      <c r="AW98" s="1532"/>
      <c r="AX98" s="1532"/>
      <c r="AY98" s="1532"/>
    </row>
    <row r="99" spans="2:51" s="1533" customFormat="1" ht="18" customHeight="1">
      <c r="B99" s="4835"/>
      <c r="C99" s="4851"/>
      <c r="D99" s="4836"/>
      <c r="E99" s="4778" t="s">
        <v>2607</v>
      </c>
      <c r="F99" s="4778"/>
      <c r="G99" s="4778"/>
      <c r="H99" s="4778"/>
      <c r="I99" s="4778"/>
      <c r="J99" s="4778"/>
      <c r="K99" s="4778"/>
      <c r="L99" s="4858"/>
      <c r="M99" s="4859"/>
      <c r="N99" s="4859"/>
      <c r="O99" s="4859"/>
      <c r="P99" s="4859"/>
      <c r="Q99" s="4859"/>
      <c r="R99" s="4859"/>
      <c r="S99" s="4859"/>
      <c r="T99" s="4859"/>
      <c r="U99" s="4859"/>
      <c r="V99" s="4859"/>
      <c r="W99" s="4859"/>
      <c r="X99" s="4859"/>
      <c r="Y99" s="4859"/>
      <c r="Z99" s="4859"/>
      <c r="AA99" s="4859"/>
      <c r="AB99" s="4859"/>
      <c r="AC99" s="4859"/>
      <c r="AD99" s="4859"/>
      <c r="AE99" s="4859"/>
      <c r="AF99" s="4859"/>
      <c r="AG99" s="4859"/>
      <c r="AH99" s="4859"/>
      <c r="AI99" s="4859"/>
      <c r="AJ99" s="4859"/>
      <c r="AK99" s="4860"/>
      <c r="AL99" s="1532"/>
      <c r="AM99" s="1532"/>
      <c r="AN99" s="1532"/>
      <c r="AO99" s="1532"/>
      <c r="AP99" s="1532"/>
      <c r="AQ99" s="1532"/>
      <c r="AR99" s="1532"/>
      <c r="AS99" s="1532"/>
      <c r="AT99" s="1532"/>
      <c r="AU99" s="1532"/>
      <c r="AV99" s="1532"/>
      <c r="AW99" s="1532"/>
      <c r="AX99" s="1532"/>
      <c r="AY99" s="1532"/>
    </row>
    <row r="100" spans="2:51" s="1533" customFormat="1" ht="18.75" customHeight="1">
      <c r="B100" s="4760" t="s">
        <v>2608</v>
      </c>
      <c r="C100" s="4761"/>
      <c r="D100" s="4761"/>
      <c r="E100" s="1561"/>
      <c r="F100" s="4839" t="s">
        <v>2479</v>
      </c>
      <c r="G100" s="4839"/>
      <c r="H100" s="1541"/>
      <c r="I100" s="1541" t="s">
        <v>2493</v>
      </c>
      <c r="J100" s="1541"/>
      <c r="K100" s="1541"/>
      <c r="L100" s="1541"/>
      <c r="M100" s="4766"/>
      <c r="N100" s="4766"/>
      <c r="O100" s="4766"/>
      <c r="P100" s="4766"/>
      <c r="Q100" s="4766"/>
      <c r="R100" s="4766"/>
      <c r="S100" s="4766"/>
      <c r="T100" s="4766"/>
      <c r="U100" s="4766"/>
      <c r="V100" s="4766"/>
      <c r="W100" s="4766"/>
      <c r="X100" s="4766"/>
      <c r="Y100" s="4766"/>
      <c r="Z100" s="4766"/>
      <c r="AA100" s="4766"/>
      <c r="AB100" s="4766"/>
      <c r="AC100" s="4766"/>
      <c r="AD100" s="4766"/>
      <c r="AE100" s="4766"/>
      <c r="AF100" s="4766"/>
      <c r="AG100" s="4766"/>
      <c r="AH100" s="4766"/>
      <c r="AI100" s="4766"/>
      <c r="AJ100" s="4766"/>
      <c r="AK100" s="1560" t="s">
        <v>2494</v>
      </c>
      <c r="AL100" s="1532"/>
      <c r="AM100" s="1532"/>
      <c r="AN100" s="1532"/>
      <c r="AO100" s="1532"/>
      <c r="AP100" s="1532"/>
      <c r="AQ100" s="1532"/>
      <c r="AR100" s="1532"/>
      <c r="AS100" s="1532"/>
      <c r="AT100" s="1532"/>
      <c r="AU100" s="1532"/>
      <c r="AV100" s="1532"/>
      <c r="AW100" s="1532"/>
      <c r="AX100" s="1532"/>
    </row>
    <row r="101" spans="2:51" s="1533" customFormat="1" ht="18.75" customHeight="1">
      <c r="B101" s="1532"/>
      <c r="C101" s="1532"/>
      <c r="D101" s="1532"/>
      <c r="E101" s="1532"/>
      <c r="F101" s="1532"/>
      <c r="G101" s="1532"/>
      <c r="H101" s="1532"/>
      <c r="I101" s="1532"/>
      <c r="J101" s="1532"/>
      <c r="K101" s="1532"/>
      <c r="L101" s="1532"/>
      <c r="M101" s="1532"/>
      <c r="N101" s="1532"/>
      <c r="O101" s="1532"/>
      <c r="P101" s="1532"/>
      <c r="Q101" s="1532"/>
      <c r="R101" s="1532"/>
      <c r="S101" s="1532"/>
      <c r="T101" s="1532"/>
      <c r="U101" s="1532"/>
      <c r="V101" s="1532"/>
      <c r="W101" s="1532"/>
      <c r="X101" s="1532"/>
      <c r="Y101" s="1532"/>
      <c r="Z101" s="1532"/>
      <c r="AA101" s="1532"/>
      <c r="AB101" s="1532"/>
      <c r="AC101" s="1532"/>
      <c r="AD101" s="1532"/>
      <c r="AE101" s="1532"/>
      <c r="AF101" s="1532"/>
      <c r="AG101" s="1532"/>
      <c r="AH101" s="1532"/>
      <c r="AI101" s="1532"/>
      <c r="AJ101" s="1532"/>
      <c r="AK101" s="1532"/>
      <c r="AL101" s="1532"/>
      <c r="AM101" s="1532"/>
      <c r="AN101" s="1532"/>
      <c r="AO101" s="1532"/>
      <c r="AP101" s="1532"/>
      <c r="AQ101" s="1532"/>
      <c r="AR101" s="1532"/>
      <c r="AS101" s="1532"/>
      <c r="AT101" s="1532"/>
      <c r="AU101" s="1532"/>
      <c r="AV101" s="1532"/>
      <c r="AW101" s="1532"/>
      <c r="AX101" s="1532"/>
      <c r="AY101" s="1532"/>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100:D100"/>
    <mergeCell ref="F100:G100"/>
    <mergeCell ref="M100:AJ100"/>
    <mergeCell ref="B96:D99"/>
    <mergeCell ref="N96:P96"/>
    <mergeCell ref="Z96:AJ96"/>
    <mergeCell ref="E97:G98"/>
    <mergeCell ref="H97:AK98"/>
    <mergeCell ref="E99:K99"/>
    <mergeCell ref="L99:AK99"/>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92:K92"/>
    <mergeCell ref="B93:D93"/>
    <mergeCell ref="E93:L93"/>
    <mergeCell ref="M93:N93"/>
    <mergeCell ref="O93:R93"/>
    <mergeCell ref="S93:T93"/>
    <mergeCell ref="U93:Y93"/>
    <mergeCell ref="Z93:AB93"/>
    <mergeCell ref="AC93:AD93"/>
    <mergeCell ref="H84:P84"/>
    <mergeCell ref="Q84:S84"/>
    <mergeCell ref="T84:W84"/>
    <mergeCell ref="X84:AA84"/>
    <mergeCell ref="AB84:AK84"/>
    <mergeCell ref="B86:G87"/>
    <mergeCell ref="H86:AK87"/>
    <mergeCell ref="B88:G89"/>
    <mergeCell ref="H88:AK89"/>
    <mergeCell ref="AB64:AD64"/>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B71:AJ71"/>
    <mergeCell ref="B73:E73"/>
    <mergeCell ref="Y73:AJ73"/>
    <mergeCell ref="B74:E74"/>
    <mergeCell ref="B75:E75"/>
    <mergeCell ref="F75:G75"/>
    <mergeCell ref="H75:Q75"/>
    <mergeCell ref="R75:S75"/>
    <mergeCell ref="T75:W75"/>
    <mergeCell ref="X75:Y75"/>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U64:V64"/>
    <mergeCell ref="W64:AA64"/>
    <mergeCell ref="U27:W27"/>
    <mergeCell ref="D28:F28"/>
    <mergeCell ref="U28:W28"/>
    <mergeCell ref="D29:E29"/>
    <mergeCell ref="D30:E30"/>
    <mergeCell ref="C41:AK43"/>
    <mergeCell ref="C44:AK44"/>
    <mergeCell ref="C45:AK47"/>
    <mergeCell ref="B48:AK48"/>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C31:AK33"/>
    <mergeCell ref="C34:AK34"/>
    <mergeCell ref="C35:D35"/>
    <mergeCell ref="P35:Q35"/>
    <mergeCell ref="C36:D36"/>
    <mergeCell ref="P36:U36"/>
    <mergeCell ref="B23:AK25"/>
    <mergeCell ref="C26:AK26"/>
    <mergeCell ref="C27:C30"/>
    <mergeCell ref="D27:F27"/>
    <mergeCell ref="B13:D13"/>
    <mergeCell ref="E13:AK13"/>
    <mergeCell ref="B14:D14"/>
    <mergeCell ref="E14:AK14"/>
    <mergeCell ref="B15:E15"/>
    <mergeCell ref="N15:AJ15"/>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s>
  <phoneticPr fontId="54"/>
  <pageMargins left="0.7" right="0.7" top="0.75" bottom="0.75" header="0.3" footer="0.3"/>
  <pageSetup paperSize="9" scale="42"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260097" r:id="rId4" name="Check Box 1">
              <controlPr defaultSize="0" autoFill="0" autoLine="0" autoPict="0">
                <anchor moveWithCells="1">
                  <from>
                    <xdr:col>17</xdr:col>
                    <xdr:colOff>7620</xdr:colOff>
                    <xdr:row>2</xdr:row>
                    <xdr:rowOff>106680</xdr:rowOff>
                  </from>
                  <to>
                    <xdr:col>18</xdr:col>
                    <xdr:colOff>60960</xdr:colOff>
                    <xdr:row>5</xdr:row>
                    <xdr:rowOff>0</xdr:rowOff>
                  </to>
                </anchor>
              </controlPr>
            </control>
          </mc:Choice>
        </mc:AlternateContent>
        <mc:AlternateContent xmlns:mc="http://schemas.openxmlformats.org/markup-compatibility/2006">
          <mc:Choice Requires="x14">
            <control shapeId="260098" r:id="rId5" name="Check Box 2">
              <controlPr defaultSize="0" autoFill="0" autoLine="0" autoPict="0">
                <anchor moveWithCells="1">
                  <from>
                    <xdr:col>19</xdr:col>
                    <xdr:colOff>213360</xdr:colOff>
                    <xdr:row>2</xdr:row>
                    <xdr:rowOff>106680</xdr:rowOff>
                  </from>
                  <to>
                    <xdr:col>21</xdr:col>
                    <xdr:colOff>30480</xdr:colOff>
                    <xdr:row>5</xdr:row>
                    <xdr:rowOff>0</xdr:rowOff>
                  </to>
                </anchor>
              </controlPr>
            </control>
          </mc:Choice>
        </mc:AlternateContent>
        <mc:AlternateContent xmlns:mc="http://schemas.openxmlformats.org/markup-compatibility/2006">
          <mc:Choice Requires="x14">
            <control shapeId="260099" r:id="rId6" name="Check Box 3">
              <controlPr defaultSize="0" autoFill="0" autoLine="0" autoPict="0">
                <anchor moveWithCells="1">
                  <from>
                    <xdr:col>5</xdr:col>
                    <xdr:colOff>7620</xdr:colOff>
                    <xdr:row>14</xdr:row>
                    <xdr:rowOff>7620</xdr:rowOff>
                  </from>
                  <to>
                    <xdr:col>6</xdr:col>
                    <xdr:colOff>60960</xdr:colOff>
                    <xdr:row>15</xdr:row>
                    <xdr:rowOff>0</xdr:rowOff>
                  </to>
                </anchor>
              </controlPr>
            </control>
          </mc:Choice>
        </mc:AlternateContent>
        <mc:AlternateContent xmlns:mc="http://schemas.openxmlformats.org/markup-compatibility/2006">
          <mc:Choice Requires="x14">
            <control shapeId="260100"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260101"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260102" r:id="rId9" name="Check Box 6">
              <controlPr defaultSize="0" autoFill="0" autoLine="0" autoPict="0">
                <anchor moveWithCells="1">
                  <from>
                    <xdr:col>24</xdr:col>
                    <xdr:colOff>7620</xdr:colOff>
                    <xdr:row>21</xdr:row>
                    <xdr:rowOff>0</xdr:rowOff>
                  </from>
                  <to>
                    <xdr:col>25</xdr:col>
                    <xdr:colOff>60960</xdr:colOff>
                    <xdr:row>21</xdr:row>
                    <xdr:rowOff>228600</xdr:rowOff>
                  </to>
                </anchor>
              </controlPr>
            </control>
          </mc:Choice>
        </mc:AlternateContent>
        <mc:AlternateContent xmlns:mc="http://schemas.openxmlformats.org/markup-compatibility/2006">
          <mc:Choice Requires="x14">
            <control shapeId="260103" r:id="rId10" name="Check Box 7">
              <controlPr defaultSize="0" autoFill="0" autoLine="0" autoPict="0">
                <anchor moveWithCells="1">
                  <from>
                    <xdr:col>1</xdr:col>
                    <xdr:colOff>7620</xdr:colOff>
                    <xdr:row>21</xdr:row>
                    <xdr:rowOff>7620</xdr:rowOff>
                  </from>
                  <to>
                    <xdr:col>2</xdr:col>
                    <xdr:colOff>60960</xdr:colOff>
                    <xdr:row>22</xdr:row>
                    <xdr:rowOff>0</xdr:rowOff>
                  </to>
                </anchor>
              </controlPr>
            </control>
          </mc:Choice>
        </mc:AlternateContent>
        <mc:AlternateContent xmlns:mc="http://schemas.openxmlformats.org/markup-compatibility/2006">
          <mc:Choice Requires="x14">
            <control shapeId="260104"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260105" r:id="rId12" name="Check Box 9">
              <controlPr defaultSize="0" autoFill="0" autoLine="0" autoPict="0">
                <anchor moveWithCells="1">
                  <from>
                    <xdr:col>24</xdr:col>
                    <xdr:colOff>7620</xdr:colOff>
                    <xdr:row>48</xdr:row>
                    <xdr:rowOff>0</xdr:rowOff>
                  </from>
                  <to>
                    <xdr:col>25</xdr:col>
                    <xdr:colOff>60960</xdr:colOff>
                    <xdr:row>48</xdr:row>
                    <xdr:rowOff>228600</xdr:rowOff>
                  </to>
                </anchor>
              </controlPr>
            </control>
          </mc:Choice>
        </mc:AlternateContent>
        <mc:AlternateContent xmlns:mc="http://schemas.openxmlformats.org/markup-compatibility/2006">
          <mc:Choice Requires="x14">
            <control shapeId="260106" r:id="rId13" name="Check Box 10">
              <controlPr defaultSize="0" autoFill="0" autoLine="0" autoPict="0">
                <anchor moveWithCells="1">
                  <from>
                    <xdr:col>1</xdr:col>
                    <xdr:colOff>7620</xdr:colOff>
                    <xdr:row>48</xdr:row>
                    <xdr:rowOff>7620</xdr:rowOff>
                  </from>
                  <to>
                    <xdr:col>2</xdr:col>
                    <xdr:colOff>60960</xdr:colOff>
                    <xdr:row>49</xdr:row>
                    <xdr:rowOff>0</xdr:rowOff>
                  </to>
                </anchor>
              </controlPr>
            </control>
          </mc:Choice>
        </mc:AlternateContent>
        <mc:AlternateContent xmlns:mc="http://schemas.openxmlformats.org/markup-compatibility/2006">
          <mc:Choice Requires="x14">
            <control shapeId="260107"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260108"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260109"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260110"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260111"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260112"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260113"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260114"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260115"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260116"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260117"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260118"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260119"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260120"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260121"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260122"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260123"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260124"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260125"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260126"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260127"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260128"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260129"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260130"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260131"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260132"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260133"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260134"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260135"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260136"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260137"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260138"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260139"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260140"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260141"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260142" r:id="rId49" name="Check Box 46">
              <controlPr defaultSize="0" autoFill="0" autoLine="0" autoPict="0">
                <anchor moveWithCells="1">
                  <from>
                    <xdr:col>4</xdr:col>
                    <xdr:colOff>7620</xdr:colOff>
                    <xdr:row>99</xdr:row>
                    <xdr:rowOff>7620</xdr:rowOff>
                  </from>
                  <to>
                    <xdr:col>5</xdr:col>
                    <xdr:colOff>60960</xdr:colOff>
                    <xdr:row>100</xdr:row>
                    <xdr:rowOff>0</xdr:rowOff>
                  </to>
                </anchor>
              </controlPr>
            </control>
          </mc:Choice>
        </mc:AlternateContent>
        <mc:AlternateContent xmlns:mc="http://schemas.openxmlformats.org/markup-compatibility/2006">
          <mc:Choice Requires="x14">
            <control shapeId="260143"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260144"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260145"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260146" r:id="rId53" name="Check Box 50">
              <controlPr defaultSize="0" autoFill="0" autoLine="0" autoPict="0">
                <anchor moveWithCells="1">
                  <from>
                    <xdr:col>1</xdr:col>
                    <xdr:colOff>7620</xdr:colOff>
                    <xdr:row>21</xdr:row>
                    <xdr:rowOff>7620</xdr:rowOff>
                  </from>
                  <to>
                    <xdr:col>2</xdr:col>
                    <xdr:colOff>60960</xdr:colOff>
                    <xdr:row>22</xdr:row>
                    <xdr:rowOff>0</xdr:rowOff>
                  </to>
                </anchor>
              </controlPr>
            </control>
          </mc:Choice>
        </mc:AlternateContent>
        <mc:AlternateContent xmlns:mc="http://schemas.openxmlformats.org/markup-compatibility/2006">
          <mc:Choice Requires="x14">
            <control shapeId="260147" r:id="rId54" name="Check Box 51">
              <controlPr defaultSize="0" autoFill="0" autoLine="0" autoPict="0">
                <anchor moveWithCells="1">
                  <from>
                    <xdr:col>1</xdr:col>
                    <xdr:colOff>7620</xdr:colOff>
                    <xdr:row>48</xdr:row>
                    <xdr:rowOff>7620</xdr:rowOff>
                  </from>
                  <to>
                    <xdr:col>2</xdr:col>
                    <xdr:colOff>60960</xdr:colOff>
                    <xdr:row>49</xdr:row>
                    <xdr:rowOff>0</xdr:rowOff>
                  </to>
                </anchor>
              </controlPr>
            </control>
          </mc:Choice>
        </mc:AlternateContent>
        <mc:AlternateContent xmlns:mc="http://schemas.openxmlformats.org/markup-compatibility/2006">
          <mc:Choice Requires="x14">
            <control shapeId="260148" r:id="rId55" name="Check Box 52">
              <controlPr defaultSize="0" autoFill="0" autoLine="0" autoPict="0">
                <anchor moveWithCells="1">
                  <from>
                    <xdr:col>24</xdr:col>
                    <xdr:colOff>7620</xdr:colOff>
                    <xdr:row>21</xdr:row>
                    <xdr:rowOff>0</xdr:rowOff>
                  </from>
                  <to>
                    <xdr:col>25</xdr:col>
                    <xdr:colOff>60960</xdr:colOff>
                    <xdr:row>21</xdr:row>
                    <xdr:rowOff>228600</xdr:rowOff>
                  </to>
                </anchor>
              </controlPr>
            </control>
          </mc:Choice>
        </mc:AlternateContent>
        <mc:AlternateContent xmlns:mc="http://schemas.openxmlformats.org/markup-compatibility/2006">
          <mc:Choice Requires="x14">
            <control shapeId="260149" r:id="rId56" name="Check Box 53">
              <controlPr defaultSize="0" autoFill="0" autoLine="0" autoPict="0">
                <anchor moveWithCells="1">
                  <from>
                    <xdr:col>24</xdr:col>
                    <xdr:colOff>7620</xdr:colOff>
                    <xdr:row>21</xdr:row>
                    <xdr:rowOff>0</xdr:rowOff>
                  </from>
                  <to>
                    <xdr:col>25</xdr:col>
                    <xdr:colOff>60960</xdr:colOff>
                    <xdr:row>21</xdr:row>
                    <xdr:rowOff>228600</xdr:rowOff>
                  </to>
                </anchor>
              </controlPr>
            </control>
          </mc:Choice>
        </mc:AlternateContent>
        <mc:AlternateContent xmlns:mc="http://schemas.openxmlformats.org/markup-compatibility/2006">
          <mc:Choice Requires="x14">
            <control shapeId="260150" r:id="rId57" name="Check Box 54">
              <controlPr defaultSize="0" autoFill="0" autoLine="0" autoPict="0">
                <anchor moveWithCells="1">
                  <from>
                    <xdr:col>24</xdr:col>
                    <xdr:colOff>7620</xdr:colOff>
                    <xdr:row>48</xdr:row>
                    <xdr:rowOff>0</xdr:rowOff>
                  </from>
                  <to>
                    <xdr:col>25</xdr:col>
                    <xdr:colOff>60960</xdr:colOff>
                    <xdr:row>48</xdr:row>
                    <xdr:rowOff>228600</xdr:rowOff>
                  </to>
                </anchor>
              </controlPr>
            </control>
          </mc:Choice>
        </mc:AlternateContent>
        <mc:AlternateContent xmlns:mc="http://schemas.openxmlformats.org/markup-compatibility/2006">
          <mc:Choice Requires="x14">
            <control shapeId="260151" r:id="rId58" name="Check Box 55">
              <controlPr defaultSize="0" autoFill="0" autoLine="0" autoPict="0">
                <anchor moveWithCells="1">
                  <from>
                    <xdr:col>16</xdr:col>
                    <xdr:colOff>7620</xdr:colOff>
                    <xdr:row>51</xdr:row>
                    <xdr:rowOff>220980</xdr:rowOff>
                  </from>
                  <to>
                    <xdr:col>17</xdr:col>
                    <xdr:colOff>60960</xdr:colOff>
                    <xdr:row>53</xdr:row>
                    <xdr:rowOff>30480</xdr:rowOff>
                  </to>
                </anchor>
              </controlPr>
            </control>
          </mc:Choice>
        </mc:AlternateContent>
        <mc:AlternateContent xmlns:mc="http://schemas.openxmlformats.org/markup-compatibility/2006">
          <mc:Choice Requires="x14">
            <control shapeId="260152"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260153"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260154"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260155"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260156"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260157"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260158"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260159"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260160"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260161"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260162"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260163"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260164"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260165"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260166"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260167"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260168"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260169"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260170"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260171"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260172"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260173"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260174" r:id="rId81" name="Check Box 78">
              <controlPr defaultSize="0" autoFill="0" autoLine="0" autoPict="0">
                <anchor moveWithCells="1">
                  <from>
                    <xdr:col>5</xdr:col>
                    <xdr:colOff>7620</xdr:colOff>
                    <xdr:row>27</xdr:row>
                    <xdr:rowOff>175260</xdr:rowOff>
                  </from>
                  <to>
                    <xdr:col>6</xdr:col>
                    <xdr:colOff>60960</xdr:colOff>
                    <xdr:row>29</xdr:row>
                    <xdr:rowOff>22860</xdr:rowOff>
                  </to>
                </anchor>
              </controlPr>
            </control>
          </mc:Choice>
        </mc:AlternateContent>
        <mc:AlternateContent xmlns:mc="http://schemas.openxmlformats.org/markup-compatibility/2006">
          <mc:Choice Requires="x14">
            <control shapeId="260175"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260176" r:id="rId83" name="Check Box 80">
              <controlPr defaultSize="0" autoFill="0" autoLine="0" autoPict="0">
                <anchor moveWithCells="1">
                  <from>
                    <xdr:col>9</xdr:col>
                    <xdr:colOff>7620</xdr:colOff>
                    <xdr:row>25</xdr:row>
                    <xdr:rowOff>220980</xdr:rowOff>
                  </from>
                  <to>
                    <xdr:col>10</xdr:col>
                    <xdr:colOff>60960</xdr:colOff>
                    <xdr:row>27</xdr:row>
                    <xdr:rowOff>22860</xdr:rowOff>
                  </to>
                </anchor>
              </controlPr>
            </control>
          </mc:Choice>
        </mc:AlternateContent>
        <mc:AlternateContent xmlns:mc="http://schemas.openxmlformats.org/markup-compatibility/2006">
          <mc:Choice Requires="x14">
            <control shapeId="260177" r:id="rId84" name="Check Box 81">
              <controlPr defaultSize="0" autoFill="0" autoLine="0" autoPict="0">
                <anchor moveWithCells="1">
                  <from>
                    <xdr:col>8</xdr:col>
                    <xdr:colOff>7620</xdr:colOff>
                    <xdr:row>27</xdr:row>
                    <xdr:rowOff>182880</xdr:rowOff>
                  </from>
                  <to>
                    <xdr:col>9</xdr:col>
                    <xdr:colOff>60960</xdr:colOff>
                    <xdr:row>29</xdr:row>
                    <xdr:rowOff>30480</xdr:rowOff>
                  </to>
                </anchor>
              </controlPr>
            </control>
          </mc:Choice>
        </mc:AlternateContent>
        <mc:AlternateContent xmlns:mc="http://schemas.openxmlformats.org/markup-compatibility/2006">
          <mc:Choice Requires="x14">
            <control shapeId="260178" r:id="rId85" name="Check Box 82">
              <controlPr defaultSize="0" autoFill="0" autoLine="0" autoPict="0">
                <anchor moveWithCells="1">
                  <from>
                    <xdr:col>8</xdr:col>
                    <xdr:colOff>7620</xdr:colOff>
                    <xdr:row>28</xdr:row>
                    <xdr:rowOff>182880</xdr:rowOff>
                  </from>
                  <to>
                    <xdr:col>9</xdr:col>
                    <xdr:colOff>60960</xdr:colOff>
                    <xdr:row>30</xdr:row>
                    <xdr:rowOff>30480</xdr:rowOff>
                  </to>
                </anchor>
              </controlPr>
            </control>
          </mc:Choice>
        </mc:AlternateContent>
        <mc:AlternateContent xmlns:mc="http://schemas.openxmlformats.org/markup-compatibility/2006">
          <mc:Choice Requires="x14">
            <control shapeId="260179"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260180"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260181"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260182"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260183"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260184"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260185"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260186"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260187"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260188"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260189"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260190"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260191"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260192"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260193"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260194" r:id="rId101" name="Check Box 98">
              <controlPr defaultSize="0" autoFill="0" autoLine="0" autoPict="0">
                <anchor moveWithCells="1">
                  <from>
                    <xdr:col>24</xdr:col>
                    <xdr:colOff>7620</xdr:colOff>
                    <xdr:row>27</xdr:row>
                    <xdr:rowOff>175260</xdr:rowOff>
                  </from>
                  <to>
                    <xdr:col>25</xdr:col>
                    <xdr:colOff>60960</xdr:colOff>
                    <xdr:row>29</xdr:row>
                    <xdr:rowOff>22860</xdr:rowOff>
                  </to>
                </anchor>
              </controlPr>
            </control>
          </mc:Choice>
        </mc:AlternateContent>
        <mc:AlternateContent xmlns:mc="http://schemas.openxmlformats.org/markup-compatibility/2006">
          <mc:Choice Requires="x14">
            <control shapeId="260195"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260196"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260197"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260198"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260199"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260200"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260201"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260202" r:id="rId109" name="Check Box 106">
              <controlPr defaultSize="0" autoFill="0" autoLine="0" autoPict="0">
                <anchor moveWithCells="1">
                  <from>
                    <xdr:col>9</xdr:col>
                    <xdr:colOff>7620</xdr:colOff>
                    <xdr:row>26</xdr:row>
                    <xdr:rowOff>182880</xdr:rowOff>
                  </from>
                  <to>
                    <xdr:col>10</xdr:col>
                    <xdr:colOff>60960</xdr:colOff>
                    <xdr:row>28</xdr:row>
                    <xdr:rowOff>30480</xdr:rowOff>
                  </to>
                </anchor>
              </controlPr>
            </control>
          </mc:Choice>
        </mc:AlternateContent>
        <mc:AlternateContent xmlns:mc="http://schemas.openxmlformats.org/markup-compatibility/2006">
          <mc:Choice Requires="x14">
            <control shapeId="260203"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260204"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260205" r:id="rId112" name="Check Box 109">
              <controlPr defaultSize="0" autoFill="0" autoLine="0" autoPict="0">
                <anchor moveWithCells="1">
                  <from>
                    <xdr:col>4</xdr:col>
                    <xdr:colOff>7620</xdr:colOff>
                    <xdr:row>33</xdr:row>
                    <xdr:rowOff>220980</xdr:rowOff>
                  </from>
                  <to>
                    <xdr:col>5</xdr:col>
                    <xdr:colOff>60960</xdr:colOff>
                    <xdr:row>35</xdr:row>
                    <xdr:rowOff>22860</xdr:rowOff>
                  </to>
                </anchor>
              </controlPr>
            </control>
          </mc:Choice>
        </mc:AlternateContent>
        <mc:AlternateContent xmlns:mc="http://schemas.openxmlformats.org/markup-compatibility/2006">
          <mc:Choice Requires="x14">
            <control shapeId="260206" r:id="rId113" name="Check Box 110">
              <controlPr defaultSize="0" autoFill="0" autoLine="0" autoPict="0">
                <anchor moveWithCells="1">
                  <from>
                    <xdr:col>8</xdr:col>
                    <xdr:colOff>7620</xdr:colOff>
                    <xdr:row>33</xdr:row>
                    <xdr:rowOff>220980</xdr:rowOff>
                  </from>
                  <to>
                    <xdr:col>9</xdr:col>
                    <xdr:colOff>60960</xdr:colOff>
                    <xdr:row>35</xdr:row>
                    <xdr:rowOff>22860</xdr:rowOff>
                  </to>
                </anchor>
              </controlPr>
            </control>
          </mc:Choice>
        </mc:AlternateContent>
        <mc:AlternateContent xmlns:mc="http://schemas.openxmlformats.org/markup-compatibility/2006">
          <mc:Choice Requires="x14">
            <control shapeId="260207" r:id="rId114" name="Check Box 111">
              <controlPr defaultSize="0" autoFill="0" autoLine="0" autoPict="0">
                <anchor moveWithCells="1">
                  <from>
                    <xdr:col>12</xdr:col>
                    <xdr:colOff>7620</xdr:colOff>
                    <xdr:row>33</xdr:row>
                    <xdr:rowOff>220980</xdr:rowOff>
                  </from>
                  <to>
                    <xdr:col>13</xdr:col>
                    <xdr:colOff>60960</xdr:colOff>
                    <xdr:row>35</xdr:row>
                    <xdr:rowOff>22860</xdr:rowOff>
                  </to>
                </anchor>
              </controlPr>
            </control>
          </mc:Choice>
        </mc:AlternateContent>
        <mc:AlternateContent xmlns:mc="http://schemas.openxmlformats.org/markup-compatibility/2006">
          <mc:Choice Requires="x14">
            <control shapeId="260208" r:id="rId115" name="Check Box 112">
              <controlPr defaultSize="0" autoFill="0" autoLine="0" autoPict="0">
                <anchor moveWithCells="1">
                  <from>
                    <xdr:col>17</xdr:col>
                    <xdr:colOff>7620</xdr:colOff>
                    <xdr:row>33</xdr:row>
                    <xdr:rowOff>220980</xdr:rowOff>
                  </from>
                  <to>
                    <xdr:col>18</xdr:col>
                    <xdr:colOff>60960</xdr:colOff>
                    <xdr:row>35</xdr:row>
                    <xdr:rowOff>22860</xdr:rowOff>
                  </to>
                </anchor>
              </controlPr>
            </control>
          </mc:Choice>
        </mc:AlternateContent>
        <mc:AlternateContent xmlns:mc="http://schemas.openxmlformats.org/markup-compatibility/2006">
          <mc:Choice Requires="x14">
            <control shapeId="260209" r:id="rId116" name="Check Box 113">
              <controlPr defaultSize="0" autoFill="0" autoLine="0" autoPict="0">
                <anchor moveWithCells="1">
                  <from>
                    <xdr:col>21</xdr:col>
                    <xdr:colOff>7620</xdr:colOff>
                    <xdr:row>33</xdr:row>
                    <xdr:rowOff>220980</xdr:rowOff>
                  </from>
                  <to>
                    <xdr:col>22</xdr:col>
                    <xdr:colOff>60960</xdr:colOff>
                    <xdr:row>35</xdr:row>
                    <xdr:rowOff>22860</xdr:rowOff>
                  </to>
                </anchor>
              </controlPr>
            </control>
          </mc:Choice>
        </mc:AlternateContent>
        <mc:AlternateContent xmlns:mc="http://schemas.openxmlformats.org/markup-compatibility/2006">
          <mc:Choice Requires="x14">
            <control shapeId="260210" r:id="rId117" name="Check Box 114">
              <controlPr defaultSize="0" autoFill="0" autoLine="0" autoPict="0">
                <anchor moveWithCells="1">
                  <from>
                    <xdr:col>25</xdr:col>
                    <xdr:colOff>7620</xdr:colOff>
                    <xdr:row>33</xdr:row>
                    <xdr:rowOff>220980</xdr:rowOff>
                  </from>
                  <to>
                    <xdr:col>26</xdr:col>
                    <xdr:colOff>60960</xdr:colOff>
                    <xdr:row>35</xdr:row>
                    <xdr:rowOff>22860</xdr:rowOff>
                  </to>
                </anchor>
              </controlPr>
            </control>
          </mc:Choice>
        </mc:AlternateContent>
        <mc:AlternateContent xmlns:mc="http://schemas.openxmlformats.org/markup-compatibility/2006">
          <mc:Choice Requires="x14">
            <control shapeId="260211" r:id="rId118" name="Check Box 115">
              <controlPr defaultSize="0" autoFill="0" autoLine="0" autoPict="0">
                <anchor moveWithCells="1">
                  <from>
                    <xdr:col>4</xdr:col>
                    <xdr:colOff>7620</xdr:colOff>
                    <xdr:row>34</xdr:row>
                    <xdr:rowOff>220980</xdr:rowOff>
                  </from>
                  <to>
                    <xdr:col>5</xdr:col>
                    <xdr:colOff>60960</xdr:colOff>
                    <xdr:row>36</xdr:row>
                    <xdr:rowOff>38100</xdr:rowOff>
                  </to>
                </anchor>
              </controlPr>
            </control>
          </mc:Choice>
        </mc:AlternateContent>
        <mc:AlternateContent xmlns:mc="http://schemas.openxmlformats.org/markup-compatibility/2006">
          <mc:Choice Requires="x14">
            <control shapeId="260212" r:id="rId119" name="Check Box 116">
              <controlPr defaultSize="0" autoFill="0" autoLine="0" autoPict="0">
                <anchor moveWithCells="1">
                  <from>
                    <xdr:col>8</xdr:col>
                    <xdr:colOff>7620</xdr:colOff>
                    <xdr:row>34</xdr:row>
                    <xdr:rowOff>220980</xdr:rowOff>
                  </from>
                  <to>
                    <xdr:col>9</xdr:col>
                    <xdr:colOff>60960</xdr:colOff>
                    <xdr:row>36</xdr:row>
                    <xdr:rowOff>38100</xdr:rowOff>
                  </to>
                </anchor>
              </controlPr>
            </control>
          </mc:Choice>
        </mc:AlternateContent>
        <mc:AlternateContent xmlns:mc="http://schemas.openxmlformats.org/markup-compatibility/2006">
          <mc:Choice Requires="x14">
            <control shapeId="260213" r:id="rId120" name="Check Box 117">
              <controlPr defaultSize="0" autoFill="0" autoLine="0" autoPict="0">
                <anchor moveWithCells="1">
                  <from>
                    <xdr:col>12</xdr:col>
                    <xdr:colOff>7620</xdr:colOff>
                    <xdr:row>34</xdr:row>
                    <xdr:rowOff>220980</xdr:rowOff>
                  </from>
                  <to>
                    <xdr:col>13</xdr:col>
                    <xdr:colOff>60960</xdr:colOff>
                    <xdr:row>36</xdr:row>
                    <xdr:rowOff>38100</xdr:rowOff>
                  </to>
                </anchor>
              </controlPr>
            </control>
          </mc:Choice>
        </mc:AlternateContent>
        <mc:AlternateContent xmlns:mc="http://schemas.openxmlformats.org/markup-compatibility/2006">
          <mc:Choice Requires="x14">
            <control shapeId="260214" r:id="rId121" name="Check Box 118">
              <controlPr defaultSize="0" autoFill="0" autoLine="0" autoPict="0">
                <anchor moveWithCells="1">
                  <from>
                    <xdr:col>21</xdr:col>
                    <xdr:colOff>7620</xdr:colOff>
                    <xdr:row>34</xdr:row>
                    <xdr:rowOff>220980</xdr:rowOff>
                  </from>
                  <to>
                    <xdr:col>22</xdr:col>
                    <xdr:colOff>60960</xdr:colOff>
                    <xdr:row>36</xdr:row>
                    <xdr:rowOff>38100</xdr:rowOff>
                  </to>
                </anchor>
              </controlPr>
            </control>
          </mc:Choice>
        </mc:AlternateContent>
        <mc:AlternateContent xmlns:mc="http://schemas.openxmlformats.org/markup-compatibility/2006">
          <mc:Choice Requires="x14">
            <control shapeId="260215" r:id="rId122" name="Check Box 119">
              <controlPr defaultSize="0" autoFill="0" autoLine="0" autoPict="0">
                <anchor moveWithCells="1">
                  <from>
                    <xdr:col>25</xdr:col>
                    <xdr:colOff>7620</xdr:colOff>
                    <xdr:row>34</xdr:row>
                    <xdr:rowOff>220980</xdr:rowOff>
                  </from>
                  <to>
                    <xdr:col>26</xdr:col>
                    <xdr:colOff>60960</xdr:colOff>
                    <xdr:row>36</xdr:row>
                    <xdr:rowOff>38100</xdr:rowOff>
                  </to>
                </anchor>
              </controlPr>
            </control>
          </mc:Choice>
        </mc:AlternateContent>
        <mc:AlternateContent xmlns:mc="http://schemas.openxmlformats.org/markup-compatibility/2006">
          <mc:Choice Requires="x14">
            <control shapeId="260216" r:id="rId123" name="Check Box 120">
              <controlPr defaultSize="0" autoFill="0" autoLine="0" autoPict="0">
                <anchor moveWithCells="1">
                  <from>
                    <xdr:col>29</xdr:col>
                    <xdr:colOff>7620</xdr:colOff>
                    <xdr:row>34</xdr:row>
                    <xdr:rowOff>220980</xdr:rowOff>
                  </from>
                  <to>
                    <xdr:col>30</xdr:col>
                    <xdr:colOff>60960</xdr:colOff>
                    <xdr:row>36</xdr:row>
                    <xdr:rowOff>38100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F8593-E190-465C-AFC8-6BD8094D2E94}">
  <sheetPr>
    <tabColor theme="8"/>
    <pageSetUpPr fitToPage="1"/>
  </sheetPr>
  <dimension ref="A1:G15"/>
  <sheetViews>
    <sheetView view="pageBreakPreview" topLeftCell="D1" zoomScale="115" zoomScaleNormal="100" zoomScaleSheetLayoutView="115" workbookViewId="0">
      <selection activeCell="B2" sqref="B2"/>
    </sheetView>
  </sheetViews>
  <sheetFormatPr defaultRowHeight="13.2"/>
  <cols>
    <col min="1" max="1" width="26.33203125" style="913" customWidth="1"/>
    <col min="2" max="2" width="15.6640625" style="913" customWidth="1"/>
    <col min="3" max="3" width="15.21875" style="913" customWidth="1"/>
    <col min="4" max="4" width="17.44140625" style="913" customWidth="1"/>
    <col min="5" max="5" width="15" style="913" customWidth="1"/>
    <col min="6" max="6" width="15.21875" style="913" hidden="1" customWidth="1"/>
    <col min="7" max="7" width="1.77734375" style="913" customWidth="1"/>
    <col min="8" max="8" width="2.44140625" style="913" customWidth="1"/>
    <col min="9" max="255" width="9" style="913"/>
    <col min="256" max="256" width="1.109375" style="913" customWidth="1"/>
    <col min="257" max="258" width="15.6640625" style="913" customWidth="1"/>
    <col min="259" max="259" width="15.21875" style="913" customWidth="1"/>
    <col min="260" max="260" width="17.44140625" style="913" customWidth="1"/>
    <col min="261" max="261" width="15.109375" style="913" customWidth="1"/>
    <col min="262" max="262" width="15.21875" style="913" customWidth="1"/>
    <col min="263" max="263" width="3.77734375" style="913" customWidth="1"/>
    <col min="264" max="264" width="2.44140625" style="913" customWidth="1"/>
    <col min="265" max="511" width="9" style="913"/>
    <col min="512" max="512" width="1.109375" style="913" customWidth="1"/>
    <col min="513" max="514" width="15.6640625" style="913" customWidth="1"/>
    <col min="515" max="515" width="15.21875" style="913" customWidth="1"/>
    <col min="516" max="516" width="17.44140625" style="913" customWidth="1"/>
    <col min="517" max="517" width="15.109375" style="913" customWidth="1"/>
    <col min="518" max="518" width="15.21875" style="913" customWidth="1"/>
    <col min="519" max="519" width="3.77734375" style="913" customWidth="1"/>
    <col min="520" max="520" width="2.44140625" style="913" customWidth="1"/>
    <col min="521" max="767" width="9" style="913"/>
    <col min="768" max="768" width="1.109375" style="913" customWidth="1"/>
    <col min="769" max="770" width="15.6640625" style="913" customWidth="1"/>
    <col min="771" max="771" width="15.21875" style="913" customWidth="1"/>
    <col min="772" max="772" width="17.44140625" style="913" customWidth="1"/>
    <col min="773" max="773" width="15.109375" style="913" customWidth="1"/>
    <col min="774" max="774" width="15.21875" style="913" customWidth="1"/>
    <col min="775" max="775" width="3.77734375" style="913" customWidth="1"/>
    <col min="776" max="776" width="2.44140625" style="913" customWidth="1"/>
    <col min="777" max="1023" width="9" style="913"/>
    <col min="1024" max="1024" width="1.109375" style="913" customWidth="1"/>
    <col min="1025" max="1026" width="15.6640625" style="913" customWidth="1"/>
    <col min="1027" max="1027" width="15.21875" style="913" customWidth="1"/>
    <col min="1028" max="1028" width="17.44140625" style="913" customWidth="1"/>
    <col min="1029" max="1029" width="15.109375" style="913" customWidth="1"/>
    <col min="1030" max="1030" width="15.21875" style="913" customWidth="1"/>
    <col min="1031" max="1031" width="3.77734375" style="913" customWidth="1"/>
    <col min="1032" max="1032" width="2.44140625" style="913" customWidth="1"/>
    <col min="1033" max="1279" width="9" style="913"/>
    <col min="1280" max="1280" width="1.109375" style="913" customWidth="1"/>
    <col min="1281" max="1282" width="15.6640625" style="913" customWidth="1"/>
    <col min="1283" max="1283" width="15.21875" style="913" customWidth="1"/>
    <col min="1284" max="1284" width="17.44140625" style="913" customWidth="1"/>
    <col min="1285" max="1285" width="15.109375" style="913" customWidth="1"/>
    <col min="1286" max="1286" width="15.21875" style="913" customWidth="1"/>
    <col min="1287" max="1287" width="3.77734375" style="913" customWidth="1"/>
    <col min="1288" max="1288" width="2.44140625" style="913" customWidth="1"/>
    <col min="1289" max="1535" width="9" style="913"/>
    <col min="1536" max="1536" width="1.109375" style="913" customWidth="1"/>
    <col min="1537" max="1538" width="15.6640625" style="913" customWidth="1"/>
    <col min="1539" max="1539" width="15.21875" style="913" customWidth="1"/>
    <col min="1540" max="1540" width="17.44140625" style="913" customWidth="1"/>
    <col min="1541" max="1541" width="15.109375" style="913" customWidth="1"/>
    <col min="1542" max="1542" width="15.21875" style="913" customWidth="1"/>
    <col min="1543" max="1543" width="3.77734375" style="913" customWidth="1"/>
    <col min="1544" max="1544" width="2.44140625" style="913" customWidth="1"/>
    <col min="1545" max="1791" width="9" style="913"/>
    <col min="1792" max="1792" width="1.109375" style="913" customWidth="1"/>
    <col min="1793" max="1794" width="15.6640625" style="913" customWidth="1"/>
    <col min="1795" max="1795" width="15.21875" style="913" customWidth="1"/>
    <col min="1796" max="1796" width="17.44140625" style="913" customWidth="1"/>
    <col min="1797" max="1797" width="15.109375" style="913" customWidth="1"/>
    <col min="1798" max="1798" width="15.21875" style="913" customWidth="1"/>
    <col min="1799" max="1799" width="3.77734375" style="913" customWidth="1"/>
    <col min="1800" max="1800" width="2.44140625" style="913" customWidth="1"/>
    <col min="1801" max="2047" width="9" style="913"/>
    <col min="2048" max="2048" width="1.109375" style="913" customWidth="1"/>
    <col min="2049" max="2050" width="15.6640625" style="913" customWidth="1"/>
    <col min="2051" max="2051" width="15.21875" style="913" customWidth="1"/>
    <col min="2052" max="2052" width="17.44140625" style="913" customWidth="1"/>
    <col min="2053" max="2053" width="15.109375" style="913" customWidth="1"/>
    <col min="2054" max="2054" width="15.21875" style="913" customWidth="1"/>
    <col min="2055" max="2055" width="3.77734375" style="913" customWidth="1"/>
    <col min="2056" max="2056" width="2.44140625" style="913" customWidth="1"/>
    <col min="2057" max="2303" width="9" style="913"/>
    <col min="2304" max="2304" width="1.109375" style="913" customWidth="1"/>
    <col min="2305" max="2306" width="15.6640625" style="913" customWidth="1"/>
    <col min="2307" max="2307" width="15.21875" style="913" customWidth="1"/>
    <col min="2308" max="2308" width="17.44140625" style="913" customWidth="1"/>
    <col min="2309" max="2309" width="15.109375" style="913" customWidth="1"/>
    <col min="2310" max="2310" width="15.21875" style="913" customWidth="1"/>
    <col min="2311" max="2311" width="3.77734375" style="913" customWidth="1"/>
    <col min="2312" max="2312" width="2.44140625" style="913" customWidth="1"/>
    <col min="2313" max="2559" width="9" style="913"/>
    <col min="2560" max="2560" width="1.109375" style="913" customWidth="1"/>
    <col min="2561" max="2562" width="15.6640625" style="913" customWidth="1"/>
    <col min="2563" max="2563" width="15.21875" style="913" customWidth="1"/>
    <col min="2564" max="2564" width="17.44140625" style="913" customWidth="1"/>
    <col min="2565" max="2565" width="15.109375" style="913" customWidth="1"/>
    <col min="2566" max="2566" width="15.21875" style="913" customWidth="1"/>
    <col min="2567" max="2567" width="3.77734375" style="913" customWidth="1"/>
    <col min="2568" max="2568" width="2.44140625" style="913" customWidth="1"/>
    <col min="2569" max="2815" width="9" style="913"/>
    <col min="2816" max="2816" width="1.109375" style="913" customWidth="1"/>
    <col min="2817" max="2818" width="15.6640625" style="913" customWidth="1"/>
    <col min="2819" max="2819" width="15.21875" style="913" customWidth="1"/>
    <col min="2820" max="2820" width="17.44140625" style="913" customWidth="1"/>
    <col min="2821" max="2821" width="15.109375" style="913" customWidth="1"/>
    <col min="2822" max="2822" width="15.21875" style="913" customWidth="1"/>
    <col min="2823" max="2823" width="3.77734375" style="913" customWidth="1"/>
    <col min="2824" max="2824" width="2.44140625" style="913" customWidth="1"/>
    <col min="2825" max="3071" width="9" style="913"/>
    <col min="3072" max="3072" width="1.109375" style="913" customWidth="1"/>
    <col min="3073" max="3074" width="15.6640625" style="913" customWidth="1"/>
    <col min="3075" max="3075" width="15.21875" style="913" customWidth="1"/>
    <col min="3076" max="3076" width="17.44140625" style="913" customWidth="1"/>
    <col min="3077" max="3077" width="15.109375" style="913" customWidth="1"/>
    <col min="3078" max="3078" width="15.21875" style="913" customWidth="1"/>
    <col min="3079" max="3079" width="3.77734375" style="913" customWidth="1"/>
    <col min="3080" max="3080" width="2.44140625" style="913" customWidth="1"/>
    <col min="3081" max="3327" width="9" style="913"/>
    <col min="3328" max="3328" width="1.109375" style="913" customWidth="1"/>
    <col min="3329" max="3330" width="15.6640625" style="913" customWidth="1"/>
    <col min="3331" max="3331" width="15.21875" style="913" customWidth="1"/>
    <col min="3332" max="3332" width="17.44140625" style="913" customWidth="1"/>
    <col min="3333" max="3333" width="15.109375" style="913" customWidth="1"/>
    <col min="3334" max="3334" width="15.21875" style="913" customWidth="1"/>
    <col min="3335" max="3335" width="3.77734375" style="913" customWidth="1"/>
    <col min="3336" max="3336" width="2.44140625" style="913" customWidth="1"/>
    <col min="3337" max="3583" width="9" style="913"/>
    <col min="3584" max="3584" width="1.109375" style="913" customWidth="1"/>
    <col min="3585" max="3586" width="15.6640625" style="913" customWidth="1"/>
    <col min="3587" max="3587" width="15.21875" style="913" customWidth="1"/>
    <col min="3588" max="3588" width="17.44140625" style="913" customWidth="1"/>
    <col min="3589" max="3589" width="15.109375" style="913" customWidth="1"/>
    <col min="3590" max="3590" width="15.21875" style="913" customWidth="1"/>
    <col min="3591" max="3591" width="3.77734375" style="913" customWidth="1"/>
    <col min="3592" max="3592" width="2.44140625" style="913" customWidth="1"/>
    <col min="3593" max="3839" width="9" style="913"/>
    <col min="3840" max="3840" width="1.109375" style="913" customWidth="1"/>
    <col min="3841" max="3842" width="15.6640625" style="913" customWidth="1"/>
    <col min="3843" max="3843" width="15.21875" style="913" customWidth="1"/>
    <col min="3844" max="3844" width="17.44140625" style="913" customWidth="1"/>
    <col min="3845" max="3845" width="15.109375" style="913" customWidth="1"/>
    <col min="3846" max="3846" width="15.21875" style="913" customWidth="1"/>
    <col min="3847" max="3847" width="3.77734375" style="913" customWidth="1"/>
    <col min="3848" max="3848" width="2.44140625" style="913" customWidth="1"/>
    <col min="3849" max="4095" width="9" style="913"/>
    <col min="4096" max="4096" width="1.109375" style="913" customWidth="1"/>
    <col min="4097" max="4098" width="15.6640625" style="913" customWidth="1"/>
    <col min="4099" max="4099" width="15.21875" style="913" customWidth="1"/>
    <col min="4100" max="4100" width="17.44140625" style="913" customWidth="1"/>
    <col min="4101" max="4101" width="15.109375" style="913" customWidth="1"/>
    <col min="4102" max="4102" width="15.21875" style="913" customWidth="1"/>
    <col min="4103" max="4103" width="3.77734375" style="913" customWidth="1"/>
    <col min="4104" max="4104" width="2.44140625" style="913" customWidth="1"/>
    <col min="4105" max="4351" width="9" style="913"/>
    <col min="4352" max="4352" width="1.109375" style="913" customWidth="1"/>
    <col min="4353" max="4354" width="15.6640625" style="913" customWidth="1"/>
    <col min="4355" max="4355" width="15.21875" style="913" customWidth="1"/>
    <col min="4356" max="4356" width="17.44140625" style="913" customWidth="1"/>
    <col min="4357" max="4357" width="15.109375" style="913" customWidth="1"/>
    <col min="4358" max="4358" width="15.21875" style="913" customWidth="1"/>
    <col min="4359" max="4359" width="3.77734375" style="913" customWidth="1"/>
    <col min="4360" max="4360" width="2.44140625" style="913" customWidth="1"/>
    <col min="4361" max="4607" width="9" style="913"/>
    <col min="4608" max="4608" width="1.109375" style="913" customWidth="1"/>
    <col min="4609" max="4610" width="15.6640625" style="913" customWidth="1"/>
    <col min="4611" max="4611" width="15.21875" style="913" customWidth="1"/>
    <col min="4612" max="4612" width="17.44140625" style="913" customWidth="1"/>
    <col min="4613" max="4613" width="15.109375" style="913" customWidth="1"/>
    <col min="4614" max="4614" width="15.21875" style="913" customWidth="1"/>
    <col min="4615" max="4615" width="3.77734375" style="913" customWidth="1"/>
    <col min="4616" max="4616" width="2.44140625" style="913" customWidth="1"/>
    <col min="4617" max="4863" width="9" style="913"/>
    <col min="4864" max="4864" width="1.109375" style="913" customWidth="1"/>
    <col min="4865" max="4866" width="15.6640625" style="913" customWidth="1"/>
    <col min="4867" max="4867" width="15.21875" style="913" customWidth="1"/>
    <col min="4868" max="4868" width="17.44140625" style="913" customWidth="1"/>
    <col min="4869" max="4869" width="15.109375" style="913" customWidth="1"/>
    <col min="4870" max="4870" width="15.21875" style="913" customWidth="1"/>
    <col min="4871" max="4871" width="3.77734375" style="913" customWidth="1"/>
    <col min="4872" max="4872" width="2.44140625" style="913" customWidth="1"/>
    <col min="4873" max="5119" width="9" style="913"/>
    <col min="5120" max="5120" width="1.109375" style="913" customWidth="1"/>
    <col min="5121" max="5122" width="15.6640625" style="913" customWidth="1"/>
    <col min="5123" max="5123" width="15.21875" style="913" customWidth="1"/>
    <col min="5124" max="5124" width="17.44140625" style="913" customWidth="1"/>
    <col min="5125" max="5125" width="15.109375" style="913" customWidth="1"/>
    <col min="5126" max="5126" width="15.21875" style="913" customWidth="1"/>
    <col min="5127" max="5127" width="3.77734375" style="913" customWidth="1"/>
    <col min="5128" max="5128" width="2.44140625" style="913" customWidth="1"/>
    <col min="5129" max="5375" width="9" style="913"/>
    <col min="5376" max="5376" width="1.109375" style="913" customWidth="1"/>
    <col min="5377" max="5378" width="15.6640625" style="913" customWidth="1"/>
    <col min="5379" max="5379" width="15.21875" style="913" customWidth="1"/>
    <col min="5380" max="5380" width="17.44140625" style="913" customWidth="1"/>
    <col min="5381" max="5381" width="15.109375" style="913" customWidth="1"/>
    <col min="5382" max="5382" width="15.21875" style="913" customWidth="1"/>
    <col min="5383" max="5383" width="3.77734375" style="913" customWidth="1"/>
    <col min="5384" max="5384" width="2.44140625" style="913" customWidth="1"/>
    <col min="5385" max="5631" width="9" style="913"/>
    <col min="5632" max="5632" width="1.109375" style="913" customWidth="1"/>
    <col min="5633" max="5634" width="15.6640625" style="913" customWidth="1"/>
    <col min="5635" max="5635" width="15.21875" style="913" customWidth="1"/>
    <col min="5636" max="5636" width="17.44140625" style="913" customWidth="1"/>
    <col min="5637" max="5637" width="15.109375" style="913" customWidth="1"/>
    <col min="5638" max="5638" width="15.21875" style="913" customWidth="1"/>
    <col min="5639" max="5639" width="3.77734375" style="913" customWidth="1"/>
    <col min="5640" max="5640" width="2.44140625" style="913" customWidth="1"/>
    <col min="5641" max="5887" width="9" style="913"/>
    <col min="5888" max="5888" width="1.109375" style="913" customWidth="1"/>
    <col min="5889" max="5890" width="15.6640625" style="913" customWidth="1"/>
    <col min="5891" max="5891" width="15.21875" style="913" customWidth="1"/>
    <col min="5892" max="5892" width="17.44140625" style="913" customWidth="1"/>
    <col min="5893" max="5893" width="15.109375" style="913" customWidth="1"/>
    <col min="5894" max="5894" width="15.21875" style="913" customWidth="1"/>
    <col min="5895" max="5895" width="3.77734375" style="913" customWidth="1"/>
    <col min="5896" max="5896" width="2.44140625" style="913" customWidth="1"/>
    <col min="5897" max="6143" width="9" style="913"/>
    <col min="6144" max="6144" width="1.109375" style="913" customWidth="1"/>
    <col min="6145" max="6146" width="15.6640625" style="913" customWidth="1"/>
    <col min="6147" max="6147" width="15.21875" style="913" customWidth="1"/>
    <col min="6148" max="6148" width="17.44140625" style="913" customWidth="1"/>
    <col min="6149" max="6149" width="15.109375" style="913" customWidth="1"/>
    <col min="6150" max="6150" width="15.21875" style="913" customWidth="1"/>
    <col min="6151" max="6151" width="3.77734375" style="913" customWidth="1"/>
    <col min="6152" max="6152" width="2.44140625" style="913" customWidth="1"/>
    <col min="6153" max="6399" width="9" style="913"/>
    <col min="6400" max="6400" width="1.109375" style="913" customWidth="1"/>
    <col min="6401" max="6402" width="15.6640625" style="913" customWidth="1"/>
    <col min="6403" max="6403" width="15.21875" style="913" customWidth="1"/>
    <col min="6404" max="6404" width="17.44140625" style="913" customWidth="1"/>
    <col min="6405" max="6405" width="15.109375" style="913" customWidth="1"/>
    <col min="6406" max="6406" width="15.21875" style="913" customWidth="1"/>
    <col min="6407" max="6407" width="3.77734375" style="913" customWidth="1"/>
    <col min="6408" max="6408" width="2.44140625" style="913" customWidth="1"/>
    <col min="6409" max="6655" width="9" style="913"/>
    <col min="6656" max="6656" width="1.109375" style="913" customWidth="1"/>
    <col min="6657" max="6658" width="15.6640625" style="913" customWidth="1"/>
    <col min="6659" max="6659" width="15.21875" style="913" customWidth="1"/>
    <col min="6660" max="6660" width="17.44140625" style="913" customWidth="1"/>
    <col min="6661" max="6661" width="15.109375" style="913" customWidth="1"/>
    <col min="6662" max="6662" width="15.21875" style="913" customWidth="1"/>
    <col min="6663" max="6663" width="3.77734375" style="913" customWidth="1"/>
    <col min="6664" max="6664" width="2.44140625" style="913" customWidth="1"/>
    <col min="6665" max="6911" width="9" style="913"/>
    <col min="6912" max="6912" width="1.109375" style="913" customWidth="1"/>
    <col min="6913" max="6914" width="15.6640625" style="913" customWidth="1"/>
    <col min="6915" max="6915" width="15.21875" style="913" customWidth="1"/>
    <col min="6916" max="6916" width="17.44140625" style="913" customWidth="1"/>
    <col min="6917" max="6917" width="15.109375" style="913" customWidth="1"/>
    <col min="6918" max="6918" width="15.21875" style="913" customWidth="1"/>
    <col min="6919" max="6919" width="3.77734375" style="913" customWidth="1"/>
    <col min="6920" max="6920" width="2.44140625" style="913" customWidth="1"/>
    <col min="6921" max="7167" width="9" style="913"/>
    <col min="7168" max="7168" width="1.109375" style="913" customWidth="1"/>
    <col min="7169" max="7170" width="15.6640625" style="913" customWidth="1"/>
    <col min="7171" max="7171" width="15.21875" style="913" customWidth="1"/>
    <col min="7172" max="7172" width="17.44140625" style="913" customWidth="1"/>
    <col min="7173" max="7173" width="15.109375" style="913" customWidth="1"/>
    <col min="7174" max="7174" width="15.21875" style="913" customWidth="1"/>
    <col min="7175" max="7175" width="3.77734375" style="913" customWidth="1"/>
    <col min="7176" max="7176" width="2.44140625" style="913" customWidth="1"/>
    <col min="7177" max="7423" width="9" style="913"/>
    <col min="7424" max="7424" width="1.109375" style="913" customWidth="1"/>
    <col min="7425" max="7426" width="15.6640625" style="913" customWidth="1"/>
    <col min="7427" max="7427" width="15.21875" style="913" customWidth="1"/>
    <col min="7428" max="7428" width="17.44140625" style="913" customWidth="1"/>
    <col min="7429" max="7429" width="15.109375" style="913" customWidth="1"/>
    <col min="7430" max="7430" width="15.21875" style="913" customWidth="1"/>
    <col min="7431" max="7431" width="3.77734375" style="913" customWidth="1"/>
    <col min="7432" max="7432" width="2.44140625" style="913" customWidth="1"/>
    <col min="7433" max="7679" width="9" style="913"/>
    <col min="7680" max="7680" width="1.109375" style="913" customWidth="1"/>
    <col min="7681" max="7682" width="15.6640625" style="913" customWidth="1"/>
    <col min="7683" max="7683" width="15.21875" style="913" customWidth="1"/>
    <col min="7684" max="7684" width="17.44140625" style="913" customWidth="1"/>
    <col min="7685" max="7685" width="15.109375" style="913" customWidth="1"/>
    <col min="7686" max="7686" width="15.21875" style="913" customWidth="1"/>
    <col min="7687" max="7687" width="3.77734375" style="913" customWidth="1"/>
    <col min="7688" max="7688" width="2.44140625" style="913" customWidth="1"/>
    <col min="7689" max="7935" width="9" style="913"/>
    <col min="7936" max="7936" width="1.109375" style="913" customWidth="1"/>
    <col min="7937" max="7938" width="15.6640625" style="913" customWidth="1"/>
    <col min="7939" max="7939" width="15.21875" style="913" customWidth="1"/>
    <col min="7940" max="7940" width="17.44140625" style="913" customWidth="1"/>
    <col min="7941" max="7941" width="15.109375" style="913" customWidth="1"/>
    <col min="7942" max="7942" width="15.21875" style="913" customWidth="1"/>
    <col min="7943" max="7943" width="3.77734375" style="913" customWidth="1"/>
    <col min="7944" max="7944" width="2.44140625" style="913" customWidth="1"/>
    <col min="7945" max="8191" width="9" style="913"/>
    <col min="8192" max="8192" width="1.109375" style="913" customWidth="1"/>
    <col min="8193" max="8194" width="15.6640625" style="913" customWidth="1"/>
    <col min="8195" max="8195" width="15.21875" style="913" customWidth="1"/>
    <col min="8196" max="8196" width="17.44140625" style="913" customWidth="1"/>
    <col min="8197" max="8197" width="15.109375" style="913" customWidth="1"/>
    <col min="8198" max="8198" width="15.21875" style="913" customWidth="1"/>
    <col min="8199" max="8199" width="3.77734375" style="913" customWidth="1"/>
    <col min="8200" max="8200" width="2.44140625" style="913" customWidth="1"/>
    <col min="8201" max="8447" width="9" style="913"/>
    <col min="8448" max="8448" width="1.109375" style="913" customWidth="1"/>
    <col min="8449" max="8450" width="15.6640625" style="913" customWidth="1"/>
    <col min="8451" max="8451" width="15.21875" style="913" customWidth="1"/>
    <col min="8452" max="8452" width="17.44140625" style="913" customWidth="1"/>
    <col min="8453" max="8453" width="15.109375" style="913" customWidth="1"/>
    <col min="8454" max="8454" width="15.21875" style="913" customWidth="1"/>
    <col min="8455" max="8455" width="3.77734375" style="913" customWidth="1"/>
    <col min="8456" max="8456" width="2.44140625" style="913" customWidth="1"/>
    <col min="8457" max="8703" width="9" style="913"/>
    <col min="8704" max="8704" width="1.109375" style="913" customWidth="1"/>
    <col min="8705" max="8706" width="15.6640625" style="913" customWidth="1"/>
    <col min="8707" max="8707" width="15.21875" style="913" customWidth="1"/>
    <col min="8708" max="8708" width="17.44140625" style="913" customWidth="1"/>
    <col min="8709" max="8709" width="15.109375" style="913" customWidth="1"/>
    <col min="8710" max="8710" width="15.21875" style="913" customWidth="1"/>
    <col min="8711" max="8711" width="3.77734375" style="913" customWidth="1"/>
    <col min="8712" max="8712" width="2.44140625" style="913" customWidth="1"/>
    <col min="8713" max="8959" width="9" style="913"/>
    <col min="8960" max="8960" width="1.109375" style="913" customWidth="1"/>
    <col min="8961" max="8962" width="15.6640625" style="913" customWidth="1"/>
    <col min="8963" max="8963" width="15.21875" style="913" customWidth="1"/>
    <col min="8964" max="8964" width="17.44140625" style="913" customWidth="1"/>
    <col min="8965" max="8965" width="15.109375" style="913" customWidth="1"/>
    <col min="8966" max="8966" width="15.21875" style="913" customWidth="1"/>
    <col min="8967" max="8967" width="3.77734375" style="913" customWidth="1"/>
    <col min="8968" max="8968" width="2.44140625" style="913" customWidth="1"/>
    <col min="8969" max="9215" width="9" style="913"/>
    <col min="9216" max="9216" width="1.109375" style="913" customWidth="1"/>
    <col min="9217" max="9218" width="15.6640625" style="913" customWidth="1"/>
    <col min="9219" max="9219" width="15.21875" style="913" customWidth="1"/>
    <col min="9220" max="9220" width="17.44140625" style="913" customWidth="1"/>
    <col min="9221" max="9221" width="15.109375" style="913" customWidth="1"/>
    <col min="9222" max="9222" width="15.21875" style="913" customWidth="1"/>
    <col min="9223" max="9223" width="3.77734375" style="913" customWidth="1"/>
    <col min="9224" max="9224" width="2.44140625" style="913" customWidth="1"/>
    <col min="9225" max="9471" width="9" style="913"/>
    <col min="9472" max="9472" width="1.109375" style="913" customWidth="1"/>
    <col min="9473" max="9474" width="15.6640625" style="913" customWidth="1"/>
    <col min="9475" max="9475" width="15.21875" style="913" customWidth="1"/>
    <col min="9476" max="9476" width="17.44140625" style="913" customWidth="1"/>
    <col min="9477" max="9477" width="15.109375" style="913" customWidth="1"/>
    <col min="9478" max="9478" width="15.21875" style="913" customWidth="1"/>
    <col min="9479" max="9479" width="3.77734375" style="913" customWidth="1"/>
    <col min="9480" max="9480" width="2.44140625" style="913" customWidth="1"/>
    <col min="9481" max="9727" width="9" style="913"/>
    <col min="9728" max="9728" width="1.109375" style="913" customWidth="1"/>
    <col min="9729" max="9730" width="15.6640625" style="913" customWidth="1"/>
    <col min="9731" max="9731" width="15.21875" style="913" customWidth="1"/>
    <col min="9732" max="9732" width="17.44140625" style="913" customWidth="1"/>
    <col min="9733" max="9733" width="15.109375" style="913" customWidth="1"/>
    <col min="9734" max="9734" width="15.21875" style="913" customWidth="1"/>
    <col min="9735" max="9735" width="3.77734375" style="913" customWidth="1"/>
    <col min="9736" max="9736" width="2.44140625" style="913" customWidth="1"/>
    <col min="9737" max="9983" width="9" style="913"/>
    <col min="9984" max="9984" width="1.109375" style="913" customWidth="1"/>
    <col min="9985" max="9986" width="15.6640625" style="913" customWidth="1"/>
    <col min="9987" max="9987" width="15.21875" style="913" customWidth="1"/>
    <col min="9988" max="9988" width="17.44140625" style="913" customWidth="1"/>
    <col min="9989" max="9989" width="15.109375" style="913" customWidth="1"/>
    <col min="9990" max="9990" width="15.21875" style="913" customWidth="1"/>
    <col min="9991" max="9991" width="3.77734375" style="913" customWidth="1"/>
    <col min="9992" max="9992" width="2.44140625" style="913" customWidth="1"/>
    <col min="9993" max="10239" width="9" style="913"/>
    <col min="10240" max="10240" width="1.109375" style="913" customWidth="1"/>
    <col min="10241" max="10242" width="15.6640625" style="913" customWidth="1"/>
    <col min="10243" max="10243" width="15.21875" style="913" customWidth="1"/>
    <col min="10244" max="10244" width="17.44140625" style="913" customWidth="1"/>
    <col min="10245" max="10245" width="15.109375" style="913" customWidth="1"/>
    <col min="10246" max="10246" width="15.21875" style="913" customWidth="1"/>
    <col min="10247" max="10247" width="3.77734375" style="913" customWidth="1"/>
    <col min="10248" max="10248" width="2.44140625" style="913" customWidth="1"/>
    <col min="10249" max="10495" width="9" style="913"/>
    <col min="10496" max="10496" width="1.109375" style="913" customWidth="1"/>
    <col min="10497" max="10498" width="15.6640625" style="913" customWidth="1"/>
    <col min="10499" max="10499" width="15.21875" style="913" customWidth="1"/>
    <col min="10500" max="10500" width="17.44140625" style="913" customWidth="1"/>
    <col min="10501" max="10501" width="15.109375" style="913" customWidth="1"/>
    <col min="10502" max="10502" width="15.21875" style="913" customWidth="1"/>
    <col min="10503" max="10503" width="3.77734375" style="913" customWidth="1"/>
    <col min="10504" max="10504" width="2.44140625" style="913" customWidth="1"/>
    <col min="10505" max="10751" width="9" style="913"/>
    <col min="10752" max="10752" width="1.109375" style="913" customWidth="1"/>
    <col min="10753" max="10754" width="15.6640625" style="913" customWidth="1"/>
    <col min="10755" max="10755" width="15.21875" style="913" customWidth="1"/>
    <col min="10756" max="10756" width="17.44140625" style="913" customWidth="1"/>
    <col min="10757" max="10757" width="15.109375" style="913" customWidth="1"/>
    <col min="10758" max="10758" width="15.21875" style="913" customWidth="1"/>
    <col min="10759" max="10759" width="3.77734375" style="913" customWidth="1"/>
    <col min="10760" max="10760" width="2.44140625" style="913" customWidth="1"/>
    <col min="10761" max="11007" width="9" style="913"/>
    <col min="11008" max="11008" width="1.109375" style="913" customWidth="1"/>
    <col min="11009" max="11010" width="15.6640625" style="913" customWidth="1"/>
    <col min="11011" max="11011" width="15.21875" style="913" customWidth="1"/>
    <col min="11012" max="11012" width="17.44140625" style="913" customWidth="1"/>
    <col min="11013" max="11013" width="15.109375" style="913" customWidth="1"/>
    <col min="11014" max="11014" width="15.21875" style="913" customWidth="1"/>
    <col min="11015" max="11015" width="3.77734375" style="913" customWidth="1"/>
    <col min="11016" max="11016" width="2.44140625" style="913" customWidth="1"/>
    <col min="11017" max="11263" width="9" style="913"/>
    <col min="11264" max="11264" width="1.109375" style="913" customWidth="1"/>
    <col min="11265" max="11266" width="15.6640625" style="913" customWidth="1"/>
    <col min="11267" max="11267" width="15.21875" style="913" customWidth="1"/>
    <col min="11268" max="11268" width="17.44140625" style="913" customWidth="1"/>
    <col min="11269" max="11269" width="15.109375" style="913" customWidth="1"/>
    <col min="11270" max="11270" width="15.21875" style="913" customWidth="1"/>
    <col min="11271" max="11271" width="3.77734375" style="913" customWidth="1"/>
    <col min="11272" max="11272" width="2.44140625" style="913" customWidth="1"/>
    <col min="11273" max="11519" width="9" style="913"/>
    <col min="11520" max="11520" width="1.109375" style="913" customWidth="1"/>
    <col min="11521" max="11522" width="15.6640625" style="913" customWidth="1"/>
    <col min="11523" max="11523" width="15.21875" style="913" customWidth="1"/>
    <col min="11524" max="11524" width="17.44140625" style="913" customWidth="1"/>
    <col min="11525" max="11525" width="15.109375" style="913" customWidth="1"/>
    <col min="11526" max="11526" width="15.21875" style="913" customWidth="1"/>
    <col min="11527" max="11527" width="3.77734375" style="913" customWidth="1"/>
    <col min="11528" max="11528" width="2.44140625" style="913" customWidth="1"/>
    <col min="11529" max="11775" width="9" style="913"/>
    <col min="11776" max="11776" width="1.109375" style="913" customWidth="1"/>
    <col min="11777" max="11778" width="15.6640625" style="913" customWidth="1"/>
    <col min="11779" max="11779" width="15.21875" style="913" customWidth="1"/>
    <col min="11780" max="11780" width="17.44140625" style="913" customWidth="1"/>
    <col min="11781" max="11781" width="15.109375" style="913" customWidth="1"/>
    <col min="11782" max="11782" width="15.21875" style="913" customWidth="1"/>
    <col min="11783" max="11783" width="3.77734375" style="913" customWidth="1"/>
    <col min="11784" max="11784" width="2.44140625" style="913" customWidth="1"/>
    <col min="11785" max="12031" width="9" style="913"/>
    <col min="12032" max="12032" width="1.109375" style="913" customWidth="1"/>
    <col min="12033" max="12034" width="15.6640625" style="913" customWidth="1"/>
    <col min="12035" max="12035" width="15.21875" style="913" customWidth="1"/>
    <col min="12036" max="12036" width="17.44140625" style="913" customWidth="1"/>
    <col min="12037" max="12037" width="15.109375" style="913" customWidth="1"/>
    <col min="12038" max="12038" width="15.21875" style="913" customWidth="1"/>
    <col min="12039" max="12039" width="3.77734375" style="913" customWidth="1"/>
    <col min="12040" max="12040" width="2.44140625" style="913" customWidth="1"/>
    <col min="12041" max="12287" width="9" style="913"/>
    <col min="12288" max="12288" width="1.109375" style="913" customWidth="1"/>
    <col min="12289" max="12290" width="15.6640625" style="913" customWidth="1"/>
    <col min="12291" max="12291" width="15.21875" style="913" customWidth="1"/>
    <col min="12292" max="12292" width="17.44140625" style="913" customWidth="1"/>
    <col min="12293" max="12293" width="15.109375" style="913" customWidth="1"/>
    <col min="12294" max="12294" width="15.21875" style="913" customWidth="1"/>
    <col min="12295" max="12295" width="3.77734375" style="913" customWidth="1"/>
    <col min="12296" max="12296" width="2.44140625" style="913" customWidth="1"/>
    <col min="12297" max="12543" width="9" style="913"/>
    <col min="12544" max="12544" width="1.109375" style="913" customWidth="1"/>
    <col min="12545" max="12546" width="15.6640625" style="913" customWidth="1"/>
    <col min="12547" max="12547" width="15.21875" style="913" customWidth="1"/>
    <col min="12548" max="12548" width="17.44140625" style="913" customWidth="1"/>
    <col min="12549" max="12549" width="15.109375" style="913" customWidth="1"/>
    <col min="12550" max="12550" width="15.21875" style="913" customWidth="1"/>
    <col min="12551" max="12551" width="3.77734375" style="913" customWidth="1"/>
    <col min="12552" max="12552" width="2.44140625" style="913" customWidth="1"/>
    <col min="12553" max="12799" width="9" style="913"/>
    <col min="12800" max="12800" width="1.109375" style="913" customWidth="1"/>
    <col min="12801" max="12802" width="15.6640625" style="913" customWidth="1"/>
    <col min="12803" max="12803" width="15.21875" style="913" customWidth="1"/>
    <col min="12804" max="12804" width="17.44140625" style="913" customWidth="1"/>
    <col min="12805" max="12805" width="15.109375" style="913" customWidth="1"/>
    <col min="12806" max="12806" width="15.21875" style="913" customWidth="1"/>
    <col min="12807" max="12807" width="3.77734375" style="913" customWidth="1"/>
    <col min="12808" max="12808" width="2.44140625" style="913" customWidth="1"/>
    <col min="12809" max="13055" width="9" style="913"/>
    <col min="13056" max="13056" width="1.109375" style="913" customWidth="1"/>
    <col min="13057" max="13058" width="15.6640625" style="913" customWidth="1"/>
    <col min="13059" max="13059" width="15.21875" style="913" customWidth="1"/>
    <col min="13060" max="13060" width="17.44140625" style="913" customWidth="1"/>
    <col min="13061" max="13061" width="15.109375" style="913" customWidth="1"/>
    <col min="13062" max="13062" width="15.21875" style="913" customWidth="1"/>
    <col min="13063" max="13063" width="3.77734375" style="913" customWidth="1"/>
    <col min="13064" max="13064" width="2.44140625" style="913" customWidth="1"/>
    <col min="13065" max="13311" width="9" style="913"/>
    <col min="13312" max="13312" width="1.109375" style="913" customWidth="1"/>
    <col min="13313" max="13314" width="15.6640625" style="913" customWidth="1"/>
    <col min="13315" max="13315" width="15.21875" style="913" customWidth="1"/>
    <col min="13316" max="13316" width="17.44140625" style="913" customWidth="1"/>
    <col min="13317" max="13317" width="15.109375" style="913" customWidth="1"/>
    <col min="13318" max="13318" width="15.21875" style="913" customWidth="1"/>
    <col min="13319" max="13319" width="3.77734375" style="913" customWidth="1"/>
    <col min="13320" max="13320" width="2.44140625" style="913" customWidth="1"/>
    <col min="13321" max="13567" width="9" style="913"/>
    <col min="13568" max="13568" width="1.109375" style="913" customWidth="1"/>
    <col min="13569" max="13570" width="15.6640625" style="913" customWidth="1"/>
    <col min="13571" max="13571" width="15.21875" style="913" customWidth="1"/>
    <col min="13572" max="13572" width="17.44140625" style="913" customWidth="1"/>
    <col min="13573" max="13573" width="15.109375" style="913" customWidth="1"/>
    <col min="13574" max="13574" width="15.21875" style="913" customWidth="1"/>
    <col min="13575" max="13575" width="3.77734375" style="913" customWidth="1"/>
    <col min="13576" max="13576" width="2.44140625" style="913" customWidth="1"/>
    <col min="13577" max="13823" width="9" style="913"/>
    <col min="13824" max="13824" width="1.109375" style="913" customWidth="1"/>
    <col min="13825" max="13826" width="15.6640625" style="913" customWidth="1"/>
    <col min="13827" max="13827" width="15.21875" style="913" customWidth="1"/>
    <col min="13828" max="13828" width="17.44140625" style="913" customWidth="1"/>
    <col min="13829" max="13829" width="15.109375" style="913" customWidth="1"/>
    <col min="13830" max="13830" width="15.21875" style="913" customWidth="1"/>
    <col min="13831" max="13831" width="3.77734375" style="913" customWidth="1"/>
    <col min="13832" max="13832" width="2.44140625" style="913" customWidth="1"/>
    <col min="13833" max="14079" width="9" style="913"/>
    <col min="14080" max="14080" width="1.109375" style="913" customWidth="1"/>
    <col min="14081" max="14082" width="15.6640625" style="913" customWidth="1"/>
    <col min="14083" max="14083" width="15.21875" style="913" customWidth="1"/>
    <col min="14084" max="14084" width="17.44140625" style="913" customWidth="1"/>
    <col min="14085" max="14085" width="15.109375" style="913" customWidth="1"/>
    <col min="14086" max="14086" width="15.21875" style="913" customWidth="1"/>
    <col min="14087" max="14087" width="3.77734375" style="913" customWidth="1"/>
    <col min="14088" max="14088" width="2.44140625" style="913" customWidth="1"/>
    <col min="14089" max="14335" width="9" style="913"/>
    <col min="14336" max="14336" width="1.109375" style="913" customWidth="1"/>
    <col min="14337" max="14338" width="15.6640625" style="913" customWidth="1"/>
    <col min="14339" max="14339" width="15.21875" style="913" customWidth="1"/>
    <col min="14340" max="14340" width="17.44140625" style="913" customWidth="1"/>
    <col min="14341" max="14341" width="15.109375" style="913" customWidth="1"/>
    <col min="14342" max="14342" width="15.21875" style="913" customWidth="1"/>
    <col min="14343" max="14343" width="3.77734375" style="913" customWidth="1"/>
    <col min="14344" max="14344" width="2.44140625" style="913" customWidth="1"/>
    <col min="14345" max="14591" width="9" style="913"/>
    <col min="14592" max="14592" width="1.109375" style="913" customWidth="1"/>
    <col min="14593" max="14594" width="15.6640625" style="913" customWidth="1"/>
    <col min="14595" max="14595" width="15.21875" style="913" customWidth="1"/>
    <col min="14596" max="14596" width="17.44140625" style="913" customWidth="1"/>
    <col min="14597" max="14597" width="15.109375" style="913" customWidth="1"/>
    <col min="14598" max="14598" width="15.21875" style="913" customWidth="1"/>
    <col min="14599" max="14599" width="3.77734375" style="913" customWidth="1"/>
    <col min="14600" max="14600" width="2.44140625" style="913" customWidth="1"/>
    <col min="14601" max="14847" width="9" style="913"/>
    <col min="14848" max="14848" width="1.109375" style="913" customWidth="1"/>
    <col min="14849" max="14850" width="15.6640625" style="913" customWidth="1"/>
    <col min="14851" max="14851" width="15.21875" style="913" customWidth="1"/>
    <col min="14852" max="14852" width="17.44140625" style="913" customWidth="1"/>
    <col min="14853" max="14853" width="15.109375" style="913" customWidth="1"/>
    <col min="14854" max="14854" width="15.21875" style="913" customWidth="1"/>
    <col min="14855" max="14855" width="3.77734375" style="913" customWidth="1"/>
    <col min="14856" max="14856" width="2.44140625" style="913" customWidth="1"/>
    <col min="14857" max="15103" width="9" style="913"/>
    <col min="15104" max="15104" width="1.109375" style="913" customWidth="1"/>
    <col min="15105" max="15106" width="15.6640625" style="913" customWidth="1"/>
    <col min="15107" max="15107" width="15.21875" style="913" customWidth="1"/>
    <col min="15108" max="15108" width="17.44140625" style="913" customWidth="1"/>
    <col min="15109" max="15109" width="15.109375" style="913" customWidth="1"/>
    <col min="15110" max="15110" width="15.21875" style="913" customWidth="1"/>
    <col min="15111" max="15111" width="3.77734375" style="913" customWidth="1"/>
    <col min="15112" max="15112" width="2.44140625" style="913" customWidth="1"/>
    <col min="15113" max="15359" width="9" style="913"/>
    <col min="15360" max="15360" width="1.109375" style="913" customWidth="1"/>
    <col min="15361" max="15362" width="15.6640625" style="913" customWidth="1"/>
    <col min="15363" max="15363" width="15.21875" style="913" customWidth="1"/>
    <col min="15364" max="15364" width="17.44140625" style="913" customWidth="1"/>
    <col min="15365" max="15365" width="15.109375" style="913" customWidth="1"/>
    <col min="15366" max="15366" width="15.21875" style="913" customWidth="1"/>
    <col min="15367" max="15367" width="3.77734375" style="913" customWidth="1"/>
    <col min="15368" max="15368" width="2.44140625" style="913" customWidth="1"/>
    <col min="15369" max="15615" width="9" style="913"/>
    <col min="15616" max="15616" width="1.109375" style="913" customWidth="1"/>
    <col min="15617" max="15618" width="15.6640625" style="913" customWidth="1"/>
    <col min="15619" max="15619" width="15.21875" style="913" customWidth="1"/>
    <col min="15620" max="15620" width="17.44140625" style="913" customWidth="1"/>
    <col min="15621" max="15621" width="15.109375" style="913" customWidth="1"/>
    <col min="15622" max="15622" width="15.21875" style="913" customWidth="1"/>
    <col min="15623" max="15623" width="3.77734375" style="913" customWidth="1"/>
    <col min="15624" max="15624" width="2.44140625" style="913" customWidth="1"/>
    <col min="15625" max="15871" width="9" style="913"/>
    <col min="15872" max="15872" width="1.109375" style="913" customWidth="1"/>
    <col min="15873" max="15874" width="15.6640625" style="913" customWidth="1"/>
    <col min="15875" max="15875" width="15.21875" style="913" customWidth="1"/>
    <col min="15876" max="15876" width="17.44140625" style="913" customWidth="1"/>
    <col min="15877" max="15877" width="15.109375" style="913" customWidth="1"/>
    <col min="15878" max="15878" width="15.21875" style="913" customWidth="1"/>
    <col min="15879" max="15879" width="3.77734375" style="913" customWidth="1"/>
    <col min="15880" max="15880" width="2.44140625" style="913" customWidth="1"/>
    <col min="15881" max="16127" width="9" style="913"/>
    <col min="16128" max="16128" width="1.109375" style="913" customWidth="1"/>
    <col min="16129" max="16130" width="15.6640625" style="913" customWidth="1"/>
    <col min="16131" max="16131" width="15.21875" style="913" customWidth="1"/>
    <col min="16132" max="16132" width="17.44140625" style="913" customWidth="1"/>
    <col min="16133" max="16133" width="15.109375" style="913" customWidth="1"/>
    <col min="16134" max="16134" width="15.21875" style="913" customWidth="1"/>
    <col min="16135" max="16135" width="3.77734375" style="913" customWidth="1"/>
    <col min="16136" max="16136" width="2.44140625" style="913" customWidth="1"/>
    <col min="16137" max="16384" width="9" style="913"/>
  </cols>
  <sheetData>
    <row r="1" spans="1:7" ht="20.100000000000001" customHeight="1">
      <c r="A1" s="913" t="s">
        <v>2762</v>
      </c>
    </row>
    <row r="2" spans="1:7" ht="20.100000000000001" customHeight="1">
      <c r="D2" s="4546" t="s">
        <v>1115</v>
      </c>
      <c r="E2" s="4546"/>
      <c r="F2" s="4546"/>
    </row>
    <row r="3" spans="1:7" ht="20.100000000000001" customHeight="1">
      <c r="E3" s="1369"/>
      <c r="F3" s="1369"/>
    </row>
    <row r="4" spans="1:7" ht="20.100000000000001" customHeight="1">
      <c r="A4" s="4229" t="s">
        <v>2609</v>
      </c>
      <c r="B4" s="4229"/>
      <c r="C4" s="4229"/>
      <c r="D4" s="4229"/>
      <c r="E4" s="4229"/>
      <c r="F4" s="4229"/>
    </row>
    <row r="5" spans="1:7" ht="20.100000000000001" customHeight="1">
      <c r="A5" s="904"/>
      <c r="B5" s="904"/>
      <c r="C5" s="904"/>
      <c r="D5" s="904"/>
      <c r="E5" s="904"/>
      <c r="F5" s="904"/>
    </row>
    <row r="6" spans="1:7" ht="52.5" customHeight="1">
      <c r="A6" s="1370" t="s">
        <v>2042</v>
      </c>
      <c r="B6" s="4230"/>
      <c r="C6" s="4231"/>
      <c r="D6" s="4231"/>
      <c r="E6" s="4231"/>
      <c r="F6" s="4232"/>
      <c r="G6" s="917"/>
    </row>
    <row r="7" spans="1:7" ht="54.75" customHeight="1">
      <c r="A7" s="1570" t="s">
        <v>523</v>
      </c>
      <c r="B7" s="4552" t="s">
        <v>1688</v>
      </c>
      <c r="C7" s="4553"/>
      <c r="D7" s="4553"/>
      <c r="E7" s="4553"/>
      <c r="F7" s="4554"/>
      <c r="G7" s="917"/>
    </row>
    <row r="8" spans="1:7" ht="18" customHeight="1">
      <c r="A8" s="1571"/>
      <c r="B8" s="1571"/>
      <c r="C8" s="1571"/>
      <c r="D8" s="1571"/>
      <c r="E8" s="1571"/>
      <c r="F8" s="1571"/>
    </row>
    <row r="9" spans="1:7" ht="112.5" customHeight="1">
      <c r="A9" s="4862" t="s">
        <v>2352</v>
      </c>
      <c r="B9" s="4558" t="s">
        <v>2610</v>
      </c>
      <c r="C9" s="4559"/>
      <c r="D9" s="4559"/>
      <c r="E9" s="4559"/>
      <c r="F9" s="4560"/>
      <c r="G9" s="917"/>
    </row>
    <row r="10" spans="1:7" ht="103.5" customHeight="1">
      <c r="A10" s="4863"/>
      <c r="B10" s="4555" t="s">
        <v>2611</v>
      </c>
      <c r="C10" s="4556"/>
      <c r="D10" s="4558"/>
      <c r="E10" s="4559"/>
      <c r="F10" s="4560"/>
      <c r="G10" s="917"/>
    </row>
    <row r="11" spans="1:7">
      <c r="A11" s="901"/>
    </row>
    <row r="12" spans="1:7" ht="20.100000000000001" customHeight="1">
      <c r="A12" s="4244" t="s">
        <v>2612</v>
      </c>
      <c r="B12" s="4244"/>
      <c r="C12" s="4244"/>
      <c r="D12" s="4244"/>
      <c r="E12" s="4244"/>
      <c r="F12" s="4244"/>
    </row>
    <row r="13" spans="1:7" ht="20.100000000000001" customHeight="1">
      <c r="A13" s="4244"/>
      <c r="B13" s="4244"/>
      <c r="C13" s="4244"/>
      <c r="D13" s="4244"/>
      <c r="E13" s="4244"/>
      <c r="F13" s="4244"/>
    </row>
    <row r="14" spans="1:7" ht="23.25" customHeight="1">
      <c r="A14" s="1666" t="s">
        <v>2770</v>
      </c>
      <c r="B14" s="4861" t="s">
        <v>2771</v>
      </c>
      <c r="C14" s="4861"/>
      <c r="D14" s="4861"/>
      <c r="E14" s="4861"/>
    </row>
    <row r="15" spans="1:7">
      <c r="B15" s="1667"/>
    </row>
  </sheetData>
  <mergeCells count="10">
    <mergeCell ref="B14:E14"/>
    <mergeCell ref="A12:F13"/>
    <mergeCell ref="D2:F2"/>
    <mergeCell ref="A4:F4"/>
    <mergeCell ref="B6:F6"/>
    <mergeCell ref="B7:F7"/>
    <mergeCell ref="A9:A10"/>
    <mergeCell ref="B9:F9"/>
    <mergeCell ref="B10:C10"/>
    <mergeCell ref="D10:F10"/>
  </mergeCells>
  <phoneticPr fontId="54"/>
  <pageMargins left="0.7" right="0.7" top="0.75" bottom="0.75" header="0.3" footer="0.3"/>
  <pageSetup paperSize="9" scale="9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591A9-A02E-4F47-832F-BEE51A58DA37}">
  <sheetPr>
    <pageSetUpPr fitToPage="1"/>
  </sheetPr>
  <dimension ref="A1:CY45"/>
  <sheetViews>
    <sheetView view="pageBreakPreview" topLeftCell="E5" zoomScale="115" zoomScaleNormal="115" zoomScaleSheetLayoutView="115" workbookViewId="0">
      <selection activeCell="B2" sqref="B2"/>
    </sheetView>
  </sheetViews>
  <sheetFormatPr defaultColWidth="8.88671875" defaultRowHeight="12"/>
  <cols>
    <col min="1" max="2" width="1.77734375" style="1081" hidden="1" customWidth="1"/>
    <col min="3" max="18" width="1.77734375" style="1081" customWidth="1"/>
    <col min="19" max="72" width="2.21875" style="1081" customWidth="1"/>
    <col min="73" max="83" width="1.77734375" style="1081" customWidth="1"/>
    <col min="84" max="107" width="1.88671875" style="1081" customWidth="1"/>
    <col min="108" max="16384" width="8.88671875" style="1081"/>
  </cols>
  <sheetData>
    <row r="1" spans="1:103" ht="54" customHeight="1">
      <c r="A1" s="1080"/>
      <c r="C1" s="1080" t="s">
        <v>2235</v>
      </c>
    </row>
    <row r="2" spans="1:103" ht="13.95" customHeight="1">
      <c r="BE2" s="1360"/>
      <c r="BF2" s="1360"/>
      <c r="BG2" s="1360"/>
      <c r="BH2" s="1360"/>
      <c r="BI2" s="1360"/>
      <c r="BJ2" s="1360"/>
      <c r="BK2" s="1360"/>
      <c r="BL2" s="1080"/>
      <c r="BM2" s="1080"/>
      <c r="BN2" s="1080"/>
      <c r="BO2" s="2423" t="s">
        <v>1950</v>
      </c>
      <c r="BP2" s="2423"/>
      <c r="BQ2" s="2423"/>
      <c r="BR2" s="2688"/>
      <c r="BS2" s="2688"/>
      <c r="BT2" s="2423" t="s">
        <v>1951</v>
      </c>
      <c r="BU2" s="2423"/>
      <c r="BV2" s="2688"/>
      <c r="BW2" s="2688"/>
      <c r="BX2" s="2423" t="s">
        <v>1952</v>
      </c>
      <c r="BY2" s="2423"/>
      <c r="BZ2" s="2688"/>
      <c r="CA2" s="2688"/>
      <c r="CB2" s="2423" t="s">
        <v>1953</v>
      </c>
      <c r="CC2" s="2423"/>
    </row>
    <row r="3" spans="1:103" ht="13.95" customHeight="1">
      <c r="CJ3" s="1274"/>
    </row>
    <row r="4" spans="1:103" ht="13.95" customHeight="1">
      <c r="T4" s="1081" t="s">
        <v>1954</v>
      </c>
    </row>
    <row r="5" spans="1:103" ht="13.95" customHeight="1">
      <c r="BY5" s="1084" t="str">
        <f>IF(COUNTIF(BY1:CA3,"○")&gt;1,"いずれか１つを選択してください。","")</f>
        <v/>
      </c>
    </row>
    <row r="6" spans="1:103" ht="13.95" customHeight="1">
      <c r="E6" s="1081" t="s">
        <v>1955</v>
      </c>
      <c r="AX6" s="1081" t="s">
        <v>1956</v>
      </c>
      <c r="CH6" s="1085"/>
      <c r="CJ6" s="1274"/>
    </row>
    <row r="7" spans="1:103" ht="13.95" customHeight="1">
      <c r="G7" s="2629" t="s">
        <v>1957</v>
      </c>
      <c r="H7" s="2629"/>
      <c r="I7" s="2629"/>
      <c r="J7" s="2629"/>
      <c r="K7" s="2629"/>
      <c r="L7" s="2629"/>
      <c r="M7" s="2629"/>
      <c r="N7" s="2629"/>
      <c r="O7" s="2685"/>
      <c r="P7" s="2686"/>
      <c r="Q7" s="2686"/>
      <c r="R7" s="2686"/>
      <c r="S7" s="2686"/>
      <c r="T7" s="2686"/>
      <c r="U7" s="2686"/>
      <c r="V7" s="2686"/>
      <c r="W7" s="2686"/>
      <c r="X7" s="2686"/>
      <c r="Y7" s="2686"/>
      <c r="Z7" s="2686"/>
      <c r="AA7" s="2686"/>
      <c r="AB7" s="2686"/>
      <c r="AC7" s="2686"/>
      <c r="AD7" s="2686"/>
      <c r="AE7" s="2686"/>
      <c r="AF7" s="2686"/>
      <c r="AG7" s="2686"/>
      <c r="AH7" s="2686"/>
      <c r="AI7" s="2686"/>
      <c r="AJ7" s="2687"/>
      <c r="AK7" s="1082"/>
      <c r="AL7" s="1082"/>
      <c r="AM7" s="1082"/>
      <c r="AN7" s="1082"/>
      <c r="AO7" s="1082"/>
      <c r="AP7" s="1082"/>
      <c r="AQ7" s="1082"/>
      <c r="AR7" s="1082"/>
      <c r="AS7" s="1082"/>
      <c r="AZ7" s="2684"/>
      <c r="BA7" s="2684"/>
      <c r="BB7" s="2684"/>
      <c r="BC7" s="2629" t="s">
        <v>1958</v>
      </c>
      <c r="BD7" s="2629"/>
      <c r="BE7" s="2629"/>
      <c r="BF7" s="2629"/>
      <c r="BG7" s="2629"/>
      <c r="BH7" s="2629"/>
      <c r="BI7" s="2629"/>
      <c r="BJ7" s="2629"/>
      <c r="BK7" s="2629"/>
      <c r="BL7" s="2629"/>
      <c r="BM7" s="2629"/>
      <c r="BN7" s="2629"/>
      <c r="CH7" s="1085"/>
      <c r="CJ7" s="1080"/>
    </row>
    <row r="8" spans="1:103" ht="13.95" customHeight="1">
      <c r="G8" s="2629" t="s">
        <v>1959</v>
      </c>
      <c r="H8" s="2629"/>
      <c r="I8" s="2629"/>
      <c r="J8" s="2629"/>
      <c r="K8" s="2629"/>
      <c r="L8" s="2629"/>
      <c r="M8" s="2629"/>
      <c r="N8" s="2629"/>
      <c r="O8" s="2685"/>
      <c r="P8" s="2686"/>
      <c r="Q8" s="2686"/>
      <c r="R8" s="2686"/>
      <c r="S8" s="2686"/>
      <c r="T8" s="2686"/>
      <c r="U8" s="2686"/>
      <c r="V8" s="2686"/>
      <c r="W8" s="2686"/>
      <c r="X8" s="2686"/>
      <c r="Y8" s="2686"/>
      <c r="Z8" s="2686"/>
      <c r="AA8" s="2686"/>
      <c r="AB8" s="2686"/>
      <c r="AC8" s="2686"/>
      <c r="AD8" s="2686"/>
      <c r="AE8" s="2686"/>
      <c r="AF8" s="2686"/>
      <c r="AG8" s="2686"/>
      <c r="AH8" s="2686"/>
      <c r="AI8" s="2686"/>
      <c r="AJ8" s="2687"/>
      <c r="AK8" s="1082"/>
      <c r="AL8" s="1082"/>
      <c r="AM8" s="1082"/>
      <c r="AN8" s="1082"/>
      <c r="AO8" s="1082"/>
      <c r="AP8" s="1082"/>
      <c r="AQ8" s="1082"/>
      <c r="AR8" s="1082"/>
      <c r="AS8" s="1082"/>
      <c r="AZ8" s="2684"/>
      <c r="BA8" s="2684"/>
      <c r="BB8" s="2684"/>
      <c r="BC8" s="2629" t="s">
        <v>1960</v>
      </c>
      <c r="BD8" s="2629"/>
      <c r="BE8" s="2629"/>
      <c r="BF8" s="2629"/>
      <c r="BG8" s="2629"/>
      <c r="BH8" s="2629"/>
      <c r="BI8" s="2629"/>
      <c r="BJ8" s="2629"/>
      <c r="BK8" s="2629"/>
      <c r="BL8" s="2629"/>
      <c r="BM8" s="2629"/>
      <c r="BN8" s="2629"/>
      <c r="BO8" s="1360"/>
      <c r="BP8" s="1360"/>
      <c r="BQ8" s="1360"/>
      <c r="BR8" s="1080"/>
      <c r="BS8" s="1080"/>
      <c r="BT8" s="1080"/>
      <c r="BU8" s="1080"/>
      <c r="BV8" s="1080"/>
      <c r="BW8" s="1080"/>
      <c r="BX8" s="1080"/>
      <c r="BY8" s="1080"/>
      <c r="BZ8" s="1080"/>
      <c r="CA8" s="1080"/>
      <c r="CB8" s="1080"/>
      <c r="CC8" s="1080"/>
      <c r="CH8" s="1085"/>
      <c r="CJ8" s="1080"/>
    </row>
    <row r="9" spans="1:103" ht="13.95" customHeight="1">
      <c r="G9" s="2629" t="s">
        <v>1961</v>
      </c>
      <c r="H9" s="2629"/>
      <c r="I9" s="2629"/>
      <c r="J9" s="2629"/>
      <c r="K9" s="2629"/>
      <c r="L9" s="2629"/>
      <c r="M9" s="2629"/>
      <c r="N9" s="2629"/>
      <c r="O9" s="2678"/>
      <c r="P9" s="2678"/>
      <c r="Q9" s="2678"/>
      <c r="R9" s="2678"/>
      <c r="S9" s="2678"/>
      <c r="T9" s="2678"/>
      <c r="U9" s="2678"/>
      <c r="V9" s="2678"/>
      <c r="W9" s="2678"/>
      <c r="X9" s="2678"/>
      <c r="Y9" s="2678"/>
      <c r="Z9" s="2678"/>
      <c r="AA9" s="2678"/>
      <c r="AB9" s="2678"/>
      <c r="AC9" s="2679" t="s">
        <v>1962</v>
      </c>
      <c r="AD9" s="2612"/>
      <c r="AE9" s="2612"/>
      <c r="AF9" s="2680"/>
      <c r="AG9" s="2681"/>
      <c r="AH9" s="2682"/>
      <c r="AI9" s="2682"/>
      <c r="AJ9" s="2683"/>
      <c r="AK9" s="1082"/>
      <c r="AL9" s="1082"/>
      <c r="AM9" s="1082"/>
      <c r="AN9" s="1082"/>
      <c r="AO9" s="1082"/>
      <c r="AP9" s="1082"/>
      <c r="AQ9" s="1082"/>
      <c r="AR9" s="1082"/>
      <c r="AS9" s="1082"/>
      <c r="AZ9" s="2684"/>
      <c r="BA9" s="2684"/>
      <c r="BB9" s="2684"/>
      <c r="BC9" s="2629" t="s">
        <v>2236</v>
      </c>
      <c r="BD9" s="2629"/>
      <c r="BE9" s="2629"/>
      <c r="BF9" s="2629"/>
      <c r="BG9" s="2629"/>
      <c r="BH9" s="2629"/>
      <c r="BI9" s="2629"/>
      <c r="BJ9" s="2629"/>
      <c r="BK9" s="2629"/>
      <c r="BL9" s="2629"/>
      <c r="BM9" s="2629"/>
      <c r="BN9" s="2629"/>
      <c r="BO9" s="1360"/>
      <c r="BP9" s="1360"/>
      <c r="BQ9" s="1360"/>
      <c r="BR9" s="1080"/>
      <c r="BS9" s="1080"/>
      <c r="BT9" s="1080"/>
      <c r="BU9" s="1080"/>
      <c r="BV9" s="1080"/>
      <c r="BW9" s="1080"/>
      <c r="BX9" s="1080"/>
      <c r="BY9" s="1080"/>
      <c r="BZ9" s="1080"/>
      <c r="CA9" s="1080"/>
      <c r="CB9" s="1080"/>
      <c r="CC9" s="1080"/>
      <c r="CJ9" s="1080"/>
      <c r="CK9" s="1080"/>
      <c r="CL9" s="1080"/>
      <c r="CM9" s="1080"/>
      <c r="CN9" s="1087"/>
      <c r="CO9" s="1087"/>
      <c r="CP9" s="1087"/>
      <c r="CQ9" s="1080"/>
      <c r="CR9" s="1080"/>
      <c r="CS9" s="1080"/>
      <c r="CT9" s="1080"/>
      <c r="CU9" s="1080"/>
      <c r="CV9" s="1080"/>
      <c r="CW9" s="1361"/>
      <c r="CX9" s="1361"/>
      <c r="CY9" s="1361"/>
    </row>
    <row r="10" spans="1:103" ht="13.95" customHeight="1">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Y10" s="1082"/>
      <c r="AZ10" s="1362" t="s">
        <v>1964</v>
      </c>
      <c r="BA10" s="1082"/>
      <c r="BB10" s="1082"/>
      <c r="BC10" s="1082"/>
      <c r="BD10" s="1082"/>
      <c r="BE10" s="1082"/>
      <c r="BF10" s="1082"/>
      <c r="BG10" s="1082"/>
      <c r="BH10" s="1082"/>
      <c r="BI10" s="1082"/>
      <c r="BJ10" s="1082"/>
      <c r="BO10" s="1360"/>
      <c r="BP10" s="1360"/>
      <c r="BQ10" s="1360"/>
      <c r="BR10" s="1080"/>
      <c r="BS10" s="1080"/>
      <c r="BT10" s="1080"/>
      <c r="BU10" s="1080"/>
      <c r="BV10" s="1080"/>
      <c r="BW10" s="1080"/>
      <c r="BX10" s="1080"/>
      <c r="BY10" s="1080"/>
      <c r="BZ10" s="1080"/>
      <c r="CA10" s="1080"/>
      <c r="CB10" s="1080"/>
      <c r="CC10" s="1080"/>
      <c r="CG10" s="1082"/>
    </row>
    <row r="11" spans="1:103" ht="13.95" customHeight="1" thickBot="1">
      <c r="G11" s="1084"/>
      <c r="AT11" s="1085"/>
      <c r="BU11" s="1082"/>
      <c r="BV11" s="1082"/>
      <c r="BW11" s="1082"/>
      <c r="BX11" s="1082"/>
      <c r="BY11" s="1082"/>
      <c r="BZ11" s="1082"/>
      <c r="CA11" s="1082"/>
    </row>
    <row r="12" spans="1:103" ht="13.95" customHeight="1" thickBot="1">
      <c r="E12" s="1081" t="s">
        <v>2237</v>
      </c>
      <c r="S12" s="2666" t="s">
        <v>2238</v>
      </c>
      <c r="T12" s="2667"/>
      <c r="U12" s="2667"/>
      <c r="V12" s="2667"/>
      <c r="W12" s="2667"/>
      <c r="X12" s="2667"/>
      <c r="Y12" s="2667"/>
      <c r="Z12" s="2667"/>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8"/>
    </row>
    <row r="13" spans="1:103" ht="13.95" customHeight="1" thickBot="1">
      <c r="S13" s="2669" t="s">
        <v>2149</v>
      </c>
      <c r="T13" s="2670"/>
      <c r="U13" s="2670"/>
      <c r="V13" s="2670"/>
      <c r="W13" s="2670"/>
      <c r="X13" s="2670"/>
      <c r="Y13" s="2670"/>
      <c r="Z13" s="2670"/>
      <c r="AA13" s="2671"/>
      <c r="AB13" s="2669" t="s">
        <v>2150</v>
      </c>
      <c r="AC13" s="2670"/>
      <c r="AD13" s="2670"/>
      <c r="AE13" s="2670"/>
      <c r="AF13" s="2670"/>
      <c r="AG13" s="2670"/>
      <c r="AH13" s="2670"/>
      <c r="AI13" s="2670"/>
      <c r="AJ13" s="2671"/>
      <c r="AK13" s="2669" t="s">
        <v>2151</v>
      </c>
      <c r="AL13" s="2670"/>
      <c r="AM13" s="2670"/>
      <c r="AN13" s="2670"/>
      <c r="AO13" s="2670"/>
      <c r="AP13" s="2670"/>
      <c r="AQ13" s="2670"/>
      <c r="AR13" s="2670"/>
      <c r="AS13" s="2671"/>
      <c r="AT13" s="2670" t="s">
        <v>2152</v>
      </c>
      <c r="AU13" s="2670"/>
      <c r="AV13" s="2670"/>
      <c r="AW13" s="2670"/>
      <c r="AX13" s="2670"/>
      <c r="AY13" s="2670"/>
      <c r="AZ13" s="2670"/>
      <c r="BA13" s="2670"/>
      <c r="BB13" s="2670"/>
      <c r="BC13" s="2669" t="s">
        <v>2153</v>
      </c>
      <c r="BD13" s="2670"/>
      <c r="BE13" s="2670"/>
      <c r="BF13" s="2670"/>
      <c r="BG13" s="2670"/>
      <c r="BH13" s="2670"/>
      <c r="BI13" s="2670"/>
      <c r="BJ13" s="2670"/>
      <c r="BK13" s="2671"/>
      <c r="BL13" s="2669" t="s">
        <v>2154</v>
      </c>
      <c r="BM13" s="2670"/>
      <c r="BN13" s="2670"/>
      <c r="BO13" s="2670"/>
      <c r="BP13" s="2670"/>
      <c r="BQ13" s="2670"/>
      <c r="BR13" s="2670"/>
      <c r="BS13" s="2670"/>
      <c r="BT13" s="2671"/>
      <c r="BU13" s="2672" t="s">
        <v>1982</v>
      </c>
      <c r="BV13" s="2673"/>
      <c r="BW13" s="2673"/>
      <c r="BX13" s="2673"/>
      <c r="BY13" s="2674"/>
    </row>
    <row r="14" spans="1:103" ht="21.75" customHeight="1">
      <c r="G14" s="2650"/>
      <c r="H14" s="2651"/>
      <c r="I14" s="2651"/>
      <c r="J14" s="2651"/>
      <c r="K14" s="2651"/>
      <c r="L14" s="2651"/>
      <c r="M14" s="2651" t="s">
        <v>1980</v>
      </c>
      <c r="N14" s="2651"/>
      <c r="O14" s="2651"/>
      <c r="P14" s="2651"/>
      <c r="Q14" s="2651"/>
      <c r="R14" s="2652"/>
      <c r="S14" s="2654" t="s">
        <v>819</v>
      </c>
      <c r="T14" s="2654"/>
      <c r="U14" s="2654"/>
      <c r="V14" s="2654"/>
      <c r="W14" s="2654"/>
      <c r="X14" s="2655"/>
      <c r="Y14" s="2656" t="s">
        <v>2239</v>
      </c>
      <c r="Z14" s="2657"/>
      <c r="AA14" s="2658"/>
      <c r="AB14" s="2662" t="s">
        <v>819</v>
      </c>
      <c r="AC14" s="2654"/>
      <c r="AD14" s="2654"/>
      <c r="AE14" s="2654"/>
      <c r="AF14" s="2654"/>
      <c r="AG14" s="2655"/>
      <c r="AH14" s="2663" t="s">
        <v>2240</v>
      </c>
      <c r="AI14" s="2654"/>
      <c r="AJ14" s="2664"/>
      <c r="AK14" s="2662" t="s">
        <v>819</v>
      </c>
      <c r="AL14" s="2654"/>
      <c r="AM14" s="2654"/>
      <c r="AN14" s="2654"/>
      <c r="AO14" s="2654"/>
      <c r="AP14" s="2655"/>
      <c r="AQ14" s="2663" t="s">
        <v>2240</v>
      </c>
      <c r="AR14" s="2654"/>
      <c r="AS14" s="2664"/>
      <c r="AT14" s="2662" t="s">
        <v>819</v>
      </c>
      <c r="AU14" s="2654"/>
      <c r="AV14" s="2654"/>
      <c r="AW14" s="2654"/>
      <c r="AX14" s="2654"/>
      <c r="AY14" s="2655"/>
      <c r="AZ14" s="2663" t="s">
        <v>2240</v>
      </c>
      <c r="BA14" s="2654"/>
      <c r="BB14" s="2654"/>
      <c r="BC14" s="2662" t="s">
        <v>819</v>
      </c>
      <c r="BD14" s="2654"/>
      <c r="BE14" s="2654"/>
      <c r="BF14" s="2654"/>
      <c r="BG14" s="2654"/>
      <c r="BH14" s="2655"/>
      <c r="BI14" s="2663" t="s">
        <v>2240</v>
      </c>
      <c r="BJ14" s="2654"/>
      <c r="BK14" s="2664"/>
      <c r="BL14" s="2662" t="s">
        <v>819</v>
      </c>
      <c r="BM14" s="2654"/>
      <c r="BN14" s="2654"/>
      <c r="BO14" s="2654"/>
      <c r="BP14" s="2654"/>
      <c r="BQ14" s="2655"/>
      <c r="BR14" s="2663" t="s">
        <v>2240</v>
      </c>
      <c r="BS14" s="2654"/>
      <c r="BT14" s="2664"/>
      <c r="BU14" s="2675"/>
      <c r="BV14" s="2423"/>
      <c r="BW14" s="2423"/>
      <c r="BX14" s="2423"/>
      <c r="BY14" s="2676"/>
    </row>
    <row r="15" spans="1:103" ht="21.75" customHeight="1">
      <c r="G15" s="2628"/>
      <c r="H15" s="2629"/>
      <c r="I15" s="2629"/>
      <c r="J15" s="2629"/>
      <c r="K15" s="2629"/>
      <c r="L15" s="2629"/>
      <c r="M15" s="2629"/>
      <c r="N15" s="2629"/>
      <c r="O15" s="2629"/>
      <c r="P15" s="2629"/>
      <c r="Q15" s="2629"/>
      <c r="R15" s="2653"/>
      <c r="S15" s="2645"/>
      <c r="T15" s="2645"/>
      <c r="U15" s="2646"/>
      <c r="V15" s="2647" t="s">
        <v>2241</v>
      </c>
      <c r="W15" s="2648"/>
      <c r="X15" s="2649"/>
      <c r="Y15" s="2659"/>
      <c r="Z15" s="2660"/>
      <c r="AA15" s="2661"/>
      <c r="AB15" s="2644"/>
      <c r="AC15" s="2645"/>
      <c r="AD15" s="2646"/>
      <c r="AE15" s="2647" t="s">
        <v>2241</v>
      </c>
      <c r="AF15" s="2648"/>
      <c r="AG15" s="2649"/>
      <c r="AH15" s="2645"/>
      <c r="AI15" s="2645"/>
      <c r="AJ15" s="2665"/>
      <c r="AK15" s="2644"/>
      <c r="AL15" s="2645"/>
      <c r="AM15" s="2646"/>
      <c r="AN15" s="2647" t="s">
        <v>2241</v>
      </c>
      <c r="AO15" s="2648"/>
      <c r="AP15" s="2649"/>
      <c r="AQ15" s="2645"/>
      <c r="AR15" s="2645"/>
      <c r="AS15" s="2665"/>
      <c r="AT15" s="2644"/>
      <c r="AU15" s="2645"/>
      <c r="AV15" s="2646"/>
      <c r="AW15" s="2647" t="s">
        <v>2241</v>
      </c>
      <c r="AX15" s="2648"/>
      <c r="AY15" s="2649"/>
      <c r="AZ15" s="2645"/>
      <c r="BA15" s="2645"/>
      <c r="BB15" s="2645"/>
      <c r="BC15" s="2644"/>
      <c r="BD15" s="2645"/>
      <c r="BE15" s="2646"/>
      <c r="BF15" s="2647" t="s">
        <v>2241</v>
      </c>
      <c r="BG15" s="2648"/>
      <c r="BH15" s="2649"/>
      <c r="BI15" s="2645"/>
      <c r="BJ15" s="2645"/>
      <c r="BK15" s="2665"/>
      <c r="BL15" s="2644"/>
      <c r="BM15" s="2645"/>
      <c r="BN15" s="2646"/>
      <c r="BO15" s="2647" t="s">
        <v>2241</v>
      </c>
      <c r="BP15" s="2648"/>
      <c r="BQ15" s="2649"/>
      <c r="BR15" s="2645"/>
      <c r="BS15" s="2645"/>
      <c r="BT15" s="2665"/>
      <c r="BU15" s="2677"/>
      <c r="BV15" s="2632"/>
      <c r="BW15" s="2632"/>
      <c r="BX15" s="2632"/>
      <c r="BY15" s="2633"/>
    </row>
    <row r="16" spans="1:103" ht="13.95" customHeight="1">
      <c r="G16" s="2628" t="s">
        <v>1983</v>
      </c>
      <c r="H16" s="2629"/>
      <c r="I16" s="2629"/>
      <c r="J16" s="2629"/>
      <c r="K16" s="2629"/>
      <c r="L16" s="2629"/>
      <c r="M16" s="2641">
        <v>30</v>
      </c>
      <c r="N16" s="2642"/>
      <c r="O16" s="2642"/>
      <c r="P16" s="2642"/>
      <c r="Q16" s="2632" t="s">
        <v>1953</v>
      </c>
      <c r="R16" s="2633"/>
      <c r="S16" s="2643">
        <v>0</v>
      </c>
      <c r="T16" s="2643"/>
      <c r="U16" s="2643"/>
      <c r="V16" s="2638"/>
      <c r="W16" s="2639"/>
      <c r="X16" s="2640"/>
      <c r="Y16" s="2634">
        <v>0</v>
      </c>
      <c r="Z16" s="2635"/>
      <c r="AA16" s="2636"/>
      <c r="AB16" s="2637">
        <v>0</v>
      </c>
      <c r="AC16" s="2635"/>
      <c r="AD16" s="2635"/>
      <c r="AE16" s="2638"/>
      <c r="AF16" s="2639"/>
      <c r="AG16" s="2640"/>
      <c r="AH16" s="2634">
        <v>0</v>
      </c>
      <c r="AI16" s="2635"/>
      <c r="AJ16" s="2636"/>
      <c r="AK16" s="2637">
        <v>0</v>
      </c>
      <c r="AL16" s="2635"/>
      <c r="AM16" s="2635"/>
      <c r="AN16" s="2638"/>
      <c r="AO16" s="2639"/>
      <c r="AP16" s="2640"/>
      <c r="AQ16" s="2634">
        <v>0</v>
      </c>
      <c r="AR16" s="2635"/>
      <c r="AS16" s="2636"/>
      <c r="AT16" s="2637">
        <v>0</v>
      </c>
      <c r="AU16" s="2635"/>
      <c r="AV16" s="2635"/>
      <c r="AW16" s="2634">
        <v>0</v>
      </c>
      <c r="AX16" s="2635"/>
      <c r="AY16" s="2635"/>
      <c r="AZ16" s="2634">
        <v>0</v>
      </c>
      <c r="BA16" s="2635"/>
      <c r="BB16" s="2636"/>
      <c r="BC16" s="2637">
        <v>0</v>
      </c>
      <c r="BD16" s="2635"/>
      <c r="BE16" s="2635"/>
      <c r="BF16" s="2634">
        <v>0</v>
      </c>
      <c r="BG16" s="2635"/>
      <c r="BH16" s="2635"/>
      <c r="BI16" s="2634">
        <v>0</v>
      </c>
      <c r="BJ16" s="2635"/>
      <c r="BK16" s="2636"/>
      <c r="BL16" s="2637">
        <v>0</v>
      </c>
      <c r="BM16" s="2635"/>
      <c r="BN16" s="2635"/>
      <c r="BO16" s="2634">
        <v>0</v>
      </c>
      <c r="BP16" s="2635"/>
      <c r="BQ16" s="2635"/>
      <c r="BR16" s="2634">
        <v>0</v>
      </c>
      <c r="BS16" s="2635"/>
      <c r="BT16" s="2636"/>
      <c r="BU16" s="2620">
        <f t="shared" ref="BU16:BU27" si="0">S16+Y16+AH16+AB16+AK16+AQ16+AT16+AZ16+BC16+BI16+BL16+BR16</f>
        <v>0</v>
      </c>
      <c r="BV16" s="2620"/>
      <c r="BW16" s="2620"/>
      <c r="BX16" s="2612" t="s">
        <v>1963</v>
      </c>
      <c r="BY16" s="2613"/>
    </row>
    <row r="17" spans="7:80" ht="13.95" customHeight="1">
      <c r="G17" s="2628" t="s">
        <v>1984</v>
      </c>
      <c r="H17" s="2629"/>
      <c r="I17" s="2629"/>
      <c r="J17" s="2629"/>
      <c r="K17" s="2629"/>
      <c r="L17" s="2629"/>
      <c r="M17" s="2641">
        <v>31</v>
      </c>
      <c r="N17" s="2642"/>
      <c r="O17" s="2642"/>
      <c r="P17" s="2642"/>
      <c r="Q17" s="2632" t="s">
        <v>1953</v>
      </c>
      <c r="R17" s="2633"/>
      <c r="S17" s="2643">
        <v>0</v>
      </c>
      <c r="T17" s="2643"/>
      <c r="U17" s="2643"/>
      <c r="V17" s="2638"/>
      <c r="W17" s="2639"/>
      <c r="X17" s="2640"/>
      <c r="Y17" s="2634">
        <v>0</v>
      </c>
      <c r="Z17" s="2635"/>
      <c r="AA17" s="2636"/>
      <c r="AB17" s="2637">
        <v>0</v>
      </c>
      <c r="AC17" s="2635"/>
      <c r="AD17" s="2635"/>
      <c r="AE17" s="2638"/>
      <c r="AF17" s="2639"/>
      <c r="AG17" s="2640"/>
      <c r="AH17" s="2634">
        <v>0</v>
      </c>
      <c r="AI17" s="2635"/>
      <c r="AJ17" s="2636"/>
      <c r="AK17" s="2637">
        <v>0</v>
      </c>
      <c r="AL17" s="2635"/>
      <c r="AM17" s="2635"/>
      <c r="AN17" s="2638"/>
      <c r="AO17" s="2639"/>
      <c r="AP17" s="2640"/>
      <c r="AQ17" s="2634">
        <v>0</v>
      </c>
      <c r="AR17" s="2635"/>
      <c r="AS17" s="2636"/>
      <c r="AT17" s="2637">
        <v>0</v>
      </c>
      <c r="AU17" s="2635"/>
      <c r="AV17" s="2635"/>
      <c r="AW17" s="2634">
        <v>0</v>
      </c>
      <c r="AX17" s="2635"/>
      <c r="AY17" s="2635"/>
      <c r="AZ17" s="2634">
        <v>0</v>
      </c>
      <c r="BA17" s="2635"/>
      <c r="BB17" s="2636"/>
      <c r="BC17" s="2637">
        <v>0</v>
      </c>
      <c r="BD17" s="2635"/>
      <c r="BE17" s="2635"/>
      <c r="BF17" s="2634">
        <v>0</v>
      </c>
      <c r="BG17" s="2635"/>
      <c r="BH17" s="2635"/>
      <c r="BI17" s="2634">
        <v>0</v>
      </c>
      <c r="BJ17" s="2635"/>
      <c r="BK17" s="2636"/>
      <c r="BL17" s="2637">
        <v>0</v>
      </c>
      <c r="BM17" s="2635"/>
      <c r="BN17" s="2635"/>
      <c r="BO17" s="2634">
        <v>0</v>
      </c>
      <c r="BP17" s="2635"/>
      <c r="BQ17" s="2635"/>
      <c r="BR17" s="2634">
        <v>0</v>
      </c>
      <c r="BS17" s="2635"/>
      <c r="BT17" s="2636"/>
      <c r="BU17" s="2620">
        <f t="shared" si="0"/>
        <v>0</v>
      </c>
      <c r="BV17" s="2620"/>
      <c r="BW17" s="2620"/>
      <c r="BX17" s="2612" t="s">
        <v>1963</v>
      </c>
      <c r="BY17" s="2613"/>
    </row>
    <row r="18" spans="7:80" ht="13.95" customHeight="1">
      <c r="G18" s="2628" t="s">
        <v>1985</v>
      </c>
      <c r="H18" s="2629"/>
      <c r="I18" s="2629"/>
      <c r="J18" s="2629"/>
      <c r="K18" s="2629"/>
      <c r="L18" s="2629"/>
      <c r="M18" s="2641">
        <v>30</v>
      </c>
      <c r="N18" s="2642"/>
      <c r="O18" s="2642"/>
      <c r="P18" s="2642"/>
      <c r="Q18" s="2632" t="s">
        <v>1953</v>
      </c>
      <c r="R18" s="2633"/>
      <c r="S18" s="2643">
        <v>0</v>
      </c>
      <c r="T18" s="2643"/>
      <c r="U18" s="2643"/>
      <c r="V18" s="2638"/>
      <c r="W18" s="2639"/>
      <c r="X18" s="2640"/>
      <c r="Y18" s="2634">
        <v>0</v>
      </c>
      <c r="Z18" s="2635"/>
      <c r="AA18" s="2636"/>
      <c r="AB18" s="2637">
        <v>0</v>
      </c>
      <c r="AC18" s="2635"/>
      <c r="AD18" s="2635"/>
      <c r="AE18" s="2638"/>
      <c r="AF18" s="2639"/>
      <c r="AG18" s="2640"/>
      <c r="AH18" s="2634">
        <v>0</v>
      </c>
      <c r="AI18" s="2635"/>
      <c r="AJ18" s="2636"/>
      <c r="AK18" s="2637">
        <v>0</v>
      </c>
      <c r="AL18" s="2635"/>
      <c r="AM18" s="2635"/>
      <c r="AN18" s="2638"/>
      <c r="AO18" s="2639"/>
      <c r="AP18" s="2640"/>
      <c r="AQ18" s="2634">
        <v>0</v>
      </c>
      <c r="AR18" s="2635"/>
      <c r="AS18" s="2636"/>
      <c r="AT18" s="2637">
        <v>0</v>
      </c>
      <c r="AU18" s="2635"/>
      <c r="AV18" s="2635"/>
      <c r="AW18" s="2634">
        <v>0</v>
      </c>
      <c r="AX18" s="2635"/>
      <c r="AY18" s="2635"/>
      <c r="AZ18" s="2634">
        <v>0</v>
      </c>
      <c r="BA18" s="2635"/>
      <c r="BB18" s="2636"/>
      <c r="BC18" s="2637">
        <v>0</v>
      </c>
      <c r="BD18" s="2635"/>
      <c r="BE18" s="2635"/>
      <c r="BF18" s="2634">
        <v>0</v>
      </c>
      <c r="BG18" s="2635"/>
      <c r="BH18" s="2635"/>
      <c r="BI18" s="2634">
        <v>0</v>
      </c>
      <c r="BJ18" s="2635"/>
      <c r="BK18" s="2636"/>
      <c r="BL18" s="2637">
        <v>0</v>
      </c>
      <c r="BM18" s="2635"/>
      <c r="BN18" s="2635"/>
      <c r="BO18" s="2634">
        <v>0</v>
      </c>
      <c r="BP18" s="2635"/>
      <c r="BQ18" s="2635"/>
      <c r="BR18" s="2634">
        <v>0</v>
      </c>
      <c r="BS18" s="2635"/>
      <c r="BT18" s="2636"/>
      <c r="BU18" s="2620">
        <f t="shared" si="0"/>
        <v>0</v>
      </c>
      <c r="BV18" s="2620"/>
      <c r="BW18" s="2620"/>
      <c r="BX18" s="2612" t="s">
        <v>1963</v>
      </c>
      <c r="BY18" s="2613"/>
    </row>
    <row r="19" spans="7:80" ht="13.95" customHeight="1">
      <c r="G19" s="2628" t="s">
        <v>1986</v>
      </c>
      <c r="H19" s="2629"/>
      <c r="I19" s="2629"/>
      <c r="J19" s="2629"/>
      <c r="K19" s="2629"/>
      <c r="L19" s="2629"/>
      <c r="M19" s="2641">
        <v>31</v>
      </c>
      <c r="N19" s="2642"/>
      <c r="O19" s="2642"/>
      <c r="P19" s="2642"/>
      <c r="Q19" s="2632" t="s">
        <v>1953</v>
      </c>
      <c r="R19" s="2633"/>
      <c r="S19" s="2643">
        <v>0</v>
      </c>
      <c r="T19" s="2643"/>
      <c r="U19" s="2643"/>
      <c r="V19" s="2638"/>
      <c r="W19" s="2639"/>
      <c r="X19" s="2640"/>
      <c r="Y19" s="2634">
        <v>0</v>
      </c>
      <c r="Z19" s="2635"/>
      <c r="AA19" s="2636"/>
      <c r="AB19" s="2637">
        <v>0</v>
      </c>
      <c r="AC19" s="2635"/>
      <c r="AD19" s="2635"/>
      <c r="AE19" s="2638"/>
      <c r="AF19" s="2639"/>
      <c r="AG19" s="2640"/>
      <c r="AH19" s="2634">
        <v>0</v>
      </c>
      <c r="AI19" s="2635"/>
      <c r="AJ19" s="2636"/>
      <c r="AK19" s="2637">
        <v>0</v>
      </c>
      <c r="AL19" s="2635"/>
      <c r="AM19" s="2635"/>
      <c r="AN19" s="2638"/>
      <c r="AO19" s="2639"/>
      <c r="AP19" s="2640"/>
      <c r="AQ19" s="2634">
        <v>0</v>
      </c>
      <c r="AR19" s="2635"/>
      <c r="AS19" s="2636"/>
      <c r="AT19" s="2637">
        <v>0</v>
      </c>
      <c r="AU19" s="2635"/>
      <c r="AV19" s="2635"/>
      <c r="AW19" s="2634">
        <v>0</v>
      </c>
      <c r="AX19" s="2635"/>
      <c r="AY19" s="2635"/>
      <c r="AZ19" s="2634">
        <v>0</v>
      </c>
      <c r="BA19" s="2635"/>
      <c r="BB19" s="2636"/>
      <c r="BC19" s="2637">
        <v>0</v>
      </c>
      <c r="BD19" s="2635"/>
      <c r="BE19" s="2635"/>
      <c r="BF19" s="2634">
        <v>0</v>
      </c>
      <c r="BG19" s="2635"/>
      <c r="BH19" s="2635"/>
      <c r="BI19" s="2634">
        <v>0</v>
      </c>
      <c r="BJ19" s="2635"/>
      <c r="BK19" s="2636"/>
      <c r="BL19" s="2637">
        <v>0</v>
      </c>
      <c r="BM19" s="2635"/>
      <c r="BN19" s="2635"/>
      <c r="BO19" s="2634">
        <v>0</v>
      </c>
      <c r="BP19" s="2635"/>
      <c r="BQ19" s="2635"/>
      <c r="BR19" s="2634">
        <v>0</v>
      </c>
      <c r="BS19" s="2635"/>
      <c r="BT19" s="2636"/>
      <c r="BU19" s="2620">
        <f t="shared" si="0"/>
        <v>0</v>
      </c>
      <c r="BV19" s="2620"/>
      <c r="BW19" s="2620"/>
      <c r="BX19" s="2612" t="s">
        <v>1963</v>
      </c>
      <c r="BY19" s="2613"/>
    </row>
    <row r="20" spans="7:80" ht="13.95" customHeight="1">
      <c r="G20" s="2628" t="s">
        <v>1987</v>
      </c>
      <c r="H20" s="2629"/>
      <c r="I20" s="2629"/>
      <c r="J20" s="2629"/>
      <c r="K20" s="2629"/>
      <c r="L20" s="2629"/>
      <c r="M20" s="2641">
        <v>30</v>
      </c>
      <c r="N20" s="2642"/>
      <c r="O20" s="2642"/>
      <c r="P20" s="2642"/>
      <c r="Q20" s="2632" t="s">
        <v>1953</v>
      </c>
      <c r="R20" s="2633"/>
      <c r="S20" s="2643">
        <v>0</v>
      </c>
      <c r="T20" s="2643"/>
      <c r="U20" s="2643"/>
      <c r="V20" s="2638"/>
      <c r="W20" s="2639"/>
      <c r="X20" s="2640"/>
      <c r="Y20" s="2634">
        <v>0</v>
      </c>
      <c r="Z20" s="2635"/>
      <c r="AA20" s="2636"/>
      <c r="AB20" s="2637">
        <v>0</v>
      </c>
      <c r="AC20" s="2635"/>
      <c r="AD20" s="2635"/>
      <c r="AE20" s="2638"/>
      <c r="AF20" s="2639"/>
      <c r="AG20" s="2640"/>
      <c r="AH20" s="2634">
        <v>0</v>
      </c>
      <c r="AI20" s="2635"/>
      <c r="AJ20" s="2636"/>
      <c r="AK20" s="2637">
        <v>0</v>
      </c>
      <c r="AL20" s="2635"/>
      <c r="AM20" s="2635"/>
      <c r="AN20" s="2638"/>
      <c r="AO20" s="2639"/>
      <c r="AP20" s="2640"/>
      <c r="AQ20" s="2634">
        <v>0</v>
      </c>
      <c r="AR20" s="2635"/>
      <c r="AS20" s="2636"/>
      <c r="AT20" s="2637">
        <v>0</v>
      </c>
      <c r="AU20" s="2635"/>
      <c r="AV20" s="2635"/>
      <c r="AW20" s="2634">
        <v>0</v>
      </c>
      <c r="AX20" s="2635"/>
      <c r="AY20" s="2635"/>
      <c r="AZ20" s="2634">
        <v>0</v>
      </c>
      <c r="BA20" s="2635"/>
      <c r="BB20" s="2636"/>
      <c r="BC20" s="2637">
        <v>0</v>
      </c>
      <c r="BD20" s="2635"/>
      <c r="BE20" s="2635"/>
      <c r="BF20" s="2634">
        <v>0</v>
      </c>
      <c r="BG20" s="2635"/>
      <c r="BH20" s="2635"/>
      <c r="BI20" s="2634">
        <v>0</v>
      </c>
      <c r="BJ20" s="2635"/>
      <c r="BK20" s="2636"/>
      <c r="BL20" s="2637">
        <v>0</v>
      </c>
      <c r="BM20" s="2635"/>
      <c r="BN20" s="2635"/>
      <c r="BO20" s="2634">
        <v>0</v>
      </c>
      <c r="BP20" s="2635"/>
      <c r="BQ20" s="2635"/>
      <c r="BR20" s="2634">
        <v>0</v>
      </c>
      <c r="BS20" s="2635"/>
      <c r="BT20" s="2636"/>
      <c r="BU20" s="2620">
        <f t="shared" si="0"/>
        <v>0</v>
      </c>
      <c r="BV20" s="2620"/>
      <c r="BW20" s="2620"/>
      <c r="BX20" s="2612" t="s">
        <v>1963</v>
      </c>
      <c r="BY20" s="2613"/>
    </row>
    <row r="21" spans="7:80" ht="13.95" customHeight="1">
      <c r="G21" s="2628" t="s">
        <v>1988</v>
      </c>
      <c r="H21" s="2629"/>
      <c r="I21" s="2629"/>
      <c r="J21" s="2629"/>
      <c r="K21" s="2629"/>
      <c r="L21" s="2629"/>
      <c r="M21" s="2641">
        <v>30</v>
      </c>
      <c r="N21" s="2642"/>
      <c r="O21" s="2642"/>
      <c r="P21" s="2642"/>
      <c r="Q21" s="2632" t="s">
        <v>1953</v>
      </c>
      <c r="R21" s="2633"/>
      <c r="S21" s="2643">
        <v>0</v>
      </c>
      <c r="T21" s="2643"/>
      <c r="U21" s="2643"/>
      <c r="V21" s="2638"/>
      <c r="W21" s="2639"/>
      <c r="X21" s="2640"/>
      <c r="Y21" s="2634">
        <v>0</v>
      </c>
      <c r="Z21" s="2635"/>
      <c r="AA21" s="2636"/>
      <c r="AB21" s="2637">
        <v>0</v>
      </c>
      <c r="AC21" s="2635"/>
      <c r="AD21" s="2635"/>
      <c r="AE21" s="2638"/>
      <c r="AF21" s="2639"/>
      <c r="AG21" s="2640"/>
      <c r="AH21" s="2634">
        <v>0</v>
      </c>
      <c r="AI21" s="2635"/>
      <c r="AJ21" s="2636"/>
      <c r="AK21" s="2637">
        <v>0</v>
      </c>
      <c r="AL21" s="2635"/>
      <c r="AM21" s="2635"/>
      <c r="AN21" s="2638"/>
      <c r="AO21" s="2639"/>
      <c r="AP21" s="2640"/>
      <c r="AQ21" s="2634">
        <v>0</v>
      </c>
      <c r="AR21" s="2635"/>
      <c r="AS21" s="2636"/>
      <c r="AT21" s="2637">
        <v>0</v>
      </c>
      <c r="AU21" s="2635"/>
      <c r="AV21" s="2635"/>
      <c r="AW21" s="2634">
        <v>0</v>
      </c>
      <c r="AX21" s="2635"/>
      <c r="AY21" s="2635"/>
      <c r="AZ21" s="2634">
        <v>0</v>
      </c>
      <c r="BA21" s="2635"/>
      <c r="BB21" s="2636"/>
      <c r="BC21" s="2637">
        <v>0</v>
      </c>
      <c r="BD21" s="2635"/>
      <c r="BE21" s="2635"/>
      <c r="BF21" s="2634">
        <v>0</v>
      </c>
      <c r="BG21" s="2635"/>
      <c r="BH21" s="2635"/>
      <c r="BI21" s="2634">
        <v>0</v>
      </c>
      <c r="BJ21" s="2635"/>
      <c r="BK21" s="2636"/>
      <c r="BL21" s="2637">
        <v>0</v>
      </c>
      <c r="BM21" s="2635"/>
      <c r="BN21" s="2635"/>
      <c r="BO21" s="2634">
        <v>0</v>
      </c>
      <c r="BP21" s="2635"/>
      <c r="BQ21" s="2635"/>
      <c r="BR21" s="2634">
        <v>0</v>
      </c>
      <c r="BS21" s="2635"/>
      <c r="BT21" s="2636"/>
      <c r="BU21" s="2620">
        <f t="shared" si="0"/>
        <v>0</v>
      </c>
      <c r="BV21" s="2620"/>
      <c r="BW21" s="2620"/>
      <c r="BX21" s="2612" t="s">
        <v>1963</v>
      </c>
      <c r="BY21" s="2613"/>
    </row>
    <row r="22" spans="7:80" ht="13.95" customHeight="1">
      <c r="G22" s="2628" t="s">
        <v>1989</v>
      </c>
      <c r="H22" s="2629"/>
      <c r="I22" s="2629"/>
      <c r="J22" s="2629"/>
      <c r="K22" s="2629"/>
      <c r="L22" s="2629"/>
      <c r="M22" s="2641">
        <v>31</v>
      </c>
      <c r="N22" s="2642"/>
      <c r="O22" s="2642"/>
      <c r="P22" s="2642"/>
      <c r="Q22" s="2632" t="s">
        <v>1953</v>
      </c>
      <c r="R22" s="2633"/>
      <c r="S22" s="2643">
        <v>0</v>
      </c>
      <c r="T22" s="2643"/>
      <c r="U22" s="2643"/>
      <c r="V22" s="2638"/>
      <c r="W22" s="2639"/>
      <c r="X22" s="2640"/>
      <c r="Y22" s="2634">
        <v>0</v>
      </c>
      <c r="Z22" s="2635"/>
      <c r="AA22" s="2636"/>
      <c r="AB22" s="2637">
        <v>0</v>
      </c>
      <c r="AC22" s="2635"/>
      <c r="AD22" s="2635"/>
      <c r="AE22" s="2638"/>
      <c r="AF22" s="2639"/>
      <c r="AG22" s="2640"/>
      <c r="AH22" s="2634">
        <v>0</v>
      </c>
      <c r="AI22" s="2635"/>
      <c r="AJ22" s="2636"/>
      <c r="AK22" s="2637">
        <v>0</v>
      </c>
      <c r="AL22" s="2635"/>
      <c r="AM22" s="2635"/>
      <c r="AN22" s="2638"/>
      <c r="AO22" s="2639"/>
      <c r="AP22" s="2640"/>
      <c r="AQ22" s="2634">
        <v>0</v>
      </c>
      <c r="AR22" s="2635"/>
      <c r="AS22" s="2636"/>
      <c r="AT22" s="2637">
        <v>0</v>
      </c>
      <c r="AU22" s="2635"/>
      <c r="AV22" s="2635"/>
      <c r="AW22" s="2634">
        <v>0</v>
      </c>
      <c r="AX22" s="2635"/>
      <c r="AY22" s="2635"/>
      <c r="AZ22" s="2634">
        <v>0</v>
      </c>
      <c r="BA22" s="2635"/>
      <c r="BB22" s="2636"/>
      <c r="BC22" s="2637">
        <v>0</v>
      </c>
      <c r="BD22" s="2635"/>
      <c r="BE22" s="2635"/>
      <c r="BF22" s="2634">
        <v>0</v>
      </c>
      <c r="BG22" s="2635"/>
      <c r="BH22" s="2635"/>
      <c r="BI22" s="2634">
        <v>0</v>
      </c>
      <c r="BJ22" s="2635"/>
      <c r="BK22" s="2636"/>
      <c r="BL22" s="2637">
        <v>0</v>
      </c>
      <c r="BM22" s="2635"/>
      <c r="BN22" s="2635"/>
      <c r="BO22" s="2634">
        <v>0</v>
      </c>
      <c r="BP22" s="2635"/>
      <c r="BQ22" s="2635"/>
      <c r="BR22" s="2634">
        <v>0</v>
      </c>
      <c r="BS22" s="2635"/>
      <c r="BT22" s="2636"/>
      <c r="BU22" s="2620">
        <f t="shared" si="0"/>
        <v>0</v>
      </c>
      <c r="BV22" s="2620"/>
      <c r="BW22" s="2620"/>
      <c r="BX22" s="2612" t="s">
        <v>1963</v>
      </c>
      <c r="BY22" s="2613"/>
    </row>
    <row r="23" spans="7:80" ht="13.95" customHeight="1">
      <c r="G23" s="2628" t="s">
        <v>1990</v>
      </c>
      <c r="H23" s="2629"/>
      <c r="I23" s="2629"/>
      <c r="J23" s="2629"/>
      <c r="K23" s="2629"/>
      <c r="L23" s="2629"/>
      <c r="M23" s="2641">
        <v>30</v>
      </c>
      <c r="N23" s="2642"/>
      <c r="O23" s="2642"/>
      <c r="P23" s="2642"/>
      <c r="Q23" s="2632" t="s">
        <v>1953</v>
      </c>
      <c r="R23" s="2633"/>
      <c r="S23" s="2643">
        <v>0</v>
      </c>
      <c r="T23" s="2643"/>
      <c r="U23" s="2643"/>
      <c r="V23" s="2638"/>
      <c r="W23" s="2639"/>
      <c r="X23" s="2640"/>
      <c r="Y23" s="2634">
        <v>0</v>
      </c>
      <c r="Z23" s="2635"/>
      <c r="AA23" s="2636"/>
      <c r="AB23" s="2637">
        <v>0</v>
      </c>
      <c r="AC23" s="2635"/>
      <c r="AD23" s="2635"/>
      <c r="AE23" s="2638"/>
      <c r="AF23" s="2639"/>
      <c r="AG23" s="2640"/>
      <c r="AH23" s="2634">
        <v>0</v>
      </c>
      <c r="AI23" s="2635"/>
      <c r="AJ23" s="2636"/>
      <c r="AK23" s="2637">
        <v>0</v>
      </c>
      <c r="AL23" s="2635"/>
      <c r="AM23" s="2635"/>
      <c r="AN23" s="2638"/>
      <c r="AO23" s="2639"/>
      <c r="AP23" s="2640"/>
      <c r="AQ23" s="2634">
        <v>0</v>
      </c>
      <c r="AR23" s="2635"/>
      <c r="AS23" s="2636"/>
      <c r="AT23" s="2637">
        <v>0</v>
      </c>
      <c r="AU23" s="2635"/>
      <c r="AV23" s="2635"/>
      <c r="AW23" s="2634">
        <v>0</v>
      </c>
      <c r="AX23" s="2635"/>
      <c r="AY23" s="2635"/>
      <c r="AZ23" s="2634">
        <v>0</v>
      </c>
      <c r="BA23" s="2635"/>
      <c r="BB23" s="2636"/>
      <c r="BC23" s="2637">
        <v>0</v>
      </c>
      <c r="BD23" s="2635"/>
      <c r="BE23" s="2635"/>
      <c r="BF23" s="2634">
        <v>0</v>
      </c>
      <c r="BG23" s="2635"/>
      <c r="BH23" s="2635"/>
      <c r="BI23" s="2634">
        <v>0</v>
      </c>
      <c r="BJ23" s="2635"/>
      <c r="BK23" s="2636"/>
      <c r="BL23" s="2637">
        <v>0</v>
      </c>
      <c r="BM23" s="2635"/>
      <c r="BN23" s="2635"/>
      <c r="BO23" s="2634">
        <v>0</v>
      </c>
      <c r="BP23" s="2635"/>
      <c r="BQ23" s="2635"/>
      <c r="BR23" s="2634">
        <v>0</v>
      </c>
      <c r="BS23" s="2635"/>
      <c r="BT23" s="2636"/>
      <c r="BU23" s="2620">
        <f t="shared" si="0"/>
        <v>0</v>
      </c>
      <c r="BV23" s="2620"/>
      <c r="BW23" s="2620"/>
      <c r="BX23" s="2612" t="s">
        <v>1963</v>
      </c>
      <c r="BY23" s="2613"/>
    </row>
    <row r="24" spans="7:80" ht="13.95" customHeight="1">
      <c r="G24" s="2628" t="s">
        <v>1991</v>
      </c>
      <c r="H24" s="2629"/>
      <c r="I24" s="2629"/>
      <c r="J24" s="2629"/>
      <c r="K24" s="2629"/>
      <c r="L24" s="2629"/>
      <c r="M24" s="2641">
        <v>31</v>
      </c>
      <c r="N24" s="2642"/>
      <c r="O24" s="2642"/>
      <c r="P24" s="2642"/>
      <c r="Q24" s="2632" t="s">
        <v>1953</v>
      </c>
      <c r="R24" s="2633"/>
      <c r="S24" s="2643">
        <v>0</v>
      </c>
      <c r="T24" s="2643"/>
      <c r="U24" s="2643"/>
      <c r="V24" s="2638"/>
      <c r="W24" s="2639"/>
      <c r="X24" s="2640"/>
      <c r="Y24" s="2634">
        <v>0</v>
      </c>
      <c r="Z24" s="2635"/>
      <c r="AA24" s="2636"/>
      <c r="AB24" s="2637">
        <v>0</v>
      </c>
      <c r="AC24" s="2635"/>
      <c r="AD24" s="2635"/>
      <c r="AE24" s="2638"/>
      <c r="AF24" s="2639"/>
      <c r="AG24" s="2640"/>
      <c r="AH24" s="2634">
        <v>0</v>
      </c>
      <c r="AI24" s="2635"/>
      <c r="AJ24" s="2636"/>
      <c r="AK24" s="2637">
        <v>0</v>
      </c>
      <c r="AL24" s="2635"/>
      <c r="AM24" s="2635"/>
      <c r="AN24" s="2638"/>
      <c r="AO24" s="2639"/>
      <c r="AP24" s="2640"/>
      <c r="AQ24" s="2634">
        <v>0</v>
      </c>
      <c r="AR24" s="2635"/>
      <c r="AS24" s="2636"/>
      <c r="AT24" s="2637">
        <v>0</v>
      </c>
      <c r="AU24" s="2635"/>
      <c r="AV24" s="2635"/>
      <c r="AW24" s="2634">
        <v>0</v>
      </c>
      <c r="AX24" s="2635"/>
      <c r="AY24" s="2635"/>
      <c r="AZ24" s="2634">
        <v>0</v>
      </c>
      <c r="BA24" s="2635"/>
      <c r="BB24" s="2636"/>
      <c r="BC24" s="2637">
        <v>0</v>
      </c>
      <c r="BD24" s="2635"/>
      <c r="BE24" s="2635"/>
      <c r="BF24" s="2634">
        <v>0</v>
      </c>
      <c r="BG24" s="2635"/>
      <c r="BH24" s="2635"/>
      <c r="BI24" s="2634">
        <v>0</v>
      </c>
      <c r="BJ24" s="2635"/>
      <c r="BK24" s="2636"/>
      <c r="BL24" s="2637">
        <v>0</v>
      </c>
      <c r="BM24" s="2635"/>
      <c r="BN24" s="2635"/>
      <c r="BO24" s="2634">
        <v>0</v>
      </c>
      <c r="BP24" s="2635"/>
      <c r="BQ24" s="2635"/>
      <c r="BR24" s="2634">
        <v>0</v>
      </c>
      <c r="BS24" s="2635"/>
      <c r="BT24" s="2636"/>
      <c r="BU24" s="2620">
        <f t="shared" si="0"/>
        <v>0</v>
      </c>
      <c r="BV24" s="2620"/>
      <c r="BW24" s="2620"/>
      <c r="BX24" s="2612" t="s">
        <v>1963</v>
      </c>
      <c r="BY24" s="2613"/>
      <c r="CB24" s="1092"/>
    </row>
    <row r="25" spans="7:80" ht="13.95" customHeight="1">
      <c r="G25" s="2628" t="s">
        <v>1992</v>
      </c>
      <c r="H25" s="2629"/>
      <c r="I25" s="2629"/>
      <c r="J25" s="2629"/>
      <c r="K25" s="2629"/>
      <c r="L25" s="2629"/>
      <c r="M25" s="2641">
        <v>30</v>
      </c>
      <c r="N25" s="2642"/>
      <c r="O25" s="2642"/>
      <c r="P25" s="2642"/>
      <c r="Q25" s="2632" t="s">
        <v>1953</v>
      </c>
      <c r="R25" s="2633"/>
      <c r="S25" s="2643">
        <v>0</v>
      </c>
      <c r="T25" s="2643"/>
      <c r="U25" s="2643"/>
      <c r="V25" s="2638"/>
      <c r="W25" s="2639"/>
      <c r="X25" s="2640"/>
      <c r="Y25" s="2634">
        <v>0</v>
      </c>
      <c r="Z25" s="2635"/>
      <c r="AA25" s="2636"/>
      <c r="AB25" s="2637">
        <v>0</v>
      </c>
      <c r="AC25" s="2635"/>
      <c r="AD25" s="2635"/>
      <c r="AE25" s="2638"/>
      <c r="AF25" s="2639"/>
      <c r="AG25" s="2640"/>
      <c r="AH25" s="2634">
        <v>0</v>
      </c>
      <c r="AI25" s="2635"/>
      <c r="AJ25" s="2636"/>
      <c r="AK25" s="2637">
        <v>0</v>
      </c>
      <c r="AL25" s="2635"/>
      <c r="AM25" s="2635"/>
      <c r="AN25" s="2638"/>
      <c r="AO25" s="2639"/>
      <c r="AP25" s="2640"/>
      <c r="AQ25" s="2634">
        <v>0</v>
      </c>
      <c r="AR25" s="2635"/>
      <c r="AS25" s="2636"/>
      <c r="AT25" s="2637">
        <v>0</v>
      </c>
      <c r="AU25" s="2635"/>
      <c r="AV25" s="2635"/>
      <c r="AW25" s="2634">
        <v>0</v>
      </c>
      <c r="AX25" s="2635"/>
      <c r="AY25" s="2635"/>
      <c r="AZ25" s="2634">
        <v>0</v>
      </c>
      <c r="BA25" s="2635"/>
      <c r="BB25" s="2636"/>
      <c r="BC25" s="2637">
        <v>0</v>
      </c>
      <c r="BD25" s="2635"/>
      <c r="BE25" s="2635"/>
      <c r="BF25" s="2634">
        <v>0</v>
      </c>
      <c r="BG25" s="2635"/>
      <c r="BH25" s="2635"/>
      <c r="BI25" s="2634">
        <v>0</v>
      </c>
      <c r="BJ25" s="2635"/>
      <c r="BK25" s="2636"/>
      <c r="BL25" s="2637">
        <v>0</v>
      </c>
      <c r="BM25" s="2635"/>
      <c r="BN25" s="2635"/>
      <c r="BO25" s="2634">
        <v>0</v>
      </c>
      <c r="BP25" s="2635"/>
      <c r="BQ25" s="2635"/>
      <c r="BR25" s="2634">
        <v>0</v>
      </c>
      <c r="BS25" s="2635"/>
      <c r="BT25" s="2636"/>
      <c r="BU25" s="2620">
        <f t="shared" si="0"/>
        <v>0</v>
      </c>
      <c r="BV25" s="2620"/>
      <c r="BW25" s="2620"/>
      <c r="BX25" s="2612" t="s">
        <v>1963</v>
      </c>
      <c r="BY25" s="2613"/>
    </row>
    <row r="26" spans="7:80" ht="13.95" customHeight="1">
      <c r="G26" s="2628" t="s">
        <v>1993</v>
      </c>
      <c r="H26" s="2629"/>
      <c r="I26" s="2629"/>
      <c r="J26" s="2629"/>
      <c r="K26" s="2629"/>
      <c r="L26" s="2629"/>
      <c r="M26" s="2641">
        <v>27</v>
      </c>
      <c r="N26" s="2642"/>
      <c r="O26" s="2642"/>
      <c r="P26" s="2642"/>
      <c r="Q26" s="2632" t="s">
        <v>1953</v>
      </c>
      <c r="R26" s="2633"/>
      <c r="S26" s="2643">
        <v>0</v>
      </c>
      <c r="T26" s="2643"/>
      <c r="U26" s="2643"/>
      <c r="V26" s="2638"/>
      <c r="W26" s="2639"/>
      <c r="X26" s="2640"/>
      <c r="Y26" s="2634">
        <v>0</v>
      </c>
      <c r="Z26" s="2635"/>
      <c r="AA26" s="2636"/>
      <c r="AB26" s="2637">
        <v>0</v>
      </c>
      <c r="AC26" s="2635"/>
      <c r="AD26" s="2635"/>
      <c r="AE26" s="2638"/>
      <c r="AF26" s="2639"/>
      <c r="AG26" s="2640"/>
      <c r="AH26" s="2634">
        <v>0</v>
      </c>
      <c r="AI26" s="2635"/>
      <c r="AJ26" s="2636"/>
      <c r="AK26" s="2637">
        <v>0</v>
      </c>
      <c r="AL26" s="2635"/>
      <c r="AM26" s="2635"/>
      <c r="AN26" s="2638"/>
      <c r="AO26" s="2639"/>
      <c r="AP26" s="2640"/>
      <c r="AQ26" s="2634">
        <v>0</v>
      </c>
      <c r="AR26" s="2635"/>
      <c r="AS26" s="2636"/>
      <c r="AT26" s="2637">
        <v>0</v>
      </c>
      <c r="AU26" s="2635"/>
      <c r="AV26" s="2635"/>
      <c r="AW26" s="2634">
        <v>0</v>
      </c>
      <c r="AX26" s="2635"/>
      <c r="AY26" s="2635"/>
      <c r="AZ26" s="2634">
        <v>0</v>
      </c>
      <c r="BA26" s="2635"/>
      <c r="BB26" s="2636"/>
      <c r="BC26" s="2637">
        <v>0</v>
      </c>
      <c r="BD26" s="2635"/>
      <c r="BE26" s="2635"/>
      <c r="BF26" s="2634">
        <v>0</v>
      </c>
      <c r="BG26" s="2635"/>
      <c r="BH26" s="2635"/>
      <c r="BI26" s="2634">
        <v>0</v>
      </c>
      <c r="BJ26" s="2635"/>
      <c r="BK26" s="2636"/>
      <c r="BL26" s="2637">
        <v>0</v>
      </c>
      <c r="BM26" s="2635"/>
      <c r="BN26" s="2635"/>
      <c r="BO26" s="2634">
        <v>0</v>
      </c>
      <c r="BP26" s="2635"/>
      <c r="BQ26" s="2635"/>
      <c r="BR26" s="2634">
        <v>0</v>
      </c>
      <c r="BS26" s="2635"/>
      <c r="BT26" s="2636"/>
      <c r="BU26" s="2620">
        <f t="shared" si="0"/>
        <v>0</v>
      </c>
      <c r="BV26" s="2620"/>
      <c r="BW26" s="2620"/>
      <c r="BX26" s="2612" t="s">
        <v>1963</v>
      </c>
      <c r="BY26" s="2613"/>
    </row>
    <row r="27" spans="7:80" ht="13.95" customHeight="1">
      <c r="G27" s="2628" t="s">
        <v>1994</v>
      </c>
      <c r="H27" s="2629"/>
      <c r="I27" s="2629"/>
      <c r="J27" s="2629"/>
      <c r="K27" s="2629"/>
      <c r="L27" s="2629"/>
      <c r="M27" s="2641">
        <v>31</v>
      </c>
      <c r="N27" s="2642"/>
      <c r="O27" s="2642"/>
      <c r="P27" s="2642"/>
      <c r="Q27" s="2632" t="s">
        <v>1953</v>
      </c>
      <c r="R27" s="2633"/>
      <c r="S27" s="2643">
        <v>0</v>
      </c>
      <c r="T27" s="2643"/>
      <c r="U27" s="2643"/>
      <c r="V27" s="2638"/>
      <c r="W27" s="2639"/>
      <c r="X27" s="2640"/>
      <c r="Y27" s="2634">
        <v>0</v>
      </c>
      <c r="Z27" s="2635"/>
      <c r="AA27" s="2636"/>
      <c r="AB27" s="2637">
        <v>0</v>
      </c>
      <c r="AC27" s="2635"/>
      <c r="AD27" s="2635"/>
      <c r="AE27" s="2638"/>
      <c r="AF27" s="2639"/>
      <c r="AG27" s="2640"/>
      <c r="AH27" s="2634">
        <v>0</v>
      </c>
      <c r="AI27" s="2635"/>
      <c r="AJ27" s="2636"/>
      <c r="AK27" s="2637">
        <v>0</v>
      </c>
      <c r="AL27" s="2635"/>
      <c r="AM27" s="2635"/>
      <c r="AN27" s="2638"/>
      <c r="AO27" s="2639"/>
      <c r="AP27" s="2640"/>
      <c r="AQ27" s="2634">
        <v>0</v>
      </c>
      <c r="AR27" s="2635"/>
      <c r="AS27" s="2636"/>
      <c r="AT27" s="2637">
        <v>0</v>
      </c>
      <c r="AU27" s="2635"/>
      <c r="AV27" s="2635"/>
      <c r="AW27" s="2634">
        <v>0</v>
      </c>
      <c r="AX27" s="2635"/>
      <c r="AY27" s="2635"/>
      <c r="AZ27" s="2634">
        <v>0</v>
      </c>
      <c r="BA27" s="2635"/>
      <c r="BB27" s="2636"/>
      <c r="BC27" s="2637">
        <v>0</v>
      </c>
      <c r="BD27" s="2635"/>
      <c r="BE27" s="2635"/>
      <c r="BF27" s="2634">
        <v>0</v>
      </c>
      <c r="BG27" s="2635"/>
      <c r="BH27" s="2635"/>
      <c r="BI27" s="2634">
        <v>0</v>
      </c>
      <c r="BJ27" s="2635"/>
      <c r="BK27" s="2636"/>
      <c r="BL27" s="2637">
        <v>0</v>
      </c>
      <c r="BM27" s="2635"/>
      <c r="BN27" s="2635"/>
      <c r="BO27" s="2634">
        <v>0</v>
      </c>
      <c r="BP27" s="2635"/>
      <c r="BQ27" s="2635"/>
      <c r="BR27" s="2634">
        <v>0</v>
      </c>
      <c r="BS27" s="2635"/>
      <c r="BT27" s="2636"/>
      <c r="BU27" s="2620">
        <f t="shared" si="0"/>
        <v>0</v>
      </c>
      <c r="BV27" s="2620"/>
      <c r="BW27" s="2620"/>
      <c r="BX27" s="2612" t="s">
        <v>1963</v>
      </c>
      <c r="BY27" s="2613"/>
    </row>
    <row r="28" spans="7:80" ht="13.95" customHeight="1">
      <c r="G28" s="2628" t="s">
        <v>1982</v>
      </c>
      <c r="H28" s="2629"/>
      <c r="I28" s="2629"/>
      <c r="J28" s="2629"/>
      <c r="K28" s="2629"/>
      <c r="L28" s="2629"/>
      <c r="M28" s="2630">
        <f>SUM(M16:P27)</f>
        <v>362</v>
      </c>
      <c r="N28" s="2631"/>
      <c r="O28" s="2631"/>
      <c r="P28" s="2631"/>
      <c r="Q28" s="2632" t="s">
        <v>1953</v>
      </c>
      <c r="R28" s="2633"/>
      <c r="S28" s="2622">
        <f>SUM(S16:U27)</f>
        <v>0</v>
      </c>
      <c r="T28" s="2622"/>
      <c r="U28" s="2622"/>
      <c r="V28" s="2625"/>
      <c r="W28" s="2626"/>
      <c r="X28" s="2627"/>
      <c r="Y28" s="2621">
        <f>SUM(Y16:AA27)</f>
        <v>0</v>
      </c>
      <c r="Z28" s="2622"/>
      <c r="AA28" s="2624"/>
      <c r="AB28" s="2623">
        <f>SUM(AB16:AD27)</f>
        <v>0</v>
      </c>
      <c r="AC28" s="2620"/>
      <c r="AD28" s="2620"/>
      <c r="AE28" s="2625"/>
      <c r="AF28" s="2626"/>
      <c r="AG28" s="2627"/>
      <c r="AH28" s="2621">
        <f>SUM(AH16:AJ27)</f>
        <v>0</v>
      </c>
      <c r="AI28" s="2622"/>
      <c r="AJ28" s="2624"/>
      <c r="AK28" s="2623">
        <f>SUM(AK16:AM27)</f>
        <v>0</v>
      </c>
      <c r="AL28" s="2620"/>
      <c r="AM28" s="2620"/>
      <c r="AN28" s="2625"/>
      <c r="AO28" s="2626"/>
      <c r="AP28" s="2627"/>
      <c r="AQ28" s="2621">
        <f>SUM(AQ16:AS27)</f>
        <v>0</v>
      </c>
      <c r="AR28" s="2622"/>
      <c r="AS28" s="2624"/>
      <c r="AT28" s="2620">
        <f>SUM(AT16:AV27)</f>
        <v>0</v>
      </c>
      <c r="AU28" s="2620"/>
      <c r="AV28" s="2620"/>
      <c r="AW28" s="2621">
        <f>SUM(AW16:AY27)</f>
        <v>0</v>
      </c>
      <c r="AX28" s="2622"/>
      <c r="AY28" s="2622"/>
      <c r="AZ28" s="2621">
        <f>SUM(AZ16:BB27)</f>
        <v>0</v>
      </c>
      <c r="BA28" s="2622"/>
      <c r="BB28" s="2622"/>
      <c r="BC28" s="2623">
        <f>SUM(BC16:BE27)</f>
        <v>0</v>
      </c>
      <c r="BD28" s="2620"/>
      <c r="BE28" s="2620"/>
      <c r="BF28" s="2621">
        <f>SUM(BF16:BH27)</f>
        <v>0</v>
      </c>
      <c r="BG28" s="2622"/>
      <c r="BH28" s="2622"/>
      <c r="BI28" s="2621">
        <f>SUM(BI16:BK27)</f>
        <v>0</v>
      </c>
      <c r="BJ28" s="2622"/>
      <c r="BK28" s="2624"/>
      <c r="BL28" s="2623">
        <f>SUM(BL16:BN27)</f>
        <v>0</v>
      </c>
      <c r="BM28" s="2620"/>
      <c r="BN28" s="2620"/>
      <c r="BO28" s="2621">
        <f>SUM(BO16:BQ27)</f>
        <v>0</v>
      </c>
      <c r="BP28" s="2622"/>
      <c r="BQ28" s="2622"/>
      <c r="BR28" s="2621">
        <f>SUM(BR16:BT27)</f>
        <v>0</v>
      </c>
      <c r="BS28" s="2622"/>
      <c r="BT28" s="2624"/>
      <c r="BU28" s="2620">
        <f>SUM(BU16:BW27)</f>
        <v>0</v>
      </c>
      <c r="BV28" s="2620"/>
      <c r="BW28" s="2620"/>
      <c r="BX28" s="2612" t="s">
        <v>1963</v>
      </c>
      <c r="BY28" s="2613"/>
    </row>
    <row r="29" spans="7:80" ht="21.75" customHeight="1" thickBot="1">
      <c r="G29" s="2614" t="s">
        <v>2242</v>
      </c>
      <c r="H29" s="2615"/>
      <c r="I29" s="2615"/>
      <c r="J29" s="2615"/>
      <c r="K29" s="2615"/>
      <c r="L29" s="2616"/>
      <c r="M29" s="2617"/>
      <c r="N29" s="2618"/>
      <c r="O29" s="2618"/>
      <c r="P29" s="2618"/>
      <c r="Q29" s="2618"/>
      <c r="R29" s="2619"/>
      <c r="S29" s="2599">
        <f>IFERROR(ROUNDUP(S28/$M$28,1),"0")</f>
        <v>0</v>
      </c>
      <c r="T29" s="2599"/>
      <c r="U29" s="2599"/>
      <c r="V29" s="2609"/>
      <c r="W29" s="2610"/>
      <c r="X29" s="2611"/>
      <c r="Y29" s="2600">
        <f>IFERROR(ROUNDUP(Y28/$M$28,1),"0")</f>
        <v>0</v>
      </c>
      <c r="Z29" s="2599"/>
      <c r="AA29" s="2601"/>
      <c r="AB29" s="2598">
        <f>IFERROR(ROUNDUP(AB28/$M$28,1),"0")</f>
        <v>0</v>
      </c>
      <c r="AC29" s="2599"/>
      <c r="AD29" s="2599"/>
      <c r="AE29" s="2609"/>
      <c r="AF29" s="2610"/>
      <c r="AG29" s="2611"/>
      <c r="AH29" s="2600">
        <f>IFERROR(ROUNDUP(AH28/$M$28,1),"0")</f>
        <v>0</v>
      </c>
      <c r="AI29" s="2599"/>
      <c r="AJ29" s="2601"/>
      <c r="AK29" s="2598">
        <f>IFERROR(ROUNDUP(AK28/$M$28,1),"0")</f>
        <v>0</v>
      </c>
      <c r="AL29" s="2599"/>
      <c r="AM29" s="2599"/>
      <c r="AN29" s="2609"/>
      <c r="AO29" s="2610"/>
      <c r="AP29" s="2611"/>
      <c r="AQ29" s="2600">
        <f>IFERROR(ROUNDUP(AQ28/$M$28,1),"0")</f>
        <v>0</v>
      </c>
      <c r="AR29" s="2599"/>
      <c r="AS29" s="2601"/>
      <c r="AT29" s="2599">
        <f>IFERROR(ROUNDUP(AT28/$M$28,1),"0")</f>
        <v>0</v>
      </c>
      <c r="AU29" s="2599"/>
      <c r="AV29" s="2599"/>
      <c r="AW29" s="2600">
        <f>IFERROR(ROUNDUP(AW28/$M$28,1),"0")</f>
        <v>0</v>
      </c>
      <c r="AX29" s="2599"/>
      <c r="AY29" s="2599"/>
      <c r="AZ29" s="2600">
        <f>IFERROR(ROUNDUP(AZ28/$M$28,1),"0")</f>
        <v>0</v>
      </c>
      <c r="BA29" s="2599"/>
      <c r="BB29" s="2599"/>
      <c r="BC29" s="2598">
        <f>IFERROR(ROUNDUP(BC28/$M$28,1),"0")</f>
        <v>0</v>
      </c>
      <c r="BD29" s="2599"/>
      <c r="BE29" s="2599"/>
      <c r="BF29" s="2600">
        <f>IFERROR(ROUNDUP(BF28/$M$28,1),"0")</f>
        <v>0</v>
      </c>
      <c r="BG29" s="2599"/>
      <c r="BH29" s="2599"/>
      <c r="BI29" s="2600">
        <f>IFERROR(ROUNDUP(BI28/$M$28,1),"0")</f>
        <v>0</v>
      </c>
      <c r="BJ29" s="2599"/>
      <c r="BK29" s="2601"/>
      <c r="BL29" s="2598">
        <f>IFERROR(ROUNDUP(BL28/$M$28,1),"0")</f>
        <v>0</v>
      </c>
      <c r="BM29" s="2599"/>
      <c r="BN29" s="2599"/>
      <c r="BO29" s="2600">
        <f>IFERROR(ROUNDUP(BO28/$M$28,1),"0")</f>
        <v>0</v>
      </c>
      <c r="BP29" s="2599"/>
      <c r="BQ29" s="2599"/>
      <c r="BR29" s="2600">
        <f>IFERROR(ROUNDUP(BR28/$M$28,1),"0")</f>
        <v>0</v>
      </c>
      <c r="BS29" s="2599"/>
      <c r="BT29" s="2601"/>
      <c r="BU29" s="2602">
        <f>S29+AB29+AK29+AT29+BC29+BL29</f>
        <v>0</v>
      </c>
      <c r="BV29" s="2602"/>
      <c r="BW29" s="2602"/>
      <c r="BX29" s="2603" t="s">
        <v>1963</v>
      </c>
      <c r="BY29" s="2604"/>
    </row>
    <row r="30" spans="7:80" ht="13.95" customHeight="1" thickBot="1">
      <c r="G30" s="2605" t="s">
        <v>2243</v>
      </c>
      <c r="H30" s="2606"/>
      <c r="I30" s="2606"/>
      <c r="J30" s="2606"/>
      <c r="K30" s="2606"/>
      <c r="L30" s="2606"/>
      <c r="M30" s="2606"/>
      <c r="N30" s="2606"/>
      <c r="O30" s="2606"/>
      <c r="P30" s="2606"/>
      <c r="Q30" s="2606"/>
      <c r="R30" s="2607"/>
      <c r="S30" s="2608">
        <f>S29+Y29</f>
        <v>0</v>
      </c>
      <c r="T30" s="2596"/>
      <c r="U30" s="2596"/>
      <c r="V30" s="2596"/>
      <c r="W30" s="2596"/>
      <c r="X30" s="2596"/>
      <c r="Y30" s="2596"/>
      <c r="Z30" s="2596"/>
      <c r="AA30" s="2596"/>
      <c r="AB30" s="2596">
        <f>AB29+AH29</f>
        <v>0</v>
      </c>
      <c r="AC30" s="2596"/>
      <c r="AD30" s="2596"/>
      <c r="AE30" s="2596"/>
      <c r="AF30" s="2596"/>
      <c r="AG30" s="2596"/>
      <c r="AH30" s="2596"/>
      <c r="AI30" s="2596"/>
      <c r="AJ30" s="2596"/>
      <c r="AK30" s="2596">
        <f>AK29+AQ29</f>
        <v>0</v>
      </c>
      <c r="AL30" s="2596"/>
      <c r="AM30" s="2596"/>
      <c r="AN30" s="2596"/>
      <c r="AO30" s="2596"/>
      <c r="AP30" s="2596"/>
      <c r="AQ30" s="2596"/>
      <c r="AR30" s="2596"/>
      <c r="AS30" s="2596"/>
      <c r="AT30" s="2596">
        <f>AT29+AZ29</f>
        <v>0</v>
      </c>
      <c r="AU30" s="2596"/>
      <c r="AV30" s="2596"/>
      <c r="AW30" s="2596"/>
      <c r="AX30" s="2596"/>
      <c r="AY30" s="2596"/>
      <c r="AZ30" s="2596"/>
      <c r="BA30" s="2596"/>
      <c r="BB30" s="2596"/>
      <c r="BC30" s="2596">
        <f>BC29+BI29</f>
        <v>0</v>
      </c>
      <c r="BD30" s="2596"/>
      <c r="BE30" s="2596"/>
      <c r="BF30" s="2596"/>
      <c r="BG30" s="2596"/>
      <c r="BH30" s="2596"/>
      <c r="BI30" s="2596"/>
      <c r="BJ30" s="2596"/>
      <c r="BK30" s="2596"/>
      <c r="BL30" s="2596">
        <f>BL29+BR29</f>
        <v>0</v>
      </c>
      <c r="BM30" s="2596"/>
      <c r="BN30" s="2596"/>
      <c r="BO30" s="2596"/>
      <c r="BP30" s="2596"/>
      <c r="BQ30" s="2596"/>
      <c r="BR30" s="2596"/>
      <c r="BS30" s="2596"/>
      <c r="BT30" s="2597"/>
      <c r="BU30" s="1654"/>
      <c r="BV30" s="1654"/>
      <c r="BW30" s="1654"/>
      <c r="BX30" s="1639"/>
      <c r="BY30" s="1639"/>
    </row>
    <row r="31" spans="7:80" ht="13.95" customHeight="1">
      <c r="G31" s="1363"/>
      <c r="H31" s="1363"/>
      <c r="I31" s="1363"/>
      <c r="J31" s="1363"/>
      <c r="K31" s="1363"/>
      <c r="L31" s="1363"/>
      <c r="M31" s="1639"/>
      <c r="N31" s="1639"/>
      <c r="O31" s="1639"/>
      <c r="P31" s="1639"/>
      <c r="Q31" s="1639"/>
      <c r="R31" s="1639"/>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c r="AN31" s="1654"/>
      <c r="AO31" s="1654"/>
      <c r="AP31" s="1654"/>
      <c r="AQ31" s="1654"/>
      <c r="AR31" s="1654"/>
      <c r="AS31" s="1654"/>
      <c r="AT31" s="1654"/>
      <c r="AU31" s="1654"/>
      <c r="AV31" s="1654"/>
      <c r="AW31" s="1654"/>
      <c r="AX31" s="1654"/>
      <c r="AY31" s="1654"/>
      <c r="AZ31" s="1654"/>
      <c r="BA31" s="1654"/>
      <c r="BB31" s="1654"/>
      <c r="BC31" s="1654"/>
      <c r="BD31" s="1654"/>
      <c r="BE31" s="1654"/>
      <c r="BF31" s="1654"/>
      <c r="BG31" s="1654"/>
      <c r="BH31" s="1654"/>
      <c r="BI31" s="1654"/>
      <c r="BJ31" s="1654"/>
      <c r="BK31" s="1654"/>
      <c r="BL31" s="1654"/>
      <c r="BM31" s="1654"/>
      <c r="BN31" s="1654"/>
      <c r="BO31" s="1654"/>
      <c r="BP31" s="1654"/>
      <c r="BQ31" s="1654"/>
      <c r="BR31" s="1654"/>
      <c r="BS31" s="1654"/>
      <c r="BT31" s="1654"/>
      <c r="BU31" s="1654"/>
      <c r="BV31" s="1654"/>
      <c r="BW31" s="1654"/>
      <c r="BX31" s="1639"/>
      <c r="BY31" s="1639"/>
    </row>
    <row r="32" spans="7:80" ht="13.95" customHeight="1">
      <c r="G32" s="1364" t="s">
        <v>2244</v>
      </c>
      <c r="H32" s="1365"/>
      <c r="I32" s="1365"/>
      <c r="J32" s="1365"/>
      <c r="K32" s="1365"/>
      <c r="L32" s="1365"/>
      <c r="M32" s="1365"/>
      <c r="N32" s="1365"/>
      <c r="O32" s="1365"/>
      <c r="P32" s="1365"/>
      <c r="Q32" s="1365"/>
      <c r="R32" s="1365"/>
      <c r="S32" s="1365"/>
      <c r="T32" s="1365"/>
      <c r="U32" s="1365"/>
      <c r="V32" s="1365"/>
      <c r="W32" s="1365"/>
      <c r="X32" s="1080"/>
      <c r="Y32" s="1080"/>
      <c r="Z32" s="1080"/>
      <c r="AA32" s="1080"/>
      <c r="AB32" s="1080"/>
      <c r="AC32" s="1080"/>
      <c r="AD32" s="1080"/>
      <c r="AE32" s="1080"/>
      <c r="AF32" s="1080"/>
      <c r="AG32" s="1080"/>
      <c r="AH32" s="1080"/>
      <c r="AI32" s="1080"/>
      <c r="AJ32" s="1080"/>
      <c r="AK32" s="1080"/>
      <c r="AL32" s="1080"/>
      <c r="AM32" s="1080"/>
      <c r="AN32" s="1080"/>
      <c r="AO32" s="1080"/>
      <c r="AP32" s="1080"/>
      <c r="AQ32" s="1080"/>
      <c r="AR32" s="1080"/>
      <c r="AS32" s="1080"/>
      <c r="AT32" s="1080"/>
      <c r="AU32" s="1080"/>
      <c r="AV32" s="1080"/>
      <c r="AW32" s="1080"/>
      <c r="AX32" s="1080"/>
      <c r="AY32" s="1080"/>
      <c r="AZ32" s="1080"/>
      <c r="BA32" s="1080"/>
      <c r="BB32" s="1080"/>
      <c r="BC32" s="1080"/>
      <c r="BD32" s="1080"/>
      <c r="BE32" s="1080"/>
      <c r="BF32" s="1080"/>
      <c r="BG32" s="1080"/>
      <c r="BH32" s="1080"/>
      <c r="BI32" s="1080"/>
      <c r="BJ32" s="1080"/>
      <c r="BK32" s="1080"/>
      <c r="BL32" s="1080"/>
      <c r="BM32" s="1080"/>
      <c r="BN32" s="1080"/>
      <c r="BO32" s="1080"/>
      <c r="BP32" s="1080"/>
      <c r="BQ32" s="1080"/>
      <c r="BR32" s="1080"/>
      <c r="BS32" s="1080"/>
      <c r="BT32" s="1080"/>
      <c r="BU32" s="1080"/>
      <c r="BV32" s="1080"/>
      <c r="BW32" s="1080"/>
      <c r="BX32" s="1080"/>
      <c r="BY32" s="1094" t="str">
        <f>IFERROR(IF(BU29&gt;#REF!,"「１　事業者名等」の定員数を超過しています。",""),"")</f>
        <v/>
      </c>
    </row>
    <row r="33" spans="7:77" ht="13.95" customHeight="1">
      <c r="G33" s="1364" t="s">
        <v>2245</v>
      </c>
      <c r="H33" s="1365"/>
      <c r="I33" s="1365"/>
      <c r="J33" s="1365"/>
      <c r="K33" s="1365"/>
      <c r="L33" s="1365"/>
      <c r="M33" s="1365"/>
      <c r="N33" s="1365"/>
      <c r="O33" s="1365"/>
      <c r="P33" s="1365"/>
      <c r="Q33" s="1365"/>
      <c r="R33" s="1365"/>
      <c r="S33" s="1365"/>
      <c r="T33" s="1365"/>
      <c r="U33" s="1365"/>
      <c r="V33" s="1365"/>
      <c r="W33" s="1365"/>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c r="AU33" s="1080"/>
      <c r="AV33" s="1080"/>
      <c r="AW33" s="1080"/>
      <c r="AX33" s="1080"/>
      <c r="AY33" s="1080"/>
      <c r="AZ33" s="1080"/>
      <c r="BA33" s="1080"/>
      <c r="BB33" s="1080"/>
      <c r="BC33" s="1080"/>
      <c r="BD33" s="1080"/>
      <c r="BE33" s="1080"/>
      <c r="BF33" s="1080"/>
      <c r="BG33" s="1080"/>
      <c r="BH33" s="1080"/>
      <c r="BI33" s="1080"/>
      <c r="BJ33" s="1080"/>
      <c r="BK33" s="1080"/>
      <c r="BL33" s="1080"/>
      <c r="BM33" s="1080"/>
      <c r="BN33" s="1080"/>
      <c r="BO33" s="1080"/>
      <c r="BP33" s="1080"/>
      <c r="BQ33" s="1080"/>
      <c r="BR33" s="1080"/>
      <c r="BS33" s="1080"/>
      <c r="BT33" s="1080"/>
      <c r="BU33" s="1080"/>
      <c r="BV33" s="1080"/>
      <c r="BW33" s="1080"/>
      <c r="BX33" s="1080"/>
      <c r="BY33" s="1080"/>
    </row>
    <row r="34" spans="7:77" ht="13.95" customHeight="1">
      <c r="G34" s="1364" t="s">
        <v>2246</v>
      </c>
      <c r="H34" s="1365"/>
      <c r="I34" s="1365"/>
      <c r="J34" s="1365"/>
      <c r="K34" s="1365"/>
      <c r="L34" s="1365"/>
      <c r="M34" s="1365"/>
      <c r="N34" s="1365"/>
      <c r="O34" s="1365"/>
      <c r="P34" s="1365"/>
      <c r="Q34" s="1365"/>
      <c r="R34" s="1365"/>
      <c r="S34" s="1365"/>
      <c r="T34" s="1365"/>
      <c r="U34" s="1365"/>
      <c r="V34" s="1365"/>
      <c r="W34" s="1365"/>
      <c r="X34" s="1080"/>
      <c r="Y34" s="1080"/>
      <c r="Z34" s="1080"/>
      <c r="AA34" s="1080"/>
      <c r="AB34" s="1080"/>
      <c r="AC34" s="1080"/>
      <c r="AD34" s="1080"/>
      <c r="AE34" s="1080"/>
      <c r="AF34" s="1080"/>
      <c r="AG34" s="1080"/>
      <c r="AH34" s="1080"/>
      <c r="AI34" s="1080"/>
      <c r="AJ34" s="1080"/>
      <c r="AK34" s="1080"/>
      <c r="AL34" s="1080"/>
      <c r="AM34" s="1080"/>
      <c r="AN34" s="1080"/>
      <c r="AO34" s="1080"/>
      <c r="AP34" s="1080"/>
      <c r="AQ34" s="1080"/>
      <c r="AR34" s="1080"/>
      <c r="AS34" s="1080"/>
      <c r="AT34" s="1080"/>
      <c r="AU34" s="1080"/>
      <c r="AV34" s="1080"/>
      <c r="AW34" s="1080"/>
      <c r="AX34" s="1080"/>
      <c r="AY34" s="1080"/>
      <c r="AZ34" s="1080"/>
      <c r="BA34" s="1080"/>
      <c r="BB34" s="1080"/>
      <c r="BC34" s="1080"/>
      <c r="BD34" s="1080"/>
      <c r="BE34" s="1080"/>
      <c r="BF34" s="1080"/>
      <c r="BG34" s="1080"/>
      <c r="BH34" s="1080"/>
      <c r="BI34" s="1080"/>
      <c r="BJ34" s="1080"/>
      <c r="BK34" s="1080"/>
      <c r="BL34" s="1080"/>
      <c r="BM34" s="1080"/>
      <c r="BN34" s="1080"/>
      <c r="BO34" s="1080"/>
      <c r="BP34" s="1080"/>
      <c r="BQ34" s="1080"/>
      <c r="BR34" s="1080"/>
      <c r="BS34" s="1080"/>
      <c r="BT34" s="1080"/>
      <c r="BU34" s="1080"/>
      <c r="BV34" s="1080"/>
      <c r="BW34" s="1080"/>
      <c r="BX34" s="1080"/>
      <c r="BY34" s="1080"/>
    </row>
    <row r="35" spans="7:77" ht="13.95" customHeight="1">
      <c r="G35" s="1364" t="s">
        <v>2247</v>
      </c>
      <c r="H35" s="1365"/>
      <c r="I35" s="1365"/>
      <c r="J35" s="1365"/>
      <c r="K35" s="1365"/>
      <c r="L35" s="1365"/>
      <c r="M35" s="1365"/>
      <c r="N35" s="1365"/>
      <c r="O35" s="1365"/>
      <c r="P35" s="1365"/>
      <c r="Q35" s="1365"/>
      <c r="R35" s="1365"/>
      <c r="S35" s="1365"/>
      <c r="T35" s="1365"/>
      <c r="U35" s="1365"/>
      <c r="V35" s="1365"/>
      <c r="W35" s="1365"/>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80"/>
      <c r="BE35" s="1080"/>
      <c r="BF35" s="1080"/>
      <c r="BG35" s="1080"/>
      <c r="BH35" s="1080"/>
      <c r="BI35" s="1080"/>
      <c r="BJ35" s="1080"/>
      <c r="BK35" s="1080"/>
      <c r="BL35" s="1080"/>
      <c r="BM35" s="1080"/>
      <c r="BN35" s="1080"/>
      <c r="BO35" s="1080"/>
      <c r="BP35" s="1080"/>
      <c r="BQ35" s="1080"/>
      <c r="BR35" s="1080"/>
      <c r="BS35" s="1080"/>
      <c r="BT35" s="1080"/>
      <c r="BU35" s="1080"/>
      <c r="BV35" s="1080"/>
      <c r="BW35" s="1080"/>
      <c r="BX35" s="1080"/>
      <c r="BY35" s="1080"/>
    </row>
    <row r="36" spans="7:77" ht="13.95" customHeight="1"/>
    <row r="37" spans="7:77" ht="13.95" customHeight="1"/>
    <row r="38" spans="7:77" ht="13.95" customHeight="1"/>
    <row r="39" spans="7:77" ht="13.95" customHeight="1"/>
    <row r="40" spans="7:77" ht="13.95" customHeight="1"/>
    <row r="41" spans="7:77" ht="13.95" customHeight="1"/>
    <row r="42" spans="7:77" ht="13.95" customHeight="1"/>
    <row r="43" spans="7:77" ht="13.95" customHeight="1"/>
    <row r="44" spans="7:77" ht="13.95" customHeight="1"/>
    <row r="45" spans="7:77" ht="13.95"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54"/>
  <dataValidations count="4">
    <dataValidation type="whole" allowBlank="1" showInputMessage="1" showErrorMessage="1" error="入力月の月日数を超過しています" sqref="M17:P17 M19:P20 M22:P22 M24:P25 M27:P27" xr:uid="{4305CBED-995E-45CA-8461-3BC7B211AFE4}">
      <formula1>0</formula1>
      <formula2>31</formula2>
    </dataValidation>
    <dataValidation type="whole" allowBlank="1" showInputMessage="1" showErrorMessage="1" error="入力月の月日数を超過しています" sqref="M26:P26" xr:uid="{CBEEED4D-53FF-4613-AD24-ED719597743C}">
      <formula1>0</formula1>
      <formula2>29</formula2>
    </dataValidation>
    <dataValidation type="whole" allowBlank="1" showInputMessage="1" showErrorMessage="1" error="入力月の月日数を超過しています" sqref="M16:P16 M18:P18 M21:P21 M23:P23" xr:uid="{4E1D411E-A8E7-46BE-9C6A-0E935F1C15E2}">
      <formula1>0</formula1>
      <formula2>30</formula2>
    </dataValidation>
    <dataValidation type="list" allowBlank="1" showInputMessage="1" showErrorMessage="1" sqref="BE2:BK2 BO8:BQ10 CG10 AZ7:BB9" xr:uid="{CC3EEBB0-FFD2-40E4-B1BF-CF891B951B84}">
      <formula1>$T$3:$T$4</formula1>
    </dataValidation>
  </dataValidations>
  <pageMargins left="0.7" right="0.7" top="0.75" bottom="0.75" header="0.3" footer="0.3"/>
  <pageSetup paperSize="9" scale="54"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471E-DCC9-4F9C-A887-D578CEF72848}">
  <sheetPr>
    <tabColor theme="8"/>
  </sheetPr>
  <dimension ref="B1:G27"/>
  <sheetViews>
    <sheetView view="pageBreakPreview" topLeftCell="A11" zoomScaleNormal="100" zoomScaleSheetLayoutView="100" workbookViewId="0">
      <selection activeCell="D18" sqref="D18:G18"/>
    </sheetView>
  </sheetViews>
  <sheetFormatPr defaultRowHeight="13.2"/>
  <cols>
    <col min="1" max="1" width="1.77734375" style="913" customWidth="1"/>
    <col min="2" max="2" width="11.33203125" style="913" customWidth="1"/>
    <col min="3" max="3" width="17.33203125" style="913" customWidth="1"/>
    <col min="4" max="4" width="16.88671875" style="913" customWidth="1"/>
    <col min="5" max="5" width="19.44140625" style="913" customWidth="1"/>
    <col min="6" max="6" width="16.77734375" style="913" customWidth="1"/>
    <col min="7" max="7" width="21.77734375" style="913" customWidth="1"/>
    <col min="8" max="8" width="2.109375" style="913" customWidth="1"/>
    <col min="9" max="9" width="2.77734375" style="913" customWidth="1"/>
    <col min="10" max="256" width="8.88671875" style="913"/>
    <col min="257" max="257" width="1.21875" style="913" customWidth="1"/>
    <col min="258" max="259" width="17.33203125" style="913" customWidth="1"/>
    <col min="260" max="260" width="16.88671875" style="913" customWidth="1"/>
    <col min="261" max="261" width="19.44140625" style="913" customWidth="1"/>
    <col min="262" max="262" width="16.77734375" style="913" customWidth="1"/>
    <col min="263" max="263" width="16.88671875" style="913" customWidth="1"/>
    <col min="264" max="264" width="4.109375" style="913" customWidth="1"/>
    <col min="265" max="265" width="2.77734375" style="913" customWidth="1"/>
    <col min="266" max="512" width="8.88671875" style="913"/>
    <col min="513" max="513" width="1.21875" style="913" customWidth="1"/>
    <col min="514" max="515" width="17.33203125" style="913" customWidth="1"/>
    <col min="516" max="516" width="16.88671875" style="913" customWidth="1"/>
    <col min="517" max="517" width="19.44140625" style="913" customWidth="1"/>
    <col min="518" max="518" width="16.77734375" style="913" customWidth="1"/>
    <col min="519" max="519" width="16.88671875" style="913" customWidth="1"/>
    <col min="520" max="520" width="4.109375" style="913" customWidth="1"/>
    <col min="521" max="521" width="2.77734375" style="913" customWidth="1"/>
    <col min="522" max="768" width="8.88671875" style="913"/>
    <col min="769" max="769" width="1.21875" style="913" customWidth="1"/>
    <col min="770" max="771" width="17.33203125" style="913" customWidth="1"/>
    <col min="772" max="772" width="16.88671875" style="913" customWidth="1"/>
    <col min="773" max="773" width="19.44140625" style="913" customWidth="1"/>
    <col min="774" max="774" width="16.77734375" style="913" customWidth="1"/>
    <col min="775" max="775" width="16.88671875" style="913" customWidth="1"/>
    <col min="776" max="776" width="4.109375" style="913" customWidth="1"/>
    <col min="777" max="777" width="2.77734375" style="913" customWidth="1"/>
    <col min="778" max="1024" width="8.88671875" style="913"/>
    <col min="1025" max="1025" width="1.21875" style="913" customWidth="1"/>
    <col min="1026" max="1027" width="17.33203125" style="913" customWidth="1"/>
    <col min="1028" max="1028" width="16.88671875" style="913" customWidth="1"/>
    <col min="1029" max="1029" width="19.44140625" style="913" customWidth="1"/>
    <col min="1030" max="1030" width="16.77734375" style="913" customWidth="1"/>
    <col min="1031" max="1031" width="16.88671875" style="913" customWidth="1"/>
    <col min="1032" max="1032" width="4.109375" style="913" customWidth="1"/>
    <col min="1033" max="1033" width="2.77734375" style="913" customWidth="1"/>
    <col min="1034" max="1280" width="8.88671875" style="913"/>
    <col min="1281" max="1281" width="1.21875" style="913" customWidth="1"/>
    <col min="1282" max="1283" width="17.33203125" style="913" customWidth="1"/>
    <col min="1284" max="1284" width="16.88671875" style="913" customWidth="1"/>
    <col min="1285" max="1285" width="19.44140625" style="913" customWidth="1"/>
    <col min="1286" max="1286" width="16.77734375" style="913" customWidth="1"/>
    <col min="1287" max="1287" width="16.88671875" style="913" customWidth="1"/>
    <col min="1288" max="1288" width="4.109375" style="913" customWidth="1"/>
    <col min="1289" max="1289" width="2.77734375" style="913" customWidth="1"/>
    <col min="1290" max="1536" width="8.88671875" style="913"/>
    <col min="1537" max="1537" width="1.21875" style="913" customWidth="1"/>
    <col min="1538" max="1539" width="17.33203125" style="913" customWidth="1"/>
    <col min="1540" max="1540" width="16.88671875" style="913" customWidth="1"/>
    <col min="1541" max="1541" width="19.44140625" style="913" customWidth="1"/>
    <col min="1542" max="1542" width="16.77734375" style="913" customWidth="1"/>
    <col min="1543" max="1543" width="16.88671875" style="913" customWidth="1"/>
    <col min="1544" max="1544" width="4.109375" style="913" customWidth="1"/>
    <col min="1545" max="1545" width="2.77734375" style="913" customWidth="1"/>
    <col min="1546" max="1792" width="8.88671875" style="913"/>
    <col min="1793" max="1793" width="1.21875" style="913" customWidth="1"/>
    <col min="1794" max="1795" width="17.33203125" style="913" customWidth="1"/>
    <col min="1796" max="1796" width="16.88671875" style="913" customWidth="1"/>
    <col min="1797" max="1797" width="19.44140625" style="913" customWidth="1"/>
    <col min="1798" max="1798" width="16.77734375" style="913" customWidth="1"/>
    <col min="1799" max="1799" width="16.88671875" style="913" customWidth="1"/>
    <col min="1800" max="1800" width="4.109375" style="913" customWidth="1"/>
    <col min="1801" max="1801" width="2.77734375" style="913" customWidth="1"/>
    <col min="1802" max="2048" width="8.88671875" style="913"/>
    <col min="2049" max="2049" width="1.21875" style="913" customWidth="1"/>
    <col min="2050" max="2051" width="17.33203125" style="913" customWidth="1"/>
    <col min="2052" max="2052" width="16.88671875" style="913" customWidth="1"/>
    <col min="2053" max="2053" width="19.44140625" style="913" customWidth="1"/>
    <col min="2054" max="2054" width="16.77734375" style="913" customWidth="1"/>
    <col min="2055" max="2055" width="16.88671875" style="913" customWidth="1"/>
    <col min="2056" max="2056" width="4.109375" style="913" customWidth="1"/>
    <col min="2057" max="2057" width="2.77734375" style="913" customWidth="1"/>
    <col min="2058" max="2304" width="8.88671875" style="913"/>
    <col min="2305" max="2305" width="1.21875" style="913" customWidth="1"/>
    <col min="2306" max="2307" width="17.33203125" style="913" customWidth="1"/>
    <col min="2308" max="2308" width="16.88671875" style="913" customWidth="1"/>
    <col min="2309" max="2309" width="19.44140625" style="913" customWidth="1"/>
    <col min="2310" max="2310" width="16.77734375" style="913" customWidth="1"/>
    <col min="2311" max="2311" width="16.88671875" style="913" customWidth="1"/>
    <col min="2312" max="2312" width="4.109375" style="913" customWidth="1"/>
    <col min="2313" max="2313" width="2.77734375" style="913" customWidth="1"/>
    <col min="2314" max="2560" width="8.88671875" style="913"/>
    <col min="2561" max="2561" width="1.21875" style="913" customWidth="1"/>
    <col min="2562" max="2563" width="17.33203125" style="913" customWidth="1"/>
    <col min="2564" max="2564" width="16.88671875" style="913" customWidth="1"/>
    <col min="2565" max="2565" width="19.44140625" style="913" customWidth="1"/>
    <col min="2566" max="2566" width="16.77734375" style="913" customWidth="1"/>
    <col min="2567" max="2567" width="16.88671875" style="913" customWidth="1"/>
    <col min="2568" max="2568" width="4.109375" style="913" customWidth="1"/>
    <col min="2569" max="2569" width="2.77734375" style="913" customWidth="1"/>
    <col min="2570" max="2816" width="8.88671875" style="913"/>
    <col min="2817" max="2817" width="1.21875" style="913" customWidth="1"/>
    <col min="2818" max="2819" width="17.33203125" style="913" customWidth="1"/>
    <col min="2820" max="2820" width="16.88671875" style="913" customWidth="1"/>
    <col min="2821" max="2821" width="19.44140625" style="913" customWidth="1"/>
    <col min="2822" max="2822" width="16.77734375" style="913" customWidth="1"/>
    <col min="2823" max="2823" width="16.88671875" style="913" customWidth="1"/>
    <col min="2824" max="2824" width="4.109375" style="913" customWidth="1"/>
    <col min="2825" max="2825" width="2.77734375" style="913" customWidth="1"/>
    <col min="2826" max="3072" width="8.88671875" style="913"/>
    <col min="3073" max="3073" width="1.21875" style="913" customWidth="1"/>
    <col min="3074" max="3075" width="17.33203125" style="913" customWidth="1"/>
    <col min="3076" max="3076" width="16.88671875" style="913" customWidth="1"/>
    <col min="3077" max="3077" width="19.44140625" style="913" customWidth="1"/>
    <col min="3078" max="3078" width="16.77734375" style="913" customWidth="1"/>
    <col min="3079" max="3079" width="16.88671875" style="913" customWidth="1"/>
    <col min="3080" max="3080" width="4.109375" style="913" customWidth="1"/>
    <col min="3081" max="3081" width="2.77734375" style="913" customWidth="1"/>
    <col min="3082" max="3328" width="8.88671875" style="913"/>
    <col min="3329" max="3329" width="1.21875" style="913" customWidth="1"/>
    <col min="3330" max="3331" width="17.33203125" style="913" customWidth="1"/>
    <col min="3332" max="3332" width="16.88671875" style="913" customWidth="1"/>
    <col min="3333" max="3333" width="19.44140625" style="913" customWidth="1"/>
    <col min="3334" max="3334" width="16.77734375" style="913" customWidth="1"/>
    <col min="3335" max="3335" width="16.88671875" style="913" customWidth="1"/>
    <col min="3336" max="3336" width="4.109375" style="913" customWidth="1"/>
    <col min="3337" max="3337" width="2.77734375" style="913" customWidth="1"/>
    <col min="3338" max="3584" width="8.88671875" style="913"/>
    <col min="3585" max="3585" width="1.21875" style="913" customWidth="1"/>
    <col min="3586" max="3587" width="17.33203125" style="913" customWidth="1"/>
    <col min="3588" max="3588" width="16.88671875" style="913" customWidth="1"/>
    <col min="3589" max="3589" width="19.44140625" style="913" customWidth="1"/>
    <col min="3590" max="3590" width="16.77734375" style="913" customWidth="1"/>
    <col min="3591" max="3591" width="16.88671875" style="913" customWidth="1"/>
    <col min="3592" max="3592" width="4.109375" style="913" customWidth="1"/>
    <col min="3593" max="3593" width="2.77734375" style="913" customWidth="1"/>
    <col min="3594" max="3840" width="8.88671875" style="913"/>
    <col min="3841" max="3841" width="1.21875" style="913" customWidth="1"/>
    <col min="3842" max="3843" width="17.33203125" style="913" customWidth="1"/>
    <col min="3844" max="3844" width="16.88671875" style="913" customWidth="1"/>
    <col min="3845" max="3845" width="19.44140625" style="913" customWidth="1"/>
    <col min="3846" max="3846" width="16.77734375" style="913" customWidth="1"/>
    <col min="3847" max="3847" width="16.88671875" style="913" customWidth="1"/>
    <col min="3848" max="3848" width="4.109375" style="913" customWidth="1"/>
    <col min="3849" max="3849" width="2.77734375" style="913" customWidth="1"/>
    <col min="3850" max="4096" width="8.88671875" style="913"/>
    <col min="4097" max="4097" width="1.21875" style="913" customWidth="1"/>
    <col min="4098" max="4099" width="17.33203125" style="913" customWidth="1"/>
    <col min="4100" max="4100" width="16.88671875" style="913" customWidth="1"/>
    <col min="4101" max="4101" width="19.44140625" style="913" customWidth="1"/>
    <col min="4102" max="4102" width="16.77734375" style="913" customWidth="1"/>
    <col min="4103" max="4103" width="16.88671875" style="913" customWidth="1"/>
    <col min="4104" max="4104" width="4.109375" style="913" customWidth="1"/>
    <col min="4105" max="4105" width="2.77734375" style="913" customWidth="1"/>
    <col min="4106" max="4352" width="8.88671875" style="913"/>
    <col min="4353" max="4353" width="1.21875" style="913" customWidth="1"/>
    <col min="4354" max="4355" width="17.33203125" style="913" customWidth="1"/>
    <col min="4356" max="4356" width="16.88671875" style="913" customWidth="1"/>
    <col min="4357" max="4357" width="19.44140625" style="913" customWidth="1"/>
    <col min="4358" max="4358" width="16.77734375" style="913" customWidth="1"/>
    <col min="4359" max="4359" width="16.88671875" style="913" customWidth="1"/>
    <col min="4360" max="4360" width="4.109375" style="913" customWidth="1"/>
    <col min="4361" max="4361" width="2.77734375" style="913" customWidth="1"/>
    <col min="4362" max="4608" width="8.88671875" style="913"/>
    <col min="4609" max="4609" width="1.21875" style="913" customWidth="1"/>
    <col min="4610" max="4611" width="17.33203125" style="913" customWidth="1"/>
    <col min="4612" max="4612" width="16.88671875" style="913" customWidth="1"/>
    <col min="4613" max="4613" width="19.44140625" style="913" customWidth="1"/>
    <col min="4614" max="4614" width="16.77734375" style="913" customWidth="1"/>
    <col min="4615" max="4615" width="16.88671875" style="913" customWidth="1"/>
    <col min="4616" max="4616" width="4.109375" style="913" customWidth="1"/>
    <col min="4617" max="4617" width="2.77734375" style="913" customWidth="1"/>
    <col min="4618" max="4864" width="8.88671875" style="913"/>
    <col min="4865" max="4865" width="1.21875" style="913" customWidth="1"/>
    <col min="4866" max="4867" width="17.33203125" style="913" customWidth="1"/>
    <col min="4868" max="4868" width="16.88671875" style="913" customWidth="1"/>
    <col min="4869" max="4869" width="19.44140625" style="913" customWidth="1"/>
    <col min="4870" max="4870" width="16.77734375" style="913" customWidth="1"/>
    <col min="4871" max="4871" width="16.88671875" style="913" customWidth="1"/>
    <col min="4872" max="4872" width="4.109375" style="913" customWidth="1"/>
    <col min="4873" max="4873" width="2.77734375" style="913" customWidth="1"/>
    <col min="4874" max="5120" width="8.88671875" style="913"/>
    <col min="5121" max="5121" width="1.21875" style="913" customWidth="1"/>
    <col min="5122" max="5123" width="17.33203125" style="913" customWidth="1"/>
    <col min="5124" max="5124" width="16.88671875" style="913" customWidth="1"/>
    <col min="5125" max="5125" width="19.44140625" style="913" customWidth="1"/>
    <col min="5126" max="5126" width="16.77734375" style="913" customWidth="1"/>
    <col min="5127" max="5127" width="16.88671875" style="913" customWidth="1"/>
    <col min="5128" max="5128" width="4.109375" style="913" customWidth="1"/>
    <col min="5129" max="5129" width="2.77734375" style="913" customWidth="1"/>
    <col min="5130" max="5376" width="8.88671875" style="913"/>
    <col min="5377" max="5377" width="1.21875" style="913" customWidth="1"/>
    <col min="5378" max="5379" width="17.33203125" style="913" customWidth="1"/>
    <col min="5380" max="5380" width="16.88671875" style="913" customWidth="1"/>
    <col min="5381" max="5381" width="19.44140625" style="913" customWidth="1"/>
    <col min="5382" max="5382" width="16.77734375" style="913" customWidth="1"/>
    <col min="5383" max="5383" width="16.88671875" style="913" customWidth="1"/>
    <col min="5384" max="5384" width="4.109375" style="913" customWidth="1"/>
    <col min="5385" max="5385" width="2.77734375" style="913" customWidth="1"/>
    <col min="5386" max="5632" width="8.88671875" style="913"/>
    <col min="5633" max="5633" width="1.21875" style="913" customWidth="1"/>
    <col min="5634" max="5635" width="17.33203125" style="913" customWidth="1"/>
    <col min="5636" max="5636" width="16.88671875" style="913" customWidth="1"/>
    <col min="5637" max="5637" width="19.44140625" style="913" customWidth="1"/>
    <col min="5638" max="5638" width="16.77734375" style="913" customWidth="1"/>
    <col min="5639" max="5639" width="16.88671875" style="913" customWidth="1"/>
    <col min="5640" max="5640" width="4.109375" style="913" customWidth="1"/>
    <col min="5641" max="5641" width="2.77734375" style="913" customWidth="1"/>
    <col min="5642" max="5888" width="8.88671875" style="913"/>
    <col min="5889" max="5889" width="1.21875" style="913" customWidth="1"/>
    <col min="5890" max="5891" width="17.33203125" style="913" customWidth="1"/>
    <col min="5892" max="5892" width="16.88671875" style="913" customWidth="1"/>
    <col min="5893" max="5893" width="19.44140625" style="913" customWidth="1"/>
    <col min="5894" max="5894" width="16.77734375" style="913" customWidth="1"/>
    <col min="5895" max="5895" width="16.88671875" style="913" customWidth="1"/>
    <col min="5896" max="5896" width="4.109375" style="913" customWidth="1"/>
    <col min="5897" max="5897" width="2.77734375" style="913" customWidth="1"/>
    <col min="5898" max="6144" width="8.88671875" style="913"/>
    <col min="6145" max="6145" width="1.21875" style="913" customWidth="1"/>
    <col min="6146" max="6147" width="17.33203125" style="913" customWidth="1"/>
    <col min="6148" max="6148" width="16.88671875" style="913" customWidth="1"/>
    <col min="6149" max="6149" width="19.44140625" style="913" customWidth="1"/>
    <col min="6150" max="6150" width="16.77734375" style="913" customWidth="1"/>
    <col min="6151" max="6151" width="16.88671875" style="913" customWidth="1"/>
    <col min="6152" max="6152" width="4.109375" style="913" customWidth="1"/>
    <col min="6153" max="6153" width="2.77734375" style="913" customWidth="1"/>
    <col min="6154" max="6400" width="8.88671875" style="913"/>
    <col min="6401" max="6401" width="1.21875" style="913" customWidth="1"/>
    <col min="6402" max="6403" width="17.33203125" style="913" customWidth="1"/>
    <col min="6404" max="6404" width="16.88671875" style="913" customWidth="1"/>
    <col min="6405" max="6405" width="19.44140625" style="913" customWidth="1"/>
    <col min="6406" max="6406" width="16.77734375" style="913" customWidth="1"/>
    <col min="6407" max="6407" width="16.88671875" style="913" customWidth="1"/>
    <col min="6408" max="6408" width="4.109375" style="913" customWidth="1"/>
    <col min="6409" max="6409" width="2.77734375" style="913" customWidth="1"/>
    <col min="6410" max="6656" width="8.88671875" style="913"/>
    <col min="6657" max="6657" width="1.21875" style="913" customWidth="1"/>
    <col min="6658" max="6659" width="17.33203125" style="913" customWidth="1"/>
    <col min="6660" max="6660" width="16.88671875" style="913" customWidth="1"/>
    <col min="6661" max="6661" width="19.44140625" style="913" customWidth="1"/>
    <col min="6662" max="6662" width="16.77734375" style="913" customWidth="1"/>
    <col min="6663" max="6663" width="16.88671875" style="913" customWidth="1"/>
    <col min="6664" max="6664" width="4.109375" style="913" customWidth="1"/>
    <col min="6665" max="6665" width="2.77734375" style="913" customWidth="1"/>
    <col min="6666" max="6912" width="8.88671875" style="913"/>
    <col min="6913" max="6913" width="1.21875" style="913" customWidth="1"/>
    <col min="6914" max="6915" width="17.33203125" style="913" customWidth="1"/>
    <col min="6916" max="6916" width="16.88671875" style="913" customWidth="1"/>
    <col min="6917" max="6917" width="19.44140625" style="913" customWidth="1"/>
    <col min="6918" max="6918" width="16.77734375" style="913" customWidth="1"/>
    <col min="6919" max="6919" width="16.88671875" style="913" customWidth="1"/>
    <col min="6920" max="6920" width="4.109375" style="913" customWidth="1"/>
    <col min="6921" max="6921" width="2.77734375" style="913" customWidth="1"/>
    <col min="6922" max="7168" width="8.88671875" style="913"/>
    <col min="7169" max="7169" width="1.21875" style="913" customWidth="1"/>
    <col min="7170" max="7171" width="17.33203125" style="913" customWidth="1"/>
    <col min="7172" max="7172" width="16.88671875" style="913" customWidth="1"/>
    <col min="7173" max="7173" width="19.44140625" style="913" customWidth="1"/>
    <col min="7174" max="7174" width="16.77734375" style="913" customWidth="1"/>
    <col min="7175" max="7175" width="16.88671875" style="913" customWidth="1"/>
    <col min="7176" max="7176" width="4.109375" style="913" customWidth="1"/>
    <col min="7177" max="7177" width="2.77734375" style="913" customWidth="1"/>
    <col min="7178" max="7424" width="8.88671875" style="913"/>
    <col min="7425" max="7425" width="1.21875" style="913" customWidth="1"/>
    <col min="7426" max="7427" width="17.33203125" style="913" customWidth="1"/>
    <col min="7428" max="7428" width="16.88671875" style="913" customWidth="1"/>
    <col min="7429" max="7429" width="19.44140625" style="913" customWidth="1"/>
    <col min="7430" max="7430" width="16.77734375" style="913" customWidth="1"/>
    <col min="7431" max="7431" width="16.88671875" style="913" customWidth="1"/>
    <col min="7432" max="7432" width="4.109375" style="913" customWidth="1"/>
    <col min="7433" max="7433" width="2.77734375" style="913" customWidth="1"/>
    <col min="7434" max="7680" width="8.88671875" style="913"/>
    <col min="7681" max="7681" width="1.21875" style="913" customWidth="1"/>
    <col min="7682" max="7683" width="17.33203125" style="913" customWidth="1"/>
    <col min="7684" max="7684" width="16.88671875" style="913" customWidth="1"/>
    <col min="7685" max="7685" width="19.44140625" style="913" customWidth="1"/>
    <col min="7686" max="7686" width="16.77734375" style="913" customWidth="1"/>
    <col min="7687" max="7687" width="16.88671875" style="913" customWidth="1"/>
    <col min="7688" max="7688" width="4.109375" style="913" customWidth="1"/>
    <col min="7689" max="7689" width="2.77734375" style="913" customWidth="1"/>
    <col min="7690" max="7936" width="8.88671875" style="913"/>
    <col min="7937" max="7937" width="1.21875" style="913" customWidth="1"/>
    <col min="7938" max="7939" width="17.33203125" style="913" customWidth="1"/>
    <col min="7940" max="7940" width="16.88671875" style="913" customWidth="1"/>
    <col min="7941" max="7941" width="19.44140625" style="913" customWidth="1"/>
    <col min="7942" max="7942" width="16.77734375" style="913" customWidth="1"/>
    <col min="7943" max="7943" width="16.88671875" style="913" customWidth="1"/>
    <col min="7944" max="7944" width="4.109375" style="913" customWidth="1"/>
    <col min="7945" max="7945" width="2.77734375" style="913" customWidth="1"/>
    <col min="7946" max="8192" width="8.88671875" style="913"/>
    <col min="8193" max="8193" width="1.21875" style="913" customWidth="1"/>
    <col min="8194" max="8195" width="17.33203125" style="913" customWidth="1"/>
    <col min="8196" max="8196" width="16.88671875" style="913" customWidth="1"/>
    <col min="8197" max="8197" width="19.44140625" style="913" customWidth="1"/>
    <col min="8198" max="8198" width="16.77734375" style="913" customWidth="1"/>
    <col min="8199" max="8199" width="16.88671875" style="913" customWidth="1"/>
    <col min="8200" max="8200" width="4.109375" style="913" customWidth="1"/>
    <col min="8201" max="8201" width="2.77734375" style="913" customWidth="1"/>
    <col min="8202" max="8448" width="8.88671875" style="913"/>
    <col min="8449" max="8449" width="1.21875" style="913" customWidth="1"/>
    <col min="8450" max="8451" width="17.33203125" style="913" customWidth="1"/>
    <col min="8452" max="8452" width="16.88671875" style="913" customWidth="1"/>
    <col min="8453" max="8453" width="19.44140625" style="913" customWidth="1"/>
    <col min="8454" max="8454" width="16.77734375" style="913" customWidth="1"/>
    <col min="8455" max="8455" width="16.88671875" style="913" customWidth="1"/>
    <col min="8456" max="8456" width="4.109375" style="913" customWidth="1"/>
    <col min="8457" max="8457" width="2.77734375" style="913" customWidth="1"/>
    <col min="8458" max="8704" width="8.88671875" style="913"/>
    <col min="8705" max="8705" width="1.21875" style="913" customWidth="1"/>
    <col min="8706" max="8707" width="17.33203125" style="913" customWidth="1"/>
    <col min="8708" max="8708" width="16.88671875" style="913" customWidth="1"/>
    <col min="8709" max="8709" width="19.44140625" style="913" customWidth="1"/>
    <col min="8710" max="8710" width="16.77734375" style="913" customWidth="1"/>
    <col min="8711" max="8711" width="16.88671875" style="913" customWidth="1"/>
    <col min="8712" max="8712" width="4.109375" style="913" customWidth="1"/>
    <col min="8713" max="8713" width="2.77734375" style="913" customWidth="1"/>
    <col min="8714" max="8960" width="8.88671875" style="913"/>
    <col min="8961" max="8961" width="1.21875" style="913" customWidth="1"/>
    <col min="8962" max="8963" width="17.33203125" style="913" customWidth="1"/>
    <col min="8964" max="8964" width="16.88671875" style="913" customWidth="1"/>
    <col min="8965" max="8965" width="19.44140625" style="913" customWidth="1"/>
    <col min="8966" max="8966" width="16.77734375" style="913" customWidth="1"/>
    <col min="8967" max="8967" width="16.88671875" style="913" customWidth="1"/>
    <col min="8968" max="8968" width="4.109375" style="913" customWidth="1"/>
    <col min="8969" max="8969" width="2.77734375" style="913" customWidth="1"/>
    <col min="8970" max="9216" width="8.88671875" style="913"/>
    <col min="9217" max="9217" width="1.21875" style="913" customWidth="1"/>
    <col min="9218" max="9219" width="17.33203125" style="913" customWidth="1"/>
    <col min="9220" max="9220" width="16.88671875" style="913" customWidth="1"/>
    <col min="9221" max="9221" width="19.44140625" style="913" customWidth="1"/>
    <col min="9222" max="9222" width="16.77734375" style="913" customWidth="1"/>
    <col min="9223" max="9223" width="16.88671875" style="913" customWidth="1"/>
    <col min="9224" max="9224" width="4.109375" style="913" customWidth="1"/>
    <col min="9225" max="9225" width="2.77734375" style="913" customWidth="1"/>
    <col min="9226" max="9472" width="8.88671875" style="913"/>
    <col min="9473" max="9473" width="1.21875" style="913" customWidth="1"/>
    <col min="9474" max="9475" width="17.33203125" style="913" customWidth="1"/>
    <col min="9476" max="9476" width="16.88671875" style="913" customWidth="1"/>
    <col min="9477" max="9477" width="19.44140625" style="913" customWidth="1"/>
    <col min="9478" max="9478" width="16.77734375" style="913" customWidth="1"/>
    <col min="9479" max="9479" width="16.88671875" style="913" customWidth="1"/>
    <col min="9480" max="9480" width="4.109375" style="913" customWidth="1"/>
    <col min="9481" max="9481" width="2.77734375" style="913" customWidth="1"/>
    <col min="9482" max="9728" width="8.88671875" style="913"/>
    <col min="9729" max="9729" width="1.21875" style="913" customWidth="1"/>
    <col min="9730" max="9731" width="17.33203125" style="913" customWidth="1"/>
    <col min="9732" max="9732" width="16.88671875" style="913" customWidth="1"/>
    <col min="9733" max="9733" width="19.44140625" style="913" customWidth="1"/>
    <col min="9734" max="9734" width="16.77734375" style="913" customWidth="1"/>
    <col min="9735" max="9735" width="16.88671875" style="913" customWidth="1"/>
    <col min="9736" max="9736" width="4.109375" style="913" customWidth="1"/>
    <col min="9737" max="9737" width="2.77734375" style="913" customWidth="1"/>
    <col min="9738" max="9984" width="8.88671875" style="913"/>
    <col min="9985" max="9985" width="1.21875" style="913" customWidth="1"/>
    <col min="9986" max="9987" width="17.33203125" style="913" customWidth="1"/>
    <col min="9988" max="9988" width="16.88671875" style="913" customWidth="1"/>
    <col min="9989" max="9989" width="19.44140625" style="913" customWidth="1"/>
    <col min="9990" max="9990" width="16.77734375" style="913" customWidth="1"/>
    <col min="9991" max="9991" width="16.88671875" style="913" customWidth="1"/>
    <col min="9992" max="9992" width="4.109375" style="913" customWidth="1"/>
    <col min="9993" max="9993" width="2.77734375" style="913" customWidth="1"/>
    <col min="9994" max="10240" width="8.88671875" style="913"/>
    <col min="10241" max="10241" width="1.21875" style="913" customWidth="1"/>
    <col min="10242" max="10243" width="17.33203125" style="913" customWidth="1"/>
    <col min="10244" max="10244" width="16.88671875" style="913" customWidth="1"/>
    <col min="10245" max="10245" width="19.44140625" style="913" customWidth="1"/>
    <col min="10246" max="10246" width="16.77734375" style="913" customWidth="1"/>
    <col min="10247" max="10247" width="16.88671875" style="913" customWidth="1"/>
    <col min="10248" max="10248" width="4.109375" style="913" customWidth="1"/>
    <col min="10249" max="10249" width="2.77734375" style="913" customWidth="1"/>
    <col min="10250" max="10496" width="8.88671875" style="913"/>
    <col min="10497" max="10497" width="1.21875" style="913" customWidth="1"/>
    <col min="10498" max="10499" width="17.33203125" style="913" customWidth="1"/>
    <col min="10500" max="10500" width="16.88671875" style="913" customWidth="1"/>
    <col min="10501" max="10501" width="19.44140625" style="913" customWidth="1"/>
    <col min="10502" max="10502" width="16.77734375" style="913" customWidth="1"/>
    <col min="10503" max="10503" width="16.88671875" style="913" customWidth="1"/>
    <col min="10504" max="10504" width="4.109375" style="913" customWidth="1"/>
    <col min="10505" max="10505" width="2.77734375" style="913" customWidth="1"/>
    <col min="10506" max="10752" width="8.88671875" style="913"/>
    <col min="10753" max="10753" width="1.21875" style="913" customWidth="1"/>
    <col min="10754" max="10755" width="17.33203125" style="913" customWidth="1"/>
    <col min="10756" max="10756" width="16.88671875" style="913" customWidth="1"/>
    <col min="10757" max="10757" width="19.44140625" style="913" customWidth="1"/>
    <col min="10758" max="10758" width="16.77734375" style="913" customWidth="1"/>
    <col min="10759" max="10759" width="16.88671875" style="913" customWidth="1"/>
    <col min="10760" max="10760" width="4.109375" style="913" customWidth="1"/>
    <col min="10761" max="10761" width="2.77734375" style="913" customWidth="1"/>
    <col min="10762" max="11008" width="8.88671875" style="913"/>
    <col min="11009" max="11009" width="1.21875" style="913" customWidth="1"/>
    <col min="11010" max="11011" width="17.33203125" style="913" customWidth="1"/>
    <col min="11012" max="11012" width="16.88671875" style="913" customWidth="1"/>
    <col min="11013" max="11013" width="19.44140625" style="913" customWidth="1"/>
    <col min="11014" max="11014" width="16.77734375" style="913" customWidth="1"/>
    <col min="11015" max="11015" width="16.88671875" style="913" customWidth="1"/>
    <col min="11016" max="11016" width="4.109375" style="913" customWidth="1"/>
    <col min="11017" max="11017" width="2.77734375" style="913" customWidth="1"/>
    <col min="11018" max="11264" width="8.88671875" style="913"/>
    <col min="11265" max="11265" width="1.21875" style="913" customWidth="1"/>
    <col min="11266" max="11267" width="17.33203125" style="913" customWidth="1"/>
    <col min="11268" max="11268" width="16.88671875" style="913" customWidth="1"/>
    <col min="11269" max="11269" width="19.44140625" style="913" customWidth="1"/>
    <col min="11270" max="11270" width="16.77734375" style="913" customWidth="1"/>
    <col min="11271" max="11271" width="16.88671875" style="913" customWidth="1"/>
    <col min="11272" max="11272" width="4.109375" style="913" customWidth="1"/>
    <col min="11273" max="11273" width="2.77734375" style="913" customWidth="1"/>
    <col min="11274" max="11520" width="8.88671875" style="913"/>
    <col min="11521" max="11521" width="1.21875" style="913" customWidth="1"/>
    <col min="11522" max="11523" width="17.33203125" style="913" customWidth="1"/>
    <col min="11524" max="11524" width="16.88671875" style="913" customWidth="1"/>
    <col min="11525" max="11525" width="19.44140625" style="913" customWidth="1"/>
    <col min="11526" max="11526" width="16.77734375" style="913" customWidth="1"/>
    <col min="11527" max="11527" width="16.88671875" style="913" customWidth="1"/>
    <col min="11528" max="11528" width="4.109375" style="913" customWidth="1"/>
    <col min="11529" max="11529" width="2.77734375" style="913" customWidth="1"/>
    <col min="11530" max="11776" width="8.88671875" style="913"/>
    <col min="11777" max="11777" width="1.21875" style="913" customWidth="1"/>
    <col min="11778" max="11779" width="17.33203125" style="913" customWidth="1"/>
    <col min="11780" max="11780" width="16.88671875" style="913" customWidth="1"/>
    <col min="11781" max="11781" width="19.44140625" style="913" customWidth="1"/>
    <col min="11782" max="11782" width="16.77734375" style="913" customWidth="1"/>
    <col min="11783" max="11783" width="16.88671875" style="913" customWidth="1"/>
    <col min="11784" max="11784" width="4.109375" style="913" customWidth="1"/>
    <col min="11785" max="11785" width="2.77734375" style="913" customWidth="1"/>
    <col min="11786" max="12032" width="8.88671875" style="913"/>
    <col min="12033" max="12033" width="1.21875" style="913" customWidth="1"/>
    <col min="12034" max="12035" width="17.33203125" style="913" customWidth="1"/>
    <col min="12036" max="12036" width="16.88671875" style="913" customWidth="1"/>
    <col min="12037" max="12037" width="19.44140625" style="913" customWidth="1"/>
    <col min="12038" max="12038" width="16.77734375" style="913" customWidth="1"/>
    <col min="12039" max="12039" width="16.88671875" style="913" customWidth="1"/>
    <col min="12040" max="12040" width="4.109375" style="913" customWidth="1"/>
    <col min="12041" max="12041" width="2.77734375" style="913" customWidth="1"/>
    <col min="12042" max="12288" width="8.88671875" style="913"/>
    <col min="12289" max="12289" width="1.21875" style="913" customWidth="1"/>
    <col min="12290" max="12291" width="17.33203125" style="913" customWidth="1"/>
    <col min="12292" max="12292" width="16.88671875" style="913" customWidth="1"/>
    <col min="12293" max="12293" width="19.44140625" style="913" customWidth="1"/>
    <col min="12294" max="12294" width="16.77734375" style="913" customWidth="1"/>
    <col min="12295" max="12295" width="16.88671875" style="913" customWidth="1"/>
    <col min="12296" max="12296" width="4.109375" style="913" customWidth="1"/>
    <col min="12297" max="12297" width="2.77734375" style="913" customWidth="1"/>
    <col min="12298" max="12544" width="8.88671875" style="913"/>
    <col min="12545" max="12545" width="1.21875" style="913" customWidth="1"/>
    <col min="12546" max="12547" width="17.33203125" style="913" customWidth="1"/>
    <col min="12548" max="12548" width="16.88671875" style="913" customWidth="1"/>
    <col min="12549" max="12549" width="19.44140625" style="913" customWidth="1"/>
    <col min="12550" max="12550" width="16.77734375" style="913" customWidth="1"/>
    <col min="12551" max="12551" width="16.88671875" style="913" customWidth="1"/>
    <col min="12552" max="12552" width="4.109375" style="913" customWidth="1"/>
    <col min="12553" max="12553" width="2.77734375" style="913" customWidth="1"/>
    <col min="12554" max="12800" width="8.88671875" style="913"/>
    <col min="12801" max="12801" width="1.21875" style="913" customWidth="1"/>
    <col min="12802" max="12803" width="17.33203125" style="913" customWidth="1"/>
    <col min="12804" max="12804" width="16.88671875" style="913" customWidth="1"/>
    <col min="12805" max="12805" width="19.44140625" style="913" customWidth="1"/>
    <col min="12806" max="12806" width="16.77734375" style="913" customWidth="1"/>
    <col min="12807" max="12807" width="16.88671875" style="913" customWidth="1"/>
    <col min="12808" max="12808" width="4.109375" style="913" customWidth="1"/>
    <col min="12809" max="12809" width="2.77734375" style="913" customWidth="1"/>
    <col min="12810" max="13056" width="8.88671875" style="913"/>
    <col min="13057" max="13057" width="1.21875" style="913" customWidth="1"/>
    <col min="13058" max="13059" width="17.33203125" style="913" customWidth="1"/>
    <col min="13060" max="13060" width="16.88671875" style="913" customWidth="1"/>
    <col min="13061" max="13061" width="19.44140625" style="913" customWidth="1"/>
    <col min="13062" max="13062" width="16.77734375" style="913" customWidth="1"/>
    <col min="13063" max="13063" width="16.88671875" style="913" customWidth="1"/>
    <col min="13064" max="13064" width="4.109375" style="913" customWidth="1"/>
    <col min="13065" max="13065" width="2.77734375" style="913" customWidth="1"/>
    <col min="13066" max="13312" width="8.88671875" style="913"/>
    <col min="13313" max="13313" width="1.21875" style="913" customWidth="1"/>
    <col min="13314" max="13315" width="17.33203125" style="913" customWidth="1"/>
    <col min="13316" max="13316" width="16.88671875" style="913" customWidth="1"/>
    <col min="13317" max="13317" width="19.44140625" style="913" customWidth="1"/>
    <col min="13318" max="13318" width="16.77734375" style="913" customWidth="1"/>
    <col min="13319" max="13319" width="16.88671875" style="913" customWidth="1"/>
    <col min="13320" max="13320" width="4.109375" style="913" customWidth="1"/>
    <col min="13321" max="13321" width="2.77734375" style="913" customWidth="1"/>
    <col min="13322" max="13568" width="8.88671875" style="913"/>
    <col min="13569" max="13569" width="1.21875" style="913" customWidth="1"/>
    <col min="13570" max="13571" width="17.33203125" style="913" customWidth="1"/>
    <col min="13572" max="13572" width="16.88671875" style="913" customWidth="1"/>
    <col min="13573" max="13573" width="19.44140625" style="913" customWidth="1"/>
    <col min="13574" max="13574" width="16.77734375" style="913" customWidth="1"/>
    <col min="13575" max="13575" width="16.88671875" style="913" customWidth="1"/>
    <col min="13576" max="13576" width="4.109375" style="913" customWidth="1"/>
    <col min="13577" max="13577" width="2.77734375" style="913" customWidth="1"/>
    <col min="13578" max="13824" width="8.88671875" style="913"/>
    <col min="13825" max="13825" width="1.21875" style="913" customWidth="1"/>
    <col min="13826" max="13827" width="17.33203125" style="913" customWidth="1"/>
    <col min="13828" max="13828" width="16.88671875" style="913" customWidth="1"/>
    <col min="13829" max="13829" width="19.44140625" style="913" customWidth="1"/>
    <col min="13830" max="13830" width="16.77734375" style="913" customWidth="1"/>
    <col min="13831" max="13831" width="16.88671875" style="913" customWidth="1"/>
    <col min="13832" max="13832" width="4.109375" style="913" customWidth="1"/>
    <col min="13833" max="13833" width="2.77734375" style="913" customWidth="1"/>
    <col min="13834" max="14080" width="8.88671875" style="913"/>
    <col min="14081" max="14081" width="1.21875" style="913" customWidth="1"/>
    <col min="14082" max="14083" width="17.33203125" style="913" customWidth="1"/>
    <col min="14084" max="14084" width="16.88671875" style="913" customWidth="1"/>
    <col min="14085" max="14085" width="19.44140625" style="913" customWidth="1"/>
    <col min="14086" max="14086" width="16.77734375" style="913" customWidth="1"/>
    <col min="14087" max="14087" width="16.88671875" style="913" customWidth="1"/>
    <col min="14088" max="14088" width="4.109375" style="913" customWidth="1"/>
    <col min="14089" max="14089" width="2.77734375" style="913" customWidth="1"/>
    <col min="14090" max="14336" width="8.88671875" style="913"/>
    <col min="14337" max="14337" width="1.21875" style="913" customWidth="1"/>
    <col min="14338" max="14339" width="17.33203125" style="913" customWidth="1"/>
    <col min="14340" max="14340" width="16.88671875" style="913" customWidth="1"/>
    <col min="14341" max="14341" width="19.44140625" style="913" customWidth="1"/>
    <col min="14342" max="14342" width="16.77734375" style="913" customWidth="1"/>
    <col min="14343" max="14343" width="16.88671875" style="913" customWidth="1"/>
    <col min="14344" max="14344" width="4.109375" style="913" customWidth="1"/>
    <col min="14345" max="14345" width="2.77734375" style="913" customWidth="1"/>
    <col min="14346" max="14592" width="8.88671875" style="913"/>
    <col min="14593" max="14593" width="1.21875" style="913" customWidth="1"/>
    <col min="14594" max="14595" width="17.33203125" style="913" customWidth="1"/>
    <col min="14596" max="14596" width="16.88671875" style="913" customWidth="1"/>
    <col min="14597" max="14597" width="19.44140625" style="913" customWidth="1"/>
    <col min="14598" max="14598" width="16.77734375" style="913" customWidth="1"/>
    <col min="14599" max="14599" width="16.88671875" style="913" customWidth="1"/>
    <col min="14600" max="14600" width="4.109375" style="913" customWidth="1"/>
    <col min="14601" max="14601" width="2.77734375" style="913" customWidth="1"/>
    <col min="14602" max="14848" width="8.88671875" style="913"/>
    <col min="14849" max="14849" width="1.21875" style="913" customWidth="1"/>
    <col min="14850" max="14851" width="17.33203125" style="913" customWidth="1"/>
    <col min="14852" max="14852" width="16.88671875" style="913" customWidth="1"/>
    <col min="14853" max="14853" width="19.44140625" style="913" customWidth="1"/>
    <col min="14854" max="14854" width="16.77734375" style="913" customWidth="1"/>
    <col min="14855" max="14855" width="16.88671875" style="913" customWidth="1"/>
    <col min="14856" max="14856" width="4.109375" style="913" customWidth="1"/>
    <col min="14857" max="14857" width="2.77734375" style="913" customWidth="1"/>
    <col min="14858" max="15104" width="8.88671875" style="913"/>
    <col min="15105" max="15105" width="1.21875" style="913" customWidth="1"/>
    <col min="15106" max="15107" width="17.33203125" style="913" customWidth="1"/>
    <col min="15108" max="15108" width="16.88671875" style="913" customWidth="1"/>
    <col min="15109" max="15109" width="19.44140625" style="913" customWidth="1"/>
    <col min="15110" max="15110" width="16.77734375" style="913" customWidth="1"/>
    <col min="15111" max="15111" width="16.88671875" style="913" customWidth="1"/>
    <col min="15112" max="15112" width="4.109375" style="913" customWidth="1"/>
    <col min="15113" max="15113" width="2.77734375" style="913" customWidth="1"/>
    <col min="15114" max="15360" width="8.88671875" style="913"/>
    <col min="15361" max="15361" width="1.21875" style="913" customWidth="1"/>
    <col min="15362" max="15363" width="17.33203125" style="913" customWidth="1"/>
    <col min="15364" max="15364" width="16.88671875" style="913" customWidth="1"/>
    <col min="15365" max="15365" width="19.44140625" style="913" customWidth="1"/>
    <col min="15366" max="15366" width="16.77734375" style="913" customWidth="1"/>
    <col min="15367" max="15367" width="16.88671875" style="913" customWidth="1"/>
    <col min="15368" max="15368" width="4.109375" style="913" customWidth="1"/>
    <col min="15369" max="15369" width="2.77734375" style="913" customWidth="1"/>
    <col min="15370" max="15616" width="8.88671875" style="913"/>
    <col min="15617" max="15617" width="1.21875" style="913" customWidth="1"/>
    <col min="15618" max="15619" width="17.33203125" style="913" customWidth="1"/>
    <col min="15620" max="15620" width="16.88671875" style="913" customWidth="1"/>
    <col min="15621" max="15621" width="19.44140625" style="913" customWidth="1"/>
    <col min="15622" max="15622" width="16.77734375" style="913" customWidth="1"/>
    <col min="15623" max="15623" width="16.88671875" style="913" customWidth="1"/>
    <col min="15624" max="15624" width="4.109375" style="913" customWidth="1"/>
    <col min="15625" max="15625" width="2.77734375" style="913" customWidth="1"/>
    <col min="15626" max="15872" width="8.88671875" style="913"/>
    <col min="15873" max="15873" width="1.21875" style="913" customWidth="1"/>
    <col min="15874" max="15875" width="17.33203125" style="913" customWidth="1"/>
    <col min="15876" max="15876" width="16.88671875" style="913" customWidth="1"/>
    <col min="15877" max="15877" width="19.44140625" style="913" customWidth="1"/>
    <col min="15878" max="15878" width="16.77734375" style="913" customWidth="1"/>
    <col min="15879" max="15879" width="16.88671875" style="913" customWidth="1"/>
    <col min="15880" max="15880" width="4.109375" style="913" customWidth="1"/>
    <col min="15881" max="15881" width="2.77734375" style="913" customWidth="1"/>
    <col min="15882" max="16128" width="8.88671875" style="913"/>
    <col min="16129" max="16129" width="1.21875" style="913" customWidth="1"/>
    <col min="16130" max="16131" width="17.33203125" style="913" customWidth="1"/>
    <col min="16132" max="16132" width="16.88671875" style="913" customWidth="1"/>
    <col min="16133" max="16133" width="19.44140625" style="913" customWidth="1"/>
    <col min="16134" max="16134" width="16.77734375" style="913" customWidth="1"/>
    <col min="16135" max="16135" width="16.88671875" style="913" customWidth="1"/>
    <col min="16136" max="16136" width="4.109375" style="913" customWidth="1"/>
    <col min="16137" max="16137" width="2.77734375" style="913" customWidth="1"/>
    <col min="16138" max="16384" width="8.88671875" style="913"/>
  </cols>
  <sheetData>
    <row r="1" spans="2:7" ht="23.25" customHeight="1">
      <c r="B1" s="913" t="s">
        <v>3267</v>
      </c>
      <c r="F1" s="4546"/>
      <c r="G1" s="4864"/>
    </row>
    <row r="2" spans="2:7" ht="22.5" customHeight="1">
      <c r="F2" s="4546" t="s">
        <v>1115</v>
      </c>
      <c r="G2" s="4546"/>
    </row>
    <row r="3" spans="2:7" ht="15.75" customHeight="1">
      <c r="F3" s="2148"/>
      <c r="G3" s="2148"/>
    </row>
    <row r="4" spans="2:7" ht="27.75" customHeight="1">
      <c r="B4" s="4229" t="s">
        <v>2613</v>
      </c>
      <c r="C4" s="4229"/>
      <c r="D4" s="4229"/>
      <c r="E4" s="4229"/>
      <c r="F4" s="4229"/>
      <c r="G4" s="4229"/>
    </row>
    <row r="5" spans="2:7" ht="21.75" customHeight="1">
      <c r="B5" s="904"/>
      <c r="C5" s="904"/>
      <c r="D5" s="904"/>
      <c r="E5" s="904"/>
      <c r="F5" s="4546" t="s">
        <v>3268</v>
      </c>
      <c r="G5" s="4864"/>
    </row>
    <row r="6" spans="2:7" ht="21.75" customHeight="1">
      <c r="B6" s="4865" t="s">
        <v>2480</v>
      </c>
      <c r="C6" s="4865"/>
      <c r="D6" s="4866"/>
      <c r="E6" s="4867"/>
      <c r="F6" s="4867"/>
      <c r="G6" s="4868"/>
    </row>
    <row r="7" spans="2:7" ht="21.75" customHeight="1">
      <c r="B7" s="4865" t="s">
        <v>2614</v>
      </c>
      <c r="C7" s="4865"/>
      <c r="D7" s="4866" t="s">
        <v>2615</v>
      </c>
      <c r="E7" s="4867"/>
      <c r="F7" s="4867"/>
      <c r="G7" s="4868"/>
    </row>
    <row r="8" spans="2:7" ht="18" customHeight="1" thickBot="1">
      <c r="B8" s="2149"/>
      <c r="C8" s="2149"/>
      <c r="D8" s="2149"/>
      <c r="E8" s="2149"/>
      <c r="F8" s="2149"/>
      <c r="G8" s="2149"/>
    </row>
    <row r="9" spans="2:7" ht="22.5" customHeight="1">
      <c r="B9" s="4869" t="s">
        <v>2616</v>
      </c>
      <c r="C9" s="4872" t="s">
        <v>3269</v>
      </c>
      <c r="D9" s="4873"/>
      <c r="E9" s="4873"/>
      <c r="F9" s="4873"/>
      <c r="G9" s="4874"/>
    </row>
    <row r="10" spans="2:7" ht="35.25" customHeight="1">
      <c r="B10" s="4870"/>
      <c r="C10" s="1572" t="s">
        <v>3270</v>
      </c>
      <c r="D10" s="4875" t="s">
        <v>2617</v>
      </c>
      <c r="E10" s="4875"/>
      <c r="F10" s="4875"/>
      <c r="G10" s="4876"/>
    </row>
    <row r="11" spans="2:7" ht="22.5" customHeight="1">
      <c r="B11" s="4870"/>
      <c r="C11" s="4877" t="s">
        <v>3271</v>
      </c>
      <c r="D11" s="4878"/>
      <c r="E11" s="4878"/>
      <c r="F11" s="4878"/>
      <c r="G11" s="4879"/>
    </row>
    <row r="12" spans="2:7" ht="35.25" customHeight="1">
      <c r="B12" s="4870"/>
      <c r="C12" s="1572" t="s">
        <v>3270</v>
      </c>
      <c r="D12" s="4875" t="s">
        <v>2617</v>
      </c>
      <c r="E12" s="4875"/>
      <c r="F12" s="4875"/>
      <c r="G12" s="4876"/>
    </row>
    <row r="13" spans="2:7" ht="22.5" customHeight="1">
      <c r="B13" s="4870"/>
      <c r="C13" s="4877" t="s">
        <v>3272</v>
      </c>
      <c r="D13" s="4878"/>
      <c r="E13" s="4878"/>
      <c r="F13" s="4878"/>
      <c r="G13" s="4879"/>
    </row>
    <row r="14" spans="2:7" ht="35.25" customHeight="1">
      <c r="B14" s="4870"/>
      <c r="C14" s="1572" t="s">
        <v>3273</v>
      </c>
      <c r="D14" s="4875" t="s">
        <v>2617</v>
      </c>
      <c r="E14" s="4875"/>
      <c r="F14" s="4875"/>
      <c r="G14" s="4876"/>
    </row>
    <row r="15" spans="2:7" ht="22.5" customHeight="1">
      <c r="B15" s="4870"/>
      <c r="C15" s="4877" t="s">
        <v>3274</v>
      </c>
      <c r="D15" s="4878"/>
      <c r="E15" s="4878"/>
      <c r="F15" s="4878"/>
      <c r="G15" s="4879"/>
    </row>
    <row r="16" spans="2:7" ht="35.25" customHeight="1">
      <c r="B16" s="4870"/>
      <c r="C16" s="1572" t="s">
        <v>3275</v>
      </c>
      <c r="D16" s="4875" t="s">
        <v>3276</v>
      </c>
      <c r="E16" s="4875"/>
      <c r="F16" s="4875"/>
      <c r="G16" s="4876"/>
    </row>
    <row r="17" spans="2:7" ht="22.5" customHeight="1">
      <c r="B17" s="4870"/>
      <c r="C17" s="4877" t="s">
        <v>3277</v>
      </c>
      <c r="D17" s="4878"/>
      <c r="E17" s="4878"/>
      <c r="F17" s="4878"/>
      <c r="G17" s="4879"/>
    </row>
    <row r="18" spans="2:7" ht="35.25" customHeight="1">
      <c r="B18" s="4870"/>
      <c r="C18" s="1572" t="s">
        <v>3278</v>
      </c>
      <c r="D18" s="4875" t="s">
        <v>3279</v>
      </c>
      <c r="E18" s="4875"/>
      <c r="F18" s="4875"/>
      <c r="G18" s="4876"/>
    </row>
    <row r="19" spans="2:7" ht="22.5" customHeight="1">
      <c r="B19" s="4870"/>
      <c r="C19" s="4877" t="s">
        <v>3280</v>
      </c>
      <c r="D19" s="4878"/>
      <c r="E19" s="4878"/>
      <c r="F19" s="4878"/>
      <c r="G19" s="4879"/>
    </row>
    <row r="20" spans="2:7" ht="35.25" customHeight="1" thickBot="1">
      <c r="B20" s="4871"/>
      <c r="C20" s="1573"/>
      <c r="D20" s="4882" t="s">
        <v>3281</v>
      </c>
      <c r="E20" s="4882"/>
      <c r="F20" s="4882"/>
      <c r="G20" s="4883"/>
    </row>
    <row r="21" spans="2:7" ht="31.5" customHeight="1">
      <c r="B21" s="4884" t="s">
        <v>2618</v>
      </c>
      <c r="C21" s="4873" t="s">
        <v>3284</v>
      </c>
      <c r="D21" s="4873"/>
      <c r="E21" s="4873"/>
      <c r="F21" s="4873"/>
      <c r="G21" s="4874"/>
    </row>
    <row r="22" spans="2:7" ht="35.25" customHeight="1">
      <c r="B22" s="4885"/>
      <c r="C22" s="1574"/>
      <c r="D22" s="4887" t="s">
        <v>2619</v>
      </c>
      <c r="E22" s="4887"/>
      <c r="F22" s="4887"/>
      <c r="G22" s="4888"/>
    </row>
    <row r="23" spans="2:7" ht="22.5" customHeight="1">
      <c r="B23" s="4885"/>
      <c r="C23" s="4878" t="s">
        <v>3282</v>
      </c>
      <c r="D23" s="4878"/>
      <c r="E23" s="4878"/>
      <c r="F23" s="4878"/>
      <c r="G23" s="4879"/>
    </row>
    <row r="24" spans="2:7" ht="35.25" customHeight="1" thickBot="1">
      <c r="B24" s="4886"/>
      <c r="C24" s="1575"/>
      <c r="D24" s="4889" t="s">
        <v>2619</v>
      </c>
      <c r="E24" s="4889"/>
      <c r="F24" s="4889"/>
      <c r="G24" s="4890"/>
    </row>
    <row r="25" spans="2:7" ht="52.5" customHeight="1">
      <c r="B25" s="4880" t="s">
        <v>3283</v>
      </c>
      <c r="C25" s="4880"/>
      <c r="D25" s="4880"/>
      <c r="E25" s="4880"/>
      <c r="F25" s="4880"/>
      <c r="G25" s="4880"/>
    </row>
    <row r="26" spans="2:7">
      <c r="B26" s="4881"/>
      <c r="C26" s="4881"/>
      <c r="D26" s="4881"/>
      <c r="E26" s="4881"/>
      <c r="F26" s="4881"/>
      <c r="G26" s="4881"/>
    </row>
    <row r="27" spans="2:7">
      <c r="B27" s="4881"/>
      <c r="C27" s="4881"/>
      <c r="D27" s="4881"/>
      <c r="E27" s="4881"/>
      <c r="F27" s="4881"/>
      <c r="G27" s="4881"/>
    </row>
  </sheetData>
  <mergeCells count="28">
    <mergeCell ref="B25:G25"/>
    <mergeCell ref="B26:G27"/>
    <mergeCell ref="D16:G16"/>
    <mergeCell ref="C17:G17"/>
    <mergeCell ref="D18:G18"/>
    <mergeCell ref="C19:G19"/>
    <mergeCell ref="D20:G20"/>
    <mergeCell ref="B21:B24"/>
    <mergeCell ref="C21:G21"/>
    <mergeCell ref="D22:G22"/>
    <mergeCell ref="C23:G23"/>
    <mergeCell ref="D24:G24"/>
    <mergeCell ref="B7:C7"/>
    <mergeCell ref="D7:G7"/>
    <mergeCell ref="B9:B20"/>
    <mergeCell ref="C9:G9"/>
    <mergeCell ref="D10:G10"/>
    <mergeCell ref="C11:G11"/>
    <mergeCell ref="D12:G12"/>
    <mergeCell ref="C13:G13"/>
    <mergeCell ref="D14:G14"/>
    <mergeCell ref="C15:G15"/>
    <mergeCell ref="F1:G1"/>
    <mergeCell ref="F2:G2"/>
    <mergeCell ref="B4:G4"/>
    <mergeCell ref="F5:G5"/>
    <mergeCell ref="B6:C6"/>
    <mergeCell ref="D6:G6"/>
  </mergeCells>
  <phoneticPr fontId="54"/>
  <pageMargins left="0.70866141732283472" right="0.70866141732283472" top="0.74803149606299213" bottom="0.74803149606299213" header="0.31496062992125984" footer="0.31496062992125984"/>
  <pageSetup paperSize="9" scale="83"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95C41-0B98-48A3-8FC7-EBB78227F659}">
  <sheetPr>
    <pageSetUpPr fitToPage="1"/>
  </sheetPr>
  <dimension ref="A1:H14"/>
  <sheetViews>
    <sheetView view="pageBreakPreview" zoomScale="115" zoomScaleNormal="100" zoomScaleSheetLayoutView="115" workbookViewId="0">
      <selection activeCell="B2" sqref="B2:G2"/>
    </sheetView>
  </sheetViews>
  <sheetFormatPr defaultColWidth="9.44140625" defaultRowHeight="13.2"/>
  <cols>
    <col min="1" max="1" width="4.6640625" style="2143" customWidth="1"/>
    <col min="2" max="2" width="17.109375" style="2143" customWidth="1"/>
    <col min="3" max="3" width="4.33203125" style="2143" customWidth="1"/>
    <col min="4" max="4" width="15.6640625" style="2143" customWidth="1"/>
    <col min="5" max="6" width="22.6640625" style="2143" customWidth="1"/>
    <col min="7" max="7" width="3.88671875" style="2143" customWidth="1"/>
    <col min="8" max="8" width="3.6640625" style="2143" customWidth="1"/>
    <col min="9" max="16384" width="9.44140625" style="2143"/>
  </cols>
  <sheetData>
    <row r="1" spans="1:8" ht="16.2">
      <c r="A1" s="2141" t="s">
        <v>3264</v>
      </c>
      <c r="B1" s="2142"/>
      <c r="C1" s="2142"/>
      <c r="D1" s="2142"/>
      <c r="E1" s="2142"/>
      <c r="F1" s="3508" t="s">
        <v>3248</v>
      </c>
      <c r="G1" s="3508"/>
      <c r="H1" s="3508"/>
    </row>
    <row r="2" spans="1:8" ht="16.2">
      <c r="A2" s="2142"/>
      <c r="B2" s="4891" t="s">
        <v>3249</v>
      </c>
      <c r="C2" s="4891"/>
      <c r="D2" s="4891"/>
      <c r="E2" s="4891"/>
      <c r="F2" s="4891"/>
      <c r="G2" s="4891"/>
    </row>
    <row r="3" spans="1:8" ht="9.9" customHeight="1">
      <c r="A3" s="2142"/>
      <c r="B3" s="2144"/>
      <c r="C3" s="2144"/>
      <c r="D3" s="2144"/>
      <c r="E3" s="2144"/>
      <c r="F3" s="2144"/>
      <c r="G3" s="2144"/>
    </row>
    <row r="4" spans="1:8" ht="16.2">
      <c r="A4" s="1004"/>
      <c r="B4" s="1132"/>
      <c r="C4" s="1132"/>
      <c r="D4" s="1132"/>
      <c r="E4" s="1132"/>
      <c r="F4" s="1132"/>
      <c r="G4" s="1132"/>
      <c r="H4" s="7"/>
    </row>
    <row r="5" spans="1:8" ht="16.2">
      <c r="A5" s="4892" t="s">
        <v>3250</v>
      </c>
      <c r="B5" s="4892"/>
      <c r="C5" s="4892"/>
      <c r="D5" s="4892"/>
      <c r="E5" s="4892"/>
      <c r="F5" s="4892"/>
      <c r="G5" s="4892"/>
      <c r="H5" s="12"/>
    </row>
    <row r="6" spans="1:8" ht="19.350000000000001" customHeight="1">
      <c r="A6" s="4893" t="s">
        <v>3251</v>
      </c>
      <c r="B6" s="4893"/>
      <c r="C6" s="4892" t="s">
        <v>3252</v>
      </c>
      <c r="D6" s="4892"/>
      <c r="E6" s="4892"/>
      <c r="F6" s="4892"/>
      <c r="G6" s="4892"/>
      <c r="H6" s="12"/>
    </row>
    <row r="7" spans="1:8" ht="30" customHeight="1">
      <c r="A7" s="4893" t="s">
        <v>3253</v>
      </c>
      <c r="B7" s="4893"/>
      <c r="C7" s="4892" t="s">
        <v>3254</v>
      </c>
      <c r="D7" s="4892"/>
      <c r="E7" s="4892"/>
      <c r="F7" s="4892"/>
      <c r="G7" s="4892"/>
      <c r="H7" s="5"/>
    </row>
    <row r="8" spans="1:8" ht="14.4">
      <c r="A8" s="2142"/>
      <c r="B8" s="2145"/>
      <c r="C8" s="2146"/>
      <c r="D8" s="2146"/>
      <c r="E8" s="2146"/>
      <c r="F8" s="2146"/>
      <c r="G8" s="2146"/>
    </row>
    <row r="9" spans="1:8" ht="110.1" customHeight="1">
      <c r="A9" s="2147" t="s">
        <v>3255</v>
      </c>
      <c r="B9" s="4894" t="s">
        <v>3256</v>
      </c>
      <c r="C9" s="4894"/>
      <c r="D9" s="4894"/>
      <c r="E9" s="4892" t="s">
        <v>3257</v>
      </c>
      <c r="F9" s="4892"/>
      <c r="G9" s="4892"/>
    </row>
    <row r="10" spans="1:8" ht="65.099999999999994" customHeight="1">
      <c r="A10" s="2147" t="s">
        <v>3258</v>
      </c>
      <c r="B10" s="4894" t="s">
        <v>3259</v>
      </c>
      <c r="C10" s="4894"/>
      <c r="D10" s="4894"/>
      <c r="E10" s="4892" t="s">
        <v>3257</v>
      </c>
      <c r="F10" s="4892"/>
      <c r="G10" s="4892"/>
    </row>
    <row r="11" spans="1:8" ht="65.099999999999994" customHeight="1">
      <c r="A11" s="2147" t="s">
        <v>3260</v>
      </c>
      <c r="B11" s="4894" t="s">
        <v>3261</v>
      </c>
      <c r="C11" s="4894"/>
      <c r="D11" s="4894"/>
      <c r="E11" s="4892" t="s">
        <v>3257</v>
      </c>
      <c r="F11" s="4892"/>
      <c r="G11" s="4892"/>
    </row>
    <row r="12" spans="1:8" ht="65.099999999999994" customHeight="1">
      <c r="A12" s="2147" t="s">
        <v>3262</v>
      </c>
      <c r="B12" s="4894" t="s">
        <v>3263</v>
      </c>
      <c r="C12" s="4894"/>
      <c r="D12" s="4894"/>
      <c r="E12" s="4892" t="s">
        <v>3257</v>
      </c>
      <c r="F12" s="4892"/>
      <c r="G12" s="4892"/>
    </row>
    <row r="13" spans="1:8" ht="14.4">
      <c r="A13" s="2142"/>
      <c r="B13" s="2146"/>
      <c r="C13" s="2146"/>
      <c r="D13" s="2146"/>
      <c r="E13" s="2146"/>
      <c r="F13" s="2146"/>
      <c r="G13" s="2146"/>
    </row>
    <row r="14" spans="1:8" ht="14.4">
      <c r="B14" s="4895"/>
      <c r="C14" s="4895"/>
      <c r="D14" s="4895"/>
      <c r="E14" s="4895"/>
      <c r="F14" s="4895"/>
      <c r="G14" s="4895"/>
    </row>
  </sheetData>
  <mergeCells count="17">
    <mergeCell ref="B11:D11"/>
    <mergeCell ref="E11:G11"/>
    <mergeCell ref="B12:D12"/>
    <mergeCell ref="E12:G12"/>
    <mergeCell ref="B14:G14"/>
    <mergeCell ref="A7:B7"/>
    <mergeCell ref="C7:G7"/>
    <mergeCell ref="B9:D9"/>
    <mergeCell ref="E9:G9"/>
    <mergeCell ref="B10:D10"/>
    <mergeCell ref="E10:G10"/>
    <mergeCell ref="F1:H1"/>
    <mergeCell ref="B2:G2"/>
    <mergeCell ref="A5:B5"/>
    <mergeCell ref="C5:G5"/>
    <mergeCell ref="A6:B6"/>
    <mergeCell ref="C6:G6"/>
  </mergeCells>
  <phoneticPr fontId="54"/>
  <pageMargins left="0.7" right="0.7" top="0.75" bottom="0.75" header="0.3" footer="0.3"/>
  <pageSetup paperSize="9" scale="94" firstPageNumber="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theme="8" tint="0.59999389629810485"/>
    <pageSetUpPr fitToPage="1"/>
  </sheetPr>
  <dimension ref="A1:AM59"/>
  <sheetViews>
    <sheetView view="pageBreakPreview" topLeftCell="P16" zoomScale="115" zoomScaleNormal="100" zoomScaleSheetLayoutView="115" workbookViewId="0">
      <selection activeCell="B2" sqref="B2"/>
    </sheetView>
  </sheetViews>
  <sheetFormatPr defaultColWidth="2.21875" defaultRowHeight="13.2"/>
  <cols>
    <col min="1" max="1" width="2.33203125" style="618" customWidth="1"/>
    <col min="2" max="2" width="2.33203125" style="617" customWidth="1"/>
    <col min="3" max="13" width="2.33203125" style="618" customWidth="1"/>
    <col min="14" max="14" width="5.44140625" style="618" customWidth="1"/>
    <col min="15" max="36" width="2.33203125" style="618" customWidth="1"/>
    <col min="37" max="37" width="8.88671875" style="618" customWidth="1"/>
    <col min="38" max="38" width="2.33203125" style="618" customWidth="1"/>
    <col min="39" max="256" width="2.21875" style="618"/>
    <col min="257" max="294" width="2.33203125" style="618" customWidth="1"/>
    <col min="295" max="512" width="2.21875" style="618"/>
    <col min="513" max="550" width="2.33203125" style="618" customWidth="1"/>
    <col min="551" max="768" width="2.21875" style="618"/>
    <col min="769" max="806" width="2.33203125" style="618" customWidth="1"/>
    <col min="807" max="1024" width="2.21875" style="618"/>
    <col min="1025" max="1062" width="2.33203125" style="618" customWidth="1"/>
    <col min="1063" max="1280" width="2.21875" style="618"/>
    <col min="1281" max="1318" width="2.33203125" style="618" customWidth="1"/>
    <col min="1319" max="1536" width="2.21875" style="618"/>
    <col min="1537" max="1574" width="2.33203125" style="618" customWidth="1"/>
    <col min="1575" max="1792" width="2.21875" style="618"/>
    <col min="1793" max="1830" width="2.33203125" style="618" customWidth="1"/>
    <col min="1831" max="2048" width="2.21875" style="618"/>
    <col min="2049" max="2086" width="2.33203125" style="618" customWidth="1"/>
    <col min="2087" max="2304" width="2.21875" style="618"/>
    <col min="2305" max="2342" width="2.33203125" style="618" customWidth="1"/>
    <col min="2343" max="2560" width="2.21875" style="618"/>
    <col min="2561" max="2598" width="2.33203125" style="618" customWidth="1"/>
    <col min="2599" max="2816" width="2.21875" style="618"/>
    <col min="2817" max="2854" width="2.33203125" style="618" customWidth="1"/>
    <col min="2855" max="3072" width="2.21875" style="618"/>
    <col min="3073" max="3110" width="2.33203125" style="618" customWidth="1"/>
    <col min="3111" max="3328" width="2.21875" style="618"/>
    <col min="3329" max="3366" width="2.33203125" style="618" customWidth="1"/>
    <col min="3367" max="3584" width="2.21875" style="618"/>
    <col min="3585" max="3622" width="2.33203125" style="618" customWidth="1"/>
    <col min="3623" max="3840" width="2.21875" style="618"/>
    <col min="3841" max="3878" width="2.33203125" style="618" customWidth="1"/>
    <col min="3879" max="4096" width="2.21875" style="618"/>
    <col min="4097" max="4134" width="2.33203125" style="618" customWidth="1"/>
    <col min="4135" max="4352" width="2.21875" style="618"/>
    <col min="4353" max="4390" width="2.33203125" style="618" customWidth="1"/>
    <col min="4391" max="4608" width="2.21875" style="618"/>
    <col min="4609" max="4646" width="2.33203125" style="618" customWidth="1"/>
    <col min="4647" max="4864" width="2.21875" style="618"/>
    <col min="4865" max="4902" width="2.33203125" style="618" customWidth="1"/>
    <col min="4903" max="5120" width="2.21875" style="618"/>
    <col min="5121" max="5158" width="2.33203125" style="618" customWidth="1"/>
    <col min="5159" max="5376" width="2.21875" style="618"/>
    <col min="5377" max="5414" width="2.33203125" style="618" customWidth="1"/>
    <col min="5415" max="5632" width="2.21875" style="618"/>
    <col min="5633" max="5670" width="2.33203125" style="618" customWidth="1"/>
    <col min="5671" max="5888" width="2.21875" style="618"/>
    <col min="5889" max="5926" width="2.33203125" style="618" customWidth="1"/>
    <col min="5927" max="6144" width="2.21875" style="618"/>
    <col min="6145" max="6182" width="2.33203125" style="618" customWidth="1"/>
    <col min="6183" max="6400" width="2.21875" style="618"/>
    <col min="6401" max="6438" width="2.33203125" style="618" customWidth="1"/>
    <col min="6439" max="6656" width="2.21875" style="618"/>
    <col min="6657" max="6694" width="2.33203125" style="618" customWidth="1"/>
    <col min="6695" max="6912" width="2.21875" style="618"/>
    <col min="6913" max="6950" width="2.33203125" style="618" customWidth="1"/>
    <col min="6951" max="7168" width="2.21875" style="618"/>
    <col min="7169" max="7206" width="2.33203125" style="618" customWidth="1"/>
    <col min="7207" max="7424" width="2.21875" style="618"/>
    <col min="7425" max="7462" width="2.33203125" style="618" customWidth="1"/>
    <col min="7463" max="7680" width="2.21875" style="618"/>
    <col min="7681" max="7718" width="2.33203125" style="618" customWidth="1"/>
    <col min="7719" max="7936" width="2.21875" style="618"/>
    <col min="7937" max="7974" width="2.33203125" style="618" customWidth="1"/>
    <col min="7975" max="8192" width="2.21875" style="618"/>
    <col min="8193" max="8230" width="2.33203125" style="618" customWidth="1"/>
    <col min="8231" max="8448" width="2.21875" style="618"/>
    <col min="8449" max="8486" width="2.33203125" style="618" customWidth="1"/>
    <col min="8487" max="8704" width="2.21875" style="618"/>
    <col min="8705" max="8742" width="2.33203125" style="618" customWidth="1"/>
    <col min="8743" max="8960" width="2.21875" style="618"/>
    <col min="8961" max="8998" width="2.33203125" style="618" customWidth="1"/>
    <col min="8999" max="9216" width="2.21875" style="618"/>
    <col min="9217" max="9254" width="2.33203125" style="618" customWidth="1"/>
    <col min="9255" max="9472" width="2.21875" style="618"/>
    <col min="9473" max="9510" width="2.33203125" style="618" customWidth="1"/>
    <col min="9511" max="9728" width="2.21875" style="618"/>
    <col min="9729" max="9766" width="2.33203125" style="618" customWidth="1"/>
    <col min="9767" max="9984" width="2.21875" style="618"/>
    <col min="9985" max="10022" width="2.33203125" style="618" customWidth="1"/>
    <col min="10023" max="10240" width="2.21875" style="618"/>
    <col min="10241" max="10278" width="2.33203125" style="618" customWidth="1"/>
    <col min="10279" max="10496" width="2.21875" style="618"/>
    <col min="10497" max="10534" width="2.33203125" style="618" customWidth="1"/>
    <col min="10535" max="10752" width="2.21875" style="618"/>
    <col min="10753" max="10790" width="2.33203125" style="618" customWidth="1"/>
    <col min="10791" max="11008" width="2.21875" style="618"/>
    <col min="11009" max="11046" width="2.33203125" style="618" customWidth="1"/>
    <col min="11047" max="11264" width="2.21875" style="618"/>
    <col min="11265" max="11302" width="2.33203125" style="618" customWidth="1"/>
    <col min="11303" max="11520" width="2.21875" style="618"/>
    <col min="11521" max="11558" width="2.33203125" style="618" customWidth="1"/>
    <col min="11559" max="11776" width="2.21875" style="618"/>
    <col min="11777" max="11814" width="2.33203125" style="618" customWidth="1"/>
    <col min="11815" max="12032" width="2.21875" style="618"/>
    <col min="12033" max="12070" width="2.33203125" style="618" customWidth="1"/>
    <col min="12071" max="12288" width="2.21875" style="618"/>
    <col min="12289" max="12326" width="2.33203125" style="618" customWidth="1"/>
    <col min="12327" max="12544" width="2.21875" style="618"/>
    <col min="12545" max="12582" width="2.33203125" style="618" customWidth="1"/>
    <col min="12583" max="12800" width="2.21875" style="618"/>
    <col min="12801" max="12838" width="2.33203125" style="618" customWidth="1"/>
    <col min="12839" max="13056" width="2.21875" style="618"/>
    <col min="13057" max="13094" width="2.33203125" style="618" customWidth="1"/>
    <col min="13095" max="13312" width="2.21875" style="618"/>
    <col min="13313" max="13350" width="2.33203125" style="618" customWidth="1"/>
    <col min="13351" max="13568" width="2.21875" style="618"/>
    <col min="13569" max="13606" width="2.33203125" style="618" customWidth="1"/>
    <col min="13607" max="13824" width="2.21875" style="618"/>
    <col min="13825" max="13862" width="2.33203125" style="618" customWidth="1"/>
    <col min="13863" max="14080" width="2.21875" style="618"/>
    <col min="14081" max="14118" width="2.33203125" style="618" customWidth="1"/>
    <col min="14119" max="14336" width="2.21875" style="618"/>
    <col min="14337" max="14374" width="2.33203125" style="618" customWidth="1"/>
    <col min="14375" max="14592" width="2.21875" style="618"/>
    <col min="14593" max="14630" width="2.33203125" style="618" customWidth="1"/>
    <col min="14631" max="14848" width="2.21875" style="618"/>
    <col min="14849" max="14886" width="2.33203125" style="618" customWidth="1"/>
    <col min="14887" max="15104" width="2.21875" style="618"/>
    <col min="15105" max="15142" width="2.33203125" style="618" customWidth="1"/>
    <col min="15143" max="15360" width="2.21875" style="618"/>
    <col min="15361" max="15398" width="2.33203125" style="618" customWidth="1"/>
    <col min="15399" max="15616" width="2.21875" style="618"/>
    <col min="15617" max="15654" width="2.33203125" style="618" customWidth="1"/>
    <col min="15655" max="15872" width="2.21875" style="618"/>
    <col min="15873" max="15910" width="2.33203125" style="618" customWidth="1"/>
    <col min="15911" max="16128" width="2.21875" style="618"/>
    <col min="16129" max="16166" width="2.33203125" style="618" customWidth="1"/>
    <col min="16167" max="16384" width="2.21875" style="618"/>
  </cols>
  <sheetData>
    <row r="1" spans="1:39" ht="21" customHeight="1">
      <c r="A1" s="309" t="s">
        <v>1035</v>
      </c>
      <c r="AB1" s="4954" t="s">
        <v>1115</v>
      </c>
      <c r="AC1" s="4954"/>
      <c r="AD1" s="4954"/>
      <c r="AE1" s="4954"/>
      <c r="AF1" s="4954"/>
      <c r="AG1" s="4954"/>
      <c r="AH1" s="4954"/>
      <c r="AI1" s="4954"/>
      <c r="AK1" s="3744" t="s">
        <v>1116</v>
      </c>
      <c r="AL1" s="3744"/>
    </row>
    <row r="2" spans="1:39" ht="20.25" customHeight="1"/>
    <row r="3" spans="1:39" ht="20.25" customHeight="1">
      <c r="A3" s="3743" t="s">
        <v>1117</v>
      </c>
      <c r="B3" s="4955"/>
      <c r="C3" s="4955"/>
      <c r="D3" s="4955"/>
      <c r="E3" s="4955"/>
      <c r="F3" s="4955"/>
      <c r="G3" s="4955"/>
      <c r="H3" s="4955"/>
      <c r="I3" s="4955"/>
      <c r="J3" s="4955"/>
      <c r="K3" s="4955"/>
      <c r="L3" s="4955"/>
      <c r="M3" s="4955"/>
      <c r="N3" s="4955"/>
      <c r="O3" s="4955"/>
      <c r="P3" s="4955"/>
      <c r="Q3" s="4955"/>
      <c r="R3" s="4955"/>
      <c r="S3" s="4955"/>
      <c r="T3" s="4955"/>
      <c r="U3" s="4955"/>
      <c r="V3" s="4955"/>
      <c r="W3" s="4955"/>
      <c r="X3" s="4955"/>
      <c r="Y3" s="4955"/>
      <c r="Z3" s="4955"/>
      <c r="AA3" s="4955"/>
      <c r="AB3" s="4955"/>
      <c r="AC3" s="4955"/>
      <c r="AD3" s="4955"/>
      <c r="AE3" s="4955"/>
      <c r="AF3" s="4955"/>
      <c r="AG3" s="4955"/>
      <c r="AH3" s="4955"/>
      <c r="AI3" s="4955"/>
      <c r="AJ3" s="4955"/>
      <c r="AK3" s="4955"/>
      <c r="AL3" s="4955"/>
      <c r="AM3" s="4955"/>
    </row>
    <row r="4" spans="1:39" ht="20.25" customHeight="1">
      <c r="A4" s="4955"/>
      <c r="B4" s="4955"/>
      <c r="C4" s="4955"/>
      <c r="D4" s="4955"/>
      <c r="E4" s="4955"/>
      <c r="F4" s="4955"/>
      <c r="G4" s="4955"/>
      <c r="H4" s="4955"/>
      <c r="I4" s="4955"/>
      <c r="J4" s="4955"/>
      <c r="K4" s="4955"/>
      <c r="L4" s="4955"/>
      <c r="M4" s="4955"/>
      <c r="N4" s="4955"/>
      <c r="O4" s="4955"/>
      <c r="P4" s="4955"/>
      <c r="Q4" s="4955"/>
      <c r="R4" s="4955"/>
      <c r="S4" s="4955"/>
      <c r="T4" s="4955"/>
      <c r="U4" s="4955"/>
      <c r="V4" s="4955"/>
      <c r="W4" s="4955"/>
      <c r="X4" s="4955"/>
      <c r="Y4" s="4955"/>
      <c r="Z4" s="4955"/>
      <c r="AA4" s="4955"/>
      <c r="AB4" s="4955"/>
      <c r="AC4" s="4955"/>
      <c r="AD4" s="4955"/>
      <c r="AE4" s="4955"/>
      <c r="AF4" s="4955"/>
      <c r="AG4" s="4955"/>
      <c r="AH4" s="4955"/>
      <c r="AI4" s="4955"/>
      <c r="AJ4" s="4955"/>
      <c r="AK4" s="4955"/>
      <c r="AL4" s="4955"/>
      <c r="AM4" s="4955"/>
    </row>
    <row r="5" spans="1:39" ht="20.25" customHeight="1"/>
    <row r="6" spans="1:39" ht="25.5" customHeight="1">
      <c r="B6" s="4956" t="s">
        <v>586</v>
      </c>
      <c r="C6" s="4957"/>
      <c r="D6" s="4957"/>
      <c r="E6" s="4957"/>
      <c r="F6" s="4957"/>
      <c r="G6" s="4957"/>
      <c r="H6" s="4957"/>
      <c r="I6" s="4957"/>
      <c r="J6" s="4957"/>
      <c r="K6" s="4958"/>
      <c r="L6" s="4956"/>
      <c r="M6" s="4957"/>
      <c r="N6" s="4957"/>
      <c r="O6" s="4957"/>
      <c r="P6" s="4957"/>
      <c r="Q6" s="4957"/>
      <c r="R6" s="4957"/>
      <c r="S6" s="4957"/>
      <c r="T6" s="4957"/>
      <c r="U6" s="4957"/>
      <c r="V6" s="4957"/>
      <c r="W6" s="4957"/>
      <c r="X6" s="4957"/>
      <c r="Y6" s="4957"/>
      <c r="Z6" s="4957"/>
      <c r="AA6" s="4957"/>
      <c r="AB6" s="4957"/>
      <c r="AC6" s="4957"/>
      <c r="AD6" s="4957"/>
      <c r="AE6" s="4957"/>
      <c r="AF6" s="4957"/>
      <c r="AG6" s="4957"/>
      <c r="AH6" s="4957"/>
      <c r="AI6" s="4957"/>
      <c r="AJ6" s="4957"/>
      <c r="AK6" s="4957"/>
      <c r="AL6" s="4958"/>
    </row>
    <row r="7" spans="1:39" ht="10.5" customHeight="1">
      <c r="B7" s="4947" t="s">
        <v>587</v>
      </c>
      <c r="C7" s="4948"/>
      <c r="D7" s="619"/>
      <c r="E7" s="619"/>
      <c r="F7" s="619"/>
      <c r="G7" s="619"/>
      <c r="H7" s="619"/>
      <c r="I7" s="619"/>
      <c r="J7" s="619"/>
      <c r="K7" s="619"/>
      <c r="L7" s="619"/>
      <c r="M7" s="619"/>
      <c r="N7" s="619"/>
      <c r="O7" s="619"/>
      <c r="P7" s="619"/>
      <c r="Q7" s="619"/>
      <c r="R7" s="4947" t="s">
        <v>588</v>
      </c>
      <c r="S7" s="4948"/>
      <c r="T7" s="620"/>
      <c r="U7" s="619"/>
      <c r="V7" s="619"/>
      <c r="W7" s="619"/>
      <c r="X7" s="619"/>
      <c r="Y7" s="619"/>
      <c r="Z7" s="619"/>
      <c r="AA7" s="619"/>
      <c r="AB7" s="619"/>
      <c r="AC7" s="619"/>
      <c r="AD7" s="619"/>
      <c r="AE7" s="619"/>
      <c r="AF7" s="619"/>
      <c r="AG7" s="619"/>
      <c r="AH7" s="619"/>
      <c r="AI7" s="619"/>
      <c r="AJ7" s="619"/>
      <c r="AK7" s="619"/>
      <c r="AL7" s="621"/>
    </row>
    <row r="8" spans="1:39" ht="10.5" customHeight="1">
      <c r="B8" s="4949"/>
      <c r="C8" s="4950"/>
      <c r="R8" s="4949"/>
      <c r="S8" s="4950"/>
      <c r="T8" s="622"/>
      <c r="U8" s="3744">
        <v>1</v>
      </c>
      <c r="W8" s="4953" t="s">
        <v>589</v>
      </c>
      <c r="X8" s="4953"/>
      <c r="Y8" s="4953"/>
      <c r="Z8" s="4953"/>
      <c r="AA8" s="4953"/>
      <c r="AB8" s="4953"/>
      <c r="AC8" s="4953"/>
      <c r="AD8" s="4953"/>
      <c r="AE8" s="4953"/>
      <c r="AF8" s="4953"/>
      <c r="AG8" s="4953"/>
      <c r="AH8" s="4953"/>
      <c r="AI8" s="4953"/>
      <c r="AJ8" s="4953"/>
      <c r="AK8" s="4953"/>
      <c r="AL8" s="623"/>
    </row>
    <row r="9" spans="1:39" ht="10.5" customHeight="1">
      <c r="B9" s="4949"/>
      <c r="C9" s="4950"/>
      <c r="R9" s="4949"/>
      <c r="S9" s="4950"/>
      <c r="T9" s="622"/>
      <c r="U9" s="3744"/>
      <c r="W9" s="4953"/>
      <c r="X9" s="4953"/>
      <c r="Y9" s="4953"/>
      <c r="Z9" s="4953"/>
      <c r="AA9" s="4953"/>
      <c r="AB9" s="4953"/>
      <c r="AC9" s="4953"/>
      <c r="AD9" s="4953"/>
      <c r="AE9" s="4953"/>
      <c r="AF9" s="4953"/>
      <c r="AG9" s="4953"/>
      <c r="AH9" s="4953"/>
      <c r="AI9" s="4953"/>
      <c r="AJ9" s="4953"/>
      <c r="AK9" s="4953"/>
      <c r="AL9" s="623"/>
    </row>
    <row r="10" spans="1:39" ht="10.5" customHeight="1">
      <c r="B10" s="4949"/>
      <c r="C10" s="4950"/>
      <c r="F10" s="3744">
        <v>1</v>
      </c>
      <c r="G10" s="624"/>
      <c r="H10" s="4953" t="s">
        <v>590</v>
      </c>
      <c r="I10" s="4953"/>
      <c r="J10" s="4953"/>
      <c r="K10" s="4953"/>
      <c r="L10" s="4953"/>
      <c r="M10" s="4953"/>
      <c r="N10" s="4953"/>
      <c r="O10" s="4953"/>
      <c r="R10" s="4949"/>
      <c r="S10" s="4950"/>
      <c r="T10" s="622"/>
      <c r="U10" s="3744">
        <v>2</v>
      </c>
      <c r="W10" s="4953" t="s">
        <v>591</v>
      </c>
      <c r="X10" s="4953"/>
      <c r="Y10" s="4953"/>
      <c r="Z10" s="4953"/>
      <c r="AA10" s="4953"/>
      <c r="AB10" s="4953"/>
      <c r="AC10" s="4953"/>
      <c r="AD10" s="4953"/>
      <c r="AE10" s="4953"/>
      <c r="AF10" s="4953"/>
      <c r="AG10" s="4953"/>
      <c r="AH10" s="4953"/>
      <c r="AI10" s="4953"/>
      <c r="AJ10" s="4953"/>
      <c r="AK10" s="4953"/>
      <c r="AL10" s="625"/>
    </row>
    <row r="11" spans="1:39" ht="10.5" customHeight="1">
      <c r="B11" s="4949"/>
      <c r="C11" s="4950"/>
      <c r="F11" s="3744"/>
      <c r="G11" s="624"/>
      <c r="H11" s="4953"/>
      <c r="I11" s="4953"/>
      <c r="J11" s="4953"/>
      <c r="K11" s="4953"/>
      <c r="L11" s="4953"/>
      <c r="M11" s="4953"/>
      <c r="N11" s="4953"/>
      <c r="O11" s="4953"/>
      <c r="R11" s="4949"/>
      <c r="S11" s="4950"/>
      <c r="T11" s="622"/>
      <c r="U11" s="3744"/>
      <c r="W11" s="4953"/>
      <c r="X11" s="4953"/>
      <c r="Y11" s="4953"/>
      <c r="Z11" s="4953"/>
      <c r="AA11" s="4953"/>
      <c r="AB11" s="4953"/>
      <c r="AC11" s="4953"/>
      <c r="AD11" s="4953"/>
      <c r="AE11" s="4953"/>
      <c r="AF11" s="4953"/>
      <c r="AG11" s="4953"/>
      <c r="AH11" s="4953"/>
      <c r="AI11" s="4953"/>
      <c r="AJ11" s="4953"/>
      <c r="AK11" s="4953"/>
      <c r="AL11" s="625"/>
    </row>
    <row r="12" spans="1:39" ht="10.5" customHeight="1">
      <c r="B12" s="4949"/>
      <c r="C12" s="4950"/>
      <c r="F12" s="3744">
        <v>2</v>
      </c>
      <c r="G12" s="624"/>
      <c r="H12" s="4953" t="s">
        <v>592</v>
      </c>
      <c r="I12" s="4953"/>
      <c r="J12" s="4953"/>
      <c r="K12" s="4953"/>
      <c r="L12" s="4953"/>
      <c r="M12" s="4953"/>
      <c r="N12" s="4953"/>
      <c r="O12" s="4953"/>
      <c r="R12" s="4949"/>
      <c r="S12" s="4950"/>
      <c r="T12" s="622"/>
      <c r="U12" s="3744">
        <v>3</v>
      </c>
      <c r="W12" s="4953" t="s">
        <v>593</v>
      </c>
      <c r="X12" s="4953"/>
      <c r="Y12" s="4953"/>
      <c r="Z12" s="4953"/>
      <c r="AA12" s="4953"/>
      <c r="AB12" s="4953"/>
      <c r="AC12" s="4953"/>
      <c r="AD12" s="4953"/>
      <c r="AE12" s="4953"/>
      <c r="AF12" s="4953"/>
      <c r="AG12" s="4953"/>
      <c r="AH12" s="4953"/>
      <c r="AI12" s="4953"/>
      <c r="AJ12" s="4953"/>
      <c r="AK12" s="4953"/>
      <c r="AL12" s="623"/>
    </row>
    <row r="13" spans="1:39" ht="10.5" customHeight="1">
      <c r="B13" s="4949"/>
      <c r="C13" s="4950"/>
      <c r="F13" s="3744"/>
      <c r="G13" s="624"/>
      <c r="H13" s="4953"/>
      <c r="I13" s="4953"/>
      <c r="J13" s="4953"/>
      <c r="K13" s="4953"/>
      <c r="L13" s="4953"/>
      <c r="M13" s="4953"/>
      <c r="N13" s="4953"/>
      <c r="O13" s="4953"/>
      <c r="R13" s="4949"/>
      <c r="S13" s="4950"/>
      <c r="T13" s="622"/>
      <c r="U13" s="3744"/>
      <c r="W13" s="4953"/>
      <c r="X13" s="4953"/>
      <c r="Y13" s="4953"/>
      <c r="Z13" s="4953"/>
      <c r="AA13" s="4953"/>
      <c r="AB13" s="4953"/>
      <c r="AC13" s="4953"/>
      <c r="AD13" s="4953"/>
      <c r="AE13" s="4953"/>
      <c r="AF13" s="4953"/>
      <c r="AG13" s="4953"/>
      <c r="AH13" s="4953"/>
      <c r="AI13" s="4953"/>
      <c r="AJ13" s="4953"/>
      <c r="AK13" s="4953"/>
      <c r="AL13" s="623"/>
    </row>
    <row r="14" spans="1:39" ht="10.5" customHeight="1">
      <c r="B14" s="4949"/>
      <c r="C14" s="4950"/>
      <c r="F14" s="3744">
        <v>3</v>
      </c>
      <c r="G14" s="624"/>
      <c r="H14" s="4953" t="s">
        <v>594</v>
      </c>
      <c r="I14" s="4953"/>
      <c r="J14" s="4953"/>
      <c r="K14" s="4953"/>
      <c r="L14" s="4953"/>
      <c r="M14" s="4953"/>
      <c r="N14" s="4953"/>
      <c r="O14" s="4953"/>
      <c r="R14" s="4949"/>
      <c r="S14" s="4950"/>
      <c r="T14" s="622"/>
      <c r="U14" s="3744">
        <v>4</v>
      </c>
      <c r="W14" s="4953" t="s">
        <v>595</v>
      </c>
      <c r="X14" s="4953"/>
      <c r="Y14" s="4953"/>
      <c r="Z14" s="4953"/>
      <c r="AA14" s="4953"/>
      <c r="AB14" s="4953"/>
      <c r="AC14" s="4953"/>
      <c r="AD14" s="4953"/>
      <c r="AE14" s="4953"/>
      <c r="AF14" s="4953"/>
      <c r="AG14" s="4953"/>
      <c r="AH14" s="4953"/>
      <c r="AI14" s="4953"/>
      <c r="AJ14" s="4953"/>
      <c r="AK14" s="4953"/>
      <c r="AL14" s="623"/>
    </row>
    <row r="15" spans="1:39" ht="10.5" customHeight="1">
      <c r="B15" s="4949"/>
      <c r="C15" s="4950"/>
      <c r="F15" s="3744"/>
      <c r="G15" s="624"/>
      <c r="H15" s="4953"/>
      <c r="I15" s="4953"/>
      <c r="J15" s="4953"/>
      <c r="K15" s="4953"/>
      <c r="L15" s="4953"/>
      <c r="M15" s="4953"/>
      <c r="N15" s="4953"/>
      <c r="O15" s="4953"/>
      <c r="R15" s="4949"/>
      <c r="S15" s="4950"/>
      <c r="T15" s="622"/>
      <c r="U15" s="3744"/>
      <c r="W15" s="4953"/>
      <c r="X15" s="4953"/>
      <c r="Y15" s="4953"/>
      <c r="Z15" s="4953"/>
      <c r="AA15" s="4953"/>
      <c r="AB15" s="4953"/>
      <c r="AC15" s="4953"/>
      <c r="AD15" s="4953"/>
      <c r="AE15" s="4953"/>
      <c r="AF15" s="4953"/>
      <c r="AG15" s="4953"/>
      <c r="AH15" s="4953"/>
      <c r="AI15" s="4953"/>
      <c r="AJ15" s="4953"/>
      <c r="AK15" s="4953"/>
      <c r="AL15" s="623"/>
    </row>
    <row r="16" spans="1:39" ht="10.5" customHeight="1">
      <c r="B16" s="4949"/>
      <c r="C16" s="4950"/>
      <c r="F16" s="3744">
        <v>4</v>
      </c>
      <c r="G16" s="624"/>
      <c r="H16" s="4953" t="s">
        <v>596</v>
      </c>
      <c r="I16" s="4953"/>
      <c r="J16" s="4953"/>
      <c r="K16" s="4953"/>
      <c r="L16" s="4953"/>
      <c r="M16" s="4953"/>
      <c r="N16" s="4953"/>
      <c r="O16" s="4953"/>
      <c r="R16" s="4949"/>
      <c r="S16" s="4950"/>
      <c r="T16" s="622"/>
      <c r="U16" s="3744">
        <v>5</v>
      </c>
      <c r="W16" s="4953" t="s">
        <v>597</v>
      </c>
      <c r="X16" s="4953"/>
      <c r="Y16" s="4953"/>
      <c r="Z16" s="4953"/>
      <c r="AA16" s="4953"/>
      <c r="AB16" s="4953"/>
      <c r="AC16" s="4953"/>
      <c r="AD16" s="4953"/>
      <c r="AE16" s="4953"/>
      <c r="AF16" s="4953"/>
      <c r="AG16" s="4953"/>
      <c r="AH16" s="4953"/>
      <c r="AI16" s="4953"/>
      <c r="AJ16" s="4953"/>
      <c r="AK16" s="4953"/>
      <c r="AL16" s="623"/>
    </row>
    <row r="17" spans="2:38" ht="10.5" customHeight="1">
      <c r="B17" s="4949"/>
      <c r="C17" s="4950"/>
      <c r="F17" s="3744"/>
      <c r="G17" s="624"/>
      <c r="H17" s="4953"/>
      <c r="I17" s="4953"/>
      <c r="J17" s="4953"/>
      <c r="K17" s="4953"/>
      <c r="L17" s="4953"/>
      <c r="M17" s="4953"/>
      <c r="N17" s="4953"/>
      <c r="O17" s="4953"/>
      <c r="R17" s="4949"/>
      <c r="S17" s="4950"/>
      <c r="T17" s="622"/>
      <c r="U17" s="3744"/>
      <c r="W17" s="4953"/>
      <c r="X17" s="4953"/>
      <c r="Y17" s="4953"/>
      <c r="Z17" s="4953"/>
      <c r="AA17" s="4953"/>
      <c r="AB17" s="4953"/>
      <c r="AC17" s="4953"/>
      <c r="AD17" s="4953"/>
      <c r="AE17" s="4953"/>
      <c r="AF17" s="4953"/>
      <c r="AG17" s="4953"/>
      <c r="AH17" s="4953"/>
      <c r="AI17" s="4953"/>
      <c r="AJ17" s="4953"/>
      <c r="AK17" s="4953"/>
      <c r="AL17" s="623"/>
    </row>
    <row r="18" spans="2:38" ht="10.5" customHeight="1">
      <c r="B18" s="4949"/>
      <c r="C18" s="4950"/>
      <c r="F18" s="3744">
        <v>5</v>
      </c>
      <c r="G18" s="624"/>
      <c r="H18" s="4953" t="s">
        <v>598</v>
      </c>
      <c r="I18" s="4953"/>
      <c r="J18" s="4953"/>
      <c r="K18" s="4953"/>
      <c r="L18" s="4953"/>
      <c r="M18" s="4953"/>
      <c r="N18" s="4953"/>
      <c r="O18" s="4953"/>
      <c r="R18" s="4949"/>
      <c r="S18" s="4950"/>
      <c r="T18" s="622"/>
      <c r="U18" s="3744">
        <v>6</v>
      </c>
      <c r="W18" s="4953" t="s">
        <v>599</v>
      </c>
      <c r="X18" s="4953"/>
      <c r="Y18" s="4953"/>
      <c r="Z18" s="4953"/>
      <c r="AA18" s="4953"/>
      <c r="AB18" s="4953"/>
      <c r="AC18" s="4953"/>
      <c r="AD18" s="4953"/>
      <c r="AE18" s="4953"/>
      <c r="AF18" s="4953"/>
      <c r="AG18" s="4953"/>
      <c r="AH18" s="4953"/>
      <c r="AI18" s="4953"/>
      <c r="AJ18" s="4953"/>
      <c r="AK18" s="4953"/>
      <c r="AL18" s="623"/>
    </row>
    <row r="19" spans="2:38" ht="10.5" customHeight="1">
      <c r="B19" s="4949"/>
      <c r="C19" s="4950"/>
      <c r="F19" s="3744"/>
      <c r="G19" s="624"/>
      <c r="H19" s="4953"/>
      <c r="I19" s="4953"/>
      <c r="J19" s="4953"/>
      <c r="K19" s="4953"/>
      <c r="L19" s="4953"/>
      <c r="M19" s="4953"/>
      <c r="N19" s="4953"/>
      <c r="O19" s="4953"/>
      <c r="R19" s="4949"/>
      <c r="S19" s="4950"/>
      <c r="T19" s="622"/>
      <c r="U19" s="3744"/>
      <c r="W19" s="4953"/>
      <c r="X19" s="4953"/>
      <c r="Y19" s="4953"/>
      <c r="Z19" s="4953"/>
      <c r="AA19" s="4953"/>
      <c r="AB19" s="4953"/>
      <c r="AC19" s="4953"/>
      <c r="AD19" s="4953"/>
      <c r="AE19" s="4953"/>
      <c r="AF19" s="4953"/>
      <c r="AG19" s="4953"/>
      <c r="AH19" s="4953"/>
      <c r="AI19" s="4953"/>
      <c r="AJ19" s="4953"/>
      <c r="AK19" s="4953"/>
      <c r="AL19" s="623"/>
    </row>
    <row r="20" spans="2:38" ht="10.5" customHeight="1">
      <c r="B20" s="4949"/>
      <c r="C20" s="4950"/>
      <c r="R20" s="4949"/>
      <c r="S20" s="4950"/>
      <c r="T20" s="622"/>
      <c r="U20" s="3744">
        <v>7</v>
      </c>
      <c r="W20" s="4953" t="s">
        <v>600</v>
      </c>
      <c r="X20" s="4953"/>
      <c r="Y20" s="4953"/>
      <c r="Z20" s="4953"/>
      <c r="AA20" s="4953"/>
      <c r="AB20" s="4953"/>
      <c r="AC20" s="4953"/>
      <c r="AD20" s="4953"/>
      <c r="AE20" s="4953"/>
      <c r="AF20" s="4953"/>
      <c r="AG20" s="4953"/>
      <c r="AH20" s="4953"/>
      <c r="AI20" s="4953"/>
      <c r="AJ20" s="4953"/>
      <c r="AK20" s="4953"/>
      <c r="AL20" s="623"/>
    </row>
    <row r="21" spans="2:38" ht="10.5" customHeight="1">
      <c r="B21" s="4949"/>
      <c r="C21" s="4950"/>
      <c r="R21" s="4949"/>
      <c r="S21" s="4950"/>
      <c r="T21" s="622"/>
      <c r="U21" s="3744"/>
      <c r="W21" s="4953"/>
      <c r="X21" s="4953"/>
      <c r="Y21" s="4953"/>
      <c r="Z21" s="4953"/>
      <c r="AA21" s="4953"/>
      <c r="AB21" s="4953"/>
      <c r="AC21" s="4953"/>
      <c r="AD21" s="4953"/>
      <c r="AE21" s="4953"/>
      <c r="AF21" s="4953"/>
      <c r="AG21" s="4953"/>
      <c r="AH21" s="4953"/>
      <c r="AI21" s="4953"/>
      <c r="AJ21" s="4953"/>
      <c r="AK21" s="4953"/>
      <c r="AL21" s="623"/>
    </row>
    <row r="22" spans="2:38" ht="10.5" customHeight="1">
      <c r="B22" s="4949"/>
      <c r="C22" s="4950"/>
      <c r="R22" s="4949"/>
      <c r="S22" s="4950"/>
      <c r="T22" s="622"/>
      <c r="U22" s="3744">
        <v>8</v>
      </c>
      <c r="W22" s="4953" t="s">
        <v>601</v>
      </c>
      <c r="X22" s="4953"/>
      <c r="Y22" s="4953"/>
      <c r="Z22" s="4953"/>
      <c r="AA22" s="4953"/>
      <c r="AB22" s="4953"/>
      <c r="AC22" s="4953"/>
      <c r="AD22" s="4953"/>
      <c r="AE22" s="4953"/>
      <c r="AF22" s="4953"/>
      <c r="AG22" s="4953"/>
      <c r="AH22" s="4953"/>
      <c r="AI22" s="4953"/>
      <c r="AJ22" s="4953"/>
      <c r="AK22" s="4953"/>
      <c r="AL22" s="623"/>
    </row>
    <row r="23" spans="2:38" ht="10.5" customHeight="1">
      <c r="B23" s="4949"/>
      <c r="C23" s="4950"/>
      <c r="R23" s="4949"/>
      <c r="S23" s="4950"/>
      <c r="T23" s="622"/>
      <c r="U23" s="3744"/>
      <c r="W23" s="4953"/>
      <c r="X23" s="4953"/>
      <c r="Y23" s="4953"/>
      <c r="Z23" s="4953"/>
      <c r="AA23" s="4953"/>
      <c r="AB23" s="4953"/>
      <c r="AC23" s="4953"/>
      <c r="AD23" s="4953"/>
      <c r="AE23" s="4953"/>
      <c r="AF23" s="4953"/>
      <c r="AG23" s="4953"/>
      <c r="AH23" s="4953"/>
      <c r="AI23" s="4953"/>
      <c r="AJ23" s="4953"/>
      <c r="AK23" s="4953"/>
      <c r="AL23" s="623"/>
    </row>
    <row r="24" spans="2:38" ht="10.5" customHeight="1">
      <c r="B24" s="4951"/>
      <c r="C24" s="4952"/>
      <c r="D24" s="626"/>
      <c r="E24" s="626"/>
      <c r="F24" s="626"/>
      <c r="G24" s="626"/>
      <c r="H24" s="626"/>
      <c r="I24" s="626"/>
      <c r="J24" s="626"/>
      <c r="K24" s="626"/>
      <c r="L24" s="626"/>
      <c r="M24" s="626"/>
      <c r="N24" s="626"/>
      <c r="O24" s="626"/>
      <c r="P24" s="626"/>
      <c r="Q24" s="626"/>
      <c r="R24" s="4951"/>
      <c r="S24" s="4952"/>
      <c r="T24" s="627"/>
      <c r="U24" s="626"/>
      <c r="V24" s="626"/>
      <c r="W24" s="626"/>
      <c r="X24" s="626"/>
      <c r="Y24" s="626"/>
      <c r="Z24" s="626"/>
      <c r="AA24" s="626"/>
      <c r="AB24" s="626"/>
      <c r="AC24" s="626"/>
      <c r="AD24" s="626"/>
      <c r="AE24" s="626"/>
      <c r="AF24" s="626"/>
      <c r="AG24" s="626"/>
      <c r="AH24" s="626"/>
      <c r="AI24" s="626"/>
      <c r="AJ24" s="626"/>
      <c r="AK24" s="626"/>
      <c r="AL24" s="628"/>
    </row>
    <row r="25" spans="2:38" ht="13.5" customHeight="1">
      <c r="B25" s="4933" t="s">
        <v>1118</v>
      </c>
      <c r="C25" s="4934"/>
      <c r="D25" s="619"/>
      <c r="E25" s="619"/>
      <c r="F25" s="619"/>
      <c r="G25" s="619"/>
      <c r="H25" s="619"/>
      <c r="I25" s="619"/>
      <c r="J25" s="619"/>
      <c r="K25" s="619"/>
      <c r="L25" s="619"/>
      <c r="M25" s="619"/>
      <c r="N25" s="619"/>
      <c r="O25" s="619"/>
      <c r="P25" s="619"/>
      <c r="Q25" s="619"/>
      <c r="R25" s="629"/>
      <c r="S25" s="629"/>
      <c r="T25" s="619"/>
      <c r="U25" s="619"/>
      <c r="V25" s="619"/>
      <c r="W25" s="630"/>
      <c r="X25" s="630"/>
      <c r="Y25" s="630"/>
      <c r="Z25" s="630"/>
      <c r="AA25" s="630"/>
      <c r="AB25" s="630"/>
      <c r="AC25" s="630"/>
      <c r="AD25" s="630"/>
      <c r="AE25" s="630"/>
      <c r="AF25" s="630"/>
      <c r="AG25" s="630"/>
      <c r="AH25" s="630"/>
      <c r="AI25" s="630"/>
      <c r="AJ25" s="630"/>
      <c r="AK25" s="630"/>
      <c r="AL25" s="621"/>
    </row>
    <row r="26" spans="2:38">
      <c r="B26" s="4935"/>
      <c r="C26" s="4936"/>
      <c r="E26" s="4939"/>
      <c r="F26" s="4939"/>
      <c r="G26" s="631" t="s">
        <v>603</v>
      </c>
      <c r="H26" s="631"/>
      <c r="I26" s="631"/>
      <c r="J26" s="631"/>
      <c r="K26" s="631"/>
      <c r="L26" s="631"/>
      <c r="M26" s="631"/>
      <c r="N26" s="631"/>
      <c r="O26" s="632"/>
      <c r="AL26" s="625"/>
    </row>
    <row r="27" spans="2:38">
      <c r="B27" s="4935"/>
      <c r="C27" s="4936"/>
      <c r="E27" s="4939"/>
      <c r="F27" s="4939"/>
      <c r="G27" s="4941" t="s">
        <v>1119</v>
      </c>
      <c r="H27" s="4942"/>
      <c r="I27" s="4942"/>
      <c r="J27" s="3735"/>
      <c r="K27" s="4941" t="s">
        <v>1120</v>
      </c>
      <c r="L27" s="4942"/>
      <c r="M27" s="4942"/>
      <c r="N27" s="3735"/>
      <c r="O27" s="632"/>
      <c r="AL27" s="625"/>
    </row>
    <row r="28" spans="2:38">
      <c r="B28" s="4935"/>
      <c r="C28" s="4936"/>
      <c r="E28" s="4939"/>
      <c r="F28" s="4939"/>
      <c r="G28" s="4943" t="s">
        <v>1121</v>
      </c>
      <c r="H28" s="4944"/>
      <c r="I28" s="4944"/>
      <c r="J28" s="4945"/>
      <c r="K28" s="4943" t="s">
        <v>1121</v>
      </c>
      <c r="L28" s="4944"/>
      <c r="M28" s="4944"/>
      <c r="N28" s="4945"/>
      <c r="O28" s="632"/>
      <c r="AL28" s="625"/>
    </row>
    <row r="29" spans="2:38" ht="11.25" customHeight="1">
      <c r="B29" s="4935"/>
      <c r="C29" s="4936"/>
      <c r="E29" s="3726" t="s">
        <v>604</v>
      </c>
      <c r="F29" s="3726"/>
      <c r="G29" s="4901"/>
      <c r="H29" s="4902"/>
      <c r="I29" s="4903"/>
      <c r="J29" s="4899" t="s">
        <v>310</v>
      </c>
      <c r="K29" s="4901"/>
      <c r="L29" s="4902"/>
      <c r="M29" s="4903"/>
      <c r="N29" s="4899" t="s">
        <v>310</v>
      </c>
      <c r="O29" s="622"/>
      <c r="AL29" s="625"/>
    </row>
    <row r="30" spans="2:38" ht="11.25" customHeight="1">
      <c r="B30" s="4935"/>
      <c r="C30" s="4936"/>
      <c r="E30" s="3726"/>
      <c r="F30" s="3726"/>
      <c r="G30" s="4904"/>
      <c r="H30" s="4905"/>
      <c r="I30" s="4906"/>
      <c r="J30" s="4900"/>
      <c r="K30" s="4904"/>
      <c r="L30" s="4905"/>
      <c r="M30" s="4906"/>
      <c r="N30" s="4900"/>
      <c r="O30" s="622"/>
      <c r="AL30" s="625"/>
    </row>
    <row r="31" spans="2:38" ht="11.25" customHeight="1">
      <c r="B31" s="4935"/>
      <c r="C31" s="4936"/>
      <c r="E31" s="3726" t="s">
        <v>61</v>
      </c>
      <c r="F31" s="3726"/>
      <c r="G31" s="4901"/>
      <c r="H31" s="4902"/>
      <c r="I31" s="4903"/>
      <c r="J31" s="4899" t="s">
        <v>310</v>
      </c>
      <c r="K31" s="4901"/>
      <c r="L31" s="4902"/>
      <c r="M31" s="4903"/>
      <c r="N31" s="4899" t="s">
        <v>310</v>
      </c>
      <c r="O31" s="622"/>
      <c r="AL31" s="625"/>
    </row>
    <row r="32" spans="2:38" ht="11.25" customHeight="1">
      <c r="B32" s="4935"/>
      <c r="C32" s="4936"/>
      <c r="E32" s="3726"/>
      <c r="F32" s="3726"/>
      <c r="G32" s="4904"/>
      <c r="H32" s="4905"/>
      <c r="I32" s="4906"/>
      <c r="J32" s="4900"/>
      <c r="K32" s="4904"/>
      <c r="L32" s="4905"/>
      <c r="M32" s="4906"/>
      <c r="N32" s="4900"/>
      <c r="O32" s="622"/>
      <c r="AL32" s="625"/>
    </row>
    <row r="33" spans="2:38" ht="11.25" customHeight="1">
      <c r="B33" s="4935"/>
      <c r="C33" s="4936"/>
      <c r="E33" s="3726" t="s">
        <v>62</v>
      </c>
      <c r="F33" s="3726"/>
      <c r="G33" s="4901"/>
      <c r="H33" s="4902"/>
      <c r="I33" s="4903"/>
      <c r="J33" s="4899" t="s">
        <v>310</v>
      </c>
      <c r="K33" s="4901"/>
      <c r="L33" s="4902"/>
      <c r="M33" s="4903"/>
      <c r="N33" s="4899" t="s">
        <v>310</v>
      </c>
      <c r="O33" s="622"/>
      <c r="AL33" s="625"/>
    </row>
    <row r="34" spans="2:38" ht="11.25" customHeight="1">
      <c r="B34" s="4935"/>
      <c r="C34" s="4936"/>
      <c r="E34" s="3726"/>
      <c r="F34" s="3726"/>
      <c r="G34" s="4904"/>
      <c r="H34" s="4905"/>
      <c r="I34" s="4906"/>
      <c r="J34" s="4900"/>
      <c r="K34" s="4904"/>
      <c r="L34" s="4905"/>
      <c r="M34" s="4906"/>
      <c r="N34" s="4900"/>
      <c r="O34" s="622"/>
      <c r="AL34" s="625"/>
    </row>
    <row r="35" spans="2:38" ht="11.25" customHeight="1">
      <c r="B35" s="4935"/>
      <c r="C35" s="4936"/>
      <c r="E35" s="3726" t="s">
        <v>63</v>
      </c>
      <c r="F35" s="3726"/>
      <c r="G35" s="4901"/>
      <c r="H35" s="4902"/>
      <c r="I35" s="4903"/>
      <c r="J35" s="4899" t="s">
        <v>310</v>
      </c>
      <c r="K35" s="4901"/>
      <c r="L35" s="4902"/>
      <c r="M35" s="4903"/>
      <c r="N35" s="4899" t="s">
        <v>310</v>
      </c>
      <c r="O35" s="622"/>
      <c r="AL35" s="625"/>
    </row>
    <row r="36" spans="2:38" ht="11.25" customHeight="1">
      <c r="B36" s="4935"/>
      <c r="C36" s="4936"/>
      <c r="E36" s="3726"/>
      <c r="F36" s="3726"/>
      <c r="G36" s="4904"/>
      <c r="H36" s="4905"/>
      <c r="I36" s="4906"/>
      <c r="J36" s="4900"/>
      <c r="K36" s="4904"/>
      <c r="L36" s="4905"/>
      <c r="M36" s="4906"/>
      <c r="N36" s="4900"/>
      <c r="O36" s="622"/>
      <c r="AL36" s="625"/>
    </row>
    <row r="37" spans="2:38" ht="11.25" customHeight="1">
      <c r="B37" s="4935"/>
      <c r="C37" s="4936"/>
      <c r="E37" s="3726" t="s">
        <v>64</v>
      </c>
      <c r="F37" s="3726"/>
      <c r="G37" s="4901"/>
      <c r="H37" s="4902"/>
      <c r="I37" s="4903"/>
      <c r="J37" s="4899" t="s">
        <v>310</v>
      </c>
      <c r="K37" s="4901"/>
      <c r="L37" s="4902"/>
      <c r="M37" s="4903"/>
      <c r="N37" s="4899" t="s">
        <v>310</v>
      </c>
      <c r="O37" s="622"/>
      <c r="AL37" s="625"/>
    </row>
    <row r="38" spans="2:38" ht="11.25" customHeight="1">
      <c r="B38" s="4935"/>
      <c r="C38" s="4936"/>
      <c r="E38" s="3726"/>
      <c r="F38" s="3726"/>
      <c r="G38" s="4904"/>
      <c r="H38" s="4905"/>
      <c r="I38" s="4906"/>
      <c r="J38" s="4900"/>
      <c r="K38" s="4904"/>
      <c r="L38" s="4905"/>
      <c r="M38" s="4906"/>
      <c r="N38" s="4900"/>
      <c r="O38" s="622"/>
      <c r="AL38" s="625"/>
    </row>
    <row r="39" spans="2:38" ht="11.25" customHeight="1">
      <c r="B39" s="4935"/>
      <c r="C39" s="4936"/>
      <c r="E39" s="3726" t="s">
        <v>65</v>
      </c>
      <c r="F39" s="3726"/>
      <c r="G39" s="4901"/>
      <c r="H39" s="4902"/>
      <c r="I39" s="4903"/>
      <c r="J39" s="4899" t="s">
        <v>310</v>
      </c>
      <c r="K39" s="4901"/>
      <c r="L39" s="4902"/>
      <c r="M39" s="4903"/>
      <c r="N39" s="4899" t="s">
        <v>310</v>
      </c>
      <c r="O39" s="622"/>
      <c r="AL39" s="625"/>
    </row>
    <row r="40" spans="2:38" ht="11.25" customHeight="1">
      <c r="B40" s="4935"/>
      <c r="C40" s="4936"/>
      <c r="E40" s="3726"/>
      <c r="F40" s="3726"/>
      <c r="G40" s="4904"/>
      <c r="H40" s="4905"/>
      <c r="I40" s="4906"/>
      <c r="J40" s="4900"/>
      <c r="K40" s="4904"/>
      <c r="L40" s="4905"/>
      <c r="M40" s="4906"/>
      <c r="N40" s="4900"/>
      <c r="O40" s="622"/>
      <c r="AL40" s="625"/>
    </row>
    <row r="41" spans="2:38" ht="11.25" customHeight="1">
      <c r="B41" s="4935"/>
      <c r="C41" s="4936"/>
      <c r="E41" s="3726" t="s">
        <v>605</v>
      </c>
      <c r="F41" s="3726"/>
      <c r="G41" s="4901"/>
      <c r="H41" s="4902"/>
      <c r="I41" s="4903"/>
      <c r="J41" s="4899" t="s">
        <v>310</v>
      </c>
      <c r="K41" s="4901"/>
      <c r="L41" s="4902"/>
      <c r="M41" s="4903"/>
      <c r="N41" s="4899" t="s">
        <v>310</v>
      </c>
      <c r="O41" s="622"/>
      <c r="AL41" s="625"/>
    </row>
    <row r="42" spans="2:38" ht="11.25" customHeight="1">
      <c r="B42" s="4935"/>
      <c r="C42" s="4936"/>
      <c r="E42" s="3726"/>
      <c r="F42" s="3726"/>
      <c r="G42" s="4904"/>
      <c r="H42" s="4905"/>
      <c r="I42" s="4906"/>
      <c r="J42" s="4900"/>
      <c r="K42" s="4904"/>
      <c r="L42" s="4905"/>
      <c r="M42" s="4906"/>
      <c r="N42" s="4900"/>
      <c r="O42" s="622"/>
      <c r="AL42" s="625"/>
    </row>
    <row r="43" spans="2:38" ht="11.25" customHeight="1">
      <c r="B43" s="4935"/>
      <c r="C43" s="4936"/>
      <c r="E43" s="3726" t="s">
        <v>69</v>
      </c>
      <c r="F43" s="3726"/>
      <c r="G43" s="4901"/>
      <c r="H43" s="4902"/>
      <c r="I43" s="4903"/>
      <c r="J43" s="4899" t="s">
        <v>310</v>
      </c>
      <c r="K43" s="4901"/>
      <c r="L43" s="4902"/>
      <c r="M43" s="4903"/>
      <c r="N43" s="4899" t="s">
        <v>310</v>
      </c>
      <c r="O43" s="622"/>
      <c r="AL43" s="625"/>
    </row>
    <row r="44" spans="2:38" ht="11.25" customHeight="1">
      <c r="B44" s="4935"/>
      <c r="C44" s="4936"/>
      <c r="E44" s="3726"/>
      <c r="F44" s="3726"/>
      <c r="G44" s="4904"/>
      <c r="H44" s="4905"/>
      <c r="I44" s="4906"/>
      <c r="J44" s="4900"/>
      <c r="K44" s="4904"/>
      <c r="L44" s="4905"/>
      <c r="M44" s="4906"/>
      <c r="N44" s="4900"/>
      <c r="O44" s="622"/>
      <c r="AL44" s="625"/>
    </row>
    <row r="45" spans="2:38" ht="11.25" customHeight="1">
      <c r="B45" s="4935"/>
      <c r="C45" s="4936"/>
      <c r="E45" s="3726" t="s">
        <v>70</v>
      </c>
      <c r="F45" s="3726"/>
      <c r="G45" s="4901"/>
      <c r="H45" s="4902"/>
      <c r="I45" s="4903"/>
      <c r="J45" s="4899" t="s">
        <v>310</v>
      </c>
      <c r="K45" s="4901"/>
      <c r="L45" s="4902"/>
      <c r="M45" s="4903"/>
      <c r="N45" s="4899" t="s">
        <v>310</v>
      </c>
      <c r="O45" s="622"/>
      <c r="AL45" s="625"/>
    </row>
    <row r="46" spans="2:38" ht="11.25" customHeight="1">
      <c r="B46" s="4935"/>
      <c r="C46" s="4936"/>
      <c r="E46" s="3726"/>
      <c r="F46" s="3726"/>
      <c r="G46" s="4904"/>
      <c r="H46" s="4905"/>
      <c r="I46" s="4906"/>
      <c r="J46" s="4900"/>
      <c r="K46" s="4904"/>
      <c r="L46" s="4905"/>
      <c r="M46" s="4906"/>
      <c r="N46" s="4900"/>
      <c r="O46" s="622"/>
      <c r="AL46" s="625"/>
    </row>
    <row r="47" spans="2:38" ht="11.25" customHeight="1">
      <c r="B47" s="4935"/>
      <c r="C47" s="4936"/>
      <c r="E47" s="3726" t="s">
        <v>71</v>
      </c>
      <c r="F47" s="3726"/>
      <c r="G47" s="4901"/>
      <c r="H47" s="4902"/>
      <c r="I47" s="4903"/>
      <c r="J47" s="4899" t="s">
        <v>310</v>
      </c>
      <c r="K47" s="4901"/>
      <c r="L47" s="4902"/>
      <c r="M47" s="4903"/>
      <c r="N47" s="4899" t="s">
        <v>310</v>
      </c>
      <c r="O47" s="622"/>
      <c r="S47" s="4940"/>
      <c r="T47" s="4940"/>
      <c r="U47" s="4901" t="s">
        <v>1122</v>
      </c>
      <c r="V47" s="4902"/>
      <c r="W47" s="4902"/>
      <c r="X47" s="4902"/>
      <c r="Y47" s="4902"/>
      <c r="Z47" s="4903"/>
      <c r="AL47" s="625"/>
    </row>
    <row r="48" spans="2:38" ht="11.25" customHeight="1">
      <c r="B48" s="4935"/>
      <c r="C48" s="4936"/>
      <c r="E48" s="3726"/>
      <c r="F48" s="3726"/>
      <c r="G48" s="4904"/>
      <c r="H48" s="4905"/>
      <c r="I48" s="4906"/>
      <c r="J48" s="4900"/>
      <c r="K48" s="4904"/>
      <c r="L48" s="4905"/>
      <c r="M48" s="4906"/>
      <c r="N48" s="4900"/>
      <c r="O48" s="622"/>
      <c r="S48" s="4940"/>
      <c r="T48" s="4940"/>
      <c r="U48" s="4904"/>
      <c r="V48" s="4905"/>
      <c r="W48" s="4905"/>
      <c r="X48" s="4905"/>
      <c r="Y48" s="4905"/>
      <c r="Z48" s="4906"/>
      <c r="AL48" s="625"/>
    </row>
    <row r="49" spans="2:38" ht="11.25" customHeight="1">
      <c r="B49" s="4935"/>
      <c r="C49" s="4936"/>
      <c r="E49" s="3726" t="s">
        <v>72</v>
      </c>
      <c r="F49" s="3726"/>
      <c r="G49" s="4901"/>
      <c r="H49" s="4902"/>
      <c r="I49" s="4903"/>
      <c r="J49" s="4899" t="s">
        <v>310</v>
      </c>
      <c r="K49" s="4901"/>
      <c r="L49" s="4902"/>
      <c r="M49" s="4903"/>
      <c r="N49" s="4899" t="s">
        <v>310</v>
      </c>
      <c r="O49" s="622"/>
      <c r="S49" s="4941" t="s">
        <v>1119</v>
      </c>
      <c r="T49" s="4942"/>
      <c r="U49" s="4942"/>
      <c r="V49" s="3735"/>
      <c r="W49" s="4941" t="s">
        <v>1120</v>
      </c>
      <c r="X49" s="4942"/>
      <c r="Y49" s="4942"/>
      <c r="Z49" s="3735"/>
      <c r="AL49" s="625"/>
    </row>
    <row r="50" spans="2:38" ht="11.25" customHeight="1" thickBot="1">
      <c r="B50" s="4935"/>
      <c r="C50" s="4936"/>
      <c r="E50" s="3726"/>
      <c r="F50" s="3726"/>
      <c r="G50" s="4904"/>
      <c r="H50" s="4905"/>
      <c r="I50" s="4906"/>
      <c r="J50" s="4900"/>
      <c r="K50" s="4904"/>
      <c r="L50" s="4905"/>
      <c r="M50" s="4906"/>
      <c r="N50" s="4900"/>
      <c r="O50" s="622"/>
      <c r="S50" s="4943" t="s">
        <v>1121</v>
      </c>
      <c r="T50" s="4944"/>
      <c r="U50" s="4944"/>
      <c r="V50" s="4945"/>
      <c r="W50" s="4943" t="s">
        <v>1121</v>
      </c>
      <c r="X50" s="4944"/>
      <c r="Y50" s="4944"/>
      <c r="Z50" s="4945"/>
      <c r="AL50" s="625"/>
    </row>
    <row r="51" spans="2:38" ht="11.25" customHeight="1">
      <c r="B51" s="4935"/>
      <c r="C51" s="4936"/>
      <c r="E51" s="3726" t="s">
        <v>73</v>
      </c>
      <c r="F51" s="3726"/>
      <c r="G51" s="4901"/>
      <c r="H51" s="4902"/>
      <c r="I51" s="4903"/>
      <c r="J51" s="4899" t="s">
        <v>310</v>
      </c>
      <c r="K51" s="4901"/>
      <c r="L51" s="4902"/>
      <c r="M51" s="4903"/>
      <c r="N51" s="4899" t="s">
        <v>310</v>
      </c>
      <c r="O51" s="622"/>
      <c r="S51" s="4901"/>
      <c r="T51" s="4902"/>
      <c r="U51" s="4903"/>
      <c r="V51" s="4899" t="s">
        <v>310</v>
      </c>
      <c r="W51" s="4901"/>
      <c r="X51" s="4902"/>
      <c r="Y51" s="4903"/>
      <c r="Z51" s="4899" t="s">
        <v>310</v>
      </c>
      <c r="AE51" s="4907" t="s">
        <v>607</v>
      </c>
      <c r="AF51" s="4908"/>
      <c r="AG51" s="4908"/>
      <c r="AH51" s="4908"/>
      <c r="AI51" s="4908"/>
      <c r="AJ51" s="4908"/>
      <c r="AK51" s="4909"/>
      <c r="AL51" s="625"/>
    </row>
    <row r="52" spans="2:38" ht="11.25" customHeight="1" thickBot="1">
      <c r="B52" s="4935"/>
      <c r="C52" s="4936"/>
      <c r="E52" s="4946"/>
      <c r="F52" s="4946"/>
      <c r="G52" s="4904"/>
      <c r="H52" s="4905"/>
      <c r="I52" s="4906"/>
      <c r="J52" s="4900"/>
      <c r="K52" s="4904"/>
      <c r="L52" s="4905"/>
      <c r="M52" s="4906"/>
      <c r="N52" s="4900"/>
      <c r="O52" s="622"/>
      <c r="S52" s="4904"/>
      <c r="T52" s="4905"/>
      <c r="U52" s="4906"/>
      <c r="V52" s="4900"/>
      <c r="W52" s="4904"/>
      <c r="X52" s="4905"/>
      <c r="Y52" s="4906"/>
      <c r="Z52" s="4900"/>
      <c r="AE52" s="4910"/>
      <c r="AF52" s="4911"/>
      <c r="AG52" s="4911"/>
      <c r="AH52" s="4911"/>
      <c r="AI52" s="4911"/>
      <c r="AJ52" s="4911"/>
      <c r="AK52" s="4912"/>
      <c r="AL52" s="625"/>
    </row>
    <row r="53" spans="2:38" ht="11.25" customHeight="1">
      <c r="B53" s="4935"/>
      <c r="C53" s="4936"/>
      <c r="E53" s="4913" t="s">
        <v>429</v>
      </c>
      <c r="F53" s="4914"/>
      <c r="G53" s="4908"/>
      <c r="H53" s="4908"/>
      <c r="I53" s="4908"/>
      <c r="J53" s="4908"/>
      <c r="K53" s="4908"/>
      <c r="L53" s="4908"/>
      <c r="M53" s="4908"/>
      <c r="N53" s="4918" t="s">
        <v>310</v>
      </c>
      <c r="O53" s="633"/>
      <c r="P53" s="4920" t="s">
        <v>608</v>
      </c>
      <c r="Q53" s="4920"/>
      <c r="R53" s="633"/>
      <c r="S53" s="4913" t="s">
        <v>429</v>
      </c>
      <c r="T53" s="4914"/>
      <c r="U53" s="4921"/>
      <c r="V53" s="4922"/>
      <c r="W53" s="4922"/>
      <c r="X53" s="4922"/>
      <c r="Y53" s="4923"/>
      <c r="Z53" s="4918" t="s">
        <v>310</v>
      </c>
      <c r="AB53" s="4920" t="s">
        <v>609</v>
      </c>
      <c r="AC53" s="4920"/>
      <c r="AE53" s="4927"/>
      <c r="AF53" s="4928"/>
      <c r="AG53" s="4928"/>
      <c r="AH53" s="4928"/>
      <c r="AI53" s="4928"/>
      <c r="AJ53" s="4911" t="s">
        <v>514</v>
      </c>
      <c r="AK53" s="4912"/>
      <c r="AL53" s="625"/>
    </row>
    <row r="54" spans="2:38" ht="11.25" customHeight="1" thickBot="1">
      <c r="B54" s="4935"/>
      <c r="C54" s="4936"/>
      <c r="E54" s="4915"/>
      <c r="F54" s="4916"/>
      <c r="G54" s="4917"/>
      <c r="H54" s="4917"/>
      <c r="I54" s="4917"/>
      <c r="J54" s="4917"/>
      <c r="K54" s="4917"/>
      <c r="L54" s="4917"/>
      <c r="M54" s="4917"/>
      <c r="N54" s="4919"/>
      <c r="O54" s="633"/>
      <c r="P54" s="4920"/>
      <c r="Q54" s="4920"/>
      <c r="R54" s="633"/>
      <c r="S54" s="4915"/>
      <c r="T54" s="4916"/>
      <c r="U54" s="4924"/>
      <c r="V54" s="4925"/>
      <c r="W54" s="4925"/>
      <c r="X54" s="4925"/>
      <c r="Y54" s="4926"/>
      <c r="Z54" s="4919"/>
      <c r="AB54" s="4920"/>
      <c r="AC54" s="4920"/>
      <c r="AE54" s="4929"/>
      <c r="AF54" s="4930"/>
      <c r="AG54" s="4930"/>
      <c r="AH54" s="4930"/>
      <c r="AI54" s="4930"/>
      <c r="AJ54" s="4917"/>
      <c r="AK54" s="4931"/>
      <c r="AL54" s="625"/>
    </row>
    <row r="55" spans="2:38">
      <c r="B55" s="4937"/>
      <c r="C55" s="4938"/>
      <c r="D55" s="626"/>
      <c r="E55" s="626"/>
      <c r="F55" s="626"/>
      <c r="G55" s="626"/>
      <c r="H55" s="626"/>
      <c r="I55" s="626"/>
      <c r="J55" s="626"/>
      <c r="K55" s="626"/>
      <c r="L55" s="62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34"/>
    </row>
    <row r="56" spans="2:38" ht="198.6" customHeight="1">
      <c r="B56" s="4932" t="s">
        <v>1123</v>
      </c>
      <c r="C56" s="4932"/>
      <c r="D56" s="4932"/>
      <c r="E56" s="4932"/>
      <c r="F56" s="4932"/>
      <c r="G56" s="4932"/>
      <c r="H56" s="4932"/>
      <c r="I56" s="4932"/>
      <c r="J56" s="4932"/>
      <c r="K56" s="4932"/>
      <c r="L56" s="4932"/>
      <c r="M56" s="4932"/>
      <c r="N56" s="4932"/>
      <c r="O56" s="4932"/>
      <c r="P56" s="4932"/>
      <c r="Q56" s="4932"/>
      <c r="R56" s="4932"/>
      <c r="S56" s="4932"/>
      <c r="T56" s="4932"/>
      <c r="U56" s="4932"/>
      <c r="V56" s="4932"/>
      <c r="W56" s="4932"/>
      <c r="X56" s="4932"/>
      <c r="Y56" s="4932"/>
      <c r="Z56" s="4932"/>
      <c r="AA56" s="4932"/>
      <c r="AB56" s="4932"/>
      <c r="AC56" s="4932"/>
      <c r="AD56" s="4932"/>
      <c r="AE56" s="4932"/>
      <c r="AF56" s="4932"/>
      <c r="AG56" s="4932"/>
      <c r="AH56" s="4932"/>
      <c r="AI56" s="4932"/>
      <c r="AJ56" s="4932"/>
      <c r="AK56" s="4932"/>
      <c r="AL56" s="4932"/>
    </row>
    <row r="57" spans="2:38">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row>
    <row r="58" spans="2:38">
      <c r="B58" s="4896" t="s">
        <v>1239</v>
      </c>
      <c r="C58" s="4896"/>
      <c r="D58" s="4896"/>
      <c r="E58" s="4896"/>
      <c r="F58" s="4896"/>
      <c r="G58" s="4896"/>
      <c r="H58" s="4896"/>
      <c r="I58" s="4897" t="s">
        <v>3043</v>
      </c>
      <c r="J58" s="4898"/>
      <c r="K58" s="4898"/>
      <c r="L58" s="4898"/>
      <c r="M58" s="4898"/>
      <c r="N58" s="4898"/>
      <c r="O58" s="4898"/>
      <c r="P58" s="4898"/>
      <c r="Q58" s="4898"/>
      <c r="R58" s="4898"/>
      <c r="S58" s="4898"/>
      <c r="T58" s="4898"/>
      <c r="U58" s="4898"/>
      <c r="V58" s="4898"/>
      <c r="W58" s="4898"/>
      <c r="X58" s="4898"/>
      <c r="Y58" s="4898"/>
      <c r="Z58" s="4898"/>
      <c r="AA58" s="4898"/>
      <c r="AB58" s="4898"/>
      <c r="AC58" s="4898"/>
      <c r="AD58" s="4898"/>
      <c r="AE58" s="4898"/>
      <c r="AF58" s="4898"/>
      <c r="AG58" s="4898"/>
      <c r="AH58" s="4898"/>
      <c r="AI58" s="4898"/>
      <c r="AJ58" s="4898"/>
      <c r="AK58" s="4898"/>
      <c r="AL58" s="4898"/>
    </row>
    <row r="59" spans="2:38" ht="18.600000000000001" customHeight="1">
      <c r="B59" s="4896"/>
      <c r="C59" s="4896"/>
      <c r="D59" s="4896"/>
      <c r="E59" s="4896"/>
      <c r="F59" s="4896"/>
      <c r="G59" s="4896"/>
      <c r="H59" s="4896"/>
      <c r="I59" s="4898"/>
      <c r="J59" s="4898"/>
      <c r="K59" s="4898"/>
      <c r="L59" s="4898"/>
      <c r="M59" s="4898"/>
      <c r="N59" s="4898"/>
      <c r="O59" s="4898"/>
      <c r="P59" s="4898"/>
      <c r="Q59" s="4898"/>
      <c r="R59" s="4898"/>
      <c r="S59" s="4898"/>
      <c r="T59" s="4898"/>
      <c r="U59" s="4898"/>
      <c r="V59" s="4898"/>
      <c r="W59" s="4898"/>
      <c r="X59" s="4898"/>
      <c r="Y59" s="4898"/>
      <c r="Z59" s="4898"/>
      <c r="AA59" s="4898"/>
      <c r="AB59" s="4898"/>
      <c r="AC59" s="4898"/>
      <c r="AD59" s="4898"/>
      <c r="AE59" s="4898"/>
      <c r="AF59" s="4898"/>
      <c r="AG59" s="4898"/>
      <c r="AH59" s="4898"/>
      <c r="AI59" s="4898"/>
      <c r="AJ59" s="4898"/>
      <c r="AK59" s="4898"/>
      <c r="AL59" s="4898"/>
    </row>
  </sheetData>
  <mergeCells count="123">
    <mergeCell ref="AB1:AI1"/>
    <mergeCell ref="AK1:AL1"/>
    <mergeCell ref="A3:AM4"/>
    <mergeCell ref="B6:K6"/>
    <mergeCell ref="L6:AL6"/>
    <mergeCell ref="B7:C24"/>
    <mergeCell ref="W12:AK13"/>
    <mergeCell ref="F14:F15"/>
    <mergeCell ref="H14:O15"/>
    <mergeCell ref="W16:AK17"/>
    <mergeCell ref="U22:U23"/>
    <mergeCell ref="W22:AK23"/>
    <mergeCell ref="E29:F30"/>
    <mergeCell ref="E31:F32"/>
    <mergeCell ref="E33:F34"/>
    <mergeCell ref="R7:S24"/>
    <mergeCell ref="U8:U9"/>
    <mergeCell ref="W8:AK9"/>
    <mergeCell ref="F10:F11"/>
    <mergeCell ref="H10:O11"/>
    <mergeCell ref="U10:U11"/>
    <mergeCell ref="W10:AK11"/>
    <mergeCell ref="F12:F13"/>
    <mergeCell ref="H12:O13"/>
    <mergeCell ref="U12:U13"/>
    <mergeCell ref="F18:F19"/>
    <mergeCell ref="H18:O19"/>
    <mergeCell ref="U18:U19"/>
    <mergeCell ref="W18:AK19"/>
    <mergeCell ref="U20:U21"/>
    <mergeCell ref="W20:AK21"/>
    <mergeCell ref="U14:U15"/>
    <mergeCell ref="W14:AK15"/>
    <mergeCell ref="F16:F17"/>
    <mergeCell ref="H16:O17"/>
    <mergeCell ref="U16:U17"/>
    <mergeCell ref="E35:F36"/>
    <mergeCell ref="G33:I34"/>
    <mergeCell ref="J33:J34"/>
    <mergeCell ref="K33:M34"/>
    <mergeCell ref="N33:N34"/>
    <mergeCell ref="G35:I36"/>
    <mergeCell ref="J35:J36"/>
    <mergeCell ref="K35:M36"/>
    <mergeCell ref="N35:N36"/>
    <mergeCell ref="E37:F38"/>
    <mergeCell ref="E39:F40"/>
    <mergeCell ref="G37:I38"/>
    <mergeCell ref="J37:J38"/>
    <mergeCell ref="K37:M38"/>
    <mergeCell ref="N37:N38"/>
    <mergeCell ref="G39:I40"/>
    <mergeCell ref="J39:J40"/>
    <mergeCell ref="K39:M40"/>
    <mergeCell ref="N39:N40"/>
    <mergeCell ref="E51:F52"/>
    <mergeCell ref="E49:F50"/>
    <mergeCell ref="E45:F46"/>
    <mergeCell ref="E47:F48"/>
    <mergeCell ref="G45:I46"/>
    <mergeCell ref="J45:J46"/>
    <mergeCell ref="K45:M46"/>
    <mergeCell ref="N45:N46"/>
    <mergeCell ref="E41:F42"/>
    <mergeCell ref="E43:F44"/>
    <mergeCell ref="G41:I42"/>
    <mergeCell ref="J41:J42"/>
    <mergeCell ref="K41:M42"/>
    <mergeCell ref="N41:N42"/>
    <mergeCell ref="G43:I44"/>
    <mergeCell ref="J43:J44"/>
    <mergeCell ref="K43:M44"/>
    <mergeCell ref="N43:N44"/>
    <mergeCell ref="G27:J27"/>
    <mergeCell ref="K27:N27"/>
    <mergeCell ref="G28:J28"/>
    <mergeCell ref="K28:N28"/>
    <mergeCell ref="G29:I30"/>
    <mergeCell ref="J29:J30"/>
    <mergeCell ref="K29:M30"/>
    <mergeCell ref="N29:N30"/>
    <mergeCell ref="G31:I32"/>
    <mergeCell ref="J31:J32"/>
    <mergeCell ref="K31:M32"/>
    <mergeCell ref="N31:N32"/>
    <mergeCell ref="S47:T48"/>
    <mergeCell ref="U47:Z48"/>
    <mergeCell ref="G49:I50"/>
    <mergeCell ref="J49:J50"/>
    <mergeCell ref="K49:M50"/>
    <mergeCell ref="N49:N50"/>
    <mergeCell ref="S49:V49"/>
    <mergeCell ref="W49:Z49"/>
    <mergeCell ref="S50:V50"/>
    <mergeCell ref="W50:Z50"/>
    <mergeCell ref="G47:I48"/>
    <mergeCell ref="J47:J48"/>
    <mergeCell ref="K47:M48"/>
    <mergeCell ref="N47:N48"/>
    <mergeCell ref="B58:H59"/>
    <mergeCell ref="I58:AL59"/>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G51:I52"/>
    <mergeCell ref="J51:J52"/>
    <mergeCell ref="K51:M52"/>
    <mergeCell ref="N51:N52"/>
    <mergeCell ref="S51:U52"/>
    <mergeCell ref="B56:AL56"/>
    <mergeCell ref="B25:C55"/>
    <mergeCell ref="E26:F28"/>
  </mergeCells>
  <phoneticPr fontId="54"/>
  <pageMargins left="0.7" right="0.7" top="0.75" bottom="0.75" header="0.3" footer="0.3"/>
  <pageSetup paperSize="9" scale="84"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theme="8" tint="0.59999389629810485"/>
    <pageSetUpPr fitToPage="1"/>
  </sheetPr>
  <dimension ref="B1:K49"/>
  <sheetViews>
    <sheetView view="pageBreakPreview" topLeftCell="G6" zoomScale="115" zoomScaleNormal="100" zoomScaleSheetLayoutView="115" workbookViewId="0">
      <selection activeCell="B2" sqref="B2"/>
    </sheetView>
  </sheetViews>
  <sheetFormatPr defaultRowHeight="13.2"/>
  <cols>
    <col min="1" max="1" width="1.6640625" style="618" customWidth="1"/>
    <col min="2" max="2" width="3.44140625" style="618" customWidth="1"/>
    <col min="3" max="4" width="9" style="618" customWidth="1"/>
    <col min="5" max="6" width="8.44140625" style="618" customWidth="1"/>
    <col min="7" max="7" width="8.33203125" style="618" customWidth="1"/>
    <col min="8" max="8" width="7.33203125" style="618" customWidth="1"/>
    <col min="9" max="9" width="10" style="618" customWidth="1"/>
    <col min="10" max="10" width="11.109375" style="618" customWidth="1"/>
    <col min="11" max="11" width="18.88671875" style="618" customWidth="1"/>
    <col min="12" max="256" width="9" style="618"/>
    <col min="257" max="257" width="1.6640625" style="618" customWidth="1"/>
    <col min="258" max="258" width="3.44140625" style="618" customWidth="1"/>
    <col min="259" max="260" width="9" style="618" customWidth="1"/>
    <col min="261" max="262" width="8.44140625" style="618" customWidth="1"/>
    <col min="263" max="263" width="8.33203125" style="618" customWidth="1"/>
    <col min="264" max="264" width="7.33203125" style="618" customWidth="1"/>
    <col min="265" max="266" width="10" style="618" customWidth="1"/>
    <col min="267" max="267" width="17.109375" style="618" customWidth="1"/>
    <col min="268" max="512" width="9" style="618"/>
    <col min="513" max="513" width="1.6640625" style="618" customWidth="1"/>
    <col min="514" max="514" width="3.44140625" style="618" customWidth="1"/>
    <col min="515" max="516" width="9" style="618" customWidth="1"/>
    <col min="517" max="518" width="8.44140625" style="618" customWidth="1"/>
    <col min="519" max="519" width="8.33203125" style="618" customWidth="1"/>
    <col min="520" max="520" width="7.33203125" style="618" customWidth="1"/>
    <col min="521" max="522" width="10" style="618" customWidth="1"/>
    <col min="523" max="523" width="17.109375" style="618" customWidth="1"/>
    <col min="524" max="768" width="9" style="618"/>
    <col min="769" max="769" width="1.6640625" style="618" customWidth="1"/>
    <col min="770" max="770" width="3.44140625" style="618" customWidth="1"/>
    <col min="771" max="772" width="9" style="618" customWidth="1"/>
    <col min="773" max="774" width="8.44140625" style="618" customWidth="1"/>
    <col min="775" max="775" width="8.33203125" style="618" customWidth="1"/>
    <col min="776" max="776" width="7.33203125" style="618" customWidth="1"/>
    <col min="777" max="778" width="10" style="618" customWidth="1"/>
    <col min="779" max="779" width="17.109375" style="618" customWidth="1"/>
    <col min="780" max="1024" width="9" style="618"/>
    <col min="1025" max="1025" width="1.6640625" style="618" customWidth="1"/>
    <col min="1026" max="1026" width="3.44140625" style="618" customWidth="1"/>
    <col min="1027" max="1028" width="9" style="618" customWidth="1"/>
    <col min="1029" max="1030" width="8.44140625" style="618" customWidth="1"/>
    <col min="1031" max="1031" width="8.33203125" style="618" customWidth="1"/>
    <col min="1032" max="1032" width="7.33203125" style="618" customWidth="1"/>
    <col min="1033" max="1034" width="10" style="618" customWidth="1"/>
    <col min="1035" max="1035" width="17.109375" style="618" customWidth="1"/>
    <col min="1036" max="1280" width="9" style="618"/>
    <col min="1281" max="1281" width="1.6640625" style="618" customWidth="1"/>
    <col min="1282" max="1282" width="3.44140625" style="618" customWidth="1"/>
    <col min="1283" max="1284" width="9" style="618" customWidth="1"/>
    <col min="1285" max="1286" width="8.44140625" style="618" customWidth="1"/>
    <col min="1287" max="1287" width="8.33203125" style="618" customWidth="1"/>
    <col min="1288" max="1288" width="7.33203125" style="618" customWidth="1"/>
    <col min="1289" max="1290" width="10" style="618" customWidth="1"/>
    <col min="1291" max="1291" width="17.109375" style="618" customWidth="1"/>
    <col min="1292" max="1536" width="9" style="618"/>
    <col min="1537" max="1537" width="1.6640625" style="618" customWidth="1"/>
    <col min="1538" max="1538" width="3.44140625" style="618" customWidth="1"/>
    <col min="1539" max="1540" width="9" style="618" customWidth="1"/>
    <col min="1541" max="1542" width="8.44140625" style="618" customWidth="1"/>
    <col min="1543" max="1543" width="8.33203125" style="618" customWidth="1"/>
    <col min="1544" max="1544" width="7.33203125" style="618" customWidth="1"/>
    <col min="1545" max="1546" width="10" style="618" customWidth="1"/>
    <col min="1547" max="1547" width="17.109375" style="618" customWidth="1"/>
    <col min="1548" max="1792" width="9" style="618"/>
    <col min="1793" max="1793" width="1.6640625" style="618" customWidth="1"/>
    <col min="1794" max="1794" width="3.44140625" style="618" customWidth="1"/>
    <col min="1795" max="1796" width="9" style="618" customWidth="1"/>
    <col min="1797" max="1798" width="8.44140625" style="618" customWidth="1"/>
    <col min="1799" max="1799" width="8.33203125" style="618" customWidth="1"/>
    <col min="1800" max="1800" width="7.33203125" style="618" customWidth="1"/>
    <col min="1801" max="1802" width="10" style="618" customWidth="1"/>
    <col min="1803" max="1803" width="17.109375" style="618" customWidth="1"/>
    <col min="1804" max="2048" width="9" style="618"/>
    <col min="2049" max="2049" width="1.6640625" style="618" customWidth="1"/>
    <col min="2050" max="2050" width="3.44140625" style="618" customWidth="1"/>
    <col min="2051" max="2052" width="9" style="618" customWidth="1"/>
    <col min="2053" max="2054" width="8.44140625" style="618" customWidth="1"/>
    <col min="2055" max="2055" width="8.33203125" style="618" customWidth="1"/>
    <col min="2056" max="2056" width="7.33203125" style="618" customWidth="1"/>
    <col min="2057" max="2058" width="10" style="618" customWidth="1"/>
    <col min="2059" max="2059" width="17.109375" style="618" customWidth="1"/>
    <col min="2060" max="2304" width="9" style="618"/>
    <col min="2305" max="2305" width="1.6640625" style="618" customWidth="1"/>
    <col min="2306" max="2306" width="3.44140625" style="618" customWidth="1"/>
    <col min="2307" max="2308" width="9" style="618" customWidth="1"/>
    <col min="2309" max="2310" width="8.44140625" style="618" customWidth="1"/>
    <col min="2311" max="2311" width="8.33203125" style="618" customWidth="1"/>
    <col min="2312" max="2312" width="7.33203125" style="618" customWidth="1"/>
    <col min="2313" max="2314" width="10" style="618" customWidth="1"/>
    <col min="2315" max="2315" width="17.109375" style="618" customWidth="1"/>
    <col min="2316" max="2560" width="9" style="618"/>
    <col min="2561" max="2561" width="1.6640625" style="618" customWidth="1"/>
    <col min="2562" max="2562" width="3.44140625" style="618" customWidth="1"/>
    <col min="2563" max="2564" width="9" style="618" customWidth="1"/>
    <col min="2565" max="2566" width="8.44140625" style="618" customWidth="1"/>
    <col min="2567" max="2567" width="8.33203125" style="618" customWidth="1"/>
    <col min="2568" max="2568" width="7.33203125" style="618" customWidth="1"/>
    <col min="2569" max="2570" width="10" style="618" customWidth="1"/>
    <col min="2571" max="2571" width="17.109375" style="618" customWidth="1"/>
    <col min="2572" max="2816" width="9" style="618"/>
    <col min="2817" max="2817" width="1.6640625" style="618" customWidth="1"/>
    <col min="2818" max="2818" width="3.44140625" style="618" customWidth="1"/>
    <col min="2819" max="2820" width="9" style="618" customWidth="1"/>
    <col min="2821" max="2822" width="8.44140625" style="618" customWidth="1"/>
    <col min="2823" max="2823" width="8.33203125" style="618" customWidth="1"/>
    <col min="2824" max="2824" width="7.33203125" style="618" customWidth="1"/>
    <col min="2825" max="2826" width="10" style="618" customWidth="1"/>
    <col min="2827" max="2827" width="17.109375" style="618" customWidth="1"/>
    <col min="2828" max="3072" width="9" style="618"/>
    <col min="3073" max="3073" width="1.6640625" style="618" customWidth="1"/>
    <col min="3074" max="3074" width="3.44140625" style="618" customWidth="1"/>
    <col min="3075" max="3076" width="9" style="618" customWidth="1"/>
    <col min="3077" max="3078" width="8.44140625" style="618" customWidth="1"/>
    <col min="3079" max="3079" width="8.33203125" style="618" customWidth="1"/>
    <col min="3080" max="3080" width="7.33203125" style="618" customWidth="1"/>
    <col min="3081" max="3082" width="10" style="618" customWidth="1"/>
    <col min="3083" max="3083" width="17.109375" style="618" customWidth="1"/>
    <col min="3084" max="3328" width="9" style="618"/>
    <col min="3329" max="3329" width="1.6640625" style="618" customWidth="1"/>
    <col min="3330" max="3330" width="3.44140625" style="618" customWidth="1"/>
    <col min="3331" max="3332" width="9" style="618" customWidth="1"/>
    <col min="3333" max="3334" width="8.44140625" style="618" customWidth="1"/>
    <col min="3335" max="3335" width="8.33203125" style="618" customWidth="1"/>
    <col min="3336" max="3336" width="7.33203125" style="618" customWidth="1"/>
    <col min="3337" max="3338" width="10" style="618" customWidth="1"/>
    <col min="3339" max="3339" width="17.109375" style="618" customWidth="1"/>
    <col min="3340" max="3584" width="9" style="618"/>
    <col min="3585" max="3585" width="1.6640625" style="618" customWidth="1"/>
    <col min="3586" max="3586" width="3.44140625" style="618" customWidth="1"/>
    <col min="3587" max="3588" width="9" style="618" customWidth="1"/>
    <col min="3589" max="3590" width="8.44140625" style="618" customWidth="1"/>
    <col min="3591" max="3591" width="8.33203125" style="618" customWidth="1"/>
    <col min="3592" max="3592" width="7.33203125" style="618" customWidth="1"/>
    <col min="3593" max="3594" width="10" style="618" customWidth="1"/>
    <col min="3595" max="3595" width="17.109375" style="618" customWidth="1"/>
    <col min="3596" max="3840" width="9" style="618"/>
    <col min="3841" max="3841" width="1.6640625" style="618" customWidth="1"/>
    <col min="3842" max="3842" width="3.44140625" style="618" customWidth="1"/>
    <col min="3843" max="3844" width="9" style="618" customWidth="1"/>
    <col min="3845" max="3846" width="8.44140625" style="618" customWidth="1"/>
    <col min="3847" max="3847" width="8.33203125" style="618" customWidth="1"/>
    <col min="3848" max="3848" width="7.33203125" style="618" customWidth="1"/>
    <col min="3849" max="3850" width="10" style="618" customWidth="1"/>
    <col min="3851" max="3851" width="17.109375" style="618" customWidth="1"/>
    <col min="3852" max="4096" width="9" style="618"/>
    <col min="4097" max="4097" width="1.6640625" style="618" customWidth="1"/>
    <col min="4098" max="4098" width="3.44140625" style="618" customWidth="1"/>
    <col min="4099" max="4100" width="9" style="618" customWidth="1"/>
    <col min="4101" max="4102" width="8.44140625" style="618" customWidth="1"/>
    <col min="4103" max="4103" width="8.33203125" style="618" customWidth="1"/>
    <col min="4104" max="4104" width="7.33203125" style="618" customWidth="1"/>
    <col min="4105" max="4106" width="10" style="618" customWidth="1"/>
    <col min="4107" max="4107" width="17.109375" style="618" customWidth="1"/>
    <col min="4108" max="4352" width="9" style="618"/>
    <col min="4353" max="4353" width="1.6640625" style="618" customWidth="1"/>
    <col min="4354" max="4354" width="3.44140625" style="618" customWidth="1"/>
    <col min="4355" max="4356" width="9" style="618" customWidth="1"/>
    <col min="4357" max="4358" width="8.44140625" style="618" customWidth="1"/>
    <col min="4359" max="4359" width="8.33203125" style="618" customWidth="1"/>
    <col min="4360" max="4360" width="7.33203125" style="618" customWidth="1"/>
    <col min="4361" max="4362" width="10" style="618" customWidth="1"/>
    <col min="4363" max="4363" width="17.109375" style="618" customWidth="1"/>
    <col min="4364" max="4608" width="9" style="618"/>
    <col min="4609" max="4609" width="1.6640625" style="618" customWidth="1"/>
    <col min="4610" max="4610" width="3.44140625" style="618" customWidth="1"/>
    <col min="4611" max="4612" width="9" style="618" customWidth="1"/>
    <col min="4613" max="4614" width="8.44140625" style="618" customWidth="1"/>
    <col min="4615" max="4615" width="8.33203125" style="618" customWidth="1"/>
    <col min="4616" max="4616" width="7.33203125" style="618" customWidth="1"/>
    <col min="4617" max="4618" width="10" style="618" customWidth="1"/>
    <col min="4619" max="4619" width="17.109375" style="618" customWidth="1"/>
    <col min="4620" max="4864" width="9" style="618"/>
    <col min="4865" max="4865" width="1.6640625" style="618" customWidth="1"/>
    <col min="4866" max="4866" width="3.44140625" style="618" customWidth="1"/>
    <col min="4867" max="4868" width="9" style="618" customWidth="1"/>
    <col min="4869" max="4870" width="8.44140625" style="618" customWidth="1"/>
    <col min="4871" max="4871" width="8.33203125" style="618" customWidth="1"/>
    <col min="4872" max="4872" width="7.33203125" style="618" customWidth="1"/>
    <col min="4873" max="4874" width="10" style="618" customWidth="1"/>
    <col min="4875" max="4875" width="17.109375" style="618" customWidth="1"/>
    <col min="4876" max="5120" width="9" style="618"/>
    <col min="5121" max="5121" width="1.6640625" style="618" customWidth="1"/>
    <col min="5122" max="5122" width="3.44140625" style="618" customWidth="1"/>
    <col min="5123" max="5124" width="9" style="618" customWidth="1"/>
    <col min="5125" max="5126" width="8.44140625" style="618" customWidth="1"/>
    <col min="5127" max="5127" width="8.33203125" style="618" customWidth="1"/>
    <col min="5128" max="5128" width="7.33203125" style="618" customWidth="1"/>
    <col min="5129" max="5130" width="10" style="618" customWidth="1"/>
    <col min="5131" max="5131" width="17.109375" style="618" customWidth="1"/>
    <col min="5132" max="5376" width="9" style="618"/>
    <col min="5377" max="5377" width="1.6640625" style="618" customWidth="1"/>
    <col min="5378" max="5378" width="3.44140625" style="618" customWidth="1"/>
    <col min="5379" max="5380" width="9" style="618" customWidth="1"/>
    <col min="5381" max="5382" width="8.44140625" style="618" customWidth="1"/>
    <col min="5383" max="5383" width="8.33203125" style="618" customWidth="1"/>
    <col min="5384" max="5384" width="7.33203125" style="618" customWidth="1"/>
    <col min="5385" max="5386" width="10" style="618" customWidth="1"/>
    <col min="5387" max="5387" width="17.109375" style="618" customWidth="1"/>
    <col min="5388" max="5632" width="9" style="618"/>
    <col min="5633" max="5633" width="1.6640625" style="618" customWidth="1"/>
    <col min="5634" max="5634" width="3.44140625" style="618" customWidth="1"/>
    <col min="5635" max="5636" width="9" style="618" customWidth="1"/>
    <col min="5637" max="5638" width="8.44140625" style="618" customWidth="1"/>
    <col min="5639" max="5639" width="8.33203125" style="618" customWidth="1"/>
    <col min="5640" max="5640" width="7.33203125" style="618" customWidth="1"/>
    <col min="5641" max="5642" width="10" style="618" customWidth="1"/>
    <col min="5643" max="5643" width="17.109375" style="618" customWidth="1"/>
    <col min="5644" max="5888" width="9" style="618"/>
    <col min="5889" max="5889" width="1.6640625" style="618" customWidth="1"/>
    <col min="5890" max="5890" width="3.44140625" style="618" customWidth="1"/>
    <col min="5891" max="5892" width="9" style="618" customWidth="1"/>
    <col min="5893" max="5894" width="8.44140625" style="618" customWidth="1"/>
    <col min="5895" max="5895" width="8.33203125" style="618" customWidth="1"/>
    <col min="5896" max="5896" width="7.33203125" style="618" customWidth="1"/>
    <col min="5897" max="5898" width="10" style="618" customWidth="1"/>
    <col min="5899" max="5899" width="17.109375" style="618" customWidth="1"/>
    <col min="5900" max="6144" width="9" style="618"/>
    <col min="6145" max="6145" width="1.6640625" style="618" customWidth="1"/>
    <col min="6146" max="6146" width="3.44140625" style="618" customWidth="1"/>
    <col min="6147" max="6148" width="9" style="618" customWidth="1"/>
    <col min="6149" max="6150" width="8.44140625" style="618" customWidth="1"/>
    <col min="6151" max="6151" width="8.33203125" style="618" customWidth="1"/>
    <col min="6152" max="6152" width="7.33203125" style="618" customWidth="1"/>
    <col min="6153" max="6154" width="10" style="618" customWidth="1"/>
    <col min="6155" max="6155" width="17.109375" style="618" customWidth="1"/>
    <col min="6156" max="6400" width="9" style="618"/>
    <col min="6401" max="6401" width="1.6640625" style="618" customWidth="1"/>
    <col min="6402" max="6402" width="3.44140625" style="618" customWidth="1"/>
    <col min="6403" max="6404" width="9" style="618" customWidth="1"/>
    <col min="6405" max="6406" width="8.44140625" style="618" customWidth="1"/>
    <col min="6407" max="6407" width="8.33203125" style="618" customWidth="1"/>
    <col min="6408" max="6408" width="7.33203125" style="618" customWidth="1"/>
    <col min="6409" max="6410" width="10" style="618" customWidth="1"/>
    <col min="6411" max="6411" width="17.109375" style="618" customWidth="1"/>
    <col min="6412" max="6656" width="9" style="618"/>
    <col min="6657" max="6657" width="1.6640625" style="618" customWidth="1"/>
    <col min="6658" max="6658" width="3.44140625" style="618" customWidth="1"/>
    <col min="6659" max="6660" width="9" style="618" customWidth="1"/>
    <col min="6661" max="6662" width="8.44140625" style="618" customWidth="1"/>
    <col min="6663" max="6663" width="8.33203125" style="618" customWidth="1"/>
    <col min="6664" max="6664" width="7.33203125" style="618" customWidth="1"/>
    <col min="6665" max="6666" width="10" style="618" customWidth="1"/>
    <col min="6667" max="6667" width="17.109375" style="618" customWidth="1"/>
    <col min="6668" max="6912" width="9" style="618"/>
    <col min="6913" max="6913" width="1.6640625" style="618" customWidth="1"/>
    <col min="6914" max="6914" width="3.44140625" style="618" customWidth="1"/>
    <col min="6915" max="6916" width="9" style="618" customWidth="1"/>
    <col min="6917" max="6918" width="8.44140625" style="618" customWidth="1"/>
    <col min="6919" max="6919" width="8.33203125" style="618" customWidth="1"/>
    <col min="6920" max="6920" width="7.33203125" style="618" customWidth="1"/>
    <col min="6921" max="6922" width="10" style="618" customWidth="1"/>
    <col min="6923" max="6923" width="17.109375" style="618" customWidth="1"/>
    <col min="6924" max="7168" width="9" style="618"/>
    <col min="7169" max="7169" width="1.6640625" style="618" customWidth="1"/>
    <col min="7170" max="7170" width="3.44140625" style="618" customWidth="1"/>
    <col min="7171" max="7172" width="9" style="618" customWidth="1"/>
    <col min="7173" max="7174" width="8.44140625" style="618" customWidth="1"/>
    <col min="7175" max="7175" width="8.33203125" style="618" customWidth="1"/>
    <col min="7176" max="7176" width="7.33203125" style="618" customWidth="1"/>
    <col min="7177" max="7178" width="10" style="618" customWidth="1"/>
    <col min="7179" max="7179" width="17.109375" style="618" customWidth="1"/>
    <col min="7180" max="7424" width="9" style="618"/>
    <col min="7425" max="7425" width="1.6640625" style="618" customWidth="1"/>
    <col min="7426" max="7426" width="3.44140625" style="618" customWidth="1"/>
    <col min="7427" max="7428" width="9" style="618" customWidth="1"/>
    <col min="7429" max="7430" width="8.44140625" style="618" customWidth="1"/>
    <col min="7431" max="7431" width="8.33203125" style="618" customWidth="1"/>
    <col min="7432" max="7432" width="7.33203125" style="618" customWidth="1"/>
    <col min="7433" max="7434" width="10" style="618" customWidth="1"/>
    <col min="7435" max="7435" width="17.109375" style="618" customWidth="1"/>
    <col min="7436" max="7680" width="9" style="618"/>
    <col min="7681" max="7681" width="1.6640625" style="618" customWidth="1"/>
    <col min="7682" max="7682" width="3.44140625" style="618" customWidth="1"/>
    <col min="7683" max="7684" width="9" style="618" customWidth="1"/>
    <col min="7685" max="7686" width="8.44140625" style="618" customWidth="1"/>
    <col min="7687" max="7687" width="8.33203125" style="618" customWidth="1"/>
    <col min="7688" max="7688" width="7.33203125" style="618" customWidth="1"/>
    <col min="7689" max="7690" width="10" style="618" customWidth="1"/>
    <col min="7691" max="7691" width="17.109375" style="618" customWidth="1"/>
    <col min="7692" max="7936" width="9" style="618"/>
    <col min="7937" max="7937" width="1.6640625" style="618" customWidth="1"/>
    <col min="7938" max="7938" width="3.44140625" style="618" customWidth="1"/>
    <col min="7939" max="7940" width="9" style="618" customWidth="1"/>
    <col min="7941" max="7942" width="8.44140625" style="618" customWidth="1"/>
    <col min="7943" max="7943" width="8.33203125" style="618" customWidth="1"/>
    <col min="7944" max="7944" width="7.33203125" style="618" customWidth="1"/>
    <col min="7945" max="7946" width="10" style="618" customWidth="1"/>
    <col min="7947" max="7947" width="17.109375" style="618" customWidth="1"/>
    <col min="7948" max="8192" width="9" style="618"/>
    <col min="8193" max="8193" width="1.6640625" style="618" customWidth="1"/>
    <col min="8194" max="8194" width="3.44140625" style="618" customWidth="1"/>
    <col min="8195" max="8196" width="9" style="618" customWidth="1"/>
    <col min="8197" max="8198" width="8.44140625" style="618" customWidth="1"/>
    <col min="8199" max="8199" width="8.33203125" style="618" customWidth="1"/>
    <col min="8200" max="8200" width="7.33203125" style="618" customWidth="1"/>
    <col min="8201" max="8202" width="10" style="618" customWidth="1"/>
    <col min="8203" max="8203" width="17.109375" style="618" customWidth="1"/>
    <col min="8204" max="8448" width="9" style="618"/>
    <col min="8449" max="8449" width="1.6640625" style="618" customWidth="1"/>
    <col min="8450" max="8450" width="3.44140625" style="618" customWidth="1"/>
    <col min="8451" max="8452" width="9" style="618" customWidth="1"/>
    <col min="8453" max="8454" width="8.44140625" style="618" customWidth="1"/>
    <col min="8455" max="8455" width="8.33203125" style="618" customWidth="1"/>
    <col min="8456" max="8456" width="7.33203125" style="618" customWidth="1"/>
    <col min="8457" max="8458" width="10" style="618" customWidth="1"/>
    <col min="8459" max="8459" width="17.109375" style="618" customWidth="1"/>
    <col min="8460" max="8704" width="9" style="618"/>
    <col min="8705" max="8705" width="1.6640625" style="618" customWidth="1"/>
    <col min="8706" max="8706" width="3.44140625" style="618" customWidth="1"/>
    <col min="8707" max="8708" width="9" style="618" customWidth="1"/>
    <col min="8709" max="8710" width="8.44140625" style="618" customWidth="1"/>
    <col min="8711" max="8711" width="8.33203125" style="618" customWidth="1"/>
    <col min="8712" max="8712" width="7.33203125" style="618" customWidth="1"/>
    <col min="8713" max="8714" width="10" style="618" customWidth="1"/>
    <col min="8715" max="8715" width="17.109375" style="618" customWidth="1"/>
    <col min="8716" max="8960" width="9" style="618"/>
    <col min="8961" max="8961" width="1.6640625" style="618" customWidth="1"/>
    <col min="8962" max="8962" width="3.44140625" style="618" customWidth="1"/>
    <col min="8963" max="8964" width="9" style="618" customWidth="1"/>
    <col min="8965" max="8966" width="8.44140625" style="618" customWidth="1"/>
    <col min="8967" max="8967" width="8.33203125" style="618" customWidth="1"/>
    <col min="8968" max="8968" width="7.33203125" style="618" customWidth="1"/>
    <col min="8969" max="8970" width="10" style="618" customWidth="1"/>
    <col min="8971" max="8971" width="17.109375" style="618" customWidth="1"/>
    <col min="8972" max="9216" width="9" style="618"/>
    <col min="9217" max="9217" width="1.6640625" style="618" customWidth="1"/>
    <col min="9218" max="9218" width="3.44140625" style="618" customWidth="1"/>
    <col min="9219" max="9220" width="9" style="618" customWidth="1"/>
    <col min="9221" max="9222" width="8.44140625" style="618" customWidth="1"/>
    <col min="9223" max="9223" width="8.33203125" style="618" customWidth="1"/>
    <col min="9224" max="9224" width="7.33203125" style="618" customWidth="1"/>
    <col min="9225" max="9226" width="10" style="618" customWidth="1"/>
    <col min="9227" max="9227" width="17.109375" style="618" customWidth="1"/>
    <col min="9228" max="9472" width="9" style="618"/>
    <col min="9473" max="9473" width="1.6640625" style="618" customWidth="1"/>
    <col min="9474" max="9474" width="3.44140625" style="618" customWidth="1"/>
    <col min="9475" max="9476" width="9" style="618" customWidth="1"/>
    <col min="9477" max="9478" width="8.44140625" style="618" customWidth="1"/>
    <col min="9479" max="9479" width="8.33203125" style="618" customWidth="1"/>
    <col min="9480" max="9480" width="7.33203125" style="618" customWidth="1"/>
    <col min="9481" max="9482" width="10" style="618" customWidth="1"/>
    <col min="9483" max="9483" width="17.109375" style="618" customWidth="1"/>
    <col min="9484" max="9728" width="9" style="618"/>
    <col min="9729" max="9729" width="1.6640625" style="618" customWidth="1"/>
    <col min="9730" max="9730" width="3.44140625" style="618" customWidth="1"/>
    <col min="9731" max="9732" width="9" style="618" customWidth="1"/>
    <col min="9733" max="9734" width="8.44140625" style="618" customWidth="1"/>
    <col min="9735" max="9735" width="8.33203125" style="618" customWidth="1"/>
    <col min="9736" max="9736" width="7.33203125" style="618" customWidth="1"/>
    <col min="9737" max="9738" width="10" style="618" customWidth="1"/>
    <col min="9739" max="9739" width="17.109375" style="618" customWidth="1"/>
    <col min="9740" max="9984" width="9" style="618"/>
    <col min="9985" max="9985" width="1.6640625" style="618" customWidth="1"/>
    <col min="9986" max="9986" width="3.44140625" style="618" customWidth="1"/>
    <col min="9987" max="9988" width="9" style="618" customWidth="1"/>
    <col min="9989" max="9990" width="8.44140625" style="618" customWidth="1"/>
    <col min="9991" max="9991" width="8.33203125" style="618" customWidth="1"/>
    <col min="9992" max="9992" width="7.33203125" style="618" customWidth="1"/>
    <col min="9993" max="9994" width="10" style="618" customWidth="1"/>
    <col min="9995" max="9995" width="17.109375" style="618" customWidth="1"/>
    <col min="9996" max="10240" width="9" style="618"/>
    <col min="10241" max="10241" width="1.6640625" style="618" customWidth="1"/>
    <col min="10242" max="10242" width="3.44140625" style="618" customWidth="1"/>
    <col min="10243" max="10244" width="9" style="618" customWidth="1"/>
    <col min="10245" max="10246" width="8.44140625" style="618" customWidth="1"/>
    <col min="10247" max="10247" width="8.33203125" style="618" customWidth="1"/>
    <col min="10248" max="10248" width="7.33203125" style="618" customWidth="1"/>
    <col min="10249" max="10250" width="10" style="618" customWidth="1"/>
    <col min="10251" max="10251" width="17.109375" style="618" customWidth="1"/>
    <col min="10252" max="10496" width="9" style="618"/>
    <col min="10497" max="10497" width="1.6640625" style="618" customWidth="1"/>
    <col min="10498" max="10498" width="3.44140625" style="618" customWidth="1"/>
    <col min="10499" max="10500" width="9" style="618" customWidth="1"/>
    <col min="10501" max="10502" width="8.44140625" style="618" customWidth="1"/>
    <col min="10503" max="10503" width="8.33203125" style="618" customWidth="1"/>
    <col min="10504" max="10504" width="7.33203125" style="618" customWidth="1"/>
    <col min="10505" max="10506" width="10" style="618" customWidth="1"/>
    <col min="10507" max="10507" width="17.109375" style="618" customWidth="1"/>
    <col min="10508" max="10752" width="9" style="618"/>
    <col min="10753" max="10753" width="1.6640625" style="618" customWidth="1"/>
    <col min="10754" max="10754" width="3.44140625" style="618" customWidth="1"/>
    <col min="10755" max="10756" width="9" style="618" customWidth="1"/>
    <col min="10757" max="10758" width="8.44140625" style="618" customWidth="1"/>
    <col min="10759" max="10759" width="8.33203125" style="618" customWidth="1"/>
    <col min="10760" max="10760" width="7.33203125" style="618" customWidth="1"/>
    <col min="10761" max="10762" width="10" style="618" customWidth="1"/>
    <col min="10763" max="10763" width="17.109375" style="618" customWidth="1"/>
    <col min="10764" max="11008" width="9" style="618"/>
    <col min="11009" max="11009" width="1.6640625" style="618" customWidth="1"/>
    <col min="11010" max="11010" width="3.44140625" style="618" customWidth="1"/>
    <col min="11011" max="11012" width="9" style="618" customWidth="1"/>
    <col min="11013" max="11014" width="8.44140625" style="618" customWidth="1"/>
    <col min="11015" max="11015" width="8.33203125" style="618" customWidth="1"/>
    <col min="11016" max="11016" width="7.33203125" style="618" customWidth="1"/>
    <col min="11017" max="11018" width="10" style="618" customWidth="1"/>
    <col min="11019" max="11019" width="17.109375" style="618" customWidth="1"/>
    <col min="11020" max="11264" width="9" style="618"/>
    <col min="11265" max="11265" width="1.6640625" style="618" customWidth="1"/>
    <col min="11266" max="11266" width="3.44140625" style="618" customWidth="1"/>
    <col min="11267" max="11268" width="9" style="618" customWidth="1"/>
    <col min="11269" max="11270" width="8.44140625" style="618" customWidth="1"/>
    <col min="11271" max="11271" width="8.33203125" style="618" customWidth="1"/>
    <col min="11272" max="11272" width="7.33203125" style="618" customWidth="1"/>
    <col min="11273" max="11274" width="10" style="618" customWidth="1"/>
    <col min="11275" max="11275" width="17.109375" style="618" customWidth="1"/>
    <col min="11276" max="11520" width="9" style="618"/>
    <col min="11521" max="11521" width="1.6640625" style="618" customWidth="1"/>
    <col min="11522" max="11522" width="3.44140625" style="618" customWidth="1"/>
    <col min="11523" max="11524" width="9" style="618" customWidth="1"/>
    <col min="11525" max="11526" width="8.44140625" style="618" customWidth="1"/>
    <col min="11527" max="11527" width="8.33203125" style="618" customWidth="1"/>
    <col min="11528" max="11528" width="7.33203125" style="618" customWidth="1"/>
    <col min="11529" max="11530" width="10" style="618" customWidth="1"/>
    <col min="11531" max="11531" width="17.109375" style="618" customWidth="1"/>
    <col min="11532" max="11776" width="9" style="618"/>
    <col min="11777" max="11777" width="1.6640625" style="618" customWidth="1"/>
    <col min="11778" max="11778" width="3.44140625" style="618" customWidth="1"/>
    <col min="11779" max="11780" width="9" style="618" customWidth="1"/>
    <col min="11781" max="11782" width="8.44140625" style="618" customWidth="1"/>
    <col min="11783" max="11783" width="8.33203125" style="618" customWidth="1"/>
    <col min="11784" max="11784" width="7.33203125" style="618" customWidth="1"/>
    <col min="11785" max="11786" width="10" style="618" customWidth="1"/>
    <col min="11787" max="11787" width="17.109375" style="618" customWidth="1"/>
    <col min="11788" max="12032" width="9" style="618"/>
    <col min="12033" max="12033" width="1.6640625" style="618" customWidth="1"/>
    <col min="12034" max="12034" width="3.44140625" style="618" customWidth="1"/>
    <col min="12035" max="12036" width="9" style="618" customWidth="1"/>
    <col min="12037" max="12038" width="8.44140625" style="618" customWidth="1"/>
    <col min="12039" max="12039" width="8.33203125" style="618" customWidth="1"/>
    <col min="12040" max="12040" width="7.33203125" style="618" customWidth="1"/>
    <col min="12041" max="12042" width="10" style="618" customWidth="1"/>
    <col min="12043" max="12043" width="17.109375" style="618" customWidth="1"/>
    <col min="12044" max="12288" width="9" style="618"/>
    <col min="12289" max="12289" width="1.6640625" style="618" customWidth="1"/>
    <col min="12290" max="12290" width="3.44140625" style="618" customWidth="1"/>
    <col min="12291" max="12292" width="9" style="618" customWidth="1"/>
    <col min="12293" max="12294" width="8.44140625" style="618" customWidth="1"/>
    <col min="12295" max="12295" width="8.33203125" style="618" customWidth="1"/>
    <col min="12296" max="12296" width="7.33203125" style="618" customWidth="1"/>
    <col min="12297" max="12298" width="10" style="618" customWidth="1"/>
    <col min="12299" max="12299" width="17.109375" style="618" customWidth="1"/>
    <col min="12300" max="12544" width="9" style="618"/>
    <col min="12545" max="12545" width="1.6640625" style="618" customWidth="1"/>
    <col min="12546" max="12546" width="3.44140625" style="618" customWidth="1"/>
    <col min="12547" max="12548" width="9" style="618" customWidth="1"/>
    <col min="12549" max="12550" width="8.44140625" style="618" customWidth="1"/>
    <col min="12551" max="12551" width="8.33203125" style="618" customWidth="1"/>
    <col min="12552" max="12552" width="7.33203125" style="618" customWidth="1"/>
    <col min="12553" max="12554" width="10" style="618" customWidth="1"/>
    <col min="12555" max="12555" width="17.109375" style="618" customWidth="1"/>
    <col min="12556" max="12800" width="9" style="618"/>
    <col min="12801" max="12801" width="1.6640625" style="618" customWidth="1"/>
    <col min="12802" max="12802" width="3.44140625" style="618" customWidth="1"/>
    <col min="12803" max="12804" width="9" style="618" customWidth="1"/>
    <col min="12805" max="12806" width="8.44140625" style="618" customWidth="1"/>
    <col min="12807" max="12807" width="8.33203125" style="618" customWidth="1"/>
    <col min="12808" max="12808" width="7.33203125" style="618" customWidth="1"/>
    <col min="12809" max="12810" width="10" style="618" customWidth="1"/>
    <col min="12811" max="12811" width="17.109375" style="618" customWidth="1"/>
    <col min="12812" max="13056" width="9" style="618"/>
    <col min="13057" max="13057" width="1.6640625" style="618" customWidth="1"/>
    <col min="13058" max="13058" width="3.44140625" style="618" customWidth="1"/>
    <col min="13059" max="13060" width="9" style="618" customWidth="1"/>
    <col min="13061" max="13062" width="8.44140625" style="618" customWidth="1"/>
    <col min="13063" max="13063" width="8.33203125" style="618" customWidth="1"/>
    <col min="13064" max="13064" width="7.33203125" style="618" customWidth="1"/>
    <col min="13065" max="13066" width="10" style="618" customWidth="1"/>
    <col min="13067" max="13067" width="17.109375" style="618" customWidth="1"/>
    <col min="13068" max="13312" width="9" style="618"/>
    <col min="13313" max="13313" width="1.6640625" style="618" customWidth="1"/>
    <col min="13314" max="13314" width="3.44140625" style="618" customWidth="1"/>
    <col min="13315" max="13316" width="9" style="618" customWidth="1"/>
    <col min="13317" max="13318" width="8.44140625" style="618" customWidth="1"/>
    <col min="13319" max="13319" width="8.33203125" style="618" customWidth="1"/>
    <col min="13320" max="13320" width="7.33203125" style="618" customWidth="1"/>
    <col min="13321" max="13322" width="10" style="618" customWidth="1"/>
    <col min="13323" max="13323" width="17.109375" style="618" customWidth="1"/>
    <col min="13324" max="13568" width="9" style="618"/>
    <col min="13569" max="13569" width="1.6640625" style="618" customWidth="1"/>
    <col min="13570" max="13570" width="3.44140625" style="618" customWidth="1"/>
    <col min="13571" max="13572" width="9" style="618" customWidth="1"/>
    <col min="13573" max="13574" width="8.44140625" style="618" customWidth="1"/>
    <col min="13575" max="13575" width="8.33203125" style="618" customWidth="1"/>
    <col min="13576" max="13576" width="7.33203125" style="618" customWidth="1"/>
    <col min="13577" max="13578" width="10" style="618" customWidth="1"/>
    <col min="13579" max="13579" width="17.109375" style="618" customWidth="1"/>
    <col min="13580" max="13824" width="9" style="618"/>
    <col min="13825" max="13825" width="1.6640625" style="618" customWidth="1"/>
    <col min="13826" max="13826" width="3.44140625" style="618" customWidth="1"/>
    <col min="13827" max="13828" width="9" style="618" customWidth="1"/>
    <col min="13829" max="13830" width="8.44140625" style="618" customWidth="1"/>
    <col min="13831" max="13831" width="8.33203125" style="618" customWidth="1"/>
    <col min="13832" max="13832" width="7.33203125" style="618" customWidth="1"/>
    <col min="13833" max="13834" width="10" style="618" customWidth="1"/>
    <col min="13835" max="13835" width="17.109375" style="618" customWidth="1"/>
    <col min="13836" max="14080" width="9" style="618"/>
    <col min="14081" max="14081" width="1.6640625" style="618" customWidth="1"/>
    <col min="14082" max="14082" width="3.44140625" style="618" customWidth="1"/>
    <col min="14083" max="14084" width="9" style="618" customWidth="1"/>
    <col min="14085" max="14086" width="8.44140625" style="618" customWidth="1"/>
    <col min="14087" max="14087" width="8.33203125" style="618" customWidth="1"/>
    <col min="14088" max="14088" width="7.33203125" style="618" customWidth="1"/>
    <col min="14089" max="14090" width="10" style="618" customWidth="1"/>
    <col min="14091" max="14091" width="17.109375" style="618" customWidth="1"/>
    <col min="14092" max="14336" width="9" style="618"/>
    <col min="14337" max="14337" width="1.6640625" style="618" customWidth="1"/>
    <col min="14338" max="14338" width="3.44140625" style="618" customWidth="1"/>
    <col min="14339" max="14340" width="9" style="618" customWidth="1"/>
    <col min="14341" max="14342" width="8.44140625" style="618" customWidth="1"/>
    <col min="14343" max="14343" width="8.33203125" style="618" customWidth="1"/>
    <col min="14344" max="14344" width="7.33203125" style="618" customWidth="1"/>
    <col min="14345" max="14346" width="10" style="618" customWidth="1"/>
    <col min="14347" max="14347" width="17.109375" style="618" customWidth="1"/>
    <col min="14348" max="14592" width="9" style="618"/>
    <col min="14593" max="14593" width="1.6640625" style="618" customWidth="1"/>
    <col min="14594" max="14594" width="3.44140625" style="618" customWidth="1"/>
    <col min="14595" max="14596" width="9" style="618" customWidth="1"/>
    <col min="14597" max="14598" width="8.44140625" style="618" customWidth="1"/>
    <col min="14599" max="14599" width="8.33203125" style="618" customWidth="1"/>
    <col min="14600" max="14600" width="7.33203125" style="618" customWidth="1"/>
    <col min="14601" max="14602" width="10" style="618" customWidth="1"/>
    <col min="14603" max="14603" width="17.109375" style="618" customWidth="1"/>
    <col min="14604" max="14848" width="9" style="618"/>
    <col min="14849" max="14849" width="1.6640625" style="618" customWidth="1"/>
    <col min="14850" max="14850" width="3.44140625" style="618" customWidth="1"/>
    <col min="14851" max="14852" width="9" style="618" customWidth="1"/>
    <col min="14853" max="14854" width="8.44140625" style="618" customWidth="1"/>
    <col min="14855" max="14855" width="8.33203125" style="618" customWidth="1"/>
    <col min="14856" max="14856" width="7.33203125" style="618" customWidth="1"/>
    <col min="14857" max="14858" width="10" style="618" customWidth="1"/>
    <col min="14859" max="14859" width="17.109375" style="618" customWidth="1"/>
    <col min="14860" max="15104" width="9" style="618"/>
    <col min="15105" max="15105" width="1.6640625" style="618" customWidth="1"/>
    <col min="15106" max="15106" width="3.44140625" style="618" customWidth="1"/>
    <col min="15107" max="15108" width="9" style="618" customWidth="1"/>
    <col min="15109" max="15110" width="8.44140625" style="618" customWidth="1"/>
    <col min="15111" max="15111" width="8.33203125" style="618" customWidth="1"/>
    <col min="15112" max="15112" width="7.33203125" style="618" customWidth="1"/>
    <col min="15113" max="15114" width="10" style="618" customWidth="1"/>
    <col min="15115" max="15115" width="17.109375" style="618" customWidth="1"/>
    <col min="15116" max="15360" width="9" style="618"/>
    <col min="15361" max="15361" width="1.6640625" style="618" customWidth="1"/>
    <col min="15362" max="15362" width="3.44140625" style="618" customWidth="1"/>
    <col min="15363" max="15364" width="9" style="618" customWidth="1"/>
    <col min="15365" max="15366" width="8.44140625" style="618" customWidth="1"/>
    <col min="15367" max="15367" width="8.33203125" style="618" customWidth="1"/>
    <col min="15368" max="15368" width="7.33203125" style="618" customWidth="1"/>
    <col min="15369" max="15370" width="10" style="618" customWidth="1"/>
    <col min="15371" max="15371" width="17.109375" style="618" customWidth="1"/>
    <col min="15372" max="15616" width="9" style="618"/>
    <col min="15617" max="15617" width="1.6640625" style="618" customWidth="1"/>
    <col min="15618" max="15618" width="3.44140625" style="618" customWidth="1"/>
    <col min="15619" max="15620" width="9" style="618" customWidth="1"/>
    <col min="15621" max="15622" width="8.44140625" style="618" customWidth="1"/>
    <col min="15623" max="15623" width="8.33203125" style="618" customWidth="1"/>
    <col min="15624" max="15624" width="7.33203125" style="618" customWidth="1"/>
    <col min="15625" max="15626" width="10" style="618" customWidth="1"/>
    <col min="15627" max="15627" width="17.109375" style="618" customWidth="1"/>
    <col min="15628" max="15872" width="9" style="618"/>
    <col min="15873" max="15873" width="1.6640625" style="618" customWidth="1"/>
    <col min="15874" max="15874" width="3.44140625" style="618" customWidth="1"/>
    <col min="15875" max="15876" width="9" style="618" customWidth="1"/>
    <col min="15877" max="15878" width="8.44140625" style="618" customWidth="1"/>
    <col min="15879" max="15879" width="8.33203125" style="618" customWidth="1"/>
    <col min="15880" max="15880" width="7.33203125" style="618" customWidth="1"/>
    <col min="15881" max="15882" width="10" style="618" customWidth="1"/>
    <col min="15883" max="15883" width="17.109375" style="618" customWidth="1"/>
    <col min="15884" max="16128" width="9" style="618"/>
    <col min="16129" max="16129" width="1.6640625" style="618" customWidth="1"/>
    <col min="16130" max="16130" width="3.44140625" style="618" customWidth="1"/>
    <col min="16131" max="16132" width="9" style="618" customWidth="1"/>
    <col min="16133" max="16134" width="8.44140625" style="618" customWidth="1"/>
    <col min="16135" max="16135" width="8.33203125" style="618" customWidth="1"/>
    <col min="16136" max="16136" width="7.33203125" style="618" customWidth="1"/>
    <col min="16137" max="16138" width="10" style="618" customWidth="1"/>
    <col min="16139" max="16139" width="17.109375" style="618" customWidth="1"/>
    <col min="16140" max="16384" width="9" style="618"/>
  </cols>
  <sheetData>
    <row r="1" spans="2:11" ht="18" customHeight="1" thickBot="1">
      <c r="B1" s="4975" t="s">
        <v>615</v>
      </c>
      <c r="C1" s="4976"/>
      <c r="H1" s="4954" t="s">
        <v>1124</v>
      </c>
      <c r="I1" s="4954"/>
      <c r="J1" s="4954"/>
      <c r="K1" s="4954"/>
    </row>
    <row r="2" spans="2:11" ht="41.25" customHeight="1">
      <c r="B2" s="3743" t="s">
        <v>616</v>
      </c>
      <c r="C2" s="4955"/>
      <c r="D2" s="4955"/>
      <c r="E2" s="4955"/>
      <c r="F2" s="4955"/>
      <c r="G2" s="4955"/>
      <c r="H2" s="4955"/>
      <c r="I2" s="4955"/>
      <c r="J2" s="4955"/>
      <c r="K2" s="4955"/>
    </row>
    <row r="3" spans="2:11" ht="6" customHeight="1">
      <c r="B3" s="3745"/>
      <c r="C3" s="3745"/>
      <c r="D3" s="3745"/>
      <c r="E3" s="3746"/>
      <c r="F3" s="3744"/>
      <c r="G3" s="617"/>
    </row>
    <row r="4" spans="2:11" ht="15" customHeight="1">
      <c r="B4" s="3745"/>
      <c r="C4" s="3745"/>
      <c r="D4" s="3745"/>
      <c r="E4" s="3746"/>
      <c r="F4" s="3744"/>
      <c r="G4" s="617"/>
      <c r="H4" s="4977" t="s">
        <v>1125</v>
      </c>
      <c r="I4" s="4977"/>
      <c r="J4" s="4978"/>
      <c r="K4" s="4978"/>
    </row>
    <row r="5" spans="2:11" ht="15" customHeight="1">
      <c r="B5" s="3745"/>
      <c r="C5" s="3745"/>
      <c r="D5" s="3745"/>
      <c r="E5" s="3746"/>
      <c r="F5" s="3744"/>
      <c r="G5" s="636"/>
      <c r="H5" s="4977"/>
      <c r="I5" s="4977"/>
      <c r="J5" s="4978"/>
      <c r="K5" s="4978"/>
    </row>
    <row r="6" spans="2:11" ht="6" customHeight="1" thickBot="1">
      <c r="B6" s="637"/>
      <c r="C6" s="637"/>
      <c r="D6" s="637"/>
      <c r="E6" s="637"/>
      <c r="F6" s="637"/>
      <c r="G6" s="637"/>
      <c r="H6" s="637"/>
      <c r="I6" s="637"/>
      <c r="J6" s="637"/>
      <c r="K6" s="637"/>
    </row>
    <row r="7" spans="2:11" s="637" customFormat="1" ht="44.4" customHeight="1">
      <c r="B7" s="631"/>
      <c r="C7" s="3726" t="s">
        <v>430</v>
      </c>
      <c r="D7" s="3726"/>
      <c r="E7" s="3726" t="s">
        <v>1126</v>
      </c>
      <c r="F7" s="3726"/>
      <c r="G7" s="3726" t="s">
        <v>432</v>
      </c>
      <c r="H7" s="3727"/>
      <c r="I7" s="4973" t="s">
        <v>1127</v>
      </c>
      <c r="J7" s="4974"/>
      <c r="K7" s="638" t="s">
        <v>433</v>
      </c>
    </row>
    <row r="8" spans="2:11" s="637" customFormat="1" ht="17.25" customHeight="1">
      <c r="B8" s="631">
        <f>ROW()-7</f>
        <v>1</v>
      </c>
      <c r="C8" s="3726"/>
      <c r="D8" s="3726"/>
      <c r="E8" s="3734"/>
      <c r="F8" s="3735"/>
      <c r="G8" s="3726"/>
      <c r="H8" s="3727"/>
      <c r="I8" s="4959"/>
      <c r="J8" s="4960"/>
      <c r="K8" s="639"/>
    </row>
    <row r="9" spans="2:11" s="637" customFormat="1" ht="17.25" customHeight="1">
      <c r="B9" s="631">
        <f t="shared" ref="B9:B47" si="0">ROW()-7</f>
        <v>2</v>
      </c>
      <c r="C9" s="3726"/>
      <c r="D9" s="3726"/>
      <c r="E9" s="3734"/>
      <c r="F9" s="3735"/>
      <c r="G9" s="3726"/>
      <c r="H9" s="3727"/>
      <c r="I9" s="4959"/>
      <c r="J9" s="4960"/>
      <c r="K9" s="639"/>
    </row>
    <row r="10" spans="2:11" s="637" customFormat="1" ht="17.25" customHeight="1">
      <c r="B10" s="631">
        <f t="shared" si="0"/>
        <v>3</v>
      </c>
      <c r="C10" s="3727"/>
      <c r="D10" s="3736"/>
      <c r="E10" s="3731"/>
      <c r="F10" s="3732"/>
      <c r="G10" s="3727"/>
      <c r="H10" s="3733"/>
      <c r="I10" s="4959"/>
      <c r="J10" s="4967"/>
      <c r="K10" s="639"/>
    </row>
    <row r="11" spans="2:11" s="637" customFormat="1" ht="17.25" customHeight="1">
      <c r="B11" s="631">
        <f t="shared" si="0"/>
        <v>4</v>
      </c>
      <c r="C11" s="3727"/>
      <c r="D11" s="3736"/>
      <c r="E11" s="3731"/>
      <c r="F11" s="3732"/>
      <c r="G11" s="3727"/>
      <c r="H11" s="3733"/>
      <c r="I11" s="4959"/>
      <c r="J11" s="4967"/>
      <c r="K11" s="639"/>
    </row>
    <row r="12" spans="2:11" s="637" customFormat="1" ht="17.25" customHeight="1">
      <c r="B12" s="631">
        <f t="shared" si="0"/>
        <v>5</v>
      </c>
      <c r="C12" s="3727"/>
      <c r="D12" s="3736"/>
      <c r="E12" s="3731"/>
      <c r="F12" s="3732"/>
      <c r="G12" s="3727"/>
      <c r="H12" s="3733"/>
      <c r="I12" s="4959"/>
      <c r="J12" s="4967"/>
      <c r="K12" s="639"/>
    </row>
    <row r="13" spans="2:11" s="637" customFormat="1" ht="17.25" customHeight="1">
      <c r="B13" s="631">
        <f t="shared" si="0"/>
        <v>6</v>
      </c>
      <c r="C13" s="3727"/>
      <c r="D13" s="3736"/>
      <c r="E13" s="3731"/>
      <c r="F13" s="3732"/>
      <c r="G13" s="3727"/>
      <c r="H13" s="3733"/>
      <c r="I13" s="4959"/>
      <c r="J13" s="4967"/>
      <c r="K13" s="640"/>
    </row>
    <row r="14" spans="2:11" s="637" customFormat="1" ht="17.25" customHeight="1">
      <c r="B14" s="631">
        <f t="shared" si="0"/>
        <v>7</v>
      </c>
      <c r="C14" s="3726"/>
      <c r="D14" s="3726"/>
      <c r="E14" s="3726"/>
      <c r="F14" s="3726"/>
      <c r="G14" s="3726"/>
      <c r="H14" s="3727"/>
      <c r="I14" s="4971"/>
      <c r="J14" s="4972"/>
      <c r="K14" s="640"/>
    </row>
    <row r="15" spans="2:11" s="637" customFormat="1" ht="17.25" customHeight="1">
      <c r="B15" s="631">
        <f t="shared" si="0"/>
        <v>8</v>
      </c>
      <c r="C15" s="3726"/>
      <c r="D15" s="3726"/>
      <c r="E15" s="3726"/>
      <c r="F15" s="3726"/>
      <c r="G15" s="3726"/>
      <c r="H15" s="3727"/>
      <c r="I15" s="4968"/>
      <c r="J15" s="4960"/>
      <c r="K15" s="640"/>
    </row>
    <row r="16" spans="2:11" s="637" customFormat="1" ht="17.25" customHeight="1">
      <c r="B16" s="631">
        <f t="shared" si="0"/>
        <v>9</v>
      </c>
      <c r="C16" s="3726"/>
      <c r="D16" s="3726"/>
      <c r="E16" s="3726"/>
      <c r="F16" s="3726"/>
      <c r="G16" s="3726"/>
      <c r="H16" s="3727"/>
      <c r="I16" s="4968"/>
      <c r="J16" s="4960"/>
      <c r="K16" s="640"/>
    </row>
    <row r="17" spans="2:11" s="637" customFormat="1" ht="17.25" customHeight="1">
      <c r="B17" s="631">
        <f t="shared" si="0"/>
        <v>10</v>
      </c>
      <c r="C17" s="3726"/>
      <c r="D17" s="3726"/>
      <c r="E17" s="3726"/>
      <c r="F17" s="3726"/>
      <c r="G17" s="3726"/>
      <c r="H17" s="3727"/>
      <c r="I17" s="4969"/>
      <c r="J17" s="4970"/>
      <c r="K17" s="640"/>
    </row>
    <row r="18" spans="2:11" s="637" customFormat="1" ht="17.25" customHeight="1">
      <c r="B18" s="631">
        <f t="shared" si="0"/>
        <v>11</v>
      </c>
      <c r="C18" s="3727"/>
      <c r="D18" s="3736"/>
      <c r="E18" s="3731"/>
      <c r="F18" s="3732"/>
      <c r="G18" s="3726"/>
      <c r="H18" s="3727"/>
      <c r="I18" s="4959"/>
      <c r="J18" s="4967"/>
      <c r="K18" s="639"/>
    </row>
    <row r="19" spans="2:11" s="637" customFormat="1" ht="17.25" customHeight="1">
      <c r="B19" s="631">
        <f t="shared" si="0"/>
        <v>12</v>
      </c>
      <c r="C19" s="3726"/>
      <c r="D19" s="3726"/>
      <c r="E19" s="3734"/>
      <c r="F19" s="3735"/>
      <c r="G19" s="3726"/>
      <c r="H19" s="3727"/>
      <c r="I19" s="4959"/>
      <c r="J19" s="4960"/>
      <c r="K19" s="639"/>
    </row>
    <row r="20" spans="2:11" s="637" customFormat="1" ht="17.25" customHeight="1">
      <c r="B20" s="631">
        <f t="shared" si="0"/>
        <v>13</v>
      </c>
      <c r="C20" s="3727"/>
      <c r="D20" s="3736"/>
      <c r="E20" s="3731"/>
      <c r="F20" s="3732"/>
      <c r="G20" s="3727"/>
      <c r="H20" s="3733"/>
      <c r="I20" s="4959"/>
      <c r="J20" s="4967"/>
      <c r="K20" s="639"/>
    </row>
    <row r="21" spans="2:11" s="637" customFormat="1" ht="17.25" customHeight="1">
      <c r="B21" s="631">
        <f t="shared" si="0"/>
        <v>14</v>
      </c>
      <c r="C21" s="3726"/>
      <c r="D21" s="3726"/>
      <c r="E21" s="3734"/>
      <c r="F21" s="3735"/>
      <c r="G21" s="3726"/>
      <c r="H21" s="3727"/>
      <c r="I21" s="4959"/>
      <c r="J21" s="4960"/>
      <c r="K21" s="639"/>
    </row>
    <row r="22" spans="2:11" s="637" customFormat="1" ht="17.25" customHeight="1">
      <c r="B22" s="631">
        <f t="shared" si="0"/>
        <v>15</v>
      </c>
      <c r="C22" s="3726"/>
      <c r="D22" s="3726"/>
      <c r="E22" s="3731"/>
      <c r="F22" s="3736"/>
      <c r="G22" s="3726"/>
      <c r="H22" s="3727"/>
      <c r="I22" s="4959"/>
      <c r="J22" s="4960"/>
      <c r="K22" s="640"/>
    </row>
    <row r="23" spans="2:11" s="637" customFormat="1" ht="17.25" customHeight="1">
      <c r="B23" s="631">
        <f t="shared" si="0"/>
        <v>16</v>
      </c>
      <c r="C23" s="3726"/>
      <c r="D23" s="3726"/>
      <c r="E23" s="3728"/>
      <c r="F23" s="3726"/>
      <c r="G23" s="3726"/>
      <c r="H23" s="3727"/>
      <c r="I23" s="4959"/>
      <c r="J23" s="4960"/>
      <c r="K23" s="640"/>
    </row>
    <row r="24" spans="2:11" s="637" customFormat="1" ht="17.25" customHeight="1">
      <c r="B24" s="631">
        <f t="shared" si="0"/>
        <v>17</v>
      </c>
      <c r="C24" s="3726"/>
      <c r="D24" s="3726"/>
      <c r="E24" s="3726"/>
      <c r="F24" s="3726"/>
      <c r="G24" s="3726"/>
      <c r="H24" s="3727"/>
      <c r="I24" s="4959"/>
      <c r="J24" s="4960"/>
      <c r="K24" s="640"/>
    </row>
    <row r="25" spans="2:11" s="637" customFormat="1" ht="17.25" customHeight="1">
      <c r="B25" s="631">
        <f t="shared" si="0"/>
        <v>18</v>
      </c>
      <c r="C25" s="3726"/>
      <c r="D25" s="3726"/>
      <c r="E25" s="3726"/>
      <c r="F25" s="3726"/>
      <c r="G25" s="3726"/>
      <c r="H25" s="3727"/>
      <c r="I25" s="4959"/>
      <c r="J25" s="4960"/>
      <c r="K25" s="640"/>
    </row>
    <row r="26" spans="2:11" s="637" customFormat="1" ht="17.25" customHeight="1">
      <c r="B26" s="631">
        <f t="shared" si="0"/>
        <v>19</v>
      </c>
      <c r="C26" s="3726"/>
      <c r="D26" s="3726"/>
      <c r="E26" s="3726"/>
      <c r="F26" s="3726"/>
      <c r="G26" s="3726"/>
      <c r="H26" s="3727"/>
      <c r="I26" s="4959"/>
      <c r="J26" s="4960"/>
      <c r="K26" s="640"/>
    </row>
    <row r="27" spans="2:11" s="637" customFormat="1" ht="17.25" customHeight="1">
      <c r="B27" s="631">
        <f t="shared" si="0"/>
        <v>20</v>
      </c>
      <c r="C27" s="3726"/>
      <c r="D27" s="3726"/>
      <c r="E27" s="3726"/>
      <c r="F27" s="3726"/>
      <c r="G27" s="3726"/>
      <c r="H27" s="3727"/>
      <c r="I27" s="4959"/>
      <c r="J27" s="4960"/>
      <c r="K27" s="640"/>
    </row>
    <row r="28" spans="2:11" s="637" customFormat="1" ht="17.25" customHeight="1">
      <c r="B28" s="631">
        <f t="shared" si="0"/>
        <v>21</v>
      </c>
      <c r="C28" s="3726"/>
      <c r="D28" s="3726"/>
      <c r="E28" s="4963"/>
      <c r="F28" s="4964"/>
      <c r="G28" s="3726"/>
      <c r="H28" s="3727"/>
      <c r="I28" s="4965"/>
      <c r="J28" s="4966"/>
      <c r="K28" s="639"/>
    </row>
    <row r="29" spans="2:11" s="637" customFormat="1" ht="17.25" customHeight="1">
      <c r="B29" s="631">
        <f t="shared" si="0"/>
        <v>22</v>
      </c>
      <c r="C29" s="3726"/>
      <c r="D29" s="3726"/>
      <c r="E29" s="4963"/>
      <c r="F29" s="4964"/>
      <c r="G29" s="3726"/>
      <c r="H29" s="3727"/>
      <c r="I29" s="4959"/>
      <c r="J29" s="4960"/>
      <c r="K29" s="639"/>
    </row>
    <row r="30" spans="2:11" s="637" customFormat="1" ht="17.25" customHeight="1">
      <c r="B30" s="631">
        <f t="shared" si="0"/>
        <v>23</v>
      </c>
      <c r="C30" s="3726"/>
      <c r="D30" s="3726"/>
      <c r="E30" s="4963"/>
      <c r="F30" s="4964"/>
      <c r="G30" s="3726"/>
      <c r="H30" s="3727"/>
      <c r="I30" s="4959"/>
      <c r="J30" s="4960"/>
      <c r="K30" s="639"/>
    </row>
    <row r="31" spans="2:11" s="637" customFormat="1" ht="17.25" customHeight="1">
      <c r="B31" s="631">
        <f t="shared" si="0"/>
        <v>24</v>
      </c>
      <c r="C31" s="3726"/>
      <c r="D31" s="3726"/>
      <c r="E31" s="4963"/>
      <c r="F31" s="4964"/>
      <c r="G31" s="3726"/>
      <c r="H31" s="3727"/>
      <c r="I31" s="4959"/>
      <c r="J31" s="4960"/>
      <c r="K31" s="639"/>
    </row>
    <row r="32" spans="2:11" s="637" customFormat="1" ht="17.25" customHeight="1">
      <c r="B32" s="631">
        <f t="shared" si="0"/>
        <v>25</v>
      </c>
      <c r="C32" s="3726"/>
      <c r="D32" s="3726"/>
      <c r="E32" s="4963"/>
      <c r="F32" s="4964"/>
      <c r="G32" s="3726"/>
      <c r="H32" s="3727"/>
      <c r="I32" s="4959"/>
      <c r="J32" s="4960"/>
      <c r="K32" s="639"/>
    </row>
    <row r="33" spans="2:11" s="637" customFormat="1" ht="17.25" customHeight="1">
      <c r="B33" s="631">
        <f t="shared" si="0"/>
        <v>26</v>
      </c>
      <c r="C33" s="3726"/>
      <c r="D33" s="3726"/>
      <c r="E33" s="4963"/>
      <c r="F33" s="4964"/>
      <c r="G33" s="3726"/>
      <c r="H33" s="3727"/>
      <c r="I33" s="4959"/>
      <c r="J33" s="4960"/>
      <c r="K33" s="639"/>
    </row>
    <row r="34" spans="2:11" s="637" customFormat="1" ht="17.25" customHeight="1">
      <c r="B34" s="631">
        <f t="shared" si="0"/>
        <v>27</v>
      </c>
      <c r="C34" s="3726"/>
      <c r="D34" s="3726"/>
      <c r="E34" s="4963"/>
      <c r="F34" s="4964"/>
      <c r="G34" s="3726"/>
      <c r="H34" s="3727"/>
      <c r="I34" s="4959"/>
      <c r="J34" s="4960"/>
      <c r="K34" s="639"/>
    </row>
    <row r="35" spans="2:11" s="637" customFormat="1" ht="17.25" customHeight="1">
      <c r="B35" s="631">
        <f t="shared" si="0"/>
        <v>28</v>
      </c>
      <c r="C35" s="3726"/>
      <c r="D35" s="3726"/>
      <c r="E35" s="4963"/>
      <c r="F35" s="4964"/>
      <c r="G35" s="3726"/>
      <c r="H35" s="3727"/>
      <c r="I35" s="4959"/>
      <c r="J35" s="4960"/>
      <c r="K35" s="639"/>
    </row>
    <row r="36" spans="2:11" s="637" customFormat="1" ht="17.25" customHeight="1">
      <c r="B36" s="631">
        <f t="shared" si="0"/>
        <v>29</v>
      </c>
      <c r="C36" s="3726"/>
      <c r="D36" s="3726"/>
      <c r="E36" s="4963"/>
      <c r="F36" s="4964"/>
      <c r="G36" s="3726"/>
      <c r="H36" s="3727"/>
      <c r="I36" s="4959"/>
      <c r="J36" s="4960"/>
      <c r="K36" s="639"/>
    </row>
    <row r="37" spans="2:11" s="637" customFormat="1" ht="17.25" customHeight="1">
      <c r="B37" s="631">
        <f t="shared" si="0"/>
        <v>30</v>
      </c>
      <c r="C37" s="3726"/>
      <c r="D37" s="3726"/>
      <c r="E37" s="4963"/>
      <c r="F37" s="4964"/>
      <c r="G37" s="3726"/>
      <c r="H37" s="3727"/>
      <c r="I37" s="4959"/>
      <c r="J37" s="4960"/>
      <c r="K37" s="639"/>
    </row>
    <row r="38" spans="2:11" s="637" customFormat="1" ht="17.25" customHeight="1">
      <c r="B38" s="631">
        <f t="shared" si="0"/>
        <v>31</v>
      </c>
      <c r="C38" s="3726"/>
      <c r="D38" s="3726"/>
      <c r="E38" s="4963"/>
      <c r="F38" s="4964"/>
      <c r="G38" s="3726"/>
      <c r="H38" s="3727"/>
      <c r="I38" s="4959"/>
      <c r="J38" s="4960"/>
      <c r="K38" s="639"/>
    </row>
    <row r="39" spans="2:11" s="637" customFormat="1" ht="17.25" customHeight="1">
      <c r="B39" s="631">
        <f t="shared" si="0"/>
        <v>32</v>
      </c>
      <c r="C39" s="3726"/>
      <c r="D39" s="3726"/>
      <c r="E39" s="4963"/>
      <c r="F39" s="4964"/>
      <c r="G39" s="3726"/>
      <c r="H39" s="3727"/>
      <c r="I39" s="4959"/>
      <c r="J39" s="4960"/>
      <c r="K39" s="639"/>
    </row>
    <row r="40" spans="2:11" s="637" customFormat="1" ht="17.25" customHeight="1">
      <c r="B40" s="631">
        <f t="shared" si="0"/>
        <v>33</v>
      </c>
      <c r="C40" s="3726"/>
      <c r="D40" s="3726"/>
      <c r="E40" s="4963"/>
      <c r="F40" s="4964"/>
      <c r="G40" s="3726"/>
      <c r="H40" s="3727"/>
      <c r="I40" s="4959"/>
      <c r="J40" s="4960"/>
      <c r="K40" s="639"/>
    </row>
    <row r="41" spans="2:11" s="637" customFormat="1" ht="17.25" customHeight="1">
      <c r="B41" s="631">
        <f t="shared" si="0"/>
        <v>34</v>
      </c>
      <c r="C41" s="3726"/>
      <c r="D41" s="3726"/>
      <c r="E41" s="4963"/>
      <c r="F41" s="4964"/>
      <c r="G41" s="3726"/>
      <c r="H41" s="3727"/>
      <c r="I41" s="4959"/>
      <c r="J41" s="4960"/>
      <c r="K41" s="640"/>
    </row>
    <row r="42" spans="2:11" s="637" customFormat="1" ht="17.25" customHeight="1">
      <c r="B42" s="631">
        <f t="shared" si="0"/>
        <v>35</v>
      </c>
      <c r="C42" s="3726"/>
      <c r="D42" s="3726"/>
      <c r="E42" s="4963"/>
      <c r="F42" s="4964"/>
      <c r="G42" s="3726"/>
      <c r="H42" s="3727"/>
      <c r="I42" s="4959"/>
      <c r="J42" s="4960"/>
      <c r="K42" s="640"/>
    </row>
    <row r="43" spans="2:11" s="637" customFormat="1" ht="17.25" customHeight="1">
      <c r="B43" s="631">
        <f t="shared" si="0"/>
        <v>36</v>
      </c>
      <c r="C43" s="3726"/>
      <c r="D43" s="3726"/>
      <c r="E43" s="3726"/>
      <c r="F43" s="3726"/>
      <c r="G43" s="3726"/>
      <c r="H43" s="3727"/>
      <c r="I43" s="4959"/>
      <c r="J43" s="4960"/>
      <c r="K43" s="640"/>
    </row>
    <row r="44" spans="2:11" s="637" customFormat="1" ht="17.25" customHeight="1">
      <c r="B44" s="631">
        <f t="shared" si="0"/>
        <v>37</v>
      </c>
      <c r="C44" s="3726"/>
      <c r="D44" s="3726"/>
      <c r="E44" s="3726"/>
      <c r="F44" s="3726"/>
      <c r="G44" s="3726"/>
      <c r="H44" s="3727"/>
      <c r="I44" s="4959"/>
      <c r="J44" s="4960"/>
      <c r="K44" s="640"/>
    </row>
    <row r="45" spans="2:11" s="637" customFormat="1" ht="17.25" customHeight="1">
      <c r="B45" s="631">
        <f t="shared" si="0"/>
        <v>38</v>
      </c>
      <c r="C45" s="3726"/>
      <c r="D45" s="3726"/>
      <c r="E45" s="3726"/>
      <c r="F45" s="3726"/>
      <c r="G45" s="3726"/>
      <c r="H45" s="3727"/>
      <c r="I45" s="4959"/>
      <c r="J45" s="4960"/>
      <c r="K45" s="640"/>
    </row>
    <row r="46" spans="2:11" s="637" customFormat="1" ht="17.25" customHeight="1">
      <c r="B46" s="631">
        <f t="shared" si="0"/>
        <v>39</v>
      </c>
      <c r="C46" s="3726"/>
      <c r="D46" s="3726"/>
      <c r="E46" s="3726"/>
      <c r="F46" s="3726"/>
      <c r="G46" s="3726"/>
      <c r="H46" s="3727"/>
      <c r="I46" s="4959"/>
      <c r="J46" s="4960"/>
      <c r="K46" s="640"/>
    </row>
    <row r="47" spans="2:11" s="637" customFormat="1" ht="17.25" customHeight="1" thickBot="1">
      <c r="B47" s="631">
        <f t="shared" si="0"/>
        <v>40</v>
      </c>
      <c r="C47" s="3726"/>
      <c r="D47" s="3726"/>
      <c r="E47" s="3726"/>
      <c r="F47" s="3726"/>
      <c r="G47" s="3726"/>
      <c r="H47" s="3727"/>
      <c r="I47" s="4961"/>
      <c r="J47" s="4962"/>
      <c r="K47" s="640"/>
    </row>
    <row r="48" spans="2:11" ht="26.4" customHeight="1">
      <c r="B48" s="3729" t="s">
        <v>618</v>
      </c>
      <c r="C48" s="3730"/>
      <c r="D48" s="3730"/>
      <c r="E48" s="3730"/>
      <c r="F48" s="3730"/>
      <c r="G48" s="3730"/>
      <c r="H48" s="3730"/>
      <c r="I48" s="3730"/>
      <c r="J48" s="3730"/>
      <c r="K48" s="3730"/>
    </row>
    <row r="49" spans="2:11" ht="13.5" customHeight="1">
      <c r="B49" s="3730"/>
      <c r="C49" s="3730"/>
      <c r="D49" s="3730"/>
      <c r="E49" s="3730"/>
      <c r="F49" s="3730"/>
      <c r="G49" s="3730"/>
      <c r="H49" s="3730"/>
      <c r="I49" s="3730"/>
      <c r="J49" s="3730"/>
      <c r="K49" s="3730"/>
    </row>
  </sheetData>
  <mergeCells count="176">
    <mergeCell ref="B1:C1"/>
    <mergeCell ref="H1:K1"/>
    <mergeCell ref="B2:K2"/>
    <mergeCell ref="B3:D3"/>
    <mergeCell ref="E3:F3"/>
    <mergeCell ref="B4:D4"/>
    <mergeCell ref="E4:F4"/>
    <mergeCell ref="H4:I5"/>
    <mergeCell ref="J4:K5"/>
    <mergeCell ref="C10:D10"/>
    <mergeCell ref="E10:F10"/>
    <mergeCell ref="G10:H10"/>
    <mergeCell ref="I10:J10"/>
    <mergeCell ref="C11:D11"/>
    <mergeCell ref="E11:F11"/>
    <mergeCell ref="G11:H11"/>
    <mergeCell ref="I11:J11"/>
    <mergeCell ref="B5:D5"/>
    <mergeCell ref="E5:F5"/>
    <mergeCell ref="E7:F7"/>
    <mergeCell ref="C7:D7"/>
    <mergeCell ref="G7:H7"/>
    <mergeCell ref="I7:J7"/>
    <mergeCell ref="C8:D8"/>
    <mergeCell ref="E8:F8"/>
    <mergeCell ref="G8:H8"/>
    <mergeCell ref="I8:J8"/>
    <mergeCell ref="C9:D9"/>
    <mergeCell ref="E9:F9"/>
    <mergeCell ref="G9:H9"/>
    <mergeCell ref="I9:J9"/>
    <mergeCell ref="C14:D14"/>
    <mergeCell ref="E14:F14"/>
    <mergeCell ref="G14:H14"/>
    <mergeCell ref="I14:J14"/>
    <mergeCell ref="C15:D15"/>
    <mergeCell ref="E15:F15"/>
    <mergeCell ref="G15:H15"/>
    <mergeCell ref="I15:J15"/>
    <mergeCell ref="C12:D12"/>
    <mergeCell ref="E12:F12"/>
    <mergeCell ref="G12:H12"/>
    <mergeCell ref="I12:J12"/>
    <mergeCell ref="C13:D13"/>
    <mergeCell ref="E13:F13"/>
    <mergeCell ref="G13:H13"/>
    <mergeCell ref="I13:J13"/>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6:D36"/>
    <mergeCell ref="E36:F36"/>
    <mergeCell ref="G36:H36"/>
    <mergeCell ref="I36:J36"/>
    <mergeCell ref="C37:D37"/>
    <mergeCell ref="E37:F37"/>
    <mergeCell ref="G37:H37"/>
    <mergeCell ref="I37:J37"/>
    <mergeCell ref="C41:D41"/>
    <mergeCell ref="E41:F41"/>
    <mergeCell ref="G41:H41"/>
    <mergeCell ref="I41:J41"/>
    <mergeCell ref="C40:D40"/>
    <mergeCell ref="E40:F40"/>
    <mergeCell ref="G40:H40"/>
    <mergeCell ref="I40:J40"/>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I44:J44"/>
    <mergeCell ref="C42:D42"/>
    <mergeCell ref="E42:F42"/>
    <mergeCell ref="G42:H42"/>
    <mergeCell ref="I42:J42"/>
    <mergeCell ref="B48:K49"/>
    <mergeCell ref="C45:D45"/>
    <mergeCell ref="E45:F45"/>
    <mergeCell ref="G45:H45"/>
    <mergeCell ref="I45:J45"/>
    <mergeCell ref="C46:D46"/>
    <mergeCell ref="E46:F46"/>
    <mergeCell ref="G46:H46"/>
    <mergeCell ref="I46:J46"/>
    <mergeCell ref="C47:D47"/>
    <mergeCell ref="E47:F47"/>
    <mergeCell ref="G47:H47"/>
    <mergeCell ref="I47:J47"/>
  </mergeCells>
  <phoneticPr fontId="54"/>
  <pageMargins left="0.7" right="0.7" top="0.75" bottom="0.75" header="0.3" footer="0.3"/>
  <pageSetup paperSize="9" scale="9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theme="8" tint="0.59999389629810485"/>
    <pageSetUpPr fitToPage="1"/>
  </sheetPr>
  <dimension ref="A1:AM58"/>
  <sheetViews>
    <sheetView view="pageBreakPreview" topLeftCell="R15" zoomScale="115" zoomScaleNormal="100" zoomScaleSheetLayoutView="115" workbookViewId="0">
      <selection activeCell="B2" sqref="B2"/>
    </sheetView>
  </sheetViews>
  <sheetFormatPr defaultColWidth="2.21875" defaultRowHeight="13.2"/>
  <cols>
    <col min="1" max="1" width="2.21875" style="618" customWidth="1"/>
    <col min="2" max="2" width="2.21875" style="617" customWidth="1"/>
    <col min="3" max="5" width="2.21875" style="618"/>
    <col min="6" max="6" width="2.44140625" style="618" bestFit="1" customWidth="1"/>
    <col min="7" max="20" width="2.21875" style="618"/>
    <col min="21" max="21" width="2.44140625" style="618" bestFit="1" customWidth="1"/>
    <col min="22" max="22" width="2.21875" style="618"/>
    <col min="23" max="34" width="2.77734375" style="618" customWidth="1"/>
    <col min="35" max="35" width="1.6640625" style="618" customWidth="1"/>
    <col min="36" max="37" width="2.44140625" style="618" customWidth="1"/>
    <col min="38" max="256" width="2.21875" style="618"/>
    <col min="257" max="258" width="2.21875" style="618" customWidth="1"/>
    <col min="259" max="261" width="2.21875" style="618"/>
    <col min="262" max="262" width="2.44140625" style="618" bestFit="1" customWidth="1"/>
    <col min="263" max="276" width="2.21875" style="618"/>
    <col min="277" max="277" width="2.44140625" style="618" bestFit="1" customWidth="1"/>
    <col min="278" max="278" width="2.21875" style="618"/>
    <col min="279" max="290" width="2.77734375" style="618" customWidth="1"/>
    <col min="291" max="291" width="1.6640625" style="618" customWidth="1"/>
    <col min="292" max="293" width="2.44140625" style="618" customWidth="1"/>
    <col min="294" max="512" width="2.21875" style="618"/>
    <col min="513" max="514" width="2.21875" style="618" customWidth="1"/>
    <col min="515" max="517" width="2.21875" style="618"/>
    <col min="518" max="518" width="2.44140625" style="618" bestFit="1" customWidth="1"/>
    <col min="519" max="532" width="2.21875" style="618"/>
    <col min="533" max="533" width="2.44140625" style="618" bestFit="1" customWidth="1"/>
    <col min="534" max="534" width="2.21875" style="618"/>
    <col min="535" max="546" width="2.77734375" style="618" customWidth="1"/>
    <col min="547" max="547" width="1.6640625" style="618" customWidth="1"/>
    <col min="548" max="549" width="2.44140625" style="618" customWidth="1"/>
    <col min="550" max="768" width="2.21875" style="618"/>
    <col min="769" max="770" width="2.21875" style="618" customWidth="1"/>
    <col min="771" max="773" width="2.21875" style="618"/>
    <col min="774" max="774" width="2.44140625" style="618" bestFit="1" customWidth="1"/>
    <col min="775" max="788" width="2.21875" style="618"/>
    <col min="789" max="789" width="2.44140625" style="618" bestFit="1" customWidth="1"/>
    <col min="790" max="790" width="2.21875" style="618"/>
    <col min="791" max="802" width="2.77734375" style="618" customWidth="1"/>
    <col min="803" max="803" width="1.6640625" style="618" customWidth="1"/>
    <col min="804" max="805" width="2.44140625" style="618" customWidth="1"/>
    <col min="806" max="1024" width="2.21875" style="618"/>
    <col min="1025" max="1026" width="2.21875" style="618" customWidth="1"/>
    <col min="1027" max="1029" width="2.21875" style="618"/>
    <col min="1030" max="1030" width="2.44140625" style="618" bestFit="1" customWidth="1"/>
    <col min="1031" max="1044" width="2.21875" style="618"/>
    <col min="1045" max="1045" width="2.44140625" style="618" bestFit="1" customWidth="1"/>
    <col min="1046" max="1046" width="2.21875" style="618"/>
    <col min="1047" max="1058" width="2.77734375" style="618" customWidth="1"/>
    <col min="1059" max="1059" width="1.6640625" style="618" customWidth="1"/>
    <col min="1060" max="1061" width="2.44140625" style="618" customWidth="1"/>
    <col min="1062" max="1280" width="2.21875" style="618"/>
    <col min="1281" max="1282" width="2.21875" style="618" customWidth="1"/>
    <col min="1283" max="1285" width="2.21875" style="618"/>
    <col min="1286" max="1286" width="2.44140625" style="618" bestFit="1" customWidth="1"/>
    <col min="1287" max="1300" width="2.21875" style="618"/>
    <col min="1301" max="1301" width="2.44140625" style="618" bestFit="1" customWidth="1"/>
    <col min="1302" max="1302" width="2.21875" style="618"/>
    <col min="1303" max="1314" width="2.77734375" style="618" customWidth="1"/>
    <col min="1315" max="1315" width="1.6640625" style="618" customWidth="1"/>
    <col min="1316" max="1317" width="2.44140625" style="618" customWidth="1"/>
    <col min="1318" max="1536" width="2.21875" style="618"/>
    <col min="1537" max="1538" width="2.21875" style="618" customWidth="1"/>
    <col min="1539" max="1541" width="2.21875" style="618"/>
    <col min="1542" max="1542" width="2.44140625" style="618" bestFit="1" customWidth="1"/>
    <col min="1543" max="1556" width="2.21875" style="618"/>
    <col min="1557" max="1557" width="2.44140625" style="618" bestFit="1" customWidth="1"/>
    <col min="1558" max="1558" width="2.21875" style="618"/>
    <col min="1559" max="1570" width="2.77734375" style="618" customWidth="1"/>
    <col min="1571" max="1571" width="1.6640625" style="618" customWidth="1"/>
    <col min="1572" max="1573" width="2.44140625" style="618" customWidth="1"/>
    <col min="1574" max="1792" width="2.21875" style="618"/>
    <col min="1793" max="1794" width="2.21875" style="618" customWidth="1"/>
    <col min="1795" max="1797" width="2.21875" style="618"/>
    <col min="1798" max="1798" width="2.44140625" style="618" bestFit="1" customWidth="1"/>
    <col min="1799" max="1812" width="2.21875" style="618"/>
    <col min="1813" max="1813" width="2.44140625" style="618" bestFit="1" customWidth="1"/>
    <col min="1814" max="1814" width="2.21875" style="618"/>
    <col min="1815" max="1826" width="2.77734375" style="618" customWidth="1"/>
    <col min="1827" max="1827" width="1.6640625" style="618" customWidth="1"/>
    <col min="1828" max="1829" width="2.44140625" style="618" customWidth="1"/>
    <col min="1830" max="2048" width="2.21875" style="618"/>
    <col min="2049" max="2050" width="2.21875" style="618" customWidth="1"/>
    <col min="2051" max="2053" width="2.21875" style="618"/>
    <col min="2054" max="2054" width="2.44140625" style="618" bestFit="1" customWidth="1"/>
    <col min="2055" max="2068" width="2.21875" style="618"/>
    <col min="2069" max="2069" width="2.44140625" style="618" bestFit="1" customWidth="1"/>
    <col min="2070" max="2070" width="2.21875" style="618"/>
    <col min="2071" max="2082" width="2.77734375" style="618" customWidth="1"/>
    <col min="2083" max="2083" width="1.6640625" style="618" customWidth="1"/>
    <col min="2084" max="2085" width="2.44140625" style="618" customWidth="1"/>
    <col min="2086" max="2304" width="2.21875" style="618"/>
    <col min="2305" max="2306" width="2.21875" style="618" customWidth="1"/>
    <col min="2307" max="2309" width="2.21875" style="618"/>
    <col min="2310" max="2310" width="2.44140625" style="618" bestFit="1" customWidth="1"/>
    <col min="2311" max="2324" width="2.21875" style="618"/>
    <col min="2325" max="2325" width="2.44140625" style="618" bestFit="1" customWidth="1"/>
    <col min="2326" max="2326" width="2.21875" style="618"/>
    <col min="2327" max="2338" width="2.77734375" style="618" customWidth="1"/>
    <col min="2339" max="2339" width="1.6640625" style="618" customWidth="1"/>
    <col min="2340" max="2341" width="2.44140625" style="618" customWidth="1"/>
    <col min="2342" max="2560" width="2.21875" style="618"/>
    <col min="2561" max="2562" width="2.21875" style="618" customWidth="1"/>
    <col min="2563" max="2565" width="2.21875" style="618"/>
    <col min="2566" max="2566" width="2.44140625" style="618" bestFit="1" customWidth="1"/>
    <col min="2567" max="2580" width="2.21875" style="618"/>
    <col min="2581" max="2581" width="2.44140625" style="618" bestFit="1" customWidth="1"/>
    <col min="2582" max="2582" width="2.21875" style="618"/>
    <col min="2583" max="2594" width="2.77734375" style="618" customWidth="1"/>
    <col min="2595" max="2595" width="1.6640625" style="618" customWidth="1"/>
    <col min="2596" max="2597" width="2.44140625" style="618" customWidth="1"/>
    <col min="2598" max="2816" width="2.21875" style="618"/>
    <col min="2817" max="2818" width="2.21875" style="618" customWidth="1"/>
    <col min="2819" max="2821" width="2.21875" style="618"/>
    <col min="2822" max="2822" width="2.44140625" style="618" bestFit="1" customWidth="1"/>
    <col min="2823" max="2836" width="2.21875" style="618"/>
    <col min="2837" max="2837" width="2.44140625" style="618" bestFit="1" customWidth="1"/>
    <col min="2838" max="2838" width="2.21875" style="618"/>
    <col min="2839" max="2850" width="2.77734375" style="618" customWidth="1"/>
    <col min="2851" max="2851" width="1.6640625" style="618" customWidth="1"/>
    <col min="2852" max="2853" width="2.44140625" style="618" customWidth="1"/>
    <col min="2854" max="3072" width="2.21875" style="618"/>
    <col min="3073" max="3074" width="2.21875" style="618" customWidth="1"/>
    <col min="3075" max="3077" width="2.21875" style="618"/>
    <col min="3078" max="3078" width="2.44140625" style="618" bestFit="1" customWidth="1"/>
    <col min="3079" max="3092" width="2.21875" style="618"/>
    <col min="3093" max="3093" width="2.44140625" style="618" bestFit="1" customWidth="1"/>
    <col min="3094" max="3094" width="2.21875" style="618"/>
    <col min="3095" max="3106" width="2.77734375" style="618" customWidth="1"/>
    <col min="3107" max="3107" width="1.6640625" style="618" customWidth="1"/>
    <col min="3108" max="3109" width="2.44140625" style="618" customWidth="1"/>
    <col min="3110" max="3328" width="2.21875" style="618"/>
    <col min="3329" max="3330" width="2.21875" style="618" customWidth="1"/>
    <col min="3331" max="3333" width="2.21875" style="618"/>
    <col min="3334" max="3334" width="2.44140625" style="618" bestFit="1" customWidth="1"/>
    <col min="3335" max="3348" width="2.21875" style="618"/>
    <col min="3349" max="3349" width="2.44140625" style="618" bestFit="1" customWidth="1"/>
    <col min="3350" max="3350" width="2.21875" style="618"/>
    <col min="3351" max="3362" width="2.77734375" style="618" customWidth="1"/>
    <col min="3363" max="3363" width="1.6640625" style="618" customWidth="1"/>
    <col min="3364" max="3365" width="2.44140625" style="618" customWidth="1"/>
    <col min="3366" max="3584" width="2.21875" style="618"/>
    <col min="3585" max="3586" width="2.21875" style="618" customWidth="1"/>
    <col min="3587" max="3589" width="2.21875" style="618"/>
    <col min="3590" max="3590" width="2.44140625" style="618" bestFit="1" customWidth="1"/>
    <col min="3591" max="3604" width="2.21875" style="618"/>
    <col min="3605" max="3605" width="2.44140625" style="618" bestFit="1" customWidth="1"/>
    <col min="3606" max="3606" width="2.21875" style="618"/>
    <col min="3607" max="3618" width="2.77734375" style="618" customWidth="1"/>
    <col min="3619" max="3619" width="1.6640625" style="618" customWidth="1"/>
    <col min="3620" max="3621" width="2.44140625" style="618" customWidth="1"/>
    <col min="3622" max="3840" width="2.21875" style="618"/>
    <col min="3841" max="3842" width="2.21875" style="618" customWidth="1"/>
    <col min="3843" max="3845" width="2.21875" style="618"/>
    <col min="3846" max="3846" width="2.44140625" style="618" bestFit="1" customWidth="1"/>
    <col min="3847" max="3860" width="2.21875" style="618"/>
    <col min="3861" max="3861" width="2.44140625" style="618" bestFit="1" customWidth="1"/>
    <col min="3862" max="3862" width="2.21875" style="618"/>
    <col min="3863" max="3874" width="2.77734375" style="618" customWidth="1"/>
    <col min="3875" max="3875" width="1.6640625" style="618" customWidth="1"/>
    <col min="3876" max="3877" width="2.44140625" style="618" customWidth="1"/>
    <col min="3878" max="4096" width="2.21875" style="618"/>
    <col min="4097" max="4098" width="2.21875" style="618" customWidth="1"/>
    <col min="4099" max="4101" width="2.21875" style="618"/>
    <col min="4102" max="4102" width="2.44140625" style="618" bestFit="1" customWidth="1"/>
    <col min="4103" max="4116" width="2.21875" style="618"/>
    <col min="4117" max="4117" width="2.44140625" style="618" bestFit="1" customWidth="1"/>
    <col min="4118" max="4118" width="2.21875" style="618"/>
    <col min="4119" max="4130" width="2.77734375" style="618" customWidth="1"/>
    <col min="4131" max="4131" width="1.6640625" style="618" customWidth="1"/>
    <col min="4132" max="4133" width="2.44140625" style="618" customWidth="1"/>
    <col min="4134" max="4352" width="2.21875" style="618"/>
    <col min="4353" max="4354" width="2.21875" style="618" customWidth="1"/>
    <col min="4355" max="4357" width="2.21875" style="618"/>
    <col min="4358" max="4358" width="2.44140625" style="618" bestFit="1" customWidth="1"/>
    <col min="4359" max="4372" width="2.21875" style="618"/>
    <col min="4373" max="4373" width="2.44140625" style="618" bestFit="1" customWidth="1"/>
    <col min="4374" max="4374" width="2.21875" style="618"/>
    <col min="4375" max="4386" width="2.77734375" style="618" customWidth="1"/>
    <col min="4387" max="4387" width="1.6640625" style="618" customWidth="1"/>
    <col min="4388" max="4389" width="2.44140625" style="618" customWidth="1"/>
    <col min="4390" max="4608" width="2.21875" style="618"/>
    <col min="4609" max="4610" width="2.21875" style="618" customWidth="1"/>
    <col min="4611" max="4613" width="2.21875" style="618"/>
    <col min="4614" max="4614" width="2.44140625" style="618" bestFit="1" customWidth="1"/>
    <col min="4615" max="4628" width="2.21875" style="618"/>
    <col min="4629" max="4629" width="2.44140625" style="618" bestFit="1" customWidth="1"/>
    <col min="4630" max="4630" width="2.21875" style="618"/>
    <col min="4631" max="4642" width="2.77734375" style="618" customWidth="1"/>
    <col min="4643" max="4643" width="1.6640625" style="618" customWidth="1"/>
    <col min="4644" max="4645" width="2.44140625" style="618" customWidth="1"/>
    <col min="4646" max="4864" width="2.21875" style="618"/>
    <col min="4865" max="4866" width="2.21875" style="618" customWidth="1"/>
    <col min="4867" max="4869" width="2.21875" style="618"/>
    <col min="4870" max="4870" width="2.44140625" style="618" bestFit="1" customWidth="1"/>
    <col min="4871" max="4884" width="2.21875" style="618"/>
    <col min="4885" max="4885" width="2.44140625" style="618" bestFit="1" customWidth="1"/>
    <col min="4886" max="4886" width="2.21875" style="618"/>
    <col min="4887" max="4898" width="2.77734375" style="618" customWidth="1"/>
    <col min="4899" max="4899" width="1.6640625" style="618" customWidth="1"/>
    <col min="4900" max="4901" width="2.44140625" style="618" customWidth="1"/>
    <col min="4902" max="5120" width="2.21875" style="618"/>
    <col min="5121" max="5122" width="2.21875" style="618" customWidth="1"/>
    <col min="5123" max="5125" width="2.21875" style="618"/>
    <col min="5126" max="5126" width="2.44140625" style="618" bestFit="1" customWidth="1"/>
    <col min="5127" max="5140" width="2.21875" style="618"/>
    <col min="5141" max="5141" width="2.44140625" style="618" bestFit="1" customWidth="1"/>
    <col min="5142" max="5142" width="2.21875" style="618"/>
    <col min="5143" max="5154" width="2.77734375" style="618" customWidth="1"/>
    <col min="5155" max="5155" width="1.6640625" style="618" customWidth="1"/>
    <col min="5156" max="5157" width="2.44140625" style="618" customWidth="1"/>
    <col min="5158" max="5376" width="2.21875" style="618"/>
    <col min="5377" max="5378" width="2.21875" style="618" customWidth="1"/>
    <col min="5379" max="5381" width="2.21875" style="618"/>
    <col min="5382" max="5382" width="2.44140625" style="618" bestFit="1" customWidth="1"/>
    <col min="5383" max="5396" width="2.21875" style="618"/>
    <col min="5397" max="5397" width="2.44140625" style="618" bestFit="1" customWidth="1"/>
    <col min="5398" max="5398" width="2.21875" style="618"/>
    <col min="5399" max="5410" width="2.77734375" style="618" customWidth="1"/>
    <col min="5411" max="5411" width="1.6640625" style="618" customWidth="1"/>
    <col min="5412" max="5413" width="2.44140625" style="618" customWidth="1"/>
    <col min="5414" max="5632" width="2.21875" style="618"/>
    <col min="5633" max="5634" width="2.21875" style="618" customWidth="1"/>
    <col min="5635" max="5637" width="2.21875" style="618"/>
    <col min="5638" max="5638" width="2.44140625" style="618" bestFit="1" customWidth="1"/>
    <col min="5639" max="5652" width="2.21875" style="618"/>
    <col min="5653" max="5653" width="2.44140625" style="618" bestFit="1" customWidth="1"/>
    <col min="5654" max="5654" width="2.21875" style="618"/>
    <col min="5655" max="5666" width="2.77734375" style="618" customWidth="1"/>
    <col min="5667" max="5667" width="1.6640625" style="618" customWidth="1"/>
    <col min="5668" max="5669" width="2.44140625" style="618" customWidth="1"/>
    <col min="5670" max="5888" width="2.21875" style="618"/>
    <col min="5889" max="5890" width="2.21875" style="618" customWidth="1"/>
    <col min="5891" max="5893" width="2.21875" style="618"/>
    <col min="5894" max="5894" width="2.44140625" style="618" bestFit="1" customWidth="1"/>
    <col min="5895" max="5908" width="2.21875" style="618"/>
    <col min="5909" max="5909" width="2.44140625" style="618" bestFit="1" customWidth="1"/>
    <col min="5910" max="5910" width="2.21875" style="618"/>
    <col min="5911" max="5922" width="2.77734375" style="618" customWidth="1"/>
    <col min="5923" max="5923" width="1.6640625" style="618" customWidth="1"/>
    <col min="5924" max="5925" width="2.44140625" style="618" customWidth="1"/>
    <col min="5926" max="6144" width="2.21875" style="618"/>
    <col min="6145" max="6146" width="2.21875" style="618" customWidth="1"/>
    <col min="6147" max="6149" width="2.21875" style="618"/>
    <col min="6150" max="6150" width="2.44140625" style="618" bestFit="1" customWidth="1"/>
    <col min="6151" max="6164" width="2.21875" style="618"/>
    <col min="6165" max="6165" width="2.44140625" style="618" bestFit="1" customWidth="1"/>
    <col min="6166" max="6166" width="2.21875" style="618"/>
    <col min="6167" max="6178" width="2.77734375" style="618" customWidth="1"/>
    <col min="6179" max="6179" width="1.6640625" style="618" customWidth="1"/>
    <col min="6180" max="6181" width="2.44140625" style="618" customWidth="1"/>
    <col min="6182" max="6400" width="2.21875" style="618"/>
    <col min="6401" max="6402" width="2.21875" style="618" customWidth="1"/>
    <col min="6403" max="6405" width="2.21875" style="618"/>
    <col min="6406" max="6406" width="2.44140625" style="618" bestFit="1" customWidth="1"/>
    <col min="6407" max="6420" width="2.21875" style="618"/>
    <col min="6421" max="6421" width="2.44140625" style="618" bestFit="1" customWidth="1"/>
    <col min="6422" max="6422" width="2.21875" style="618"/>
    <col min="6423" max="6434" width="2.77734375" style="618" customWidth="1"/>
    <col min="6435" max="6435" width="1.6640625" style="618" customWidth="1"/>
    <col min="6436" max="6437" width="2.44140625" style="618" customWidth="1"/>
    <col min="6438" max="6656" width="2.21875" style="618"/>
    <col min="6657" max="6658" width="2.21875" style="618" customWidth="1"/>
    <col min="6659" max="6661" width="2.21875" style="618"/>
    <col min="6662" max="6662" width="2.44140625" style="618" bestFit="1" customWidth="1"/>
    <col min="6663" max="6676" width="2.21875" style="618"/>
    <col min="6677" max="6677" width="2.44140625" style="618" bestFit="1" customWidth="1"/>
    <col min="6678" max="6678" width="2.21875" style="618"/>
    <col min="6679" max="6690" width="2.77734375" style="618" customWidth="1"/>
    <col min="6691" max="6691" width="1.6640625" style="618" customWidth="1"/>
    <col min="6692" max="6693" width="2.44140625" style="618" customWidth="1"/>
    <col min="6694" max="6912" width="2.21875" style="618"/>
    <col min="6913" max="6914" width="2.21875" style="618" customWidth="1"/>
    <col min="6915" max="6917" width="2.21875" style="618"/>
    <col min="6918" max="6918" width="2.44140625" style="618" bestFit="1" customWidth="1"/>
    <col min="6919" max="6932" width="2.21875" style="618"/>
    <col min="6933" max="6933" width="2.44140625" style="618" bestFit="1" customWidth="1"/>
    <col min="6934" max="6934" width="2.21875" style="618"/>
    <col min="6935" max="6946" width="2.77734375" style="618" customWidth="1"/>
    <col min="6947" max="6947" width="1.6640625" style="618" customWidth="1"/>
    <col min="6948" max="6949" width="2.44140625" style="618" customWidth="1"/>
    <col min="6950" max="7168" width="2.21875" style="618"/>
    <col min="7169" max="7170" width="2.21875" style="618" customWidth="1"/>
    <col min="7171" max="7173" width="2.21875" style="618"/>
    <col min="7174" max="7174" width="2.44140625" style="618" bestFit="1" customWidth="1"/>
    <col min="7175" max="7188" width="2.21875" style="618"/>
    <col min="7189" max="7189" width="2.44140625" style="618" bestFit="1" customWidth="1"/>
    <col min="7190" max="7190" width="2.21875" style="618"/>
    <col min="7191" max="7202" width="2.77734375" style="618" customWidth="1"/>
    <col min="7203" max="7203" width="1.6640625" style="618" customWidth="1"/>
    <col min="7204" max="7205" width="2.44140625" style="618" customWidth="1"/>
    <col min="7206" max="7424" width="2.21875" style="618"/>
    <col min="7425" max="7426" width="2.21875" style="618" customWidth="1"/>
    <col min="7427" max="7429" width="2.21875" style="618"/>
    <col min="7430" max="7430" width="2.44140625" style="618" bestFit="1" customWidth="1"/>
    <col min="7431" max="7444" width="2.21875" style="618"/>
    <col min="7445" max="7445" width="2.44140625" style="618" bestFit="1" customWidth="1"/>
    <col min="7446" max="7446" width="2.21875" style="618"/>
    <col min="7447" max="7458" width="2.77734375" style="618" customWidth="1"/>
    <col min="7459" max="7459" width="1.6640625" style="618" customWidth="1"/>
    <col min="7460" max="7461" width="2.44140625" style="618" customWidth="1"/>
    <col min="7462" max="7680" width="2.21875" style="618"/>
    <col min="7681" max="7682" width="2.21875" style="618" customWidth="1"/>
    <col min="7683" max="7685" width="2.21875" style="618"/>
    <col min="7686" max="7686" width="2.44140625" style="618" bestFit="1" customWidth="1"/>
    <col min="7687" max="7700" width="2.21875" style="618"/>
    <col min="7701" max="7701" width="2.44140625" style="618" bestFit="1" customWidth="1"/>
    <col min="7702" max="7702" width="2.21875" style="618"/>
    <col min="7703" max="7714" width="2.77734375" style="618" customWidth="1"/>
    <col min="7715" max="7715" width="1.6640625" style="618" customWidth="1"/>
    <col min="7716" max="7717" width="2.44140625" style="618" customWidth="1"/>
    <col min="7718" max="7936" width="2.21875" style="618"/>
    <col min="7937" max="7938" width="2.21875" style="618" customWidth="1"/>
    <col min="7939" max="7941" width="2.21875" style="618"/>
    <col min="7942" max="7942" width="2.44140625" style="618" bestFit="1" customWidth="1"/>
    <col min="7943" max="7956" width="2.21875" style="618"/>
    <col min="7957" max="7957" width="2.44140625" style="618" bestFit="1" customWidth="1"/>
    <col min="7958" max="7958" width="2.21875" style="618"/>
    <col min="7959" max="7970" width="2.77734375" style="618" customWidth="1"/>
    <col min="7971" max="7971" width="1.6640625" style="618" customWidth="1"/>
    <col min="7972" max="7973" width="2.44140625" style="618" customWidth="1"/>
    <col min="7974" max="8192" width="2.21875" style="618"/>
    <col min="8193" max="8194" width="2.21875" style="618" customWidth="1"/>
    <col min="8195" max="8197" width="2.21875" style="618"/>
    <col min="8198" max="8198" width="2.44140625" style="618" bestFit="1" customWidth="1"/>
    <col min="8199" max="8212" width="2.21875" style="618"/>
    <col min="8213" max="8213" width="2.44140625" style="618" bestFit="1" customWidth="1"/>
    <col min="8214" max="8214" width="2.21875" style="618"/>
    <col min="8215" max="8226" width="2.77734375" style="618" customWidth="1"/>
    <col min="8227" max="8227" width="1.6640625" style="618" customWidth="1"/>
    <col min="8228" max="8229" width="2.44140625" style="618" customWidth="1"/>
    <col min="8230" max="8448" width="2.21875" style="618"/>
    <col min="8449" max="8450" width="2.21875" style="618" customWidth="1"/>
    <col min="8451" max="8453" width="2.21875" style="618"/>
    <col min="8454" max="8454" width="2.44140625" style="618" bestFit="1" customWidth="1"/>
    <col min="8455" max="8468" width="2.21875" style="618"/>
    <col min="8469" max="8469" width="2.44140625" style="618" bestFit="1" customWidth="1"/>
    <col min="8470" max="8470" width="2.21875" style="618"/>
    <col min="8471" max="8482" width="2.77734375" style="618" customWidth="1"/>
    <col min="8483" max="8483" width="1.6640625" style="618" customWidth="1"/>
    <col min="8484" max="8485" width="2.44140625" style="618" customWidth="1"/>
    <col min="8486" max="8704" width="2.21875" style="618"/>
    <col min="8705" max="8706" width="2.21875" style="618" customWidth="1"/>
    <col min="8707" max="8709" width="2.21875" style="618"/>
    <col min="8710" max="8710" width="2.44140625" style="618" bestFit="1" customWidth="1"/>
    <col min="8711" max="8724" width="2.21875" style="618"/>
    <col min="8725" max="8725" width="2.44140625" style="618" bestFit="1" customWidth="1"/>
    <col min="8726" max="8726" width="2.21875" style="618"/>
    <col min="8727" max="8738" width="2.77734375" style="618" customWidth="1"/>
    <col min="8739" max="8739" width="1.6640625" style="618" customWidth="1"/>
    <col min="8740" max="8741" width="2.44140625" style="618" customWidth="1"/>
    <col min="8742" max="8960" width="2.21875" style="618"/>
    <col min="8961" max="8962" width="2.21875" style="618" customWidth="1"/>
    <col min="8963" max="8965" width="2.21875" style="618"/>
    <col min="8966" max="8966" width="2.44140625" style="618" bestFit="1" customWidth="1"/>
    <col min="8967" max="8980" width="2.21875" style="618"/>
    <col min="8981" max="8981" width="2.44140625" style="618" bestFit="1" customWidth="1"/>
    <col min="8982" max="8982" width="2.21875" style="618"/>
    <col min="8983" max="8994" width="2.77734375" style="618" customWidth="1"/>
    <col min="8995" max="8995" width="1.6640625" style="618" customWidth="1"/>
    <col min="8996" max="8997" width="2.44140625" style="618" customWidth="1"/>
    <col min="8998" max="9216" width="2.21875" style="618"/>
    <col min="9217" max="9218" width="2.21875" style="618" customWidth="1"/>
    <col min="9219" max="9221" width="2.21875" style="618"/>
    <col min="9222" max="9222" width="2.44140625" style="618" bestFit="1" customWidth="1"/>
    <col min="9223" max="9236" width="2.21875" style="618"/>
    <col min="9237" max="9237" width="2.44140625" style="618" bestFit="1" customWidth="1"/>
    <col min="9238" max="9238" width="2.21875" style="618"/>
    <col min="9239" max="9250" width="2.77734375" style="618" customWidth="1"/>
    <col min="9251" max="9251" width="1.6640625" style="618" customWidth="1"/>
    <col min="9252" max="9253" width="2.44140625" style="618" customWidth="1"/>
    <col min="9254" max="9472" width="2.21875" style="618"/>
    <col min="9473" max="9474" width="2.21875" style="618" customWidth="1"/>
    <col min="9475" max="9477" width="2.21875" style="618"/>
    <col min="9478" max="9478" width="2.44140625" style="618" bestFit="1" customWidth="1"/>
    <col min="9479" max="9492" width="2.21875" style="618"/>
    <col min="9493" max="9493" width="2.44140625" style="618" bestFit="1" customWidth="1"/>
    <col min="9494" max="9494" width="2.21875" style="618"/>
    <col min="9495" max="9506" width="2.77734375" style="618" customWidth="1"/>
    <col min="9507" max="9507" width="1.6640625" style="618" customWidth="1"/>
    <col min="9508" max="9509" width="2.44140625" style="618" customWidth="1"/>
    <col min="9510" max="9728" width="2.21875" style="618"/>
    <col min="9729" max="9730" width="2.21875" style="618" customWidth="1"/>
    <col min="9731" max="9733" width="2.21875" style="618"/>
    <col min="9734" max="9734" width="2.44140625" style="618" bestFit="1" customWidth="1"/>
    <col min="9735" max="9748" width="2.21875" style="618"/>
    <col min="9749" max="9749" width="2.44140625" style="618" bestFit="1" customWidth="1"/>
    <col min="9750" max="9750" width="2.21875" style="618"/>
    <col min="9751" max="9762" width="2.77734375" style="618" customWidth="1"/>
    <col min="9763" max="9763" width="1.6640625" style="618" customWidth="1"/>
    <col min="9764" max="9765" width="2.44140625" style="618" customWidth="1"/>
    <col min="9766" max="9984" width="2.21875" style="618"/>
    <col min="9985" max="9986" width="2.21875" style="618" customWidth="1"/>
    <col min="9987" max="9989" width="2.21875" style="618"/>
    <col min="9990" max="9990" width="2.44140625" style="618" bestFit="1" customWidth="1"/>
    <col min="9991" max="10004" width="2.21875" style="618"/>
    <col min="10005" max="10005" width="2.44140625" style="618" bestFit="1" customWidth="1"/>
    <col min="10006" max="10006" width="2.21875" style="618"/>
    <col min="10007" max="10018" width="2.77734375" style="618" customWidth="1"/>
    <col min="10019" max="10019" width="1.6640625" style="618" customWidth="1"/>
    <col min="10020" max="10021" width="2.44140625" style="618" customWidth="1"/>
    <col min="10022" max="10240" width="2.21875" style="618"/>
    <col min="10241" max="10242" width="2.21875" style="618" customWidth="1"/>
    <col min="10243" max="10245" width="2.21875" style="618"/>
    <col min="10246" max="10246" width="2.44140625" style="618" bestFit="1" customWidth="1"/>
    <col min="10247" max="10260" width="2.21875" style="618"/>
    <col min="10261" max="10261" width="2.44140625" style="618" bestFit="1" customWidth="1"/>
    <col min="10262" max="10262" width="2.21875" style="618"/>
    <col min="10263" max="10274" width="2.77734375" style="618" customWidth="1"/>
    <col min="10275" max="10275" width="1.6640625" style="618" customWidth="1"/>
    <col min="10276" max="10277" width="2.44140625" style="618" customWidth="1"/>
    <col min="10278" max="10496" width="2.21875" style="618"/>
    <col min="10497" max="10498" width="2.21875" style="618" customWidth="1"/>
    <col min="10499" max="10501" width="2.21875" style="618"/>
    <col min="10502" max="10502" width="2.44140625" style="618" bestFit="1" customWidth="1"/>
    <col min="10503" max="10516" width="2.21875" style="618"/>
    <col min="10517" max="10517" width="2.44140625" style="618" bestFit="1" customWidth="1"/>
    <col min="10518" max="10518" width="2.21875" style="618"/>
    <col min="10519" max="10530" width="2.77734375" style="618" customWidth="1"/>
    <col min="10531" max="10531" width="1.6640625" style="618" customWidth="1"/>
    <col min="10532" max="10533" width="2.44140625" style="618" customWidth="1"/>
    <col min="10534" max="10752" width="2.21875" style="618"/>
    <col min="10753" max="10754" width="2.21875" style="618" customWidth="1"/>
    <col min="10755" max="10757" width="2.21875" style="618"/>
    <col min="10758" max="10758" width="2.44140625" style="618" bestFit="1" customWidth="1"/>
    <col min="10759" max="10772" width="2.21875" style="618"/>
    <col min="10773" max="10773" width="2.44140625" style="618" bestFit="1" customWidth="1"/>
    <col min="10774" max="10774" width="2.21875" style="618"/>
    <col min="10775" max="10786" width="2.77734375" style="618" customWidth="1"/>
    <col min="10787" max="10787" width="1.6640625" style="618" customWidth="1"/>
    <col min="10788" max="10789" width="2.44140625" style="618" customWidth="1"/>
    <col min="10790" max="11008" width="2.21875" style="618"/>
    <col min="11009" max="11010" width="2.21875" style="618" customWidth="1"/>
    <col min="11011" max="11013" width="2.21875" style="618"/>
    <col min="11014" max="11014" width="2.44140625" style="618" bestFit="1" customWidth="1"/>
    <col min="11015" max="11028" width="2.21875" style="618"/>
    <col min="11029" max="11029" width="2.44140625" style="618" bestFit="1" customWidth="1"/>
    <col min="11030" max="11030" width="2.21875" style="618"/>
    <col min="11031" max="11042" width="2.77734375" style="618" customWidth="1"/>
    <col min="11043" max="11043" width="1.6640625" style="618" customWidth="1"/>
    <col min="11044" max="11045" width="2.44140625" style="618" customWidth="1"/>
    <col min="11046" max="11264" width="2.21875" style="618"/>
    <col min="11265" max="11266" width="2.21875" style="618" customWidth="1"/>
    <col min="11267" max="11269" width="2.21875" style="618"/>
    <col min="11270" max="11270" width="2.44140625" style="618" bestFit="1" customWidth="1"/>
    <col min="11271" max="11284" width="2.21875" style="618"/>
    <col min="11285" max="11285" width="2.44140625" style="618" bestFit="1" customWidth="1"/>
    <col min="11286" max="11286" width="2.21875" style="618"/>
    <col min="11287" max="11298" width="2.77734375" style="618" customWidth="1"/>
    <col min="11299" max="11299" width="1.6640625" style="618" customWidth="1"/>
    <col min="11300" max="11301" width="2.44140625" style="618" customWidth="1"/>
    <col min="11302" max="11520" width="2.21875" style="618"/>
    <col min="11521" max="11522" width="2.21875" style="618" customWidth="1"/>
    <col min="11523" max="11525" width="2.21875" style="618"/>
    <col min="11526" max="11526" width="2.44140625" style="618" bestFit="1" customWidth="1"/>
    <col min="11527" max="11540" width="2.21875" style="618"/>
    <col min="11541" max="11541" width="2.44140625" style="618" bestFit="1" customWidth="1"/>
    <col min="11542" max="11542" width="2.21875" style="618"/>
    <col min="11543" max="11554" width="2.77734375" style="618" customWidth="1"/>
    <col min="11555" max="11555" width="1.6640625" style="618" customWidth="1"/>
    <col min="11556" max="11557" width="2.44140625" style="618" customWidth="1"/>
    <col min="11558" max="11776" width="2.21875" style="618"/>
    <col min="11777" max="11778" width="2.21875" style="618" customWidth="1"/>
    <col min="11779" max="11781" width="2.21875" style="618"/>
    <col min="11782" max="11782" width="2.44140625" style="618" bestFit="1" customWidth="1"/>
    <col min="11783" max="11796" width="2.21875" style="618"/>
    <col min="11797" max="11797" width="2.44140625" style="618" bestFit="1" customWidth="1"/>
    <col min="11798" max="11798" width="2.21875" style="618"/>
    <col min="11799" max="11810" width="2.77734375" style="618" customWidth="1"/>
    <col min="11811" max="11811" width="1.6640625" style="618" customWidth="1"/>
    <col min="11812" max="11813" width="2.44140625" style="618" customWidth="1"/>
    <col min="11814" max="12032" width="2.21875" style="618"/>
    <col min="12033" max="12034" width="2.21875" style="618" customWidth="1"/>
    <col min="12035" max="12037" width="2.21875" style="618"/>
    <col min="12038" max="12038" width="2.44140625" style="618" bestFit="1" customWidth="1"/>
    <col min="12039" max="12052" width="2.21875" style="618"/>
    <col min="12053" max="12053" width="2.44140625" style="618" bestFit="1" customWidth="1"/>
    <col min="12054" max="12054" width="2.21875" style="618"/>
    <col min="12055" max="12066" width="2.77734375" style="618" customWidth="1"/>
    <col min="12067" max="12067" width="1.6640625" style="618" customWidth="1"/>
    <col min="12068" max="12069" width="2.44140625" style="618" customWidth="1"/>
    <col min="12070" max="12288" width="2.21875" style="618"/>
    <col min="12289" max="12290" width="2.21875" style="618" customWidth="1"/>
    <col min="12291" max="12293" width="2.21875" style="618"/>
    <col min="12294" max="12294" width="2.44140625" style="618" bestFit="1" customWidth="1"/>
    <col min="12295" max="12308" width="2.21875" style="618"/>
    <col min="12309" max="12309" width="2.44140625" style="618" bestFit="1" customWidth="1"/>
    <col min="12310" max="12310" width="2.21875" style="618"/>
    <col min="12311" max="12322" width="2.77734375" style="618" customWidth="1"/>
    <col min="12323" max="12323" width="1.6640625" style="618" customWidth="1"/>
    <col min="12324" max="12325" width="2.44140625" style="618" customWidth="1"/>
    <col min="12326" max="12544" width="2.21875" style="618"/>
    <col min="12545" max="12546" width="2.21875" style="618" customWidth="1"/>
    <col min="12547" max="12549" width="2.21875" style="618"/>
    <col min="12550" max="12550" width="2.44140625" style="618" bestFit="1" customWidth="1"/>
    <col min="12551" max="12564" width="2.21875" style="618"/>
    <col min="12565" max="12565" width="2.44140625" style="618" bestFit="1" customWidth="1"/>
    <col min="12566" max="12566" width="2.21875" style="618"/>
    <col min="12567" max="12578" width="2.77734375" style="618" customWidth="1"/>
    <col min="12579" max="12579" width="1.6640625" style="618" customWidth="1"/>
    <col min="12580" max="12581" width="2.44140625" style="618" customWidth="1"/>
    <col min="12582" max="12800" width="2.21875" style="618"/>
    <col min="12801" max="12802" width="2.21875" style="618" customWidth="1"/>
    <col min="12803" max="12805" width="2.21875" style="618"/>
    <col min="12806" max="12806" width="2.44140625" style="618" bestFit="1" customWidth="1"/>
    <col min="12807" max="12820" width="2.21875" style="618"/>
    <col min="12821" max="12821" width="2.44140625" style="618" bestFit="1" customWidth="1"/>
    <col min="12822" max="12822" width="2.21875" style="618"/>
    <col min="12823" max="12834" width="2.77734375" style="618" customWidth="1"/>
    <col min="12835" max="12835" width="1.6640625" style="618" customWidth="1"/>
    <col min="12836" max="12837" width="2.44140625" style="618" customWidth="1"/>
    <col min="12838" max="13056" width="2.21875" style="618"/>
    <col min="13057" max="13058" width="2.21875" style="618" customWidth="1"/>
    <col min="13059" max="13061" width="2.21875" style="618"/>
    <col min="13062" max="13062" width="2.44140625" style="618" bestFit="1" customWidth="1"/>
    <col min="13063" max="13076" width="2.21875" style="618"/>
    <col min="13077" max="13077" width="2.44140625" style="618" bestFit="1" customWidth="1"/>
    <col min="13078" max="13078" width="2.21875" style="618"/>
    <col min="13079" max="13090" width="2.77734375" style="618" customWidth="1"/>
    <col min="13091" max="13091" width="1.6640625" style="618" customWidth="1"/>
    <col min="13092" max="13093" width="2.44140625" style="618" customWidth="1"/>
    <col min="13094" max="13312" width="2.21875" style="618"/>
    <col min="13313" max="13314" width="2.21875" style="618" customWidth="1"/>
    <col min="13315" max="13317" width="2.21875" style="618"/>
    <col min="13318" max="13318" width="2.44140625" style="618" bestFit="1" customWidth="1"/>
    <col min="13319" max="13332" width="2.21875" style="618"/>
    <col min="13333" max="13333" width="2.44140625" style="618" bestFit="1" customWidth="1"/>
    <col min="13334" max="13334" width="2.21875" style="618"/>
    <col min="13335" max="13346" width="2.77734375" style="618" customWidth="1"/>
    <col min="13347" max="13347" width="1.6640625" style="618" customWidth="1"/>
    <col min="13348" max="13349" width="2.44140625" style="618" customWidth="1"/>
    <col min="13350" max="13568" width="2.21875" style="618"/>
    <col min="13569" max="13570" width="2.21875" style="618" customWidth="1"/>
    <col min="13571" max="13573" width="2.21875" style="618"/>
    <col min="13574" max="13574" width="2.44140625" style="618" bestFit="1" customWidth="1"/>
    <col min="13575" max="13588" width="2.21875" style="618"/>
    <col min="13589" max="13589" width="2.44140625" style="618" bestFit="1" customWidth="1"/>
    <col min="13590" max="13590" width="2.21875" style="618"/>
    <col min="13591" max="13602" width="2.77734375" style="618" customWidth="1"/>
    <col min="13603" max="13603" width="1.6640625" style="618" customWidth="1"/>
    <col min="13604" max="13605" width="2.44140625" style="618" customWidth="1"/>
    <col min="13606" max="13824" width="2.21875" style="618"/>
    <col min="13825" max="13826" width="2.21875" style="618" customWidth="1"/>
    <col min="13827" max="13829" width="2.21875" style="618"/>
    <col min="13830" max="13830" width="2.44140625" style="618" bestFit="1" customWidth="1"/>
    <col min="13831" max="13844" width="2.21875" style="618"/>
    <col min="13845" max="13845" width="2.44140625" style="618" bestFit="1" customWidth="1"/>
    <col min="13846" max="13846" width="2.21875" style="618"/>
    <col min="13847" max="13858" width="2.77734375" style="618" customWidth="1"/>
    <col min="13859" max="13859" width="1.6640625" style="618" customWidth="1"/>
    <col min="13860" max="13861" width="2.44140625" style="618" customWidth="1"/>
    <col min="13862" max="14080" width="2.21875" style="618"/>
    <col min="14081" max="14082" width="2.21875" style="618" customWidth="1"/>
    <col min="14083" max="14085" width="2.21875" style="618"/>
    <col min="14086" max="14086" width="2.44140625" style="618" bestFit="1" customWidth="1"/>
    <col min="14087" max="14100" width="2.21875" style="618"/>
    <col min="14101" max="14101" width="2.44140625" style="618" bestFit="1" customWidth="1"/>
    <col min="14102" max="14102" width="2.21875" style="618"/>
    <col min="14103" max="14114" width="2.77734375" style="618" customWidth="1"/>
    <col min="14115" max="14115" width="1.6640625" style="618" customWidth="1"/>
    <col min="14116" max="14117" width="2.44140625" style="618" customWidth="1"/>
    <col min="14118" max="14336" width="2.21875" style="618"/>
    <col min="14337" max="14338" width="2.21875" style="618" customWidth="1"/>
    <col min="14339" max="14341" width="2.21875" style="618"/>
    <col min="14342" max="14342" width="2.44140625" style="618" bestFit="1" customWidth="1"/>
    <col min="14343" max="14356" width="2.21875" style="618"/>
    <col min="14357" max="14357" width="2.44140625" style="618" bestFit="1" customWidth="1"/>
    <col min="14358" max="14358" width="2.21875" style="618"/>
    <col min="14359" max="14370" width="2.77734375" style="618" customWidth="1"/>
    <col min="14371" max="14371" width="1.6640625" style="618" customWidth="1"/>
    <col min="14372" max="14373" width="2.44140625" style="618" customWidth="1"/>
    <col min="14374" max="14592" width="2.21875" style="618"/>
    <col min="14593" max="14594" width="2.21875" style="618" customWidth="1"/>
    <col min="14595" max="14597" width="2.21875" style="618"/>
    <col min="14598" max="14598" width="2.44140625" style="618" bestFit="1" customWidth="1"/>
    <col min="14599" max="14612" width="2.21875" style="618"/>
    <col min="14613" max="14613" width="2.44140625" style="618" bestFit="1" customWidth="1"/>
    <col min="14614" max="14614" width="2.21875" style="618"/>
    <col min="14615" max="14626" width="2.77734375" style="618" customWidth="1"/>
    <col min="14627" max="14627" width="1.6640625" style="618" customWidth="1"/>
    <col min="14628" max="14629" width="2.44140625" style="618" customWidth="1"/>
    <col min="14630" max="14848" width="2.21875" style="618"/>
    <col min="14849" max="14850" width="2.21875" style="618" customWidth="1"/>
    <col min="14851" max="14853" width="2.21875" style="618"/>
    <col min="14854" max="14854" width="2.44140625" style="618" bestFit="1" customWidth="1"/>
    <col min="14855" max="14868" width="2.21875" style="618"/>
    <col min="14869" max="14869" width="2.44140625" style="618" bestFit="1" customWidth="1"/>
    <col min="14870" max="14870" width="2.21875" style="618"/>
    <col min="14871" max="14882" width="2.77734375" style="618" customWidth="1"/>
    <col min="14883" max="14883" width="1.6640625" style="618" customWidth="1"/>
    <col min="14884" max="14885" width="2.44140625" style="618" customWidth="1"/>
    <col min="14886" max="15104" width="2.21875" style="618"/>
    <col min="15105" max="15106" width="2.21875" style="618" customWidth="1"/>
    <col min="15107" max="15109" width="2.21875" style="618"/>
    <col min="15110" max="15110" width="2.44140625" style="618" bestFit="1" customWidth="1"/>
    <col min="15111" max="15124" width="2.21875" style="618"/>
    <col min="15125" max="15125" width="2.44140625" style="618" bestFit="1" customWidth="1"/>
    <col min="15126" max="15126" width="2.21875" style="618"/>
    <col min="15127" max="15138" width="2.77734375" style="618" customWidth="1"/>
    <col min="15139" max="15139" width="1.6640625" style="618" customWidth="1"/>
    <col min="15140" max="15141" width="2.44140625" style="618" customWidth="1"/>
    <col min="15142" max="15360" width="2.21875" style="618"/>
    <col min="15361" max="15362" width="2.21875" style="618" customWidth="1"/>
    <col min="15363" max="15365" width="2.21875" style="618"/>
    <col min="15366" max="15366" width="2.44140625" style="618" bestFit="1" customWidth="1"/>
    <col min="15367" max="15380" width="2.21875" style="618"/>
    <col min="15381" max="15381" width="2.44140625" style="618" bestFit="1" customWidth="1"/>
    <col min="15382" max="15382" width="2.21875" style="618"/>
    <col min="15383" max="15394" width="2.77734375" style="618" customWidth="1"/>
    <col min="15395" max="15395" width="1.6640625" style="618" customWidth="1"/>
    <col min="15396" max="15397" width="2.44140625" style="618" customWidth="1"/>
    <col min="15398" max="15616" width="2.21875" style="618"/>
    <col min="15617" max="15618" width="2.21875" style="618" customWidth="1"/>
    <col min="15619" max="15621" width="2.21875" style="618"/>
    <col min="15622" max="15622" width="2.44140625" style="618" bestFit="1" customWidth="1"/>
    <col min="15623" max="15636" width="2.21875" style="618"/>
    <col min="15637" max="15637" width="2.44140625" style="618" bestFit="1" customWidth="1"/>
    <col min="15638" max="15638" width="2.21875" style="618"/>
    <col min="15639" max="15650" width="2.77734375" style="618" customWidth="1"/>
    <col min="15651" max="15651" width="1.6640625" style="618" customWidth="1"/>
    <col min="15652" max="15653" width="2.44140625" style="618" customWidth="1"/>
    <col min="15654" max="15872" width="2.21875" style="618"/>
    <col min="15873" max="15874" width="2.21875" style="618" customWidth="1"/>
    <col min="15875" max="15877" width="2.21875" style="618"/>
    <col min="15878" max="15878" width="2.44140625" style="618" bestFit="1" customWidth="1"/>
    <col min="15879" max="15892" width="2.21875" style="618"/>
    <col min="15893" max="15893" width="2.44140625" style="618" bestFit="1" customWidth="1"/>
    <col min="15894" max="15894" width="2.21875" style="618"/>
    <col min="15895" max="15906" width="2.77734375" style="618" customWidth="1"/>
    <col min="15907" max="15907" width="1.6640625" style="618" customWidth="1"/>
    <col min="15908" max="15909" width="2.44140625" style="618" customWidth="1"/>
    <col min="15910" max="16128" width="2.21875" style="618"/>
    <col min="16129" max="16130" width="2.21875" style="618" customWidth="1"/>
    <col min="16131" max="16133" width="2.21875" style="618"/>
    <col min="16134" max="16134" width="2.44140625" style="618" bestFit="1" customWidth="1"/>
    <col min="16135" max="16148" width="2.21875" style="618"/>
    <col min="16149" max="16149" width="2.44140625" style="618" bestFit="1" customWidth="1"/>
    <col min="16150" max="16150" width="2.21875" style="618"/>
    <col min="16151" max="16162" width="2.77734375" style="618" customWidth="1"/>
    <col min="16163" max="16163" width="1.6640625" style="618" customWidth="1"/>
    <col min="16164" max="16165" width="2.44140625" style="618" customWidth="1"/>
    <col min="16166" max="16384" width="2.21875" style="618"/>
  </cols>
  <sheetData>
    <row r="1" spans="1:39" ht="21" customHeight="1">
      <c r="A1" s="309" t="s">
        <v>1128</v>
      </c>
      <c r="AB1" s="4953" t="s">
        <v>1115</v>
      </c>
      <c r="AC1" s="4953"/>
      <c r="AD1" s="4953"/>
      <c r="AE1" s="4953"/>
      <c r="AF1" s="4953"/>
      <c r="AG1" s="4953"/>
      <c r="AH1" s="4953"/>
      <c r="AI1" s="4953"/>
      <c r="AK1" s="3744" t="s">
        <v>1116</v>
      </c>
      <c r="AL1" s="3744"/>
    </row>
    <row r="2" spans="1:39" ht="20.25" customHeight="1"/>
    <row r="3" spans="1:39" ht="20.25" customHeight="1">
      <c r="A3" s="3743" t="s">
        <v>1129</v>
      </c>
      <c r="B3" s="3743"/>
      <c r="C3" s="3743"/>
      <c r="D3" s="3743"/>
      <c r="E3" s="3743"/>
      <c r="F3" s="3743"/>
      <c r="G3" s="3743"/>
      <c r="H3" s="3743"/>
      <c r="I3" s="3743"/>
      <c r="J3" s="3743"/>
      <c r="K3" s="3743"/>
      <c r="L3" s="3743"/>
      <c r="M3" s="3743"/>
      <c r="N3" s="3743"/>
      <c r="O3" s="3743"/>
      <c r="P3" s="3743"/>
      <c r="Q3" s="3743"/>
      <c r="R3" s="3743"/>
      <c r="S3" s="3743"/>
      <c r="T3" s="3743"/>
      <c r="U3" s="3743"/>
      <c r="V3" s="3743"/>
      <c r="W3" s="3743"/>
      <c r="X3" s="3743"/>
      <c r="Y3" s="3743"/>
      <c r="Z3" s="3743"/>
      <c r="AA3" s="3743"/>
      <c r="AB3" s="3743"/>
      <c r="AC3" s="3743"/>
      <c r="AD3" s="3743"/>
      <c r="AE3" s="3743"/>
      <c r="AF3" s="3743"/>
      <c r="AG3" s="3743"/>
      <c r="AH3" s="3743"/>
      <c r="AI3" s="3743"/>
      <c r="AJ3" s="3743"/>
      <c r="AK3" s="3743"/>
      <c r="AL3" s="3743"/>
      <c r="AM3" s="644"/>
    </row>
    <row r="4" spans="1:39" ht="20.25" customHeight="1">
      <c r="A4" s="3743"/>
      <c r="B4" s="3743"/>
      <c r="C4" s="3743"/>
      <c r="D4" s="3743"/>
      <c r="E4" s="3743"/>
      <c r="F4" s="3743"/>
      <c r="G4" s="3743"/>
      <c r="H4" s="3743"/>
      <c r="I4" s="3743"/>
      <c r="J4" s="3743"/>
      <c r="K4" s="3743"/>
      <c r="L4" s="3743"/>
      <c r="M4" s="3743"/>
      <c r="N4" s="3743"/>
      <c r="O4" s="3743"/>
      <c r="P4" s="3743"/>
      <c r="Q4" s="3743"/>
      <c r="R4" s="3743"/>
      <c r="S4" s="3743"/>
      <c r="T4" s="3743"/>
      <c r="U4" s="3743"/>
      <c r="V4" s="3743"/>
      <c r="W4" s="3743"/>
      <c r="X4" s="3743"/>
      <c r="Y4" s="3743"/>
      <c r="Z4" s="3743"/>
      <c r="AA4" s="3743"/>
      <c r="AB4" s="3743"/>
      <c r="AC4" s="3743"/>
      <c r="AD4" s="3743"/>
      <c r="AE4" s="3743"/>
      <c r="AF4" s="3743"/>
      <c r="AG4" s="3743"/>
      <c r="AH4" s="3743"/>
      <c r="AI4" s="3743"/>
      <c r="AJ4" s="3743"/>
      <c r="AK4" s="3743"/>
      <c r="AL4" s="3743"/>
      <c r="AM4" s="644"/>
    </row>
    <row r="5" spans="1:39" ht="20.25" customHeight="1"/>
    <row r="6" spans="1:39" ht="25.5" customHeight="1">
      <c r="B6" s="4956" t="s">
        <v>586</v>
      </c>
      <c r="C6" s="4957"/>
      <c r="D6" s="4957"/>
      <c r="E6" s="4957"/>
      <c r="F6" s="4957"/>
      <c r="G6" s="4957"/>
      <c r="H6" s="4957"/>
      <c r="I6" s="4957"/>
      <c r="J6" s="4957"/>
      <c r="K6" s="4958"/>
      <c r="L6" s="4956"/>
      <c r="M6" s="4957"/>
      <c r="N6" s="4957"/>
      <c r="O6" s="4957"/>
      <c r="P6" s="4957"/>
      <c r="Q6" s="4957"/>
      <c r="R6" s="4957"/>
      <c r="S6" s="4957"/>
      <c r="T6" s="4957"/>
      <c r="U6" s="4957"/>
      <c r="V6" s="4957"/>
      <c r="W6" s="4957"/>
      <c r="X6" s="4957"/>
      <c r="Y6" s="4957"/>
      <c r="Z6" s="4957"/>
      <c r="AA6" s="4957"/>
      <c r="AB6" s="4957"/>
      <c r="AC6" s="4957"/>
      <c r="AD6" s="4957"/>
      <c r="AE6" s="4957"/>
      <c r="AF6" s="4957"/>
      <c r="AG6" s="4957"/>
      <c r="AH6" s="4957"/>
      <c r="AI6" s="4957"/>
      <c r="AJ6" s="4957"/>
      <c r="AK6" s="4957"/>
      <c r="AL6" s="4958"/>
    </row>
    <row r="7" spans="1:39" ht="13.5" customHeight="1">
      <c r="B7" s="4947" t="s">
        <v>587</v>
      </c>
      <c r="C7" s="4948"/>
      <c r="D7" s="619"/>
      <c r="E7" s="619"/>
      <c r="F7" s="619"/>
      <c r="G7" s="619"/>
      <c r="H7" s="619"/>
      <c r="I7" s="619"/>
      <c r="J7" s="619"/>
      <c r="K7" s="619"/>
      <c r="L7" s="619"/>
      <c r="M7" s="619"/>
      <c r="N7" s="619"/>
      <c r="O7" s="619"/>
      <c r="P7" s="619"/>
      <c r="Q7" s="619"/>
      <c r="R7" s="4947" t="s">
        <v>588</v>
      </c>
      <c r="S7" s="4948"/>
      <c r="T7" s="620"/>
      <c r="U7" s="619"/>
      <c r="V7" s="619"/>
      <c r="W7" s="619"/>
      <c r="X7" s="619"/>
      <c r="Y7" s="619"/>
      <c r="Z7" s="619"/>
      <c r="AA7" s="619"/>
      <c r="AB7" s="619"/>
      <c r="AC7" s="619"/>
      <c r="AD7" s="619"/>
      <c r="AE7" s="619"/>
      <c r="AF7" s="619"/>
      <c r="AG7" s="619"/>
      <c r="AH7" s="619"/>
      <c r="AI7" s="619"/>
      <c r="AJ7" s="619"/>
      <c r="AK7" s="619"/>
      <c r="AL7" s="621"/>
    </row>
    <row r="8" spans="1:39">
      <c r="B8" s="4949"/>
      <c r="C8" s="4950"/>
      <c r="R8" s="4949"/>
      <c r="S8" s="4950"/>
      <c r="T8" s="622"/>
      <c r="U8" s="3744">
        <v>1</v>
      </c>
      <c r="W8" s="4953" t="s">
        <v>589</v>
      </c>
      <c r="X8" s="4953"/>
      <c r="Y8" s="4953"/>
      <c r="Z8" s="4953"/>
      <c r="AA8" s="4953"/>
      <c r="AB8" s="4953"/>
      <c r="AC8" s="4953"/>
      <c r="AD8" s="4953"/>
      <c r="AE8" s="4953"/>
      <c r="AF8" s="4953"/>
      <c r="AG8" s="4953"/>
      <c r="AH8" s="4953"/>
      <c r="AI8" s="4953"/>
      <c r="AJ8" s="4953"/>
      <c r="AK8" s="4953"/>
      <c r="AL8" s="623"/>
    </row>
    <row r="9" spans="1:39">
      <c r="B9" s="4949"/>
      <c r="C9" s="4950"/>
      <c r="R9" s="4949"/>
      <c r="S9" s="4950"/>
      <c r="T9" s="622"/>
      <c r="U9" s="3744"/>
      <c r="W9" s="4953"/>
      <c r="X9" s="4953"/>
      <c r="Y9" s="4953"/>
      <c r="Z9" s="4953"/>
      <c r="AA9" s="4953"/>
      <c r="AB9" s="4953"/>
      <c r="AC9" s="4953"/>
      <c r="AD9" s="4953"/>
      <c r="AE9" s="4953"/>
      <c r="AF9" s="4953"/>
      <c r="AG9" s="4953"/>
      <c r="AH9" s="4953"/>
      <c r="AI9" s="4953"/>
      <c r="AJ9" s="4953"/>
      <c r="AK9" s="4953"/>
      <c r="AL9" s="623"/>
    </row>
    <row r="10" spans="1:39">
      <c r="B10" s="4949"/>
      <c r="C10" s="4950"/>
      <c r="F10" s="3744">
        <v>1</v>
      </c>
      <c r="G10" s="624"/>
      <c r="H10" s="4953" t="s">
        <v>590</v>
      </c>
      <c r="I10" s="4953"/>
      <c r="J10" s="4953"/>
      <c r="K10" s="4953"/>
      <c r="L10" s="4953"/>
      <c r="M10" s="4953"/>
      <c r="N10" s="4953"/>
      <c r="O10" s="4953"/>
      <c r="R10" s="4949"/>
      <c r="S10" s="4950"/>
      <c r="T10" s="622"/>
      <c r="U10" s="3744">
        <v>2</v>
      </c>
      <c r="W10" s="4953" t="s">
        <v>591</v>
      </c>
      <c r="X10" s="4953"/>
      <c r="Y10" s="4953"/>
      <c r="Z10" s="4953"/>
      <c r="AA10" s="4953"/>
      <c r="AB10" s="4953"/>
      <c r="AC10" s="4953"/>
      <c r="AD10" s="4953"/>
      <c r="AE10" s="4953"/>
      <c r="AF10" s="4953"/>
      <c r="AG10" s="4953"/>
      <c r="AH10" s="4953"/>
      <c r="AI10" s="4953"/>
      <c r="AJ10" s="4953"/>
      <c r="AK10" s="4953"/>
      <c r="AL10" s="625"/>
    </row>
    <row r="11" spans="1:39">
      <c r="B11" s="4949"/>
      <c r="C11" s="4950"/>
      <c r="F11" s="3744"/>
      <c r="G11" s="624"/>
      <c r="H11" s="4953"/>
      <c r="I11" s="4953"/>
      <c r="J11" s="4953"/>
      <c r="K11" s="4953"/>
      <c r="L11" s="4953"/>
      <c r="M11" s="4953"/>
      <c r="N11" s="4953"/>
      <c r="O11" s="4953"/>
      <c r="R11" s="4949"/>
      <c r="S11" s="4950"/>
      <c r="T11" s="622"/>
      <c r="U11" s="3744"/>
      <c r="W11" s="4953"/>
      <c r="X11" s="4953"/>
      <c r="Y11" s="4953"/>
      <c r="Z11" s="4953"/>
      <c r="AA11" s="4953"/>
      <c r="AB11" s="4953"/>
      <c r="AC11" s="4953"/>
      <c r="AD11" s="4953"/>
      <c r="AE11" s="4953"/>
      <c r="AF11" s="4953"/>
      <c r="AG11" s="4953"/>
      <c r="AH11" s="4953"/>
      <c r="AI11" s="4953"/>
      <c r="AJ11" s="4953"/>
      <c r="AK11" s="4953"/>
      <c r="AL11" s="625"/>
    </row>
    <row r="12" spans="1:39">
      <c r="B12" s="4949"/>
      <c r="C12" s="4950"/>
      <c r="F12" s="3744">
        <v>2</v>
      </c>
      <c r="G12" s="624"/>
      <c r="H12" s="4953" t="s">
        <v>592</v>
      </c>
      <c r="I12" s="4953"/>
      <c r="J12" s="4953"/>
      <c r="K12" s="4953"/>
      <c r="L12" s="4953"/>
      <c r="M12" s="4953"/>
      <c r="N12" s="4953"/>
      <c r="O12" s="4953"/>
      <c r="R12" s="4949"/>
      <c r="S12" s="4950"/>
      <c r="T12" s="622"/>
      <c r="U12" s="3744">
        <v>3</v>
      </c>
      <c r="W12" s="4953" t="s">
        <v>593</v>
      </c>
      <c r="X12" s="4953"/>
      <c r="Y12" s="4953"/>
      <c r="Z12" s="4953"/>
      <c r="AA12" s="4953"/>
      <c r="AB12" s="4953"/>
      <c r="AC12" s="4953"/>
      <c r="AD12" s="4953"/>
      <c r="AE12" s="4953"/>
      <c r="AF12" s="4953"/>
      <c r="AG12" s="4953"/>
      <c r="AH12" s="4953"/>
      <c r="AI12" s="4953"/>
      <c r="AJ12" s="4953"/>
      <c r="AK12" s="4953"/>
      <c r="AL12" s="623"/>
    </row>
    <row r="13" spans="1:39">
      <c r="B13" s="4949"/>
      <c r="C13" s="4950"/>
      <c r="F13" s="3744"/>
      <c r="G13" s="624"/>
      <c r="H13" s="4953"/>
      <c r="I13" s="4953"/>
      <c r="J13" s="4953"/>
      <c r="K13" s="4953"/>
      <c r="L13" s="4953"/>
      <c r="M13" s="4953"/>
      <c r="N13" s="4953"/>
      <c r="O13" s="4953"/>
      <c r="R13" s="4949"/>
      <c r="S13" s="4950"/>
      <c r="T13" s="622"/>
      <c r="U13" s="3744"/>
      <c r="W13" s="4953"/>
      <c r="X13" s="4953"/>
      <c r="Y13" s="4953"/>
      <c r="Z13" s="4953"/>
      <c r="AA13" s="4953"/>
      <c r="AB13" s="4953"/>
      <c r="AC13" s="4953"/>
      <c r="AD13" s="4953"/>
      <c r="AE13" s="4953"/>
      <c r="AF13" s="4953"/>
      <c r="AG13" s="4953"/>
      <c r="AH13" s="4953"/>
      <c r="AI13" s="4953"/>
      <c r="AJ13" s="4953"/>
      <c r="AK13" s="4953"/>
      <c r="AL13" s="623"/>
    </row>
    <row r="14" spans="1:39">
      <c r="B14" s="4949"/>
      <c r="C14" s="4950"/>
      <c r="F14" s="3744">
        <v>3</v>
      </c>
      <c r="G14" s="624"/>
      <c r="H14" s="4953" t="s">
        <v>594</v>
      </c>
      <c r="I14" s="4953"/>
      <c r="J14" s="4953"/>
      <c r="K14" s="4953"/>
      <c r="L14" s="4953"/>
      <c r="M14" s="4953"/>
      <c r="N14" s="4953"/>
      <c r="O14" s="4953"/>
      <c r="R14" s="4949"/>
      <c r="S14" s="4950"/>
      <c r="T14" s="622"/>
      <c r="U14" s="3744">
        <v>4</v>
      </c>
      <c r="W14" s="4953" t="s">
        <v>595</v>
      </c>
      <c r="X14" s="4953"/>
      <c r="Y14" s="4953"/>
      <c r="Z14" s="4953"/>
      <c r="AA14" s="4953"/>
      <c r="AB14" s="4953"/>
      <c r="AC14" s="4953"/>
      <c r="AD14" s="4953"/>
      <c r="AE14" s="4953"/>
      <c r="AF14" s="4953"/>
      <c r="AG14" s="4953"/>
      <c r="AH14" s="4953"/>
      <c r="AI14" s="4953"/>
      <c r="AJ14" s="4953"/>
      <c r="AK14" s="4953"/>
      <c r="AL14" s="623"/>
    </row>
    <row r="15" spans="1:39">
      <c r="B15" s="4949"/>
      <c r="C15" s="4950"/>
      <c r="F15" s="3744"/>
      <c r="G15" s="624"/>
      <c r="H15" s="4953"/>
      <c r="I15" s="4953"/>
      <c r="J15" s="4953"/>
      <c r="K15" s="4953"/>
      <c r="L15" s="4953"/>
      <c r="M15" s="4953"/>
      <c r="N15" s="4953"/>
      <c r="O15" s="4953"/>
      <c r="R15" s="4949"/>
      <c r="S15" s="4950"/>
      <c r="T15" s="622"/>
      <c r="U15" s="3744"/>
      <c r="W15" s="4953"/>
      <c r="X15" s="4953"/>
      <c r="Y15" s="4953"/>
      <c r="Z15" s="4953"/>
      <c r="AA15" s="4953"/>
      <c r="AB15" s="4953"/>
      <c r="AC15" s="4953"/>
      <c r="AD15" s="4953"/>
      <c r="AE15" s="4953"/>
      <c r="AF15" s="4953"/>
      <c r="AG15" s="4953"/>
      <c r="AH15" s="4953"/>
      <c r="AI15" s="4953"/>
      <c r="AJ15" s="4953"/>
      <c r="AK15" s="4953"/>
      <c r="AL15" s="623"/>
    </row>
    <row r="16" spans="1:39">
      <c r="B16" s="4949"/>
      <c r="C16" s="4950"/>
      <c r="F16" s="3744">
        <v>4</v>
      </c>
      <c r="G16" s="624"/>
      <c r="H16" s="4953" t="s">
        <v>596</v>
      </c>
      <c r="I16" s="4953"/>
      <c r="J16" s="4953"/>
      <c r="K16" s="4953"/>
      <c r="L16" s="4953"/>
      <c r="M16" s="4953"/>
      <c r="N16" s="4953"/>
      <c r="O16" s="4953"/>
      <c r="R16" s="4949"/>
      <c r="S16" s="4950"/>
      <c r="T16" s="622"/>
      <c r="U16" s="3744">
        <v>5</v>
      </c>
      <c r="W16" s="4953" t="s">
        <v>597</v>
      </c>
      <c r="X16" s="4953"/>
      <c r="Y16" s="4953"/>
      <c r="Z16" s="4953"/>
      <c r="AA16" s="4953"/>
      <c r="AB16" s="4953"/>
      <c r="AC16" s="4953"/>
      <c r="AD16" s="4953"/>
      <c r="AE16" s="4953"/>
      <c r="AF16" s="4953"/>
      <c r="AG16" s="4953"/>
      <c r="AH16" s="4953"/>
      <c r="AI16" s="4953"/>
      <c r="AJ16" s="4953"/>
      <c r="AK16" s="4953"/>
      <c r="AL16" s="623"/>
    </row>
    <row r="17" spans="2:38">
      <c r="B17" s="4949"/>
      <c r="C17" s="4950"/>
      <c r="F17" s="3744"/>
      <c r="G17" s="624"/>
      <c r="H17" s="4953"/>
      <c r="I17" s="4953"/>
      <c r="J17" s="4953"/>
      <c r="K17" s="4953"/>
      <c r="L17" s="4953"/>
      <c r="M17" s="4953"/>
      <c r="N17" s="4953"/>
      <c r="O17" s="4953"/>
      <c r="R17" s="4949"/>
      <c r="S17" s="4950"/>
      <c r="T17" s="622"/>
      <c r="U17" s="3744"/>
      <c r="W17" s="4953"/>
      <c r="X17" s="4953"/>
      <c r="Y17" s="4953"/>
      <c r="Z17" s="4953"/>
      <c r="AA17" s="4953"/>
      <c r="AB17" s="4953"/>
      <c r="AC17" s="4953"/>
      <c r="AD17" s="4953"/>
      <c r="AE17" s="4953"/>
      <c r="AF17" s="4953"/>
      <c r="AG17" s="4953"/>
      <c r="AH17" s="4953"/>
      <c r="AI17" s="4953"/>
      <c r="AJ17" s="4953"/>
      <c r="AK17" s="4953"/>
      <c r="AL17" s="623"/>
    </row>
    <row r="18" spans="2:38">
      <c r="B18" s="4949"/>
      <c r="C18" s="4950"/>
      <c r="F18" s="3744">
        <v>5</v>
      </c>
      <c r="G18" s="624"/>
      <c r="H18" s="4953" t="s">
        <v>598</v>
      </c>
      <c r="I18" s="4953"/>
      <c r="J18" s="4953"/>
      <c r="K18" s="4953"/>
      <c r="L18" s="4953"/>
      <c r="M18" s="4953"/>
      <c r="N18" s="4953"/>
      <c r="O18" s="4953"/>
      <c r="R18" s="4949"/>
      <c r="S18" s="4950"/>
      <c r="T18" s="622"/>
      <c r="U18" s="3744">
        <v>6</v>
      </c>
      <c r="W18" s="4953" t="s">
        <v>599</v>
      </c>
      <c r="X18" s="4953"/>
      <c r="Y18" s="4953"/>
      <c r="Z18" s="4953"/>
      <c r="AA18" s="4953"/>
      <c r="AB18" s="4953"/>
      <c r="AC18" s="4953"/>
      <c r="AD18" s="4953"/>
      <c r="AE18" s="4953"/>
      <c r="AF18" s="4953"/>
      <c r="AG18" s="4953"/>
      <c r="AH18" s="4953"/>
      <c r="AI18" s="4953"/>
      <c r="AJ18" s="4953"/>
      <c r="AK18" s="4953"/>
      <c r="AL18" s="623"/>
    </row>
    <row r="19" spans="2:38">
      <c r="B19" s="4949"/>
      <c r="C19" s="4950"/>
      <c r="F19" s="3744"/>
      <c r="G19" s="624"/>
      <c r="H19" s="4953"/>
      <c r="I19" s="4953"/>
      <c r="J19" s="4953"/>
      <c r="K19" s="4953"/>
      <c r="L19" s="4953"/>
      <c r="M19" s="4953"/>
      <c r="N19" s="4953"/>
      <c r="O19" s="4953"/>
      <c r="R19" s="4949"/>
      <c r="S19" s="4950"/>
      <c r="T19" s="622"/>
      <c r="U19" s="3744"/>
      <c r="W19" s="4953"/>
      <c r="X19" s="4953"/>
      <c r="Y19" s="4953"/>
      <c r="Z19" s="4953"/>
      <c r="AA19" s="4953"/>
      <c r="AB19" s="4953"/>
      <c r="AC19" s="4953"/>
      <c r="AD19" s="4953"/>
      <c r="AE19" s="4953"/>
      <c r="AF19" s="4953"/>
      <c r="AG19" s="4953"/>
      <c r="AH19" s="4953"/>
      <c r="AI19" s="4953"/>
      <c r="AJ19" s="4953"/>
      <c r="AK19" s="4953"/>
      <c r="AL19" s="623"/>
    </row>
    <row r="20" spans="2:38">
      <c r="B20" s="4949"/>
      <c r="C20" s="4950"/>
      <c r="R20" s="4949"/>
      <c r="S20" s="4950"/>
      <c r="T20" s="622"/>
      <c r="U20" s="3744">
        <v>7</v>
      </c>
      <c r="W20" s="4953" t="s">
        <v>600</v>
      </c>
      <c r="X20" s="4953"/>
      <c r="Y20" s="4953"/>
      <c r="Z20" s="4953"/>
      <c r="AA20" s="4953"/>
      <c r="AB20" s="4953"/>
      <c r="AC20" s="4953"/>
      <c r="AD20" s="4953"/>
      <c r="AE20" s="4953"/>
      <c r="AF20" s="4953"/>
      <c r="AG20" s="4953"/>
      <c r="AH20" s="4953"/>
      <c r="AI20" s="4953"/>
      <c r="AJ20" s="4953"/>
      <c r="AK20" s="4953"/>
      <c r="AL20" s="623"/>
    </row>
    <row r="21" spans="2:38">
      <c r="B21" s="4949"/>
      <c r="C21" s="4950"/>
      <c r="R21" s="4949"/>
      <c r="S21" s="4950"/>
      <c r="T21" s="622"/>
      <c r="U21" s="3744"/>
      <c r="W21" s="4953"/>
      <c r="X21" s="4953"/>
      <c r="Y21" s="4953"/>
      <c r="Z21" s="4953"/>
      <c r="AA21" s="4953"/>
      <c r="AB21" s="4953"/>
      <c r="AC21" s="4953"/>
      <c r="AD21" s="4953"/>
      <c r="AE21" s="4953"/>
      <c r="AF21" s="4953"/>
      <c r="AG21" s="4953"/>
      <c r="AH21" s="4953"/>
      <c r="AI21" s="4953"/>
      <c r="AJ21" s="4953"/>
      <c r="AK21" s="4953"/>
      <c r="AL21" s="623"/>
    </row>
    <row r="22" spans="2:38">
      <c r="B22" s="4949"/>
      <c r="C22" s="4950"/>
      <c r="R22" s="4949"/>
      <c r="S22" s="4950"/>
      <c r="T22" s="622"/>
      <c r="U22" s="3744">
        <v>8</v>
      </c>
      <c r="W22" s="4953" t="s">
        <v>601</v>
      </c>
      <c r="X22" s="4953"/>
      <c r="Y22" s="4953"/>
      <c r="Z22" s="4953"/>
      <c r="AA22" s="4953"/>
      <c r="AB22" s="4953"/>
      <c r="AC22" s="4953"/>
      <c r="AD22" s="4953"/>
      <c r="AE22" s="4953"/>
      <c r="AF22" s="4953"/>
      <c r="AG22" s="4953"/>
      <c r="AH22" s="4953"/>
      <c r="AI22" s="4953"/>
      <c r="AJ22" s="4953"/>
      <c r="AK22" s="4953"/>
      <c r="AL22" s="623"/>
    </row>
    <row r="23" spans="2:38">
      <c r="B23" s="4949"/>
      <c r="C23" s="4950"/>
      <c r="R23" s="4949"/>
      <c r="S23" s="4950"/>
      <c r="T23" s="622"/>
      <c r="U23" s="3744"/>
      <c r="W23" s="4953"/>
      <c r="X23" s="4953"/>
      <c r="Y23" s="4953"/>
      <c r="Z23" s="4953"/>
      <c r="AA23" s="4953"/>
      <c r="AB23" s="4953"/>
      <c r="AC23" s="4953"/>
      <c r="AD23" s="4953"/>
      <c r="AE23" s="4953"/>
      <c r="AF23" s="4953"/>
      <c r="AG23" s="4953"/>
      <c r="AH23" s="4953"/>
      <c r="AI23" s="4953"/>
      <c r="AJ23" s="4953"/>
      <c r="AK23" s="4953"/>
      <c r="AL23" s="623"/>
    </row>
    <row r="24" spans="2:38">
      <c r="B24" s="4951"/>
      <c r="C24" s="4952"/>
      <c r="D24" s="626"/>
      <c r="E24" s="626"/>
      <c r="F24" s="626"/>
      <c r="G24" s="626"/>
      <c r="H24" s="626"/>
      <c r="I24" s="626"/>
      <c r="J24" s="626"/>
      <c r="K24" s="626"/>
      <c r="L24" s="626"/>
      <c r="M24" s="626"/>
      <c r="N24" s="626"/>
      <c r="O24" s="626"/>
      <c r="P24" s="626"/>
      <c r="Q24" s="626"/>
      <c r="R24" s="4951"/>
      <c r="S24" s="4952"/>
      <c r="T24" s="627"/>
      <c r="U24" s="626"/>
      <c r="V24" s="626"/>
      <c r="W24" s="626"/>
      <c r="X24" s="626"/>
      <c r="Y24" s="626"/>
      <c r="Z24" s="626"/>
      <c r="AA24" s="626"/>
      <c r="AB24" s="626"/>
      <c r="AC24" s="626"/>
      <c r="AD24" s="626"/>
      <c r="AE24" s="626"/>
      <c r="AF24" s="626"/>
      <c r="AG24" s="626"/>
      <c r="AH24" s="626"/>
      <c r="AI24" s="626"/>
      <c r="AJ24" s="626"/>
      <c r="AK24" s="626"/>
      <c r="AL24" s="628"/>
    </row>
    <row r="25" spans="2:38" ht="13.5" customHeight="1">
      <c r="B25" s="4947" t="s">
        <v>602</v>
      </c>
      <c r="C25" s="4948"/>
      <c r="D25" s="619"/>
      <c r="E25" s="619"/>
      <c r="F25" s="619"/>
      <c r="G25" s="619"/>
      <c r="H25" s="619"/>
      <c r="I25" s="619"/>
      <c r="J25" s="619"/>
      <c r="K25" s="619"/>
      <c r="L25" s="619"/>
      <c r="M25" s="619"/>
      <c r="N25" s="619"/>
      <c r="O25" s="619"/>
      <c r="P25" s="619"/>
      <c r="Q25" s="619"/>
      <c r="R25" s="629"/>
      <c r="S25" s="629"/>
      <c r="T25" s="619"/>
      <c r="U25" s="619"/>
      <c r="V25" s="619"/>
      <c r="W25" s="630"/>
      <c r="X25" s="630"/>
      <c r="Y25" s="630"/>
      <c r="Z25" s="630"/>
      <c r="AA25" s="630"/>
      <c r="AB25" s="630"/>
      <c r="AC25" s="630"/>
      <c r="AD25" s="630"/>
      <c r="AE25" s="630"/>
      <c r="AF25" s="630"/>
      <c r="AG25" s="630"/>
      <c r="AH25" s="630"/>
      <c r="AI25" s="630"/>
      <c r="AJ25" s="630"/>
      <c r="AK25" s="630"/>
      <c r="AL25" s="621"/>
    </row>
    <row r="26" spans="2:38">
      <c r="B26" s="4949"/>
      <c r="C26" s="4950"/>
      <c r="E26" s="4939"/>
      <c r="F26" s="4939"/>
      <c r="G26" s="3726" t="s">
        <v>603</v>
      </c>
      <c r="H26" s="3726"/>
      <c r="I26" s="3726"/>
      <c r="J26" s="3726"/>
      <c r="K26" s="3726"/>
      <c r="L26" s="3726"/>
      <c r="M26" s="3726"/>
      <c r="N26" s="3726"/>
      <c r="O26" s="3726"/>
      <c r="AL26" s="625"/>
    </row>
    <row r="27" spans="2:38">
      <c r="B27" s="4949"/>
      <c r="C27" s="4950"/>
      <c r="E27" s="4939"/>
      <c r="F27" s="4939"/>
      <c r="G27" s="3726"/>
      <c r="H27" s="3726"/>
      <c r="I27" s="3726"/>
      <c r="J27" s="3726"/>
      <c r="K27" s="3726"/>
      <c r="L27" s="3726"/>
      <c r="M27" s="3726"/>
      <c r="N27" s="3726"/>
      <c r="O27" s="3726"/>
      <c r="AL27" s="625"/>
    </row>
    <row r="28" spans="2:38" ht="11.25" customHeight="1">
      <c r="B28" s="4949"/>
      <c r="C28" s="4950"/>
      <c r="E28" s="3726" t="s">
        <v>604</v>
      </c>
      <c r="F28" s="3726"/>
      <c r="G28" s="4939"/>
      <c r="H28" s="4939"/>
      <c r="I28" s="4939"/>
      <c r="J28" s="4939"/>
      <c r="K28" s="4939"/>
      <c r="L28" s="4939"/>
      <c r="M28" s="4939"/>
      <c r="N28" s="4939" t="s">
        <v>310</v>
      </c>
      <c r="O28" s="4939"/>
      <c r="AL28" s="625"/>
    </row>
    <row r="29" spans="2:38" ht="11.25" customHeight="1">
      <c r="B29" s="4949"/>
      <c r="C29" s="4950"/>
      <c r="E29" s="3726"/>
      <c r="F29" s="3726"/>
      <c r="G29" s="4939"/>
      <c r="H29" s="4939"/>
      <c r="I29" s="4939"/>
      <c r="J29" s="4939"/>
      <c r="K29" s="4939"/>
      <c r="L29" s="4939"/>
      <c r="M29" s="4939"/>
      <c r="N29" s="4939"/>
      <c r="O29" s="4939"/>
      <c r="AL29" s="625"/>
    </row>
    <row r="30" spans="2:38" ht="11.25" customHeight="1">
      <c r="B30" s="4949"/>
      <c r="C30" s="4950"/>
      <c r="E30" s="3726" t="s">
        <v>61</v>
      </c>
      <c r="F30" s="3726"/>
      <c r="G30" s="4939"/>
      <c r="H30" s="4939"/>
      <c r="I30" s="4939"/>
      <c r="J30" s="4939"/>
      <c r="K30" s="4939"/>
      <c r="L30" s="4939"/>
      <c r="M30" s="4939"/>
      <c r="N30" s="4939" t="s">
        <v>310</v>
      </c>
      <c r="O30" s="4939"/>
      <c r="AL30" s="625"/>
    </row>
    <row r="31" spans="2:38" ht="11.25" customHeight="1">
      <c r="B31" s="4949"/>
      <c r="C31" s="4950"/>
      <c r="E31" s="3726"/>
      <c r="F31" s="3726"/>
      <c r="G31" s="4939"/>
      <c r="H31" s="4939"/>
      <c r="I31" s="4939"/>
      <c r="J31" s="4939"/>
      <c r="K31" s="4939"/>
      <c r="L31" s="4939"/>
      <c r="M31" s="4939"/>
      <c r="N31" s="4939"/>
      <c r="O31" s="4939"/>
      <c r="AL31" s="625"/>
    </row>
    <row r="32" spans="2:38" ht="11.25" customHeight="1">
      <c r="B32" s="4949"/>
      <c r="C32" s="4950"/>
      <c r="E32" s="3726" t="s">
        <v>62</v>
      </c>
      <c r="F32" s="3726"/>
      <c r="G32" s="4939"/>
      <c r="H32" s="4939"/>
      <c r="I32" s="4939"/>
      <c r="J32" s="4939"/>
      <c r="K32" s="4939"/>
      <c r="L32" s="4939"/>
      <c r="M32" s="4939"/>
      <c r="N32" s="4939" t="s">
        <v>310</v>
      </c>
      <c r="O32" s="4939"/>
      <c r="AL32" s="625"/>
    </row>
    <row r="33" spans="2:38" ht="11.25" customHeight="1">
      <c r="B33" s="4949"/>
      <c r="C33" s="4950"/>
      <c r="E33" s="3726"/>
      <c r="F33" s="3726"/>
      <c r="G33" s="4939"/>
      <c r="H33" s="4939"/>
      <c r="I33" s="4939"/>
      <c r="J33" s="4939"/>
      <c r="K33" s="4939"/>
      <c r="L33" s="4939"/>
      <c r="M33" s="4939"/>
      <c r="N33" s="4939"/>
      <c r="O33" s="4939"/>
      <c r="AL33" s="625"/>
    </row>
    <row r="34" spans="2:38" ht="11.25" customHeight="1">
      <c r="B34" s="4949"/>
      <c r="C34" s="4950"/>
      <c r="E34" s="3726" t="s">
        <v>63</v>
      </c>
      <c r="F34" s="3726"/>
      <c r="G34" s="4939"/>
      <c r="H34" s="4939"/>
      <c r="I34" s="4939"/>
      <c r="J34" s="4939"/>
      <c r="K34" s="4939"/>
      <c r="L34" s="4939"/>
      <c r="M34" s="4939"/>
      <c r="N34" s="4939" t="s">
        <v>310</v>
      </c>
      <c r="O34" s="4939"/>
      <c r="AL34" s="625"/>
    </row>
    <row r="35" spans="2:38" ht="11.25" customHeight="1">
      <c r="B35" s="4949"/>
      <c r="C35" s="4950"/>
      <c r="E35" s="3726"/>
      <c r="F35" s="3726"/>
      <c r="G35" s="4939"/>
      <c r="H35" s="4939"/>
      <c r="I35" s="4939"/>
      <c r="J35" s="4939"/>
      <c r="K35" s="4939"/>
      <c r="L35" s="4939"/>
      <c r="M35" s="4939"/>
      <c r="N35" s="4939"/>
      <c r="O35" s="4939"/>
      <c r="AL35" s="625"/>
    </row>
    <row r="36" spans="2:38" ht="11.25" customHeight="1">
      <c r="B36" s="4949"/>
      <c r="C36" s="4950"/>
      <c r="E36" s="3726" t="s">
        <v>64</v>
      </c>
      <c r="F36" s="3726"/>
      <c r="G36" s="4939"/>
      <c r="H36" s="4939"/>
      <c r="I36" s="4939"/>
      <c r="J36" s="4939"/>
      <c r="K36" s="4939"/>
      <c r="L36" s="4939"/>
      <c r="M36" s="4939"/>
      <c r="N36" s="4939" t="s">
        <v>310</v>
      </c>
      <c r="O36" s="4939"/>
      <c r="AL36" s="625"/>
    </row>
    <row r="37" spans="2:38" ht="11.25" customHeight="1">
      <c r="B37" s="4949"/>
      <c r="C37" s="4950"/>
      <c r="E37" s="3726"/>
      <c r="F37" s="3726"/>
      <c r="G37" s="4939"/>
      <c r="H37" s="4939"/>
      <c r="I37" s="4939"/>
      <c r="J37" s="4939"/>
      <c r="K37" s="4939"/>
      <c r="L37" s="4939"/>
      <c r="M37" s="4939"/>
      <c r="N37" s="4939"/>
      <c r="O37" s="4939"/>
      <c r="AL37" s="625"/>
    </row>
    <row r="38" spans="2:38" ht="11.25" customHeight="1">
      <c r="B38" s="4949"/>
      <c r="C38" s="4950"/>
      <c r="E38" s="3726" t="s">
        <v>65</v>
      </c>
      <c r="F38" s="3726"/>
      <c r="G38" s="4939"/>
      <c r="H38" s="4939"/>
      <c r="I38" s="4939"/>
      <c r="J38" s="4939"/>
      <c r="K38" s="4939"/>
      <c r="L38" s="4939"/>
      <c r="M38" s="4939"/>
      <c r="N38" s="4939" t="s">
        <v>310</v>
      </c>
      <c r="O38" s="4939"/>
      <c r="AL38" s="625"/>
    </row>
    <row r="39" spans="2:38" ht="11.25" customHeight="1">
      <c r="B39" s="4949"/>
      <c r="C39" s="4950"/>
      <c r="E39" s="3726"/>
      <c r="F39" s="3726"/>
      <c r="G39" s="4939"/>
      <c r="H39" s="4939"/>
      <c r="I39" s="4939"/>
      <c r="J39" s="4939"/>
      <c r="K39" s="4939"/>
      <c r="L39" s="4939"/>
      <c r="M39" s="4939"/>
      <c r="N39" s="4939"/>
      <c r="O39" s="4939"/>
      <c r="AL39" s="625"/>
    </row>
    <row r="40" spans="2:38" ht="11.25" customHeight="1">
      <c r="B40" s="4949"/>
      <c r="C40" s="4950"/>
      <c r="E40" s="3726" t="s">
        <v>605</v>
      </c>
      <c r="F40" s="3726"/>
      <c r="G40" s="4939"/>
      <c r="H40" s="4939"/>
      <c r="I40" s="4939"/>
      <c r="J40" s="4939"/>
      <c r="K40" s="4939"/>
      <c r="L40" s="4939"/>
      <c r="M40" s="4939"/>
      <c r="N40" s="4939" t="s">
        <v>310</v>
      </c>
      <c r="O40" s="4939"/>
      <c r="AL40" s="625"/>
    </row>
    <row r="41" spans="2:38" ht="11.25" customHeight="1">
      <c r="B41" s="4949"/>
      <c r="C41" s="4950"/>
      <c r="E41" s="3726"/>
      <c r="F41" s="3726"/>
      <c r="G41" s="4939"/>
      <c r="H41" s="4939"/>
      <c r="I41" s="4939"/>
      <c r="J41" s="4939"/>
      <c r="K41" s="4939"/>
      <c r="L41" s="4939"/>
      <c r="M41" s="4939"/>
      <c r="N41" s="4939"/>
      <c r="O41" s="4939"/>
      <c r="AL41" s="625"/>
    </row>
    <row r="42" spans="2:38" ht="11.25" customHeight="1">
      <c r="B42" s="4949"/>
      <c r="C42" s="4950"/>
      <c r="E42" s="3726" t="s">
        <v>69</v>
      </c>
      <c r="F42" s="3726"/>
      <c r="G42" s="4939"/>
      <c r="H42" s="4939"/>
      <c r="I42" s="4939"/>
      <c r="J42" s="4939"/>
      <c r="K42" s="4939"/>
      <c r="L42" s="4939"/>
      <c r="M42" s="4939"/>
      <c r="N42" s="4939" t="s">
        <v>310</v>
      </c>
      <c r="O42" s="4939"/>
      <c r="AL42" s="625"/>
    </row>
    <row r="43" spans="2:38" ht="11.25" customHeight="1">
      <c r="B43" s="4949"/>
      <c r="C43" s="4950"/>
      <c r="E43" s="3726"/>
      <c r="F43" s="3726"/>
      <c r="G43" s="4939"/>
      <c r="H43" s="4939"/>
      <c r="I43" s="4939"/>
      <c r="J43" s="4939"/>
      <c r="K43" s="4939"/>
      <c r="L43" s="4939"/>
      <c r="M43" s="4939"/>
      <c r="N43" s="4939"/>
      <c r="O43" s="4939"/>
      <c r="AL43" s="625"/>
    </row>
    <row r="44" spans="2:38" ht="11.25" customHeight="1">
      <c r="B44" s="4949"/>
      <c r="C44" s="4950"/>
      <c r="E44" s="3726" t="s">
        <v>70</v>
      </c>
      <c r="F44" s="3726"/>
      <c r="G44" s="4939"/>
      <c r="H44" s="4939"/>
      <c r="I44" s="4939"/>
      <c r="J44" s="4939"/>
      <c r="K44" s="4939"/>
      <c r="L44" s="4939"/>
      <c r="M44" s="4939"/>
      <c r="N44" s="4939" t="s">
        <v>310</v>
      </c>
      <c r="O44" s="4939"/>
      <c r="AL44" s="625"/>
    </row>
    <row r="45" spans="2:38" ht="11.25" customHeight="1">
      <c r="B45" s="4949"/>
      <c r="C45" s="4950"/>
      <c r="E45" s="3726"/>
      <c r="F45" s="3726"/>
      <c r="G45" s="4939"/>
      <c r="H45" s="4939"/>
      <c r="I45" s="4939"/>
      <c r="J45" s="4939"/>
      <c r="K45" s="4939"/>
      <c r="L45" s="4939"/>
      <c r="M45" s="4939"/>
      <c r="N45" s="4939"/>
      <c r="O45" s="4939"/>
      <c r="AL45" s="625"/>
    </row>
    <row r="46" spans="2:38" ht="11.25" customHeight="1">
      <c r="B46" s="4949"/>
      <c r="C46" s="4950"/>
      <c r="E46" s="3726" t="s">
        <v>71</v>
      </c>
      <c r="F46" s="3726"/>
      <c r="G46" s="4939"/>
      <c r="H46" s="4939"/>
      <c r="I46" s="4939"/>
      <c r="J46" s="4939"/>
      <c r="K46" s="4939"/>
      <c r="L46" s="4939"/>
      <c r="M46" s="4939"/>
      <c r="N46" s="4939" t="s">
        <v>310</v>
      </c>
      <c r="O46" s="4939"/>
      <c r="AL46" s="625"/>
    </row>
    <row r="47" spans="2:38" ht="11.25" customHeight="1">
      <c r="B47" s="4949"/>
      <c r="C47" s="4950"/>
      <c r="E47" s="3726"/>
      <c r="F47" s="3726"/>
      <c r="G47" s="4939"/>
      <c r="H47" s="4939"/>
      <c r="I47" s="4939"/>
      <c r="J47" s="4939"/>
      <c r="K47" s="4939"/>
      <c r="L47" s="4939"/>
      <c r="M47" s="4939"/>
      <c r="N47" s="4939"/>
      <c r="O47" s="4939"/>
      <c r="AL47" s="625"/>
    </row>
    <row r="48" spans="2:38" ht="11.25" customHeight="1">
      <c r="B48" s="4949"/>
      <c r="C48" s="4950"/>
      <c r="E48" s="3726" t="s">
        <v>72</v>
      </c>
      <c r="F48" s="3726"/>
      <c r="G48" s="4939"/>
      <c r="H48" s="4939"/>
      <c r="I48" s="4939"/>
      <c r="J48" s="4939"/>
      <c r="K48" s="4939"/>
      <c r="L48" s="4939"/>
      <c r="M48" s="4939"/>
      <c r="N48" s="4939" t="s">
        <v>310</v>
      </c>
      <c r="O48" s="4939"/>
      <c r="AL48" s="625"/>
    </row>
    <row r="49" spans="2:38" ht="11.25" customHeight="1" thickBot="1">
      <c r="B49" s="4949"/>
      <c r="C49" s="4950"/>
      <c r="E49" s="3726"/>
      <c r="F49" s="3726"/>
      <c r="G49" s="4939"/>
      <c r="H49" s="4939"/>
      <c r="I49" s="4939"/>
      <c r="J49" s="4939"/>
      <c r="K49" s="4939"/>
      <c r="L49" s="4939"/>
      <c r="M49" s="4939"/>
      <c r="N49" s="4939"/>
      <c r="O49" s="4939"/>
      <c r="AL49" s="625"/>
    </row>
    <row r="50" spans="2:38" ht="11.25" customHeight="1">
      <c r="B50" s="4949"/>
      <c r="C50" s="4950"/>
      <c r="E50" s="3726" t="s">
        <v>73</v>
      </c>
      <c r="F50" s="3726"/>
      <c r="G50" s="4939"/>
      <c r="H50" s="4939"/>
      <c r="I50" s="4939"/>
      <c r="J50" s="4939"/>
      <c r="K50" s="4939"/>
      <c r="L50" s="4939"/>
      <c r="M50" s="4939"/>
      <c r="N50" s="4939" t="s">
        <v>310</v>
      </c>
      <c r="O50" s="4939"/>
      <c r="T50" s="4907" t="s">
        <v>606</v>
      </c>
      <c r="U50" s="4908"/>
      <c r="V50" s="4908"/>
      <c r="W50" s="4908"/>
      <c r="X50" s="4908"/>
      <c r="Y50" s="4908"/>
      <c r="Z50" s="4909"/>
      <c r="AE50" s="4907" t="s">
        <v>607</v>
      </c>
      <c r="AF50" s="4908"/>
      <c r="AG50" s="4908"/>
      <c r="AH50" s="4908"/>
      <c r="AI50" s="4908"/>
      <c r="AJ50" s="4908"/>
      <c r="AK50" s="4909"/>
      <c r="AL50" s="625"/>
    </row>
    <row r="51" spans="2:38" ht="11.25" customHeight="1" thickBot="1">
      <c r="B51" s="4949"/>
      <c r="C51" s="4950"/>
      <c r="E51" s="4946"/>
      <c r="F51" s="4946"/>
      <c r="G51" s="4899"/>
      <c r="H51" s="4899"/>
      <c r="I51" s="4899"/>
      <c r="J51" s="4899"/>
      <c r="K51" s="4899"/>
      <c r="L51" s="4899"/>
      <c r="M51" s="4899"/>
      <c r="N51" s="4899"/>
      <c r="O51" s="4899"/>
      <c r="T51" s="4910"/>
      <c r="U51" s="4911"/>
      <c r="V51" s="4911"/>
      <c r="W51" s="4911"/>
      <c r="X51" s="4911"/>
      <c r="Y51" s="4911"/>
      <c r="Z51" s="4912"/>
      <c r="AE51" s="4910"/>
      <c r="AF51" s="4911"/>
      <c r="AG51" s="4911"/>
      <c r="AH51" s="4911"/>
      <c r="AI51" s="4911"/>
      <c r="AJ51" s="4911"/>
      <c r="AK51" s="4912"/>
      <c r="AL51" s="625"/>
    </row>
    <row r="52" spans="2:38" ht="11.25" customHeight="1">
      <c r="B52" s="4949"/>
      <c r="C52" s="4950"/>
      <c r="E52" s="4913" t="s">
        <v>429</v>
      </c>
      <c r="F52" s="4914"/>
      <c r="G52" s="4908"/>
      <c r="H52" s="4908"/>
      <c r="I52" s="4908"/>
      <c r="J52" s="4908"/>
      <c r="K52" s="4908"/>
      <c r="L52" s="4908"/>
      <c r="M52" s="4908"/>
      <c r="N52" s="4908" t="s">
        <v>310</v>
      </c>
      <c r="O52" s="4909"/>
      <c r="Q52" s="4920" t="s">
        <v>608</v>
      </c>
      <c r="R52" s="4920"/>
      <c r="T52" s="4910"/>
      <c r="U52" s="4911"/>
      <c r="V52" s="4911"/>
      <c r="W52" s="4911"/>
      <c r="X52" s="4911"/>
      <c r="Y52" s="4911" t="s">
        <v>310</v>
      </c>
      <c r="Z52" s="4912"/>
      <c r="AB52" s="4920" t="s">
        <v>609</v>
      </c>
      <c r="AC52" s="4920"/>
      <c r="AE52" s="4927"/>
      <c r="AF52" s="4928"/>
      <c r="AG52" s="4928"/>
      <c r="AH52" s="4928"/>
      <c r="AI52" s="4928"/>
      <c r="AJ52" s="4911" t="s">
        <v>514</v>
      </c>
      <c r="AK52" s="4912"/>
      <c r="AL52" s="625"/>
    </row>
    <row r="53" spans="2:38" ht="11.25" customHeight="1" thickBot="1">
      <c r="B53" s="4949"/>
      <c r="C53" s="4950"/>
      <c r="E53" s="4915"/>
      <c r="F53" s="4916"/>
      <c r="G53" s="4917"/>
      <c r="H53" s="4917"/>
      <c r="I53" s="4917"/>
      <c r="J53" s="4917"/>
      <c r="K53" s="4917"/>
      <c r="L53" s="4917"/>
      <c r="M53" s="4917"/>
      <c r="N53" s="4917"/>
      <c r="O53" s="4931"/>
      <c r="Q53" s="4920"/>
      <c r="R53" s="4920"/>
      <c r="T53" s="4979"/>
      <c r="U53" s="4917"/>
      <c r="V53" s="4917"/>
      <c r="W53" s="4917"/>
      <c r="X53" s="4917"/>
      <c r="Y53" s="4917"/>
      <c r="Z53" s="4931"/>
      <c r="AB53" s="4920"/>
      <c r="AC53" s="4920"/>
      <c r="AE53" s="4929"/>
      <c r="AF53" s="4930"/>
      <c r="AG53" s="4930"/>
      <c r="AH53" s="4930"/>
      <c r="AI53" s="4930"/>
      <c r="AJ53" s="4917"/>
      <c r="AK53" s="4931"/>
      <c r="AL53" s="625"/>
    </row>
    <row r="54" spans="2:38">
      <c r="B54" s="4951"/>
      <c r="C54" s="4952"/>
      <c r="D54" s="626"/>
      <c r="E54" s="626"/>
      <c r="F54" s="626"/>
      <c r="G54" s="626"/>
      <c r="H54" s="626"/>
      <c r="I54" s="626"/>
      <c r="J54" s="626"/>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34"/>
    </row>
    <row r="55" spans="2:38" ht="175.2" customHeight="1">
      <c r="B55" s="4932" t="s">
        <v>1130</v>
      </c>
      <c r="C55" s="4932"/>
      <c r="D55" s="4932"/>
      <c r="E55" s="4932"/>
      <c r="F55" s="4932"/>
      <c r="G55" s="4932"/>
      <c r="H55" s="4932"/>
      <c r="I55" s="4932"/>
      <c r="J55" s="4932"/>
      <c r="K55" s="4932"/>
      <c r="L55" s="4932"/>
      <c r="M55" s="4932"/>
      <c r="N55" s="4932"/>
      <c r="O55" s="4932"/>
      <c r="P55" s="4932"/>
      <c r="Q55" s="4932"/>
      <c r="R55" s="4932"/>
      <c r="S55" s="4932"/>
      <c r="T55" s="4932"/>
      <c r="U55" s="4932"/>
      <c r="V55" s="4932"/>
      <c r="W55" s="4932"/>
      <c r="X55" s="4932"/>
      <c r="Y55" s="4932"/>
      <c r="Z55" s="4932"/>
      <c r="AA55" s="4932"/>
      <c r="AB55" s="4932"/>
      <c r="AC55" s="4932"/>
      <c r="AD55" s="4932"/>
      <c r="AE55" s="4932"/>
      <c r="AF55" s="4932"/>
      <c r="AG55" s="4932"/>
      <c r="AH55" s="4932"/>
      <c r="AI55" s="4932"/>
      <c r="AJ55" s="4932"/>
      <c r="AK55" s="4932"/>
      <c r="AL55" s="4932"/>
    </row>
    <row r="56" spans="2:38">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row>
    <row r="57" spans="2:38">
      <c r="B57" s="4896" t="s">
        <v>1239</v>
      </c>
      <c r="C57" s="4896"/>
      <c r="D57" s="4896"/>
      <c r="E57" s="4896"/>
      <c r="F57" s="4896"/>
      <c r="G57" s="4896"/>
      <c r="H57" s="4896"/>
      <c r="I57" s="4896" t="s">
        <v>3090</v>
      </c>
      <c r="J57" s="4896"/>
      <c r="K57" s="4896"/>
      <c r="L57" s="4896"/>
      <c r="M57" s="4896"/>
      <c r="N57" s="4896"/>
      <c r="O57" s="4896"/>
      <c r="P57" s="4896"/>
      <c r="Q57" s="4896"/>
      <c r="R57" s="4896"/>
      <c r="S57" s="4896"/>
      <c r="T57" s="4896"/>
      <c r="U57" s="4896"/>
      <c r="V57" s="4896"/>
      <c r="W57" s="4896"/>
      <c r="X57" s="4896"/>
      <c r="Y57" s="4896"/>
      <c r="Z57" s="4896"/>
      <c r="AA57" s="4896"/>
      <c r="AB57" s="4896"/>
      <c r="AC57" s="4896"/>
      <c r="AD57" s="4896"/>
      <c r="AE57" s="4896"/>
      <c r="AF57" s="4896"/>
      <c r="AG57" s="4896"/>
      <c r="AH57" s="4896"/>
      <c r="AI57" s="4896"/>
      <c r="AJ57" s="4896"/>
      <c r="AK57" s="4896"/>
      <c r="AL57" s="4896"/>
    </row>
    <row r="58" spans="2:38">
      <c r="B58" s="4896"/>
      <c r="C58" s="4896"/>
      <c r="D58" s="4896"/>
      <c r="E58" s="4896"/>
      <c r="F58" s="4896"/>
      <c r="G58" s="4896"/>
      <c r="H58" s="4896"/>
      <c r="I58" s="4896"/>
      <c r="J58" s="4896"/>
      <c r="K58" s="4896"/>
      <c r="L58" s="4896"/>
      <c r="M58" s="4896"/>
      <c r="N58" s="4896"/>
      <c r="O58" s="4896"/>
      <c r="P58" s="4896"/>
      <c r="Q58" s="4896"/>
      <c r="R58" s="4896"/>
      <c r="S58" s="4896"/>
      <c r="T58" s="4896"/>
      <c r="U58" s="4896"/>
      <c r="V58" s="4896"/>
      <c r="W58" s="4896"/>
      <c r="X58" s="4896"/>
      <c r="Y58" s="4896"/>
      <c r="Z58" s="4896"/>
      <c r="AA58" s="4896"/>
      <c r="AB58" s="4896"/>
      <c r="AC58" s="4896"/>
      <c r="AD58" s="4896"/>
      <c r="AE58" s="4896"/>
      <c r="AF58" s="4896"/>
      <c r="AG58" s="4896"/>
      <c r="AH58" s="4896"/>
      <c r="AI58" s="4896"/>
      <c r="AJ58" s="4896"/>
      <c r="AK58" s="4896"/>
      <c r="AL58" s="4896"/>
    </row>
  </sheetData>
  <mergeCells count="86">
    <mergeCell ref="AB1:AI1"/>
    <mergeCell ref="AK1:AL1"/>
    <mergeCell ref="B6:K6"/>
    <mergeCell ref="L6:AL6"/>
    <mergeCell ref="B7:C24"/>
    <mergeCell ref="R7:S24"/>
    <mergeCell ref="U8:U9"/>
    <mergeCell ref="W8:AK9"/>
    <mergeCell ref="F10:F11"/>
    <mergeCell ref="H10:O11"/>
    <mergeCell ref="U10:U11"/>
    <mergeCell ref="W10:AK11"/>
    <mergeCell ref="F12:F13"/>
    <mergeCell ref="H12:O13"/>
    <mergeCell ref="U12:U13"/>
    <mergeCell ref="W12:AK13"/>
    <mergeCell ref="U20:U21"/>
    <mergeCell ref="W20:AK21"/>
    <mergeCell ref="F14:F15"/>
    <mergeCell ref="H14:O15"/>
    <mergeCell ref="U14:U15"/>
    <mergeCell ref="W14:AK15"/>
    <mergeCell ref="F16:F17"/>
    <mergeCell ref="H16:O17"/>
    <mergeCell ref="U16:U17"/>
    <mergeCell ref="W16:AK17"/>
    <mergeCell ref="A3:AL4"/>
    <mergeCell ref="B25:C54"/>
    <mergeCell ref="E26:F27"/>
    <mergeCell ref="G26:O27"/>
    <mergeCell ref="E28:F29"/>
    <mergeCell ref="G28:M29"/>
    <mergeCell ref="N28:O29"/>
    <mergeCell ref="E30:F31"/>
    <mergeCell ref="G30:M31"/>
    <mergeCell ref="N30:O31"/>
    <mergeCell ref="U22:U23"/>
    <mergeCell ref="W22:AK23"/>
    <mergeCell ref="F18:F19"/>
    <mergeCell ref="H18:O19"/>
    <mergeCell ref="U18:U19"/>
    <mergeCell ref="W18:AK19"/>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B57:H58"/>
    <mergeCell ref="I57:AL58"/>
    <mergeCell ref="T50:Z51"/>
    <mergeCell ref="AE50:AK51"/>
    <mergeCell ref="E52:F53"/>
    <mergeCell ref="G52:M53"/>
    <mergeCell ref="N52:O53"/>
    <mergeCell ref="Q52:R53"/>
    <mergeCell ref="T52:X53"/>
    <mergeCell ref="Y52:Z53"/>
    <mergeCell ref="AB52:AC53"/>
    <mergeCell ref="AE52:AI53"/>
  </mergeCells>
  <phoneticPr fontId="54"/>
  <pageMargins left="0.7" right="0.7" top="0.75" bottom="0.75" header="0.3" footer="0.3"/>
  <pageSetup paperSize="9" scale="84"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theme="8" tint="0.59999389629810485"/>
    <pageSetUpPr fitToPage="1"/>
  </sheetPr>
  <dimension ref="B1:K49"/>
  <sheetViews>
    <sheetView view="pageBreakPreview" topLeftCell="F11" zoomScale="115" zoomScaleNormal="100" zoomScaleSheetLayoutView="115" workbookViewId="0">
      <selection activeCell="B2" sqref="B2"/>
    </sheetView>
  </sheetViews>
  <sheetFormatPr defaultRowHeight="13.2"/>
  <cols>
    <col min="1" max="1" width="1.6640625" style="618" customWidth="1"/>
    <col min="2" max="2" width="3.44140625" style="618" customWidth="1"/>
    <col min="3" max="4" width="9" style="618" customWidth="1"/>
    <col min="5" max="6" width="8.44140625" style="618" customWidth="1"/>
    <col min="7" max="7" width="8.33203125" style="618" customWidth="1"/>
    <col min="8" max="8" width="7.33203125" style="618" customWidth="1"/>
    <col min="9" max="9" width="10" style="618" customWidth="1"/>
    <col min="10" max="10" width="12.44140625" style="618" customWidth="1"/>
    <col min="11" max="11" width="20.6640625" style="618" customWidth="1"/>
    <col min="12" max="256" width="9" style="618"/>
    <col min="257" max="257" width="1.6640625" style="618" customWidth="1"/>
    <col min="258" max="258" width="3.44140625" style="618" customWidth="1"/>
    <col min="259" max="260" width="9" style="618" customWidth="1"/>
    <col min="261" max="262" width="8.44140625" style="618" customWidth="1"/>
    <col min="263" max="263" width="8.33203125" style="618" customWidth="1"/>
    <col min="264" max="264" width="7.33203125" style="618" customWidth="1"/>
    <col min="265" max="266" width="10" style="618" customWidth="1"/>
    <col min="267" max="267" width="17.109375" style="618" customWidth="1"/>
    <col min="268" max="512" width="9" style="618"/>
    <col min="513" max="513" width="1.6640625" style="618" customWidth="1"/>
    <col min="514" max="514" width="3.44140625" style="618" customWidth="1"/>
    <col min="515" max="516" width="9" style="618" customWidth="1"/>
    <col min="517" max="518" width="8.44140625" style="618" customWidth="1"/>
    <col min="519" max="519" width="8.33203125" style="618" customWidth="1"/>
    <col min="520" max="520" width="7.33203125" style="618" customWidth="1"/>
    <col min="521" max="522" width="10" style="618" customWidth="1"/>
    <col min="523" max="523" width="17.109375" style="618" customWidth="1"/>
    <col min="524" max="768" width="9" style="618"/>
    <col min="769" max="769" width="1.6640625" style="618" customWidth="1"/>
    <col min="770" max="770" width="3.44140625" style="618" customWidth="1"/>
    <col min="771" max="772" width="9" style="618" customWidth="1"/>
    <col min="773" max="774" width="8.44140625" style="618" customWidth="1"/>
    <col min="775" max="775" width="8.33203125" style="618" customWidth="1"/>
    <col min="776" max="776" width="7.33203125" style="618" customWidth="1"/>
    <col min="777" max="778" width="10" style="618" customWidth="1"/>
    <col min="779" max="779" width="17.109375" style="618" customWidth="1"/>
    <col min="780" max="1024" width="9" style="618"/>
    <col min="1025" max="1025" width="1.6640625" style="618" customWidth="1"/>
    <col min="1026" max="1026" width="3.44140625" style="618" customWidth="1"/>
    <col min="1027" max="1028" width="9" style="618" customWidth="1"/>
    <col min="1029" max="1030" width="8.44140625" style="618" customWidth="1"/>
    <col min="1031" max="1031" width="8.33203125" style="618" customWidth="1"/>
    <col min="1032" max="1032" width="7.33203125" style="618" customWidth="1"/>
    <col min="1033" max="1034" width="10" style="618" customWidth="1"/>
    <col min="1035" max="1035" width="17.109375" style="618" customWidth="1"/>
    <col min="1036" max="1280" width="9" style="618"/>
    <col min="1281" max="1281" width="1.6640625" style="618" customWidth="1"/>
    <col min="1282" max="1282" width="3.44140625" style="618" customWidth="1"/>
    <col min="1283" max="1284" width="9" style="618" customWidth="1"/>
    <col min="1285" max="1286" width="8.44140625" style="618" customWidth="1"/>
    <col min="1287" max="1287" width="8.33203125" style="618" customWidth="1"/>
    <col min="1288" max="1288" width="7.33203125" style="618" customWidth="1"/>
    <col min="1289" max="1290" width="10" style="618" customWidth="1"/>
    <col min="1291" max="1291" width="17.109375" style="618" customWidth="1"/>
    <col min="1292" max="1536" width="9" style="618"/>
    <col min="1537" max="1537" width="1.6640625" style="618" customWidth="1"/>
    <col min="1538" max="1538" width="3.44140625" style="618" customWidth="1"/>
    <col min="1539" max="1540" width="9" style="618" customWidth="1"/>
    <col min="1541" max="1542" width="8.44140625" style="618" customWidth="1"/>
    <col min="1543" max="1543" width="8.33203125" style="618" customWidth="1"/>
    <col min="1544" max="1544" width="7.33203125" style="618" customWidth="1"/>
    <col min="1545" max="1546" width="10" style="618" customWidth="1"/>
    <col min="1547" max="1547" width="17.109375" style="618" customWidth="1"/>
    <col min="1548" max="1792" width="9" style="618"/>
    <col min="1793" max="1793" width="1.6640625" style="618" customWidth="1"/>
    <col min="1794" max="1794" width="3.44140625" style="618" customWidth="1"/>
    <col min="1795" max="1796" width="9" style="618" customWidth="1"/>
    <col min="1797" max="1798" width="8.44140625" style="618" customWidth="1"/>
    <col min="1799" max="1799" width="8.33203125" style="618" customWidth="1"/>
    <col min="1800" max="1800" width="7.33203125" style="618" customWidth="1"/>
    <col min="1801" max="1802" width="10" style="618" customWidth="1"/>
    <col min="1803" max="1803" width="17.109375" style="618" customWidth="1"/>
    <col min="1804" max="2048" width="9" style="618"/>
    <col min="2049" max="2049" width="1.6640625" style="618" customWidth="1"/>
    <col min="2050" max="2050" width="3.44140625" style="618" customWidth="1"/>
    <col min="2051" max="2052" width="9" style="618" customWidth="1"/>
    <col min="2053" max="2054" width="8.44140625" style="618" customWidth="1"/>
    <col min="2055" max="2055" width="8.33203125" style="618" customWidth="1"/>
    <col min="2056" max="2056" width="7.33203125" style="618" customWidth="1"/>
    <col min="2057" max="2058" width="10" style="618" customWidth="1"/>
    <col min="2059" max="2059" width="17.109375" style="618" customWidth="1"/>
    <col min="2060" max="2304" width="9" style="618"/>
    <col min="2305" max="2305" width="1.6640625" style="618" customWidth="1"/>
    <col min="2306" max="2306" width="3.44140625" style="618" customWidth="1"/>
    <col min="2307" max="2308" width="9" style="618" customWidth="1"/>
    <col min="2309" max="2310" width="8.44140625" style="618" customWidth="1"/>
    <col min="2311" max="2311" width="8.33203125" style="618" customWidth="1"/>
    <col min="2312" max="2312" width="7.33203125" style="618" customWidth="1"/>
    <col min="2313" max="2314" width="10" style="618" customWidth="1"/>
    <col min="2315" max="2315" width="17.109375" style="618" customWidth="1"/>
    <col min="2316" max="2560" width="9" style="618"/>
    <col min="2561" max="2561" width="1.6640625" style="618" customWidth="1"/>
    <col min="2562" max="2562" width="3.44140625" style="618" customWidth="1"/>
    <col min="2563" max="2564" width="9" style="618" customWidth="1"/>
    <col min="2565" max="2566" width="8.44140625" style="618" customWidth="1"/>
    <col min="2567" max="2567" width="8.33203125" style="618" customWidth="1"/>
    <col min="2568" max="2568" width="7.33203125" style="618" customWidth="1"/>
    <col min="2569" max="2570" width="10" style="618" customWidth="1"/>
    <col min="2571" max="2571" width="17.109375" style="618" customWidth="1"/>
    <col min="2572" max="2816" width="9" style="618"/>
    <col min="2817" max="2817" width="1.6640625" style="618" customWidth="1"/>
    <col min="2818" max="2818" width="3.44140625" style="618" customWidth="1"/>
    <col min="2819" max="2820" width="9" style="618" customWidth="1"/>
    <col min="2821" max="2822" width="8.44140625" style="618" customWidth="1"/>
    <col min="2823" max="2823" width="8.33203125" style="618" customWidth="1"/>
    <col min="2824" max="2824" width="7.33203125" style="618" customWidth="1"/>
    <col min="2825" max="2826" width="10" style="618" customWidth="1"/>
    <col min="2827" max="2827" width="17.109375" style="618" customWidth="1"/>
    <col min="2828" max="3072" width="9" style="618"/>
    <col min="3073" max="3073" width="1.6640625" style="618" customWidth="1"/>
    <col min="3074" max="3074" width="3.44140625" style="618" customWidth="1"/>
    <col min="3075" max="3076" width="9" style="618" customWidth="1"/>
    <col min="3077" max="3078" width="8.44140625" style="618" customWidth="1"/>
    <col min="3079" max="3079" width="8.33203125" style="618" customWidth="1"/>
    <col min="3080" max="3080" width="7.33203125" style="618" customWidth="1"/>
    <col min="3081" max="3082" width="10" style="618" customWidth="1"/>
    <col min="3083" max="3083" width="17.109375" style="618" customWidth="1"/>
    <col min="3084" max="3328" width="9" style="618"/>
    <col min="3329" max="3329" width="1.6640625" style="618" customWidth="1"/>
    <col min="3330" max="3330" width="3.44140625" style="618" customWidth="1"/>
    <col min="3331" max="3332" width="9" style="618" customWidth="1"/>
    <col min="3333" max="3334" width="8.44140625" style="618" customWidth="1"/>
    <col min="3335" max="3335" width="8.33203125" style="618" customWidth="1"/>
    <col min="3336" max="3336" width="7.33203125" style="618" customWidth="1"/>
    <col min="3337" max="3338" width="10" style="618" customWidth="1"/>
    <col min="3339" max="3339" width="17.109375" style="618" customWidth="1"/>
    <col min="3340" max="3584" width="9" style="618"/>
    <col min="3585" max="3585" width="1.6640625" style="618" customWidth="1"/>
    <col min="3586" max="3586" width="3.44140625" style="618" customWidth="1"/>
    <col min="3587" max="3588" width="9" style="618" customWidth="1"/>
    <col min="3589" max="3590" width="8.44140625" style="618" customWidth="1"/>
    <col min="3591" max="3591" width="8.33203125" style="618" customWidth="1"/>
    <col min="3592" max="3592" width="7.33203125" style="618" customWidth="1"/>
    <col min="3593" max="3594" width="10" style="618" customWidth="1"/>
    <col min="3595" max="3595" width="17.109375" style="618" customWidth="1"/>
    <col min="3596" max="3840" width="9" style="618"/>
    <col min="3841" max="3841" width="1.6640625" style="618" customWidth="1"/>
    <col min="3842" max="3842" width="3.44140625" style="618" customWidth="1"/>
    <col min="3843" max="3844" width="9" style="618" customWidth="1"/>
    <col min="3845" max="3846" width="8.44140625" style="618" customWidth="1"/>
    <col min="3847" max="3847" width="8.33203125" style="618" customWidth="1"/>
    <col min="3848" max="3848" width="7.33203125" style="618" customWidth="1"/>
    <col min="3849" max="3850" width="10" style="618" customWidth="1"/>
    <col min="3851" max="3851" width="17.109375" style="618" customWidth="1"/>
    <col min="3852" max="4096" width="9" style="618"/>
    <col min="4097" max="4097" width="1.6640625" style="618" customWidth="1"/>
    <col min="4098" max="4098" width="3.44140625" style="618" customWidth="1"/>
    <col min="4099" max="4100" width="9" style="618" customWidth="1"/>
    <col min="4101" max="4102" width="8.44140625" style="618" customWidth="1"/>
    <col min="4103" max="4103" width="8.33203125" style="618" customWidth="1"/>
    <col min="4104" max="4104" width="7.33203125" style="618" customWidth="1"/>
    <col min="4105" max="4106" width="10" style="618" customWidth="1"/>
    <col min="4107" max="4107" width="17.109375" style="618" customWidth="1"/>
    <col min="4108" max="4352" width="9" style="618"/>
    <col min="4353" max="4353" width="1.6640625" style="618" customWidth="1"/>
    <col min="4354" max="4354" width="3.44140625" style="618" customWidth="1"/>
    <col min="4355" max="4356" width="9" style="618" customWidth="1"/>
    <col min="4357" max="4358" width="8.44140625" style="618" customWidth="1"/>
    <col min="4359" max="4359" width="8.33203125" style="618" customWidth="1"/>
    <col min="4360" max="4360" width="7.33203125" style="618" customWidth="1"/>
    <col min="4361" max="4362" width="10" style="618" customWidth="1"/>
    <col min="4363" max="4363" width="17.109375" style="618" customWidth="1"/>
    <col min="4364" max="4608" width="9" style="618"/>
    <col min="4609" max="4609" width="1.6640625" style="618" customWidth="1"/>
    <col min="4610" max="4610" width="3.44140625" style="618" customWidth="1"/>
    <col min="4611" max="4612" width="9" style="618" customWidth="1"/>
    <col min="4613" max="4614" width="8.44140625" style="618" customWidth="1"/>
    <col min="4615" max="4615" width="8.33203125" style="618" customWidth="1"/>
    <col min="4616" max="4616" width="7.33203125" style="618" customWidth="1"/>
    <col min="4617" max="4618" width="10" style="618" customWidth="1"/>
    <col min="4619" max="4619" width="17.109375" style="618" customWidth="1"/>
    <col min="4620" max="4864" width="9" style="618"/>
    <col min="4865" max="4865" width="1.6640625" style="618" customWidth="1"/>
    <col min="4866" max="4866" width="3.44140625" style="618" customWidth="1"/>
    <col min="4867" max="4868" width="9" style="618" customWidth="1"/>
    <col min="4869" max="4870" width="8.44140625" style="618" customWidth="1"/>
    <col min="4871" max="4871" width="8.33203125" style="618" customWidth="1"/>
    <col min="4872" max="4872" width="7.33203125" style="618" customWidth="1"/>
    <col min="4873" max="4874" width="10" style="618" customWidth="1"/>
    <col min="4875" max="4875" width="17.109375" style="618" customWidth="1"/>
    <col min="4876" max="5120" width="9" style="618"/>
    <col min="5121" max="5121" width="1.6640625" style="618" customWidth="1"/>
    <col min="5122" max="5122" width="3.44140625" style="618" customWidth="1"/>
    <col min="5123" max="5124" width="9" style="618" customWidth="1"/>
    <col min="5125" max="5126" width="8.44140625" style="618" customWidth="1"/>
    <col min="5127" max="5127" width="8.33203125" style="618" customWidth="1"/>
    <col min="5128" max="5128" width="7.33203125" style="618" customWidth="1"/>
    <col min="5129" max="5130" width="10" style="618" customWidth="1"/>
    <col min="5131" max="5131" width="17.109375" style="618" customWidth="1"/>
    <col min="5132" max="5376" width="9" style="618"/>
    <col min="5377" max="5377" width="1.6640625" style="618" customWidth="1"/>
    <col min="5378" max="5378" width="3.44140625" style="618" customWidth="1"/>
    <col min="5379" max="5380" width="9" style="618" customWidth="1"/>
    <col min="5381" max="5382" width="8.44140625" style="618" customWidth="1"/>
    <col min="5383" max="5383" width="8.33203125" style="618" customWidth="1"/>
    <col min="5384" max="5384" width="7.33203125" style="618" customWidth="1"/>
    <col min="5385" max="5386" width="10" style="618" customWidth="1"/>
    <col min="5387" max="5387" width="17.109375" style="618" customWidth="1"/>
    <col min="5388" max="5632" width="9" style="618"/>
    <col min="5633" max="5633" width="1.6640625" style="618" customWidth="1"/>
    <col min="5634" max="5634" width="3.44140625" style="618" customWidth="1"/>
    <col min="5635" max="5636" width="9" style="618" customWidth="1"/>
    <col min="5637" max="5638" width="8.44140625" style="618" customWidth="1"/>
    <col min="5639" max="5639" width="8.33203125" style="618" customWidth="1"/>
    <col min="5640" max="5640" width="7.33203125" style="618" customWidth="1"/>
    <col min="5641" max="5642" width="10" style="618" customWidth="1"/>
    <col min="5643" max="5643" width="17.109375" style="618" customWidth="1"/>
    <col min="5644" max="5888" width="9" style="618"/>
    <col min="5889" max="5889" width="1.6640625" style="618" customWidth="1"/>
    <col min="5890" max="5890" width="3.44140625" style="618" customWidth="1"/>
    <col min="5891" max="5892" width="9" style="618" customWidth="1"/>
    <col min="5893" max="5894" width="8.44140625" style="618" customWidth="1"/>
    <col min="5895" max="5895" width="8.33203125" style="618" customWidth="1"/>
    <col min="5896" max="5896" width="7.33203125" style="618" customWidth="1"/>
    <col min="5897" max="5898" width="10" style="618" customWidth="1"/>
    <col min="5899" max="5899" width="17.109375" style="618" customWidth="1"/>
    <col min="5900" max="6144" width="9" style="618"/>
    <col min="6145" max="6145" width="1.6640625" style="618" customWidth="1"/>
    <col min="6146" max="6146" width="3.44140625" style="618" customWidth="1"/>
    <col min="6147" max="6148" width="9" style="618" customWidth="1"/>
    <col min="6149" max="6150" width="8.44140625" style="618" customWidth="1"/>
    <col min="6151" max="6151" width="8.33203125" style="618" customWidth="1"/>
    <col min="6152" max="6152" width="7.33203125" style="618" customWidth="1"/>
    <col min="6153" max="6154" width="10" style="618" customWidth="1"/>
    <col min="6155" max="6155" width="17.109375" style="618" customWidth="1"/>
    <col min="6156" max="6400" width="9" style="618"/>
    <col min="6401" max="6401" width="1.6640625" style="618" customWidth="1"/>
    <col min="6402" max="6402" width="3.44140625" style="618" customWidth="1"/>
    <col min="6403" max="6404" width="9" style="618" customWidth="1"/>
    <col min="6405" max="6406" width="8.44140625" style="618" customWidth="1"/>
    <col min="6407" max="6407" width="8.33203125" style="618" customWidth="1"/>
    <col min="6408" max="6408" width="7.33203125" style="618" customWidth="1"/>
    <col min="6409" max="6410" width="10" style="618" customWidth="1"/>
    <col min="6411" max="6411" width="17.109375" style="618" customWidth="1"/>
    <col min="6412" max="6656" width="9" style="618"/>
    <col min="6657" max="6657" width="1.6640625" style="618" customWidth="1"/>
    <col min="6658" max="6658" width="3.44140625" style="618" customWidth="1"/>
    <col min="6659" max="6660" width="9" style="618" customWidth="1"/>
    <col min="6661" max="6662" width="8.44140625" style="618" customWidth="1"/>
    <col min="6663" max="6663" width="8.33203125" style="618" customWidth="1"/>
    <col min="6664" max="6664" width="7.33203125" style="618" customWidth="1"/>
    <col min="6665" max="6666" width="10" style="618" customWidth="1"/>
    <col min="6667" max="6667" width="17.109375" style="618" customWidth="1"/>
    <col min="6668" max="6912" width="9" style="618"/>
    <col min="6913" max="6913" width="1.6640625" style="618" customWidth="1"/>
    <col min="6914" max="6914" width="3.44140625" style="618" customWidth="1"/>
    <col min="6915" max="6916" width="9" style="618" customWidth="1"/>
    <col min="6917" max="6918" width="8.44140625" style="618" customWidth="1"/>
    <col min="6919" max="6919" width="8.33203125" style="618" customWidth="1"/>
    <col min="6920" max="6920" width="7.33203125" style="618" customWidth="1"/>
    <col min="6921" max="6922" width="10" style="618" customWidth="1"/>
    <col min="6923" max="6923" width="17.109375" style="618" customWidth="1"/>
    <col min="6924" max="7168" width="9" style="618"/>
    <col min="7169" max="7169" width="1.6640625" style="618" customWidth="1"/>
    <col min="7170" max="7170" width="3.44140625" style="618" customWidth="1"/>
    <col min="7171" max="7172" width="9" style="618" customWidth="1"/>
    <col min="7173" max="7174" width="8.44140625" style="618" customWidth="1"/>
    <col min="7175" max="7175" width="8.33203125" style="618" customWidth="1"/>
    <col min="7176" max="7176" width="7.33203125" style="618" customWidth="1"/>
    <col min="7177" max="7178" width="10" style="618" customWidth="1"/>
    <col min="7179" max="7179" width="17.109375" style="618" customWidth="1"/>
    <col min="7180" max="7424" width="9" style="618"/>
    <col min="7425" max="7425" width="1.6640625" style="618" customWidth="1"/>
    <col min="7426" max="7426" width="3.44140625" style="618" customWidth="1"/>
    <col min="7427" max="7428" width="9" style="618" customWidth="1"/>
    <col min="7429" max="7430" width="8.44140625" style="618" customWidth="1"/>
    <col min="7431" max="7431" width="8.33203125" style="618" customWidth="1"/>
    <col min="7432" max="7432" width="7.33203125" style="618" customWidth="1"/>
    <col min="7433" max="7434" width="10" style="618" customWidth="1"/>
    <col min="7435" max="7435" width="17.109375" style="618" customWidth="1"/>
    <col min="7436" max="7680" width="9" style="618"/>
    <col min="7681" max="7681" width="1.6640625" style="618" customWidth="1"/>
    <col min="7682" max="7682" width="3.44140625" style="618" customWidth="1"/>
    <col min="7683" max="7684" width="9" style="618" customWidth="1"/>
    <col min="7685" max="7686" width="8.44140625" style="618" customWidth="1"/>
    <col min="7687" max="7687" width="8.33203125" style="618" customWidth="1"/>
    <col min="7688" max="7688" width="7.33203125" style="618" customWidth="1"/>
    <col min="7689" max="7690" width="10" style="618" customWidth="1"/>
    <col min="7691" max="7691" width="17.109375" style="618" customWidth="1"/>
    <col min="7692" max="7936" width="9" style="618"/>
    <col min="7937" max="7937" width="1.6640625" style="618" customWidth="1"/>
    <col min="7938" max="7938" width="3.44140625" style="618" customWidth="1"/>
    <col min="7939" max="7940" width="9" style="618" customWidth="1"/>
    <col min="7941" max="7942" width="8.44140625" style="618" customWidth="1"/>
    <col min="7943" max="7943" width="8.33203125" style="618" customWidth="1"/>
    <col min="7944" max="7944" width="7.33203125" style="618" customWidth="1"/>
    <col min="7945" max="7946" width="10" style="618" customWidth="1"/>
    <col min="7947" max="7947" width="17.109375" style="618" customWidth="1"/>
    <col min="7948" max="8192" width="9" style="618"/>
    <col min="8193" max="8193" width="1.6640625" style="618" customWidth="1"/>
    <col min="8194" max="8194" width="3.44140625" style="618" customWidth="1"/>
    <col min="8195" max="8196" width="9" style="618" customWidth="1"/>
    <col min="8197" max="8198" width="8.44140625" style="618" customWidth="1"/>
    <col min="8199" max="8199" width="8.33203125" style="618" customWidth="1"/>
    <col min="8200" max="8200" width="7.33203125" style="618" customWidth="1"/>
    <col min="8201" max="8202" width="10" style="618" customWidth="1"/>
    <col min="8203" max="8203" width="17.109375" style="618" customWidth="1"/>
    <col min="8204" max="8448" width="9" style="618"/>
    <col min="8449" max="8449" width="1.6640625" style="618" customWidth="1"/>
    <col min="8450" max="8450" width="3.44140625" style="618" customWidth="1"/>
    <col min="8451" max="8452" width="9" style="618" customWidth="1"/>
    <col min="8453" max="8454" width="8.44140625" style="618" customWidth="1"/>
    <col min="8455" max="8455" width="8.33203125" style="618" customWidth="1"/>
    <col min="8456" max="8456" width="7.33203125" style="618" customWidth="1"/>
    <col min="8457" max="8458" width="10" style="618" customWidth="1"/>
    <col min="8459" max="8459" width="17.109375" style="618" customWidth="1"/>
    <col min="8460" max="8704" width="9" style="618"/>
    <col min="8705" max="8705" width="1.6640625" style="618" customWidth="1"/>
    <col min="8706" max="8706" width="3.44140625" style="618" customWidth="1"/>
    <col min="8707" max="8708" width="9" style="618" customWidth="1"/>
    <col min="8709" max="8710" width="8.44140625" style="618" customWidth="1"/>
    <col min="8711" max="8711" width="8.33203125" style="618" customWidth="1"/>
    <col min="8712" max="8712" width="7.33203125" style="618" customWidth="1"/>
    <col min="8713" max="8714" width="10" style="618" customWidth="1"/>
    <col min="8715" max="8715" width="17.109375" style="618" customWidth="1"/>
    <col min="8716" max="8960" width="9" style="618"/>
    <col min="8961" max="8961" width="1.6640625" style="618" customWidth="1"/>
    <col min="8962" max="8962" width="3.44140625" style="618" customWidth="1"/>
    <col min="8963" max="8964" width="9" style="618" customWidth="1"/>
    <col min="8965" max="8966" width="8.44140625" style="618" customWidth="1"/>
    <col min="8967" max="8967" width="8.33203125" style="618" customWidth="1"/>
    <col min="8968" max="8968" width="7.33203125" style="618" customWidth="1"/>
    <col min="8969" max="8970" width="10" style="618" customWidth="1"/>
    <col min="8971" max="8971" width="17.109375" style="618" customWidth="1"/>
    <col min="8972" max="9216" width="9" style="618"/>
    <col min="9217" max="9217" width="1.6640625" style="618" customWidth="1"/>
    <col min="9218" max="9218" width="3.44140625" style="618" customWidth="1"/>
    <col min="9219" max="9220" width="9" style="618" customWidth="1"/>
    <col min="9221" max="9222" width="8.44140625" style="618" customWidth="1"/>
    <col min="9223" max="9223" width="8.33203125" style="618" customWidth="1"/>
    <col min="9224" max="9224" width="7.33203125" style="618" customWidth="1"/>
    <col min="9225" max="9226" width="10" style="618" customWidth="1"/>
    <col min="9227" max="9227" width="17.109375" style="618" customWidth="1"/>
    <col min="9228" max="9472" width="9" style="618"/>
    <col min="9473" max="9473" width="1.6640625" style="618" customWidth="1"/>
    <col min="9474" max="9474" width="3.44140625" style="618" customWidth="1"/>
    <col min="9475" max="9476" width="9" style="618" customWidth="1"/>
    <col min="9477" max="9478" width="8.44140625" style="618" customWidth="1"/>
    <col min="9479" max="9479" width="8.33203125" style="618" customWidth="1"/>
    <col min="9480" max="9480" width="7.33203125" style="618" customWidth="1"/>
    <col min="9481" max="9482" width="10" style="618" customWidth="1"/>
    <col min="9483" max="9483" width="17.109375" style="618" customWidth="1"/>
    <col min="9484" max="9728" width="9" style="618"/>
    <col min="9729" max="9729" width="1.6640625" style="618" customWidth="1"/>
    <col min="9730" max="9730" width="3.44140625" style="618" customWidth="1"/>
    <col min="9731" max="9732" width="9" style="618" customWidth="1"/>
    <col min="9733" max="9734" width="8.44140625" style="618" customWidth="1"/>
    <col min="9735" max="9735" width="8.33203125" style="618" customWidth="1"/>
    <col min="9736" max="9736" width="7.33203125" style="618" customWidth="1"/>
    <col min="9737" max="9738" width="10" style="618" customWidth="1"/>
    <col min="9739" max="9739" width="17.109375" style="618" customWidth="1"/>
    <col min="9740" max="9984" width="9" style="618"/>
    <col min="9985" max="9985" width="1.6640625" style="618" customWidth="1"/>
    <col min="9986" max="9986" width="3.44140625" style="618" customWidth="1"/>
    <col min="9987" max="9988" width="9" style="618" customWidth="1"/>
    <col min="9989" max="9990" width="8.44140625" style="618" customWidth="1"/>
    <col min="9991" max="9991" width="8.33203125" style="618" customWidth="1"/>
    <col min="9992" max="9992" width="7.33203125" style="618" customWidth="1"/>
    <col min="9993" max="9994" width="10" style="618" customWidth="1"/>
    <col min="9995" max="9995" width="17.109375" style="618" customWidth="1"/>
    <col min="9996" max="10240" width="9" style="618"/>
    <col min="10241" max="10241" width="1.6640625" style="618" customWidth="1"/>
    <col min="10242" max="10242" width="3.44140625" style="618" customWidth="1"/>
    <col min="10243" max="10244" width="9" style="618" customWidth="1"/>
    <col min="10245" max="10246" width="8.44140625" style="618" customWidth="1"/>
    <col min="10247" max="10247" width="8.33203125" style="618" customWidth="1"/>
    <col min="10248" max="10248" width="7.33203125" style="618" customWidth="1"/>
    <col min="10249" max="10250" width="10" style="618" customWidth="1"/>
    <col min="10251" max="10251" width="17.109375" style="618" customWidth="1"/>
    <col min="10252" max="10496" width="9" style="618"/>
    <col min="10497" max="10497" width="1.6640625" style="618" customWidth="1"/>
    <col min="10498" max="10498" width="3.44140625" style="618" customWidth="1"/>
    <col min="10499" max="10500" width="9" style="618" customWidth="1"/>
    <col min="10501" max="10502" width="8.44140625" style="618" customWidth="1"/>
    <col min="10503" max="10503" width="8.33203125" style="618" customWidth="1"/>
    <col min="10504" max="10504" width="7.33203125" style="618" customWidth="1"/>
    <col min="10505" max="10506" width="10" style="618" customWidth="1"/>
    <col min="10507" max="10507" width="17.109375" style="618" customWidth="1"/>
    <col min="10508" max="10752" width="9" style="618"/>
    <col min="10753" max="10753" width="1.6640625" style="618" customWidth="1"/>
    <col min="10754" max="10754" width="3.44140625" style="618" customWidth="1"/>
    <col min="10755" max="10756" width="9" style="618" customWidth="1"/>
    <col min="10757" max="10758" width="8.44140625" style="618" customWidth="1"/>
    <col min="10759" max="10759" width="8.33203125" style="618" customWidth="1"/>
    <col min="10760" max="10760" width="7.33203125" style="618" customWidth="1"/>
    <col min="10761" max="10762" width="10" style="618" customWidth="1"/>
    <col min="10763" max="10763" width="17.109375" style="618" customWidth="1"/>
    <col min="10764" max="11008" width="9" style="618"/>
    <col min="11009" max="11009" width="1.6640625" style="618" customWidth="1"/>
    <col min="11010" max="11010" width="3.44140625" style="618" customWidth="1"/>
    <col min="11011" max="11012" width="9" style="618" customWidth="1"/>
    <col min="11013" max="11014" width="8.44140625" style="618" customWidth="1"/>
    <col min="11015" max="11015" width="8.33203125" style="618" customWidth="1"/>
    <col min="11016" max="11016" width="7.33203125" style="618" customWidth="1"/>
    <col min="11017" max="11018" width="10" style="618" customWidth="1"/>
    <col min="11019" max="11019" width="17.109375" style="618" customWidth="1"/>
    <col min="11020" max="11264" width="9" style="618"/>
    <col min="11265" max="11265" width="1.6640625" style="618" customWidth="1"/>
    <col min="11266" max="11266" width="3.44140625" style="618" customWidth="1"/>
    <col min="11267" max="11268" width="9" style="618" customWidth="1"/>
    <col min="11269" max="11270" width="8.44140625" style="618" customWidth="1"/>
    <col min="11271" max="11271" width="8.33203125" style="618" customWidth="1"/>
    <col min="11272" max="11272" width="7.33203125" style="618" customWidth="1"/>
    <col min="11273" max="11274" width="10" style="618" customWidth="1"/>
    <col min="11275" max="11275" width="17.109375" style="618" customWidth="1"/>
    <col min="11276" max="11520" width="9" style="618"/>
    <col min="11521" max="11521" width="1.6640625" style="618" customWidth="1"/>
    <col min="11522" max="11522" width="3.44140625" style="618" customWidth="1"/>
    <col min="11523" max="11524" width="9" style="618" customWidth="1"/>
    <col min="11525" max="11526" width="8.44140625" style="618" customWidth="1"/>
    <col min="11527" max="11527" width="8.33203125" style="618" customWidth="1"/>
    <col min="11528" max="11528" width="7.33203125" style="618" customWidth="1"/>
    <col min="11529" max="11530" width="10" style="618" customWidth="1"/>
    <col min="11531" max="11531" width="17.109375" style="618" customWidth="1"/>
    <col min="11532" max="11776" width="9" style="618"/>
    <col min="11777" max="11777" width="1.6640625" style="618" customWidth="1"/>
    <col min="11778" max="11778" width="3.44140625" style="618" customWidth="1"/>
    <col min="11779" max="11780" width="9" style="618" customWidth="1"/>
    <col min="11781" max="11782" width="8.44140625" style="618" customWidth="1"/>
    <col min="11783" max="11783" width="8.33203125" style="618" customWidth="1"/>
    <col min="11784" max="11784" width="7.33203125" style="618" customWidth="1"/>
    <col min="11785" max="11786" width="10" style="618" customWidth="1"/>
    <col min="11787" max="11787" width="17.109375" style="618" customWidth="1"/>
    <col min="11788" max="12032" width="9" style="618"/>
    <col min="12033" max="12033" width="1.6640625" style="618" customWidth="1"/>
    <col min="12034" max="12034" width="3.44140625" style="618" customWidth="1"/>
    <col min="12035" max="12036" width="9" style="618" customWidth="1"/>
    <col min="12037" max="12038" width="8.44140625" style="618" customWidth="1"/>
    <col min="12039" max="12039" width="8.33203125" style="618" customWidth="1"/>
    <col min="12040" max="12040" width="7.33203125" style="618" customWidth="1"/>
    <col min="12041" max="12042" width="10" style="618" customWidth="1"/>
    <col min="12043" max="12043" width="17.109375" style="618" customWidth="1"/>
    <col min="12044" max="12288" width="9" style="618"/>
    <col min="12289" max="12289" width="1.6640625" style="618" customWidth="1"/>
    <col min="12290" max="12290" width="3.44140625" style="618" customWidth="1"/>
    <col min="12291" max="12292" width="9" style="618" customWidth="1"/>
    <col min="12293" max="12294" width="8.44140625" style="618" customWidth="1"/>
    <col min="12295" max="12295" width="8.33203125" style="618" customWidth="1"/>
    <col min="12296" max="12296" width="7.33203125" style="618" customWidth="1"/>
    <col min="12297" max="12298" width="10" style="618" customWidth="1"/>
    <col min="12299" max="12299" width="17.109375" style="618" customWidth="1"/>
    <col min="12300" max="12544" width="9" style="618"/>
    <col min="12545" max="12545" width="1.6640625" style="618" customWidth="1"/>
    <col min="12546" max="12546" width="3.44140625" style="618" customWidth="1"/>
    <col min="12547" max="12548" width="9" style="618" customWidth="1"/>
    <col min="12549" max="12550" width="8.44140625" style="618" customWidth="1"/>
    <col min="12551" max="12551" width="8.33203125" style="618" customWidth="1"/>
    <col min="12552" max="12552" width="7.33203125" style="618" customWidth="1"/>
    <col min="12553" max="12554" width="10" style="618" customWidth="1"/>
    <col min="12555" max="12555" width="17.109375" style="618" customWidth="1"/>
    <col min="12556" max="12800" width="9" style="618"/>
    <col min="12801" max="12801" width="1.6640625" style="618" customWidth="1"/>
    <col min="12802" max="12802" width="3.44140625" style="618" customWidth="1"/>
    <col min="12803" max="12804" width="9" style="618" customWidth="1"/>
    <col min="12805" max="12806" width="8.44140625" style="618" customWidth="1"/>
    <col min="12807" max="12807" width="8.33203125" style="618" customWidth="1"/>
    <col min="12808" max="12808" width="7.33203125" style="618" customWidth="1"/>
    <col min="12809" max="12810" width="10" style="618" customWidth="1"/>
    <col min="12811" max="12811" width="17.109375" style="618" customWidth="1"/>
    <col min="12812" max="13056" width="9" style="618"/>
    <col min="13057" max="13057" width="1.6640625" style="618" customWidth="1"/>
    <col min="13058" max="13058" width="3.44140625" style="618" customWidth="1"/>
    <col min="13059" max="13060" width="9" style="618" customWidth="1"/>
    <col min="13061" max="13062" width="8.44140625" style="618" customWidth="1"/>
    <col min="13063" max="13063" width="8.33203125" style="618" customWidth="1"/>
    <col min="13064" max="13064" width="7.33203125" style="618" customWidth="1"/>
    <col min="13065" max="13066" width="10" style="618" customWidth="1"/>
    <col min="13067" max="13067" width="17.109375" style="618" customWidth="1"/>
    <col min="13068" max="13312" width="9" style="618"/>
    <col min="13313" max="13313" width="1.6640625" style="618" customWidth="1"/>
    <col min="13314" max="13314" width="3.44140625" style="618" customWidth="1"/>
    <col min="13315" max="13316" width="9" style="618" customWidth="1"/>
    <col min="13317" max="13318" width="8.44140625" style="618" customWidth="1"/>
    <col min="13319" max="13319" width="8.33203125" style="618" customWidth="1"/>
    <col min="13320" max="13320" width="7.33203125" style="618" customWidth="1"/>
    <col min="13321" max="13322" width="10" style="618" customWidth="1"/>
    <col min="13323" max="13323" width="17.109375" style="618" customWidth="1"/>
    <col min="13324" max="13568" width="9" style="618"/>
    <col min="13569" max="13569" width="1.6640625" style="618" customWidth="1"/>
    <col min="13570" max="13570" width="3.44140625" style="618" customWidth="1"/>
    <col min="13571" max="13572" width="9" style="618" customWidth="1"/>
    <col min="13573" max="13574" width="8.44140625" style="618" customWidth="1"/>
    <col min="13575" max="13575" width="8.33203125" style="618" customWidth="1"/>
    <col min="13576" max="13576" width="7.33203125" style="618" customWidth="1"/>
    <col min="13577" max="13578" width="10" style="618" customWidth="1"/>
    <col min="13579" max="13579" width="17.109375" style="618" customWidth="1"/>
    <col min="13580" max="13824" width="9" style="618"/>
    <col min="13825" max="13825" width="1.6640625" style="618" customWidth="1"/>
    <col min="13826" max="13826" width="3.44140625" style="618" customWidth="1"/>
    <col min="13827" max="13828" width="9" style="618" customWidth="1"/>
    <col min="13829" max="13830" width="8.44140625" style="618" customWidth="1"/>
    <col min="13831" max="13831" width="8.33203125" style="618" customWidth="1"/>
    <col min="13832" max="13832" width="7.33203125" style="618" customWidth="1"/>
    <col min="13833" max="13834" width="10" style="618" customWidth="1"/>
    <col min="13835" max="13835" width="17.109375" style="618" customWidth="1"/>
    <col min="13836" max="14080" width="9" style="618"/>
    <col min="14081" max="14081" width="1.6640625" style="618" customWidth="1"/>
    <col min="14082" max="14082" width="3.44140625" style="618" customWidth="1"/>
    <col min="14083" max="14084" width="9" style="618" customWidth="1"/>
    <col min="14085" max="14086" width="8.44140625" style="618" customWidth="1"/>
    <col min="14087" max="14087" width="8.33203125" style="618" customWidth="1"/>
    <col min="14088" max="14088" width="7.33203125" style="618" customWidth="1"/>
    <col min="14089" max="14090" width="10" style="618" customWidth="1"/>
    <col min="14091" max="14091" width="17.109375" style="618" customWidth="1"/>
    <col min="14092" max="14336" width="9" style="618"/>
    <col min="14337" max="14337" width="1.6640625" style="618" customWidth="1"/>
    <col min="14338" max="14338" width="3.44140625" style="618" customWidth="1"/>
    <col min="14339" max="14340" width="9" style="618" customWidth="1"/>
    <col min="14341" max="14342" width="8.44140625" style="618" customWidth="1"/>
    <col min="14343" max="14343" width="8.33203125" style="618" customWidth="1"/>
    <col min="14344" max="14344" width="7.33203125" style="618" customWidth="1"/>
    <col min="14345" max="14346" width="10" style="618" customWidth="1"/>
    <col min="14347" max="14347" width="17.109375" style="618" customWidth="1"/>
    <col min="14348" max="14592" width="9" style="618"/>
    <col min="14593" max="14593" width="1.6640625" style="618" customWidth="1"/>
    <col min="14594" max="14594" width="3.44140625" style="618" customWidth="1"/>
    <col min="14595" max="14596" width="9" style="618" customWidth="1"/>
    <col min="14597" max="14598" width="8.44140625" style="618" customWidth="1"/>
    <col min="14599" max="14599" width="8.33203125" style="618" customWidth="1"/>
    <col min="14600" max="14600" width="7.33203125" style="618" customWidth="1"/>
    <col min="14601" max="14602" width="10" style="618" customWidth="1"/>
    <col min="14603" max="14603" width="17.109375" style="618" customWidth="1"/>
    <col min="14604" max="14848" width="9" style="618"/>
    <col min="14849" max="14849" width="1.6640625" style="618" customWidth="1"/>
    <col min="14850" max="14850" width="3.44140625" style="618" customWidth="1"/>
    <col min="14851" max="14852" width="9" style="618" customWidth="1"/>
    <col min="14853" max="14854" width="8.44140625" style="618" customWidth="1"/>
    <col min="14855" max="14855" width="8.33203125" style="618" customWidth="1"/>
    <col min="14856" max="14856" width="7.33203125" style="618" customWidth="1"/>
    <col min="14857" max="14858" width="10" style="618" customWidth="1"/>
    <col min="14859" max="14859" width="17.109375" style="618" customWidth="1"/>
    <col min="14860" max="15104" width="9" style="618"/>
    <col min="15105" max="15105" width="1.6640625" style="618" customWidth="1"/>
    <col min="15106" max="15106" width="3.44140625" style="618" customWidth="1"/>
    <col min="15107" max="15108" width="9" style="618" customWidth="1"/>
    <col min="15109" max="15110" width="8.44140625" style="618" customWidth="1"/>
    <col min="15111" max="15111" width="8.33203125" style="618" customWidth="1"/>
    <col min="15112" max="15112" width="7.33203125" style="618" customWidth="1"/>
    <col min="15113" max="15114" width="10" style="618" customWidth="1"/>
    <col min="15115" max="15115" width="17.109375" style="618" customWidth="1"/>
    <col min="15116" max="15360" width="9" style="618"/>
    <col min="15361" max="15361" width="1.6640625" style="618" customWidth="1"/>
    <col min="15362" max="15362" width="3.44140625" style="618" customWidth="1"/>
    <col min="15363" max="15364" width="9" style="618" customWidth="1"/>
    <col min="15365" max="15366" width="8.44140625" style="618" customWidth="1"/>
    <col min="15367" max="15367" width="8.33203125" style="618" customWidth="1"/>
    <col min="15368" max="15368" width="7.33203125" style="618" customWidth="1"/>
    <col min="15369" max="15370" width="10" style="618" customWidth="1"/>
    <col min="15371" max="15371" width="17.109375" style="618" customWidth="1"/>
    <col min="15372" max="15616" width="9" style="618"/>
    <col min="15617" max="15617" width="1.6640625" style="618" customWidth="1"/>
    <col min="15618" max="15618" width="3.44140625" style="618" customWidth="1"/>
    <col min="15619" max="15620" width="9" style="618" customWidth="1"/>
    <col min="15621" max="15622" width="8.44140625" style="618" customWidth="1"/>
    <col min="15623" max="15623" width="8.33203125" style="618" customWidth="1"/>
    <col min="15624" max="15624" width="7.33203125" style="618" customWidth="1"/>
    <col min="15625" max="15626" width="10" style="618" customWidth="1"/>
    <col min="15627" max="15627" width="17.109375" style="618" customWidth="1"/>
    <col min="15628" max="15872" width="9" style="618"/>
    <col min="15873" max="15873" width="1.6640625" style="618" customWidth="1"/>
    <col min="15874" max="15874" width="3.44140625" style="618" customWidth="1"/>
    <col min="15875" max="15876" width="9" style="618" customWidth="1"/>
    <col min="15877" max="15878" width="8.44140625" style="618" customWidth="1"/>
    <col min="15879" max="15879" width="8.33203125" style="618" customWidth="1"/>
    <col min="15880" max="15880" width="7.33203125" style="618" customWidth="1"/>
    <col min="15881" max="15882" width="10" style="618" customWidth="1"/>
    <col min="15883" max="15883" width="17.109375" style="618" customWidth="1"/>
    <col min="15884" max="16128" width="9" style="618"/>
    <col min="16129" max="16129" width="1.6640625" style="618" customWidth="1"/>
    <col min="16130" max="16130" width="3.44140625" style="618" customWidth="1"/>
    <col min="16131" max="16132" width="9" style="618" customWidth="1"/>
    <col min="16133" max="16134" width="8.44140625" style="618" customWidth="1"/>
    <col min="16135" max="16135" width="8.33203125" style="618" customWidth="1"/>
    <col min="16136" max="16136" width="7.33203125" style="618" customWidth="1"/>
    <col min="16137" max="16138" width="10" style="618" customWidth="1"/>
    <col min="16139" max="16139" width="17.109375" style="618" customWidth="1"/>
    <col min="16140" max="16384" width="9" style="618"/>
  </cols>
  <sheetData>
    <row r="1" spans="2:11" ht="18" customHeight="1" thickBot="1">
      <c r="B1" s="4975" t="s">
        <v>615</v>
      </c>
      <c r="C1" s="4976"/>
      <c r="H1" s="4954" t="s">
        <v>1124</v>
      </c>
      <c r="I1" s="4954"/>
      <c r="J1" s="4954"/>
      <c r="K1" s="4954"/>
    </row>
    <row r="2" spans="2:11" ht="41.25" customHeight="1">
      <c r="B2" s="3743" t="s">
        <v>1131</v>
      </c>
      <c r="C2" s="4955"/>
      <c r="D2" s="4955"/>
      <c r="E2" s="4955"/>
      <c r="F2" s="4955"/>
      <c r="G2" s="4955"/>
      <c r="H2" s="4955"/>
      <c r="I2" s="4955"/>
      <c r="J2" s="4955"/>
      <c r="K2" s="4955"/>
    </row>
    <row r="3" spans="2:11" ht="6" customHeight="1">
      <c r="B3" s="3745"/>
      <c r="C3" s="3745"/>
      <c r="D3" s="3745"/>
      <c r="E3" s="3746"/>
      <c r="F3" s="3744"/>
      <c r="G3" s="617"/>
    </row>
    <row r="4" spans="2:11" ht="15" customHeight="1">
      <c r="B4" s="3745"/>
      <c r="C4" s="3745"/>
      <c r="D4" s="3745"/>
      <c r="E4" s="3746"/>
      <c r="F4" s="3744"/>
      <c r="G4" s="617"/>
      <c r="H4" s="3747" t="s">
        <v>617</v>
      </c>
      <c r="I4" s="3747"/>
      <c r="J4" s="4978"/>
      <c r="K4" s="4978"/>
    </row>
    <row r="5" spans="2:11" ht="15" customHeight="1">
      <c r="B5" s="3745"/>
      <c r="C5" s="3745"/>
      <c r="D5" s="3745"/>
      <c r="E5" s="3746"/>
      <c r="F5" s="3744"/>
      <c r="G5" s="636"/>
      <c r="H5" s="3747"/>
      <c r="I5" s="3747"/>
      <c r="J5" s="4978"/>
      <c r="K5" s="4978"/>
    </row>
    <row r="6" spans="2:11" ht="6" customHeight="1" thickBot="1">
      <c r="B6" s="637"/>
      <c r="C6" s="637"/>
      <c r="D6" s="637"/>
      <c r="E6" s="637"/>
      <c r="F6" s="637"/>
      <c r="G6" s="637"/>
      <c r="H6" s="637"/>
      <c r="I6" s="637"/>
      <c r="J6" s="637"/>
      <c r="K6" s="637"/>
    </row>
    <row r="7" spans="2:11" s="637" customFormat="1" ht="35.4" customHeight="1">
      <c r="B7" s="631"/>
      <c r="C7" s="3726" t="s">
        <v>430</v>
      </c>
      <c r="D7" s="3726"/>
      <c r="E7" s="3726" t="s">
        <v>1126</v>
      </c>
      <c r="F7" s="3726"/>
      <c r="G7" s="3726" t="s">
        <v>432</v>
      </c>
      <c r="H7" s="3727"/>
      <c r="I7" s="4980" t="s">
        <v>1132</v>
      </c>
      <c r="J7" s="4981"/>
      <c r="K7" s="638" t="s">
        <v>433</v>
      </c>
    </row>
    <row r="8" spans="2:11" s="637" customFormat="1" ht="17.25" customHeight="1">
      <c r="B8" s="631">
        <f>ROW()-7</f>
        <v>1</v>
      </c>
      <c r="C8" s="3726"/>
      <c r="D8" s="3726"/>
      <c r="E8" s="3734"/>
      <c r="F8" s="3735"/>
      <c r="G8" s="3726"/>
      <c r="H8" s="3727"/>
      <c r="I8" s="4959"/>
      <c r="J8" s="4960"/>
      <c r="K8" s="639"/>
    </row>
    <row r="9" spans="2:11" s="637" customFormat="1" ht="17.25" customHeight="1">
      <c r="B9" s="631">
        <f t="shared" ref="B9:B47" si="0">ROW()-7</f>
        <v>2</v>
      </c>
      <c r="C9" s="3726"/>
      <c r="D9" s="3726"/>
      <c r="E9" s="3734"/>
      <c r="F9" s="3735"/>
      <c r="G9" s="3726"/>
      <c r="H9" s="3727"/>
      <c r="I9" s="4959"/>
      <c r="J9" s="4960"/>
      <c r="K9" s="639"/>
    </row>
    <row r="10" spans="2:11" s="637" customFormat="1" ht="17.25" customHeight="1">
      <c r="B10" s="631">
        <f t="shared" si="0"/>
        <v>3</v>
      </c>
      <c r="C10" s="3727"/>
      <c r="D10" s="3736"/>
      <c r="E10" s="3731"/>
      <c r="F10" s="3732"/>
      <c r="G10" s="3727"/>
      <c r="H10" s="3733"/>
      <c r="I10" s="4959"/>
      <c r="J10" s="4967"/>
      <c r="K10" s="639"/>
    </row>
    <row r="11" spans="2:11" s="637" customFormat="1" ht="17.25" customHeight="1">
      <c r="B11" s="631">
        <f t="shared" si="0"/>
        <v>4</v>
      </c>
      <c r="C11" s="3727"/>
      <c r="D11" s="3736"/>
      <c r="E11" s="3731"/>
      <c r="F11" s="3732"/>
      <c r="G11" s="3727"/>
      <c r="H11" s="3733"/>
      <c r="I11" s="4959"/>
      <c r="J11" s="4967"/>
      <c r="K11" s="639"/>
    </row>
    <row r="12" spans="2:11" s="637" customFormat="1" ht="17.25" customHeight="1">
      <c r="B12" s="631">
        <f t="shared" si="0"/>
        <v>5</v>
      </c>
      <c r="C12" s="3727"/>
      <c r="D12" s="3736"/>
      <c r="E12" s="3731"/>
      <c r="F12" s="3732"/>
      <c r="G12" s="3727"/>
      <c r="H12" s="3733"/>
      <c r="I12" s="4959"/>
      <c r="J12" s="4967"/>
      <c r="K12" s="639"/>
    </row>
    <row r="13" spans="2:11" s="637" customFormat="1" ht="17.25" customHeight="1">
      <c r="B13" s="631">
        <f t="shared" si="0"/>
        <v>6</v>
      </c>
      <c r="C13" s="3727"/>
      <c r="D13" s="3736"/>
      <c r="E13" s="3731"/>
      <c r="F13" s="3732"/>
      <c r="G13" s="3727"/>
      <c r="H13" s="3733"/>
      <c r="I13" s="4959"/>
      <c r="J13" s="4967"/>
      <c r="K13" s="640"/>
    </row>
    <row r="14" spans="2:11" s="637" customFormat="1" ht="17.25" customHeight="1">
      <c r="B14" s="631">
        <f t="shared" si="0"/>
        <v>7</v>
      </c>
      <c r="C14" s="3726"/>
      <c r="D14" s="3726"/>
      <c r="E14" s="3726"/>
      <c r="F14" s="3726"/>
      <c r="G14" s="3726"/>
      <c r="H14" s="3727"/>
      <c r="I14" s="4971"/>
      <c r="J14" s="4972"/>
      <c r="K14" s="640"/>
    </row>
    <row r="15" spans="2:11" s="637" customFormat="1" ht="17.25" customHeight="1">
      <c r="B15" s="631">
        <f t="shared" si="0"/>
        <v>8</v>
      </c>
      <c r="C15" s="3726"/>
      <c r="D15" s="3726"/>
      <c r="E15" s="3726"/>
      <c r="F15" s="3726"/>
      <c r="G15" s="3726"/>
      <c r="H15" s="3727"/>
      <c r="I15" s="4968"/>
      <c r="J15" s="4960"/>
      <c r="K15" s="640"/>
    </row>
    <row r="16" spans="2:11" s="637" customFormat="1" ht="17.25" customHeight="1">
      <c r="B16" s="631">
        <f t="shared" si="0"/>
        <v>9</v>
      </c>
      <c r="C16" s="3726"/>
      <c r="D16" s="3726"/>
      <c r="E16" s="3726"/>
      <c r="F16" s="3726"/>
      <c r="G16" s="3726"/>
      <c r="H16" s="3727"/>
      <c r="I16" s="4968"/>
      <c r="J16" s="4960"/>
      <c r="K16" s="640"/>
    </row>
    <row r="17" spans="2:11" s="637" customFormat="1" ht="17.25" customHeight="1">
      <c r="B17" s="631">
        <f t="shared" si="0"/>
        <v>10</v>
      </c>
      <c r="C17" s="3726"/>
      <c r="D17" s="3726"/>
      <c r="E17" s="3726"/>
      <c r="F17" s="3726"/>
      <c r="G17" s="3726"/>
      <c r="H17" s="3727"/>
      <c r="I17" s="4969"/>
      <c r="J17" s="4970"/>
      <c r="K17" s="640"/>
    </row>
    <row r="18" spans="2:11" s="637" customFormat="1" ht="17.25" customHeight="1">
      <c r="B18" s="631">
        <f t="shared" si="0"/>
        <v>11</v>
      </c>
      <c r="C18" s="3727"/>
      <c r="D18" s="3736"/>
      <c r="E18" s="3731"/>
      <c r="F18" s="3732"/>
      <c r="G18" s="3726"/>
      <c r="H18" s="3727"/>
      <c r="I18" s="4959"/>
      <c r="J18" s="4967"/>
      <c r="K18" s="639"/>
    </row>
    <row r="19" spans="2:11" s="637" customFormat="1" ht="17.25" customHeight="1">
      <c r="B19" s="631">
        <f t="shared" si="0"/>
        <v>12</v>
      </c>
      <c r="C19" s="3726"/>
      <c r="D19" s="3726"/>
      <c r="E19" s="3734"/>
      <c r="F19" s="3735"/>
      <c r="G19" s="3726"/>
      <c r="H19" s="3727"/>
      <c r="I19" s="4959"/>
      <c r="J19" s="4960"/>
      <c r="K19" s="639"/>
    </row>
    <row r="20" spans="2:11" s="637" customFormat="1" ht="17.25" customHeight="1">
      <c r="B20" s="631">
        <f t="shared" si="0"/>
        <v>13</v>
      </c>
      <c r="C20" s="3727"/>
      <c r="D20" s="3736"/>
      <c r="E20" s="3731"/>
      <c r="F20" s="3732"/>
      <c r="G20" s="3727"/>
      <c r="H20" s="3733"/>
      <c r="I20" s="4959"/>
      <c r="J20" s="4967"/>
      <c r="K20" s="639"/>
    </row>
    <row r="21" spans="2:11" s="637" customFormat="1" ht="17.25" customHeight="1">
      <c r="B21" s="631">
        <f t="shared" si="0"/>
        <v>14</v>
      </c>
      <c r="C21" s="3726"/>
      <c r="D21" s="3726"/>
      <c r="E21" s="3734"/>
      <c r="F21" s="3735"/>
      <c r="G21" s="3726"/>
      <c r="H21" s="3727"/>
      <c r="I21" s="4959"/>
      <c r="J21" s="4960"/>
      <c r="K21" s="639"/>
    </row>
    <row r="22" spans="2:11" s="637" customFormat="1" ht="17.25" customHeight="1">
      <c r="B22" s="631">
        <f t="shared" si="0"/>
        <v>15</v>
      </c>
      <c r="C22" s="3726"/>
      <c r="D22" s="3726"/>
      <c r="E22" s="3731"/>
      <c r="F22" s="3736"/>
      <c r="G22" s="3726"/>
      <c r="H22" s="3727"/>
      <c r="I22" s="4959"/>
      <c r="J22" s="4960"/>
      <c r="K22" s="640"/>
    </row>
    <row r="23" spans="2:11" s="637" customFormat="1" ht="17.25" customHeight="1">
      <c r="B23" s="631">
        <f t="shared" si="0"/>
        <v>16</v>
      </c>
      <c r="C23" s="3726"/>
      <c r="D23" s="3726"/>
      <c r="E23" s="3728"/>
      <c r="F23" s="3726"/>
      <c r="G23" s="3726"/>
      <c r="H23" s="3727"/>
      <c r="I23" s="4959"/>
      <c r="J23" s="4960"/>
      <c r="K23" s="640"/>
    </row>
    <row r="24" spans="2:11" s="637" customFormat="1" ht="17.25" customHeight="1">
      <c r="B24" s="631">
        <f t="shared" si="0"/>
        <v>17</v>
      </c>
      <c r="C24" s="3726"/>
      <c r="D24" s="3726"/>
      <c r="E24" s="3726"/>
      <c r="F24" s="3726"/>
      <c r="G24" s="3726"/>
      <c r="H24" s="3727"/>
      <c r="I24" s="4959"/>
      <c r="J24" s="4960"/>
      <c r="K24" s="640"/>
    </row>
    <row r="25" spans="2:11" s="637" customFormat="1" ht="17.25" customHeight="1">
      <c r="B25" s="631">
        <f t="shared" si="0"/>
        <v>18</v>
      </c>
      <c r="C25" s="3726"/>
      <c r="D25" s="3726"/>
      <c r="E25" s="3726"/>
      <c r="F25" s="3726"/>
      <c r="G25" s="3726"/>
      <c r="H25" s="3727"/>
      <c r="I25" s="4959"/>
      <c r="J25" s="4960"/>
      <c r="K25" s="640"/>
    </row>
    <row r="26" spans="2:11" s="637" customFormat="1" ht="17.25" customHeight="1">
      <c r="B26" s="631">
        <f t="shared" si="0"/>
        <v>19</v>
      </c>
      <c r="C26" s="3726"/>
      <c r="D26" s="3726"/>
      <c r="E26" s="3726"/>
      <c r="F26" s="3726"/>
      <c r="G26" s="3726"/>
      <c r="H26" s="3727"/>
      <c r="I26" s="4959"/>
      <c r="J26" s="4960"/>
      <c r="K26" s="640"/>
    </row>
    <row r="27" spans="2:11" s="637" customFormat="1" ht="17.25" customHeight="1">
      <c r="B27" s="631">
        <f t="shared" si="0"/>
        <v>20</v>
      </c>
      <c r="C27" s="3726"/>
      <c r="D27" s="3726"/>
      <c r="E27" s="3726"/>
      <c r="F27" s="3726"/>
      <c r="G27" s="3726"/>
      <c r="H27" s="3727"/>
      <c r="I27" s="4959"/>
      <c r="J27" s="4960"/>
      <c r="K27" s="640"/>
    </row>
    <row r="28" spans="2:11" s="637" customFormat="1" ht="17.25" customHeight="1">
      <c r="B28" s="631">
        <f t="shared" si="0"/>
        <v>21</v>
      </c>
      <c r="C28" s="3726"/>
      <c r="D28" s="3726"/>
      <c r="E28" s="4963"/>
      <c r="F28" s="4964"/>
      <c r="G28" s="3726"/>
      <c r="H28" s="3727"/>
      <c r="I28" s="4965"/>
      <c r="J28" s="4966"/>
      <c r="K28" s="639"/>
    </row>
    <row r="29" spans="2:11" s="637" customFormat="1" ht="17.25" customHeight="1">
      <c r="B29" s="631">
        <f t="shared" si="0"/>
        <v>22</v>
      </c>
      <c r="C29" s="3726"/>
      <c r="D29" s="3726"/>
      <c r="E29" s="4963"/>
      <c r="F29" s="4964"/>
      <c r="G29" s="3726"/>
      <c r="H29" s="3727"/>
      <c r="I29" s="4959"/>
      <c r="J29" s="4960"/>
      <c r="K29" s="639"/>
    </row>
    <row r="30" spans="2:11" s="637" customFormat="1" ht="17.25" customHeight="1">
      <c r="B30" s="631">
        <f t="shared" si="0"/>
        <v>23</v>
      </c>
      <c r="C30" s="3726"/>
      <c r="D30" s="3726"/>
      <c r="E30" s="4963"/>
      <c r="F30" s="4964"/>
      <c r="G30" s="3726"/>
      <c r="H30" s="3727"/>
      <c r="I30" s="4959"/>
      <c r="J30" s="4960"/>
      <c r="K30" s="639"/>
    </row>
    <row r="31" spans="2:11" s="637" customFormat="1" ht="17.25" customHeight="1">
      <c r="B31" s="631">
        <f t="shared" si="0"/>
        <v>24</v>
      </c>
      <c r="C31" s="3726"/>
      <c r="D31" s="3726"/>
      <c r="E31" s="4963"/>
      <c r="F31" s="4964"/>
      <c r="G31" s="3726"/>
      <c r="H31" s="3727"/>
      <c r="I31" s="4959"/>
      <c r="J31" s="4960"/>
      <c r="K31" s="639"/>
    </row>
    <row r="32" spans="2:11" s="637" customFormat="1" ht="17.25" customHeight="1">
      <c r="B32" s="631">
        <f t="shared" si="0"/>
        <v>25</v>
      </c>
      <c r="C32" s="3726"/>
      <c r="D32" s="3726"/>
      <c r="E32" s="4963"/>
      <c r="F32" s="4964"/>
      <c r="G32" s="3726"/>
      <c r="H32" s="3727"/>
      <c r="I32" s="4959"/>
      <c r="J32" s="4960"/>
      <c r="K32" s="639"/>
    </row>
    <row r="33" spans="2:11" s="637" customFormat="1" ht="17.25" customHeight="1">
      <c r="B33" s="631">
        <f t="shared" si="0"/>
        <v>26</v>
      </c>
      <c r="C33" s="3726"/>
      <c r="D33" s="3726"/>
      <c r="E33" s="4963"/>
      <c r="F33" s="4964"/>
      <c r="G33" s="3726"/>
      <c r="H33" s="3727"/>
      <c r="I33" s="4959"/>
      <c r="J33" s="4960"/>
      <c r="K33" s="639"/>
    </row>
    <row r="34" spans="2:11" s="637" customFormat="1" ht="17.25" customHeight="1">
      <c r="B34" s="631">
        <f t="shared" si="0"/>
        <v>27</v>
      </c>
      <c r="C34" s="3726"/>
      <c r="D34" s="3726"/>
      <c r="E34" s="4963"/>
      <c r="F34" s="4964"/>
      <c r="G34" s="3726"/>
      <c r="H34" s="3727"/>
      <c r="I34" s="4959"/>
      <c r="J34" s="4960"/>
      <c r="K34" s="639"/>
    </row>
    <row r="35" spans="2:11" s="637" customFormat="1" ht="17.25" customHeight="1">
      <c r="B35" s="631">
        <f t="shared" si="0"/>
        <v>28</v>
      </c>
      <c r="C35" s="3726"/>
      <c r="D35" s="3726"/>
      <c r="E35" s="4963"/>
      <c r="F35" s="4964"/>
      <c r="G35" s="3726"/>
      <c r="H35" s="3727"/>
      <c r="I35" s="4959"/>
      <c r="J35" s="4960"/>
      <c r="K35" s="639"/>
    </row>
    <row r="36" spans="2:11" s="637" customFormat="1" ht="17.25" customHeight="1">
      <c r="B36" s="631">
        <f t="shared" si="0"/>
        <v>29</v>
      </c>
      <c r="C36" s="3726"/>
      <c r="D36" s="3726"/>
      <c r="E36" s="4963"/>
      <c r="F36" s="4964"/>
      <c r="G36" s="3726"/>
      <c r="H36" s="3727"/>
      <c r="I36" s="4959"/>
      <c r="J36" s="4960"/>
      <c r="K36" s="639"/>
    </row>
    <row r="37" spans="2:11" s="637" customFormat="1" ht="17.25" customHeight="1">
      <c r="B37" s="631">
        <f t="shared" si="0"/>
        <v>30</v>
      </c>
      <c r="C37" s="3726"/>
      <c r="D37" s="3726"/>
      <c r="E37" s="4963"/>
      <c r="F37" s="4964"/>
      <c r="G37" s="3726"/>
      <c r="H37" s="3727"/>
      <c r="I37" s="4959"/>
      <c r="J37" s="4960"/>
      <c r="K37" s="639"/>
    </row>
    <row r="38" spans="2:11" s="637" customFormat="1" ht="17.25" customHeight="1">
      <c r="B38" s="631">
        <f t="shared" si="0"/>
        <v>31</v>
      </c>
      <c r="C38" s="3726"/>
      <c r="D38" s="3726"/>
      <c r="E38" s="4963"/>
      <c r="F38" s="4964"/>
      <c r="G38" s="3726"/>
      <c r="H38" s="3727"/>
      <c r="I38" s="4959"/>
      <c r="J38" s="4960"/>
      <c r="K38" s="639"/>
    </row>
    <row r="39" spans="2:11" s="637" customFormat="1" ht="17.25" customHeight="1">
      <c r="B39" s="631">
        <f t="shared" si="0"/>
        <v>32</v>
      </c>
      <c r="C39" s="3726"/>
      <c r="D39" s="3726"/>
      <c r="E39" s="4963"/>
      <c r="F39" s="4964"/>
      <c r="G39" s="3726"/>
      <c r="H39" s="3727"/>
      <c r="I39" s="4959"/>
      <c r="J39" s="4960"/>
      <c r="K39" s="639"/>
    </row>
    <row r="40" spans="2:11" s="637" customFormat="1" ht="17.25" customHeight="1">
      <c r="B40" s="631">
        <f t="shared" si="0"/>
        <v>33</v>
      </c>
      <c r="C40" s="3726"/>
      <c r="D40" s="3726"/>
      <c r="E40" s="4963"/>
      <c r="F40" s="4964"/>
      <c r="G40" s="3726"/>
      <c r="H40" s="3727"/>
      <c r="I40" s="4959"/>
      <c r="J40" s="4960"/>
      <c r="K40" s="639"/>
    </row>
    <row r="41" spans="2:11" s="637" customFormat="1" ht="17.25" customHeight="1">
      <c r="B41" s="631">
        <f t="shared" si="0"/>
        <v>34</v>
      </c>
      <c r="C41" s="3726"/>
      <c r="D41" s="3726"/>
      <c r="E41" s="4963"/>
      <c r="F41" s="4964"/>
      <c r="G41" s="3726"/>
      <c r="H41" s="3727"/>
      <c r="I41" s="4959"/>
      <c r="J41" s="4960"/>
      <c r="K41" s="640"/>
    </row>
    <row r="42" spans="2:11" s="637" customFormat="1" ht="17.25" customHeight="1">
      <c r="B42" s="631">
        <f t="shared" si="0"/>
        <v>35</v>
      </c>
      <c r="C42" s="3726"/>
      <c r="D42" s="3726"/>
      <c r="E42" s="4963"/>
      <c r="F42" s="4964"/>
      <c r="G42" s="3726"/>
      <c r="H42" s="3727"/>
      <c r="I42" s="4959"/>
      <c r="J42" s="4960"/>
      <c r="K42" s="640"/>
    </row>
    <row r="43" spans="2:11" s="637" customFormat="1" ht="17.25" customHeight="1">
      <c r="B43" s="631">
        <f t="shared" si="0"/>
        <v>36</v>
      </c>
      <c r="C43" s="3726"/>
      <c r="D43" s="3726"/>
      <c r="E43" s="3726"/>
      <c r="F43" s="3726"/>
      <c r="G43" s="3726"/>
      <c r="H43" s="3727"/>
      <c r="I43" s="4959"/>
      <c r="J43" s="4960"/>
      <c r="K43" s="640"/>
    </row>
    <row r="44" spans="2:11" s="637" customFormat="1" ht="17.25" customHeight="1">
      <c r="B44" s="631">
        <f t="shared" si="0"/>
        <v>37</v>
      </c>
      <c r="C44" s="3726"/>
      <c r="D44" s="3726"/>
      <c r="E44" s="3726"/>
      <c r="F44" s="3726"/>
      <c r="G44" s="3726"/>
      <c r="H44" s="3727"/>
      <c r="I44" s="4959"/>
      <c r="J44" s="4960"/>
      <c r="K44" s="640"/>
    </row>
    <row r="45" spans="2:11" s="637" customFormat="1" ht="17.25" customHeight="1">
      <c r="B45" s="631">
        <f t="shared" si="0"/>
        <v>38</v>
      </c>
      <c r="C45" s="3726"/>
      <c r="D45" s="3726"/>
      <c r="E45" s="3726"/>
      <c r="F45" s="3726"/>
      <c r="G45" s="3726"/>
      <c r="H45" s="3727"/>
      <c r="I45" s="4959"/>
      <c r="J45" s="4960"/>
      <c r="K45" s="640"/>
    </row>
    <row r="46" spans="2:11" s="637" customFormat="1" ht="17.25" customHeight="1">
      <c r="B46" s="631">
        <f t="shared" si="0"/>
        <v>39</v>
      </c>
      <c r="C46" s="3726"/>
      <c r="D46" s="3726"/>
      <c r="E46" s="3726"/>
      <c r="F46" s="3726"/>
      <c r="G46" s="3726"/>
      <c r="H46" s="3727"/>
      <c r="I46" s="4959"/>
      <c r="J46" s="4960"/>
      <c r="K46" s="640"/>
    </row>
    <row r="47" spans="2:11" s="637" customFormat="1" ht="17.25" customHeight="1" thickBot="1">
      <c r="B47" s="631">
        <f t="shared" si="0"/>
        <v>40</v>
      </c>
      <c r="C47" s="3726"/>
      <c r="D47" s="3726"/>
      <c r="E47" s="3726"/>
      <c r="F47" s="3726"/>
      <c r="G47" s="3726"/>
      <c r="H47" s="3727"/>
      <c r="I47" s="4961"/>
      <c r="J47" s="4962"/>
      <c r="K47" s="640"/>
    </row>
    <row r="48" spans="2:11" ht="13.5" customHeight="1">
      <c r="B48" s="3729" t="s">
        <v>618</v>
      </c>
      <c r="C48" s="3730"/>
      <c r="D48" s="3730"/>
      <c r="E48" s="3730"/>
      <c r="F48" s="3730"/>
      <c r="G48" s="3730"/>
      <c r="H48" s="3730"/>
      <c r="I48" s="3730"/>
      <c r="J48" s="3730"/>
      <c r="K48" s="3730"/>
    </row>
    <row r="49" spans="2:11" ht="13.5" customHeight="1">
      <c r="B49" s="3730"/>
      <c r="C49" s="3730"/>
      <c r="D49" s="3730"/>
      <c r="E49" s="3730"/>
      <c r="F49" s="3730"/>
      <c r="G49" s="3730"/>
      <c r="H49" s="3730"/>
      <c r="I49" s="3730"/>
      <c r="J49" s="3730"/>
      <c r="K49" s="3730"/>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54"/>
  <pageMargins left="0.7" right="0.7" top="0.75" bottom="0.75" header="0.3" footer="0.3"/>
  <pageSetup paperSize="9" scale="9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theme="8" tint="0.59999389629810485"/>
    <pageSetUpPr fitToPage="1"/>
  </sheetPr>
  <dimension ref="A1:AM40"/>
  <sheetViews>
    <sheetView view="pageBreakPreview" topLeftCell="S5" zoomScale="115" zoomScaleNormal="100" zoomScaleSheetLayoutView="115" workbookViewId="0">
      <selection activeCell="B2" sqref="B2"/>
    </sheetView>
  </sheetViews>
  <sheetFormatPr defaultColWidth="2.21875" defaultRowHeight="13.2"/>
  <cols>
    <col min="1" max="1" width="2.21875" style="618" customWidth="1"/>
    <col min="2" max="2" width="2.21875" style="617" customWidth="1"/>
    <col min="3" max="5" width="2.21875" style="618"/>
    <col min="6" max="6" width="2.44140625" style="618" bestFit="1" customWidth="1"/>
    <col min="7" max="18" width="2.21875" style="618"/>
    <col min="19" max="19" width="3.44140625" style="618" bestFit="1" customWidth="1"/>
    <col min="20" max="20" width="2.21875" style="618"/>
    <col min="21" max="21" width="2.44140625" style="618" bestFit="1" customWidth="1"/>
    <col min="22" max="26" width="2.21875" style="618"/>
    <col min="27" max="37" width="2.77734375" style="618" customWidth="1"/>
    <col min="38" max="38" width="14.109375" style="618" customWidth="1"/>
    <col min="39" max="256" width="2.21875" style="618"/>
    <col min="257" max="258" width="2.21875" style="618" customWidth="1"/>
    <col min="259" max="261" width="2.21875" style="618"/>
    <col min="262" max="262" width="2.44140625" style="618" bestFit="1" customWidth="1"/>
    <col min="263" max="276" width="2.21875" style="618"/>
    <col min="277" max="277" width="2.44140625" style="618" bestFit="1" customWidth="1"/>
    <col min="278" max="282" width="2.21875" style="618"/>
    <col min="283" max="294" width="2.77734375" style="618" customWidth="1"/>
    <col min="295" max="512" width="2.21875" style="618"/>
    <col min="513" max="514" width="2.21875" style="618" customWidth="1"/>
    <col min="515" max="517" width="2.21875" style="618"/>
    <col min="518" max="518" width="2.44140625" style="618" bestFit="1" customWidth="1"/>
    <col min="519" max="532" width="2.21875" style="618"/>
    <col min="533" max="533" width="2.44140625" style="618" bestFit="1" customWidth="1"/>
    <col min="534" max="538" width="2.21875" style="618"/>
    <col min="539" max="550" width="2.77734375" style="618" customWidth="1"/>
    <col min="551" max="768" width="2.21875" style="618"/>
    <col min="769" max="770" width="2.21875" style="618" customWidth="1"/>
    <col min="771" max="773" width="2.21875" style="618"/>
    <col min="774" max="774" width="2.44140625" style="618" bestFit="1" customWidth="1"/>
    <col min="775" max="788" width="2.21875" style="618"/>
    <col min="789" max="789" width="2.44140625" style="618" bestFit="1" customWidth="1"/>
    <col min="790" max="794" width="2.21875" style="618"/>
    <col min="795" max="806" width="2.77734375" style="618" customWidth="1"/>
    <col min="807" max="1024" width="2.21875" style="618"/>
    <col min="1025" max="1026" width="2.21875" style="618" customWidth="1"/>
    <col min="1027" max="1029" width="2.21875" style="618"/>
    <col min="1030" max="1030" width="2.44140625" style="618" bestFit="1" customWidth="1"/>
    <col min="1031" max="1044" width="2.21875" style="618"/>
    <col min="1045" max="1045" width="2.44140625" style="618" bestFit="1" customWidth="1"/>
    <col min="1046" max="1050" width="2.21875" style="618"/>
    <col min="1051" max="1062" width="2.77734375" style="618" customWidth="1"/>
    <col min="1063" max="1280" width="2.21875" style="618"/>
    <col min="1281" max="1282" width="2.21875" style="618" customWidth="1"/>
    <col min="1283" max="1285" width="2.21875" style="618"/>
    <col min="1286" max="1286" width="2.44140625" style="618" bestFit="1" customWidth="1"/>
    <col min="1287" max="1300" width="2.21875" style="618"/>
    <col min="1301" max="1301" width="2.44140625" style="618" bestFit="1" customWidth="1"/>
    <col min="1302" max="1306" width="2.21875" style="618"/>
    <col min="1307" max="1318" width="2.77734375" style="618" customWidth="1"/>
    <col min="1319" max="1536" width="2.21875" style="618"/>
    <col min="1537" max="1538" width="2.21875" style="618" customWidth="1"/>
    <col min="1539" max="1541" width="2.21875" style="618"/>
    <col min="1542" max="1542" width="2.44140625" style="618" bestFit="1" customWidth="1"/>
    <col min="1543" max="1556" width="2.21875" style="618"/>
    <col min="1557" max="1557" width="2.44140625" style="618" bestFit="1" customWidth="1"/>
    <col min="1558" max="1562" width="2.21875" style="618"/>
    <col min="1563" max="1574" width="2.77734375" style="618" customWidth="1"/>
    <col min="1575" max="1792" width="2.21875" style="618"/>
    <col min="1793" max="1794" width="2.21875" style="618" customWidth="1"/>
    <col min="1795" max="1797" width="2.21875" style="618"/>
    <col min="1798" max="1798" width="2.44140625" style="618" bestFit="1" customWidth="1"/>
    <col min="1799" max="1812" width="2.21875" style="618"/>
    <col min="1813" max="1813" width="2.44140625" style="618" bestFit="1" customWidth="1"/>
    <col min="1814" max="1818" width="2.21875" style="618"/>
    <col min="1819" max="1830" width="2.77734375" style="618" customWidth="1"/>
    <col min="1831" max="2048" width="2.21875" style="618"/>
    <col min="2049" max="2050" width="2.21875" style="618" customWidth="1"/>
    <col min="2051" max="2053" width="2.21875" style="618"/>
    <col min="2054" max="2054" width="2.44140625" style="618" bestFit="1" customWidth="1"/>
    <col min="2055" max="2068" width="2.21875" style="618"/>
    <col min="2069" max="2069" width="2.44140625" style="618" bestFit="1" customWidth="1"/>
    <col min="2070" max="2074" width="2.21875" style="618"/>
    <col min="2075" max="2086" width="2.77734375" style="618" customWidth="1"/>
    <col min="2087" max="2304" width="2.21875" style="618"/>
    <col min="2305" max="2306" width="2.21875" style="618" customWidth="1"/>
    <col min="2307" max="2309" width="2.21875" style="618"/>
    <col min="2310" max="2310" width="2.44140625" style="618" bestFit="1" customWidth="1"/>
    <col min="2311" max="2324" width="2.21875" style="618"/>
    <col min="2325" max="2325" width="2.44140625" style="618" bestFit="1" customWidth="1"/>
    <col min="2326" max="2330" width="2.21875" style="618"/>
    <col min="2331" max="2342" width="2.77734375" style="618" customWidth="1"/>
    <col min="2343" max="2560" width="2.21875" style="618"/>
    <col min="2561" max="2562" width="2.21875" style="618" customWidth="1"/>
    <col min="2563" max="2565" width="2.21875" style="618"/>
    <col min="2566" max="2566" width="2.44140625" style="618" bestFit="1" customWidth="1"/>
    <col min="2567" max="2580" width="2.21875" style="618"/>
    <col min="2581" max="2581" width="2.44140625" style="618" bestFit="1" customWidth="1"/>
    <col min="2582" max="2586" width="2.21875" style="618"/>
    <col min="2587" max="2598" width="2.77734375" style="618" customWidth="1"/>
    <col min="2599" max="2816" width="2.21875" style="618"/>
    <col min="2817" max="2818" width="2.21875" style="618" customWidth="1"/>
    <col min="2819" max="2821" width="2.21875" style="618"/>
    <col min="2822" max="2822" width="2.44140625" style="618" bestFit="1" customWidth="1"/>
    <col min="2823" max="2836" width="2.21875" style="618"/>
    <col min="2837" max="2837" width="2.44140625" style="618" bestFit="1" customWidth="1"/>
    <col min="2838" max="2842" width="2.21875" style="618"/>
    <col min="2843" max="2854" width="2.77734375" style="618" customWidth="1"/>
    <col min="2855" max="3072" width="2.21875" style="618"/>
    <col min="3073" max="3074" width="2.21875" style="618" customWidth="1"/>
    <col min="3075" max="3077" width="2.21875" style="618"/>
    <col min="3078" max="3078" width="2.44140625" style="618" bestFit="1" customWidth="1"/>
    <col min="3079" max="3092" width="2.21875" style="618"/>
    <col min="3093" max="3093" width="2.44140625" style="618" bestFit="1" customWidth="1"/>
    <col min="3094" max="3098" width="2.21875" style="618"/>
    <col min="3099" max="3110" width="2.77734375" style="618" customWidth="1"/>
    <col min="3111" max="3328" width="2.21875" style="618"/>
    <col min="3329" max="3330" width="2.21875" style="618" customWidth="1"/>
    <col min="3331" max="3333" width="2.21875" style="618"/>
    <col min="3334" max="3334" width="2.44140625" style="618" bestFit="1" customWidth="1"/>
    <col min="3335" max="3348" width="2.21875" style="618"/>
    <col min="3349" max="3349" width="2.44140625" style="618" bestFit="1" customWidth="1"/>
    <col min="3350" max="3354" width="2.21875" style="618"/>
    <col min="3355" max="3366" width="2.77734375" style="618" customWidth="1"/>
    <col min="3367" max="3584" width="2.21875" style="618"/>
    <col min="3585" max="3586" width="2.21875" style="618" customWidth="1"/>
    <col min="3587" max="3589" width="2.21875" style="618"/>
    <col min="3590" max="3590" width="2.44140625" style="618" bestFit="1" customWidth="1"/>
    <col min="3591" max="3604" width="2.21875" style="618"/>
    <col min="3605" max="3605" width="2.44140625" style="618" bestFit="1" customWidth="1"/>
    <col min="3606" max="3610" width="2.21875" style="618"/>
    <col min="3611" max="3622" width="2.77734375" style="618" customWidth="1"/>
    <col min="3623" max="3840" width="2.21875" style="618"/>
    <col min="3841" max="3842" width="2.21875" style="618" customWidth="1"/>
    <col min="3843" max="3845" width="2.21875" style="618"/>
    <col min="3846" max="3846" width="2.44140625" style="618" bestFit="1" customWidth="1"/>
    <col min="3847" max="3860" width="2.21875" style="618"/>
    <col min="3861" max="3861" width="2.44140625" style="618" bestFit="1" customWidth="1"/>
    <col min="3862" max="3866" width="2.21875" style="618"/>
    <col min="3867" max="3878" width="2.77734375" style="618" customWidth="1"/>
    <col min="3879" max="4096" width="2.21875" style="618"/>
    <col min="4097" max="4098" width="2.21875" style="618" customWidth="1"/>
    <col min="4099" max="4101" width="2.21875" style="618"/>
    <col min="4102" max="4102" width="2.44140625" style="618" bestFit="1" customWidth="1"/>
    <col min="4103" max="4116" width="2.21875" style="618"/>
    <col min="4117" max="4117" width="2.44140625" style="618" bestFit="1" customWidth="1"/>
    <col min="4118" max="4122" width="2.21875" style="618"/>
    <col min="4123" max="4134" width="2.77734375" style="618" customWidth="1"/>
    <col min="4135" max="4352" width="2.21875" style="618"/>
    <col min="4353" max="4354" width="2.21875" style="618" customWidth="1"/>
    <col min="4355" max="4357" width="2.21875" style="618"/>
    <col min="4358" max="4358" width="2.44140625" style="618" bestFit="1" customWidth="1"/>
    <col min="4359" max="4372" width="2.21875" style="618"/>
    <col min="4373" max="4373" width="2.44140625" style="618" bestFit="1" customWidth="1"/>
    <col min="4374" max="4378" width="2.21875" style="618"/>
    <col min="4379" max="4390" width="2.77734375" style="618" customWidth="1"/>
    <col min="4391" max="4608" width="2.21875" style="618"/>
    <col min="4609" max="4610" width="2.21875" style="618" customWidth="1"/>
    <col min="4611" max="4613" width="2.21875" style="618"/>
    <col min="4614" max="4614" width="2.44140625" style="618" bestFit="1" customWidth="1"/>
    <col min="4615" max="4628" width="2.21875" style="618"/>
    <col min="4629" max="4629" width="2.44140625" style="618" bestFit="1" customWidth="1"/>
    <col min="4630" max="4634" width="2.21875" style="618"/>
    <col min="4635" max="4646" width="2.77734375" style="618" customWidth="1"/>
    <col min="4647" max="4864" width="2.21875" style="618"/>
    <col min="4865" max="4866" width="2.21875" style="618" customWidth="1"/>
    <col min="4867" max="4869" width="2.21875" style="618"/>
    <col min="4870" max="4870" width="2.44140625" style="618" bestFit="1" customWidth="1"/>
    <col min="4871" max="4884" width="2.21875" style="618"/>
    <col min="4885" max="4885" width="2.44140625" style="618" bestFit="1" customWidth="1"/>
    <col min="4886" max="4890" width="2.21875" style="618"/>
    <col min="4891" max="4902" width="2.77734375" style="618" customWidth="1"/>
    <col min="4903" max="5120" width="2.21875" style="618"/>
    <col min="5121" max="5122" width="2.21875" style="618" customWidth="1"/>
    <col min="5123" max="5125" width="2.21875" style="618"/>
    <col min="5126" max="5126" width="2.44140625" style="618" bestFit="1" customWidth="1"/>
    <col min="5127" max="5140" width="2.21875" style="618"/>
    <col min="5141" max="5141" width="2.44140625" style="618" bestFit="1" customWidth="1"/>
    <col min="5142" max="5146" width="2.21875" style="618"/>
    <col min="5147" max="5158" width="2.77734375" style="618" customWidth="1"/>
    <col min="5159" max="5376" width="2.21875" style="618"/>
    <col min="5377" max="5378" width="2.21875" style="618" customWidth="1"/>
    <col min="5379" max="5381" width="2.21875" style="618"/>
    <col min="5382" max="5382" width="2.44140625" style="618" bestFit="1" customWidth="1"/>
    <col min="5383" max="5396" width="2.21875" style="618"/>
    <col min="5397" max="5397" width="2.44140625" style="618" bestFit="1" customWidth="1"/>
    <col min="5398" max="5402" width="2.21875" style="618"/>
    <col min="5403" max="5414" width="2.77734375" style="618" customWidth="1"/>
    <col min="5415" max="5632" width="2.21875" style="618"/>
    <col min="5633" max="5634" width="2.21875" style="618" customWidth="1"/>
    <col min="5635" max="5637" width="2.21875" style="618"/>
    <col min="5638" max="5638" width="2.44140625" style="618" bestFit="1" customWidth="1"/>
    <col min="5639" max="5652" width="2.21875" style="618"/>
    <col min="5653" max="5653" width="2.44140625" style="618" bestFit="1" customWidth="1"/>
    <col min="5654" max="5658" width="2.21875" style="618"/>
    <col min="5659" max="5670" width="2.77734375" style="618" customWidth="1"/>
    <col min="5671" max="5888" width="2.21875" style="618"/>
    <col min="5889" max="5890" width="2.21875" style="618" customWidth="1"/>
    <col min="5891" max="5893" width="2.21875" style="618"/>
    <col min="5894" max="5894" width="2.44140625" style="618" bestFit="1" customWidth="1"/>
    <col min="5895" max="5908" width="2.21875" style="618"/>
    <col min="5909" max="5909" width="2.44140625" style="618" bestFit="1" customWidth="1"/>
    <col min="5910" max="5914" width="2.21875" style="618"/>
    <col min="5915" max="5926" width="2.77734375" style="618" customWidth="1"/>
    <col min="5927" max="6144" width="2.21875" style="618"/>
    <col min="6145" max="6146" width="2.21875" style="618" customWidth="1"/>
    <col min="6147" max="6149" width="2.21875" style="618"/>
    <col min="6150" max="6150" width="2.44140625" style="618" bestFit="1" customWidth="1"/>
    <col min="6151" max="6164" width="2.21875" style="618"/>
    <col min="6165" max="6165" width="2.44140625" style="618" bestFit="1" customWidth="1"/>
    <col min="6166" max="6170" width="2.21875" style="618"/>
    <col min="6171" max="6182" width="2.77734375" style="618" customWidth="1"/>
    <col min="6183" max="6400" width="2.21875" style="618"/>
    <col min="6401" max="6402" width="2.21875" style="618" customWidth="1"/>
    <col min="6403" max="6405" width="2.21875" style="618"/>
    <col min="6406" max="6406" width="2.44140625" style="618" bestFit="1" customWidth="1"/>
    <col min="6407" max="6420" width="2.21875" style="618"/>
    <col min="6421" max="6421" width="2.44140625" style="618" bestFit="1" customWidth="1"/>
    <col min="6422" max="6426" width="2.21875" style="618"/>
    <col min="6427" max="6438" width="2.77734375" style="618" customWidth="1"/>
    <col min="6439" max="6656" width="2.21875" style="618"/>
    <col min="6657" max="6658" width="2.21875" style="618" customWidth="1"/>
    <col min="6659" max="6661" width="2.21875" style="618"/>
    <col min="6662" max="6662" width="2.44140625" style="618" bestFit="1" customWidth="1"/>
    <col min="6663" max="6676" width="2.21875" style="618"/>
    <col min="6677" max="6677" width="2.44140625" style="618" bestFit="1" customWidth="1"/>
    <col min="6678" max="6682" width="2.21875" style="618"/>
    <col min="6683" max="6694" width="2.77734375" style="618" customWidth="1"/>
    <col min="6695" max="6912" width="2.21875" style="618"/>
    <col min="6913" max="6914" width="2.21875" style="618" customWidth="1"/>
    <col min="6915" max="6917" width="2.21875" style="618"/>
    <col min="6918" max="6918" width="2.44140625" style="618" bestFit="1" customWidth="1"/>
    <col min="6919" max="6932" width="2.21875" style="618"/>
    <col min="6933" max="6933" width="2.44140625" style="618" bestFit="1" customWidth="1"/>
    <col min="6934" max="6938" width="2.21875" style="618"/>
    <col min="6939" max="6950" width="2.77734375" style="618" customWidth="1"/>
    <col min="6951" max="7168" width="2.21875" style="618"/>
    <col min="7169" max="7170" width="2.21875" style="618" customWidth="1"/>
    <col min="7171" max="7173" width="2.21875" style="618"/>
    <col min="7174" max="7174" width="2.44140625" style="618" bestFit="1" customWidth="1"/>
    <col min="7175" max="7188" width="2.21875" style="618"/>
    <col min="7189" max="7189" width="2.44140625" style="618" bestFit="1" customWidth="1"/>
    <col min="7190" max="7194" width="2.21875" style="618"/>
    <col min="7195" max="7206" width="2.77734375" style="618" customWidth="1"/>
    <col min="7207" max="7424" width="2.21875" style="618"/>
    <col min="7425" max="7426" width="2.21875" style="618" customWidth="1"/>
    <col min="7427" max="7429" width="2.21875" style="618"/>
    <col min="7430" max="7430" width="2.44140625" style="618" bestFit="1" customWidth="1"/>
    <col min="7431" max="7444" width="2.21875" style="618"/>
    <col min="7445" max="7445" width="2.44140625" style="618" bestFit="1" customWidth="1"/>
    <col min="7446" max="7450" width="2.21875" style="618"/>
    <col min="7451" max="7462" width="2.77734375" style="618" customWidth="1"/>
    <col min="7463" max="7680" width="2.21875" style="618"/>
    <col min="7681" max="7682" width="2.21875" style="618" customWidth="1"/>
    <col min="7683" max="7685" width="2.21875" style="618"/>
    <col min="7686" max="7686" width="2.44140625" style="618" bestFit="1" customWidth="1"/>
    <col min="7687" max="7700" width="2.21875" style="618"/>
    <col min="7701" max="7701" width="2.44140625" style="618" bestFit="1" customWidth="1"/>
    <col min="7702" max="7706" width="2.21875" style="618"/>
    <col min="7707" max="7718" width="2.77734375" style="618" customWidth="1"/>
    <col min="7719" max="7936" width="2.21875" style="618"/>
    <col min="7937" max="7938" width="2.21875" style="618" customWidth="1"/>
    <col min="7939" max="7941" width="2.21875" style="618"/>
    <col min="7942" max="7942" width="2.44140625" style="618" bestFit="1" customWidth="1"/>
    <col min="7943" max="7956" width="2.21875" style="618"/>
    <col min="7957" max="7957" width="2.44140625" style="618" bestFit="1" customWidth="1"/>
    <col min="7958" max="7962" width="2.21875" style="618"/>
    <col min="7963" max="7974" width="2.77734375" style="618" customWidth="1"/>
    <col min="7975" max="8192" width="2.21875" style="618"/>
    <col min="8193" max="8194" width="2.21875" style="618" customWidth="1"/>
    <col min="8195" max="8197" width="2.21875" style="618"/>
    <col min="8198" max="8198" width="2.44140625" style="618" bestFit="1" customWidth="1"/>
    <col min="8199" max="8212" width="2.21875" style="618"/>
    <col min="8213" max="8213" width="2.44140625" style="618" bestFit="1" customWidth="1"/>
    <col min="8214" max="8218" width="2.21875" style="618"/>
    <col min="8219" max="8230" width="2.77734375" style="618" customWidth="1"/>
    <col min="8231" max="8448" width="2.21875" style="618"/>
    <col min="8449" max="8450" width="2.21875" style="618" customWidth="1"/>
    <col min="8451" max="8453" width="2.21875" style="618"/>
    <col min="8454" max="8454" width="2.44140625" style="618" bestFit="1" customWidth="1"/>
    <col min="8455" max="8468" width="2.21875" style="618"/>
    <col min="8469" max="8469" width="2.44140625" style="618" bestFit="1" customWidth="1"/>
    <col min="8470" max="8474" width="2.21875" style="618"/>
    <col min="8475" max="8486" width="2.77734375" style="618" customWidth="1"/>
    <col min="8487" max="8704" width="2.21875" style="618"/>
    <col min="8705" max="8706" width="2.21875" style="618" customWidth="1"/>
    <col min="8707" max="8709" width="2.21875" style="618"/>
    <col min="8710" max="8710" width="2.44140625" style="618" bestFit="1" customWidth="1"/>
    <col min="8711" max="8724" width="2.21875" style="618"/>
    <col min="8725" max="8725" width="2.44140625" style="618" bestFit="1" customWidth="1"/>
    <col min="8726" max="8730" width="2.21875" style="618"/>
    <col min="8731" max="8742" width="2.77734375" style="618" customWidth="1"/>
    <col min="8743" max="8960" width="2.21875" style="618"/>
    <col min="8961" max="8962" width="2.21875" style="618" customWidth="1"/>
    <col min="8963" max="8965" width="2.21875" style="618"/>
    <col min="8966" max="8966" width="2.44140625" style="618" bestFit="1" customWidth="1"/>
    <col min="8967" max="8980" width="2.21875" style="618"/>
    <col min="8981" max="8981" width="2.44140625" style="618" bestFit="1" customWidth="1"/>
    <col min="8982" max="8986" width="2.21875" style="618"/>
    <col min="8987" max="8998" width="2.77734375" style="618" customWidth="1"/>
    <col min="8999" max="9216" width="2.21875" style="618"/>
    <col min="9217" max="9218" width="2.21875" style="618" customWidth="1"/>
    <col min="9219" max="9221" width="2.21875" style="618"/>
    <col min="9222" max="9222" width="2.44140625" style="618" bestFit="1" customWidth="1"/>
    <col min="9223" max="9236" width="2.21875" style="618"/>
    <col min="9237" max="9237" width="2.44140625" style="618" bestFit="1" customWidth="1"/>
    <col min="9238" max="9242" width="2.21875" style="618"/>
    <col min="9243" max="9254" width="2.77734375" style="618" customWidth="1"/>
    <col min="9255" max="9472" width="2.21875" style="618"/>
    <col min="9473" max="9474" width="2.21875" style="618" customWidth="1"/>
    <col min="9475" max="9477" width="2.21875" style="618"/>
    <col min="9478" max="9478" width="2.44140625" style="618" bestFit="1" customWidth="1"/>
    <col min="9479" max="9492" width="2.21875" style="618"/>
    <col min="9493" max="9493" width="2.44140625" style="618" bestFit="1" customWidth="1"/>
    <col min="9494" max="9498" width="2.21875" style="618"/>
    <col min="9499" max="9510" width="2.77734375" style="618" customWidth="1"/>
    <col min="9511" max="9728" width="2.21875" style="618"/>
    <col min="9729" max="9730" width="2.21875" style="618" customWidth="1"/>
    <col min="9731" max="9733" width="2.21875" style="618"/>
    <col min="9734" max="9734" width="2.44140625" style="618" bestFit="1" customWidth="1"/>
    <col min="9735" max="9748" width="2.21875" style="618"/>
    <col min="9749" max="9749" width="2.44140625" style="618" bestFit="1" customWidth="1"/>
    <col min="9750" max="9754" width="2.21875" style="618"/>
    <col min="9755" max="9766" width="2.77734375" style="618" customWidth="1"/>
    <col min="9767" max="9984" width="2.21875" style="618"/>
    <col min="9985" max="9986" width="2.21875" style="618" customWidth="1"/>
    <col min="9987" max="9989" width="2.21875" style="618"/>
    <col min="9990" max="9990" width="2.44140625" style="618" bestFit="1" customWidth="1"/>
    <col min="9991" max="10004" width="2.21875" style="618"/>
    <col min="10005" max="10005" width="2.44140625" style="618" bestFit="1" customWidth="1"/>
    <col min="10006" max="10010" width="2.21875" style="618"/>
    <col min="10011" max="10022" width="2.77734375" style="618" customWidth="1"/>
    <col min="10023" max="10240" width="2.21875" style="618"/>
    <col min="10241" max="10242" width="2.21875" style="618" customWidth="1"/>
    <col min="10243" max="10245" width="2.21875" style="618"/>
    <col min="10246" max="10246" width="2.44140625" style="618" bestFit="1" customWidth="1"/>
    <col min="10247" max="10260" width="2.21875" style="618"/>
    <col min="10261" max="10261" width="2.44140625" style="618" bestFit="1" customWidth="1"/>
    <col min="10262" max="10266" width="2.21875" style="618"/>
    <col min="10267" max="10278" width="2.77734375" style="618" customWidth="1"/>
    <col min="10279" max="10496" width="2.21875" style="618"/>
    <col min="10497" max="10498" width="2.21875" style="618" customWidth="1"/>
    <col min="10499" max="10501" width="2.21875" style="618"/>
    <col min="10502" max="10502" width="2.44140625" style="618" bestFit="1" customWidth="1"/>
    <col min="10503" max="10516" width="2.21875" style="618"/>
    <col min="10517" max="10517" width="2.44140625" style="618" bestFit="1" customWidth="1"/>
    <col min="10518" max="10522" width="2.21875" style="618"/>
    <col min="10523" max="10534" width="2.77734375" style="618" customWidth="1"/>
    <col min="10535" max="10752" width="2.21875" style="618"/>
    <col min="10753" max="10754" width="2.21875" style="618" customWidth="1"/>
    <col min="10755" max="10757" width="2.21875" style="618"/>
    <col min="10758" max="10758" width="2.44140625" style="618" bestFit="1" customWidth="1"/>
    <col min="10759" max="10772" width="2.21875" style="618"/>
    <col min="10773" max="10773" width="2.44140625" style="618" bestFit="1" customWidth="1"/>
    <col min="10774" max="10778" width="2.21875" style="618"/>
    <col min="10779" max="10790" width="2.77734375" style="618" customWidth="1"/>
    <col min="10791" max="11008" width="2.21875" style="618"/>
    <col min="11009" max="11010" width="2.21875" style="618" customWidth="1"/>
    <col min="11011" max="11013" width="2.21875" style="618"/>
    <col min="11014" max="11014" width="2.44140625" style="618" bestFit="1" customWidth="1"/>
    <col min="11015" max="11028" width="2.21875" style="618"/>
    <col min="11029" max="11029" width="2.44140625" style="618" bestFit="1" customWidth="1"/>
    <col min="11030" max="11034" width="2.21875" style="618"/>
    <col min="11035" max="11046" width="2.77734375" style="618" customWidth="1"/>
    <col min="11047" max="11264" width="2.21875" style="618"/>
    <col min="11265" max="11266" width="2.21875" style="618" customWidth="1"/>
    <col min="11267" max="11269" width="2.21875" style="618"/>
    <col min="11270" max="11270" width="2.44140625" style="618" bestFit="1" customWidth="1"/>
    <col min="11271" max="11284" width="2.21875" style="618"/>
    <col min="11285" max="11285" width="2.44140625" style="618" bestFit="1" customWidth="1"/>
    <col min="11286" max="11290" width="2.21875" style="618"/>
    <col min="11291" max="11302" width="2.77734375" style="618" customWidth="1"/>
    <col min="11303" max="11520" width="2.21875" style="618"/>
    <col min="11521" max="11522" width="2.21875" style="618" customWidth="1"/>
    <col min="11523" max="11525" width="2.21875" style="618"/>
    <col min="11526" max="11526" width="2.44140625" style="618" bestFit="1" customWidth="1"/>
    <col min="11527" max="11540" width="2.21875" style="618"/>
    <col min="11541" max="11541" width="2.44140625" style="618" bestFit="1" customWidth="1"/>
    <col min="11542" max="11546" width="2.21875" style="618"/>
    <col min="11547" max="11558" width="2.77734375" style="618" customWidth="1"/>
    <col min="11559" max="11776" width="2.21875" style="618"/>
    <col min="11777" max="11778" width="2.21875" style="618" customWidth="1"/>
    <col min="11779" max="11781" width="2.21875" style="618"/>
    <col min="11782" max="11782" width="2.44140625" style="618" bestFit="1" customWidth="1"/>
    <col min="11783" max="11796" width="2.21875" style="618"/>
    <col min="11797" max="11797" width="2.44140625" style="618" bestFit="1" customWidth="1"/>
    <col min="11798" max="11802" width="2.21875" style="618"/>
    <col min="11803" max="11814" width="2.77734375" style="618" customWidth="1"/>
    <col min="11815" max="12032" width="2.21875" style="618"/>
    <col min="12033" max="12034" width="2.21875" style="618" customWidth="1"/>
    <col min="12035" max="12037" width="2.21875" style="618"/>
    <col min="12038" max="12038" width="2.44140625" style="618" bestFit="1" customWidth="1"/>
    <col min="12039" max="12052" width="2.21875" style="618"/>
    <col min="12053" max="12053" width="2.44140625" style="618" bestFit="1" customWidth="1"/>
    <col min="12054" max="12058" width="2.21875" style="618"/>
    <col min="12059" max="12070" width="2.77734375" style="618" customWidth="1"/>
    <col min="12071" max="12288" width="2.21875" style="618"/>
    <col min="12289" max="12290" width="2.21875" style="618" customWidth="1"/>
    <col min="12291" max="12293" width="2.21875" style="618"/>
    <col min="12294" max="12294" width="2.44140625" style="618" bestFit="1" customWidth="1"/>
    <col min="12295" max="12308" width="2.21875" style="618"/>
    <col min="12309" max="12309" width="2.44140625" style="618" bestFit="1" customWidth="1"/>
    <col min="12310" max="12314" width="2.21875" style="618"/>
    <col min="12315" max="12326" width="2.77734375" style="618" customWidth="1"/>
    <col min="12327" max="12544" width="2.21875" style="618"/>
    <col min="12545" max="12546" width="2.21875" style="618" customWidth="1"/>
    <col min="12547" max="12549" width="2.21875" style="618"/>
    <col min="12550" max="12550" width="2.44140625" style="618" bestFit="1" customWidth="1"/>
    <col min="12551" max="12564" width="2.21875" style="618"/>
    <col min="12565" max="12565" width="2.44140625" style="618" bestFit="1" customWidth="1"/>
    <col min="12566" max="12570" width="2.21875" style="618"/>
    <col min="12571" max="12582" width="2.77734375" style="618" customWidth="1"/>
    <col min="12583" max="12800" width="2.21875" style="618"/>
    <col min="12801" max="12802" width="2.21875" style="618" customWidth="1"/>
    <col min="12803" max="12805" width="2.21875" style="618"/>
    <col min="12806" max="12806" width="2.44140625" style="618" bestFit="1" customWidth="1"/>
    <col min="12807" max="12820" width="2.21875" style="618"/>
    <col min="12821" max="12821" width="2.44140625" style="618" bestFit="1" customWidth="1"/>
    <col min="12822" max="12826" width="2.21875" style="618"/>
    <col min="12827" max="12838" width="2.77734375" style="618" customWidth="1"/>
    <col min="12839" max="13056" width="2.21875" style="618"/>
    <col min="13057" max="13058" width="2.21875" style="618" customWidth="1"/>
    <col min="13059" max="13061" width="2.21875" style="618"/>
    <col min="13062" max="13062" width="2.44140625" style="618" bestFit="1" customWidth="1"/>
    <col min="13063" max="13076" width="2.21875" style="618"/>
    <col min="13077" max="13077" width="2.44140625" style="618" bestFit="1" customWidth="1"/>
    <col min="13078" max="13082" width="2.21875" style="618"/>
    <col min="13083" max="13094" width="2.77734375" style="618" customWidth="1"/>
    <col min="13095" max="13312" width="2.21875" style="618"/>
    <col min="13313" max="13314" width="2.21875" style="618" customWidth="1"/>
    <col min="13315" max="13317" width="2.21875" style="618"/>
    <col min="13318" max="13318" width="2.44140625" style="618" bestFit="1" customWidth="1"/>
    <col min="13319" max="13332" width="2.21875" style="618"/>
    <col min="13333" max="13333" width="2.44140625" style="618" bestFit="1" customWidth="1"/>
    <col min="13334" max="13338" width="2.21875" style="618"/>
    <col min="13339" max="13350" width="2.77734375" style="618" customWidth="1"/>
    <col min="13351" max="13568" width="2.21875" style="618"/>
    <col min="13569" max="13570" width="2.21875" style="618" customWidth="1"/>
    <col min="13571" max="13573" width="2.21875" style="618"/>
    <col min="13574" max="13574" width="2.44140625" style="618" bestFit="1" customWidth="1"/>
    <col min="13575" max="13588" width="2.21875" style="618"/>
    <col min="13589" max="13589" width="2.44140625" style="618" bestFit="1" customWidth="1"/>
    <col min="13590" max="13594" width="2.21875" style="618"/>
    <col min="13595" max="13606" width="2.77734375" style="618" customWidth="1"/>
    <col min="13607" max="13824" width="2.21875" style="618"/>
    <col min="13825" max="13826" width="2.21875" style="618" customWidth="1"/>
    <col min="13827" max="13829" width="2.21875" style="618"/>
    <col min="13830" max="13830" width="2.44140625" style="618" bestFit="1" customWidth="1"/>
    <col min="13831" max="13844" width="2.21875" style="618"/>
    <col min="13845" max="13845" width="2.44140625" style="618" bestFit="1" customWidth="1"/>
    <col min="13846" max="13850" width="2.21875" style="618"/>
    <col min="13851" max="13862" width="2.77734375" style="618" customWidth="1"/>
    <col min="13863" max="14080" width="2.21875" style="618"/>
    <col min="14081" max="14082" width="2.21875" style="618" customWidth="1"/>
    <col min="14083" max="14085" width="2.21875" style="618"/>
    <col min="14086" max="14086" width="2.44140625" style="618" bestFit="1" customWidth="1"/>
    <col min="14087" max="14100" width="2.21875" style="618"/>
    <col min="14101" max="14101" width="2.44140625" style="618" bestFit="1" customWidth="1"/>
    <col min="14102" max="14106" width="2.21875" style="618"/>
    <col min="14107" max="14118" width="2.77734375" style="618" customWidth="1"/>
    <col min="14119" max="14336" width="2.21875" style="618"/>
    <col min="14337" max="14338" width="2.21875" style="618" customWidth="1"/>
    <col min="14339" max="14341" width="2.21875" style="618"/>
    <col min="14342" max="14342" width="2.44140625" style="618" bestFit="1" customWidth="1"/>
    <col min="14343" max="14356" width="2.21875" style="618"/>
    <col min="14357" max="14357" width="2.44140625" style="618" bestFit="1" customWidth="1"/>
    <col min="14358" max="14362" width="2.21875" style="618"/>
    <col min="14363" max="14374" width="2.77734375" style="618" customWidth="1"/>
    <col min="14375" max="14592" width="2.21875" style="618"/>
    <col min="14593" max="14594" width="2.21875" style="618" customWidth="1"/>
    <col min="14595" max="14597" width="2.21875" style="618"/>
    <col min="14598" max="14598" width="2.44140625" style="618" bestFit="1" customWidth="1"/>
    <col min="14599" max="14612" width="2.21875" style="618"/>
    <col min="14613" max="14613" width="2.44140625" style="618" bestFit="1" customWidth="1"/>
    <col min="14614" max="14618" width="2.21875" style="618"/>
    <col min="14619" max="14630" width="2.77734375" style="618" customWidth="1"/>
    <col min="14631" max="14848" width="2.21875" style="618"/>
    <col min="14849" max="14850" width="2.21875" style="618" customWidth="1"/>
    <col min="14851" max="14853" width="2.21875" style="618"/>
    <col min="14854" max="14854" width="2.44140625" style="618" bestFit="1" customWidth="1"/>
    <col min="14855" max="14868" width="2.21875" style="618"/>
    <col min="14869" max="14869" width="2.44140625" style="618" bestFit="1" customWidth="1"/>
    <col min="14870" max="14874" width="2.21875" style="618"/>
    <col min="14875" max="14886" width="2.77734375" style="618" customWidth="1"/>
    <col min="14887" max="15104" width="2.21875" style="618"/>
    <col min="15105" max="15106" width="2.21875" style="618" customWidth="1"/>
    <col min="15107" max="15109" width="2.21875" style="618"/>
    <col min="15110" max="15110" width="2.44140625" style="618" bestFit="1" customWidth="1"/>
    <col min="15111" max="15124" width="2.21875" style="618"/>
    <col min="15125" max="15125" width="2.44140625" style="618" bestFit="1" customWidth="1"/>
    <col min="15126" max="15130" width="2.21875" style="618"/>
    <col min="15131" max="15142" width="2.77734375" style="618" customWidth="1"/>
    <col min="15143" max="15360" width="2.21875" style="618"/>
    <col min="15361" max="15362" width="2.21875" style="618" customWidth="1"/>
    <col min="15363" max="15365" width="2.21875" style="618"/>
    <col min="15366" max="15366" width="2.44140625" style="618" bestFit="1" customWidth="1"/>
    <col min="15367" max="15380" width="2.21875" style="618"/>
    <col min="15381" max="15381" width="2.44140625" style="618" bestFit="1" customWidth="1"/>
    <col min="15382" max="15386" width="2.21875" style="618"/>
    <col min="15387" max="15398" width="2.77734375" style="618" customWidth="1"/>
    <col min="15399" max="15616" width="2.21875" style="618"/>
    <col min="15617" max="15618" width="2.21875" style="618" customWidth="1"/>
    <col min="15619" max="15621" width="2.21875" style="618"/>
    <col min="15622" max="15622" width="2.44140625" style="618" bestFit="1" customWidth="1"/>
    <col min="15623" max="15636" width="2.21875" style="618"/>
    <col min="15637" max="15637" width="2.44140625" style="618" bestFit="1" customWidth="1"/>
    <col min="15638" max="15642" width="2.21875" style="618"/>
    <col min="15643" max="15654" width="2.77734375" style="618" customWidth="1"/>
    <col min="15655" max="15872" width="2.21875" style="618"/>
    <col min="15873" max="15874" width="2.21875" style="618" customWidth="1"/>
    <col min="15875" max="15877" width="2.21875" style="618"/>
    <col min="15878" max="15878" width="2.44140625" style="618" bestFit="1" customWidth="1"/>
    <col min="15879" max="15892" width="2.21875" style="618"/>
    <col min="15893" max="15893" width="2.44140625" style="618" bestFit="1" customWidth="1"/>
    <col min="15894" max="15898" width="2.21875" style="618"/>
    <col min="15899" max="15910" width="2.77734375" style="618" customWidth="1"/>
    <col min="15911" max="16128" width="2.21875" style="618"/>
    <col min="16129" max="16130" width="2.21875" style="618" customWidth="1"/>
    <col min="16131" max="16133" width="2.21875" style="618"/>
    <col min="16134" max="16134" width="2.44140625" style="618" bestFit="1" customWidth="1"/>
    <col min="16135" max="16148" width="2.21875" style="618"/>
    <col min="16149" max="16149" width="2.44140625" style="618" bestFit="1" customWidth="1"/>
    <col min="16150" max="16154" width="2.21875" style="618"/>
    <col min="16155" max="16166" width="2.77734375" style="618" customWidth="1"/>
    <col min="16167" max="16384" width="2.21875" style="618"/>
  </cols>
  <sheetData>
    <row r="1" spans="1:39">
      <c r="A1" s="309" t="s">
        <v>1087</v>
      </c>
      <c r="AF1" s="3744" t="s">
        <v>1115</v>
      </c>
      <c r="AG1" s="3744"/>
      <c r="AH1" s="3744"/>
      <c r="AI1" s="3744"/>
      <c r="AJ1" s="3744"/>
      <c r="AK1" s="3744"/>
      <c r="AL1" s="3744"/>
    </row>
    <row r="3" spans="1:39" ht="17.25" customHeight="1">
      <c r="A3" s="4955" t="s">
        <v>611</v>
      </c>
      <c r="B3" s="4955"/>
      <c r="C3" s="4955"/>
      <c r="D3" s="4955"/>
      <c r="E3" s="4955"/>
      <c r="F3" s="4955"/>
      <c r="G3" s="4955"/>
      <c r="H3" s="4955"/>
      <c r="I3" s="4955"/>
      <c r="J3" s="4955"/>
      <c r="K3" s="4955"/>
      <c r="L3" s="4955"/>
      <c r="M3" s="4955"/>
      <c r="N3" s="4955"/>
      <c r="O3" s="4955"/>
      <c r="P3" s="4955"/>
      <c r="Q3" s="4955"/>
      <c r="R3" s="4955"/>
      <c r="S3" s="4955"/>
      <c r="T3" s="4955"/>
      <c r="U3" s="4955"/>
      <c r="V3" s="4955"/>
      <c r="W3" s="4955"/>
      <c r="X3" s="4955"/>
      <c r="Y3" s="4955"/>
      <c r="Z3" s="4955"/>
      <c r="AA3" s="4955"/>
      <c r="AB3" s="4955"/>
      <c r="AC3" s="4955"/>
      <c r="AD3" s="4955"/>
      <c r="AE3" s="4955"/>
      <c r="AF3" s="4955"/>
      <c r="AG3" s="4955"/>
      <c r="AH3" s="4955"/>
      <c r="AI3" s="4955"/>
      <c r="AJ3" s="4955"/>
      <c r="AK3" s="4955"/>
      <c r="AL3" s="4955"/>
      <c r="AM3" s="4955"/>
    </row>
    <row r="4" spans="1:39" ht="17.25" customHeight="1">
      <c r="A4" s="4955"/>
      <c r="B4" s="4955"/>
      <c r="C4" s="4955"/>
      <c r="D4" s="4955"/>
      <c r="E4" s="4955"/>
      <c r="F4" s="4955"/>
      <c r="G4" s="4955"/>
      <c r="H4" s="4955"/>
      <c r="I4" s="4955"/>
      <c r="J4" s="4955"/>
      <c r="K4" s="4955"/>
      <c r="L4" s="4955"/>
      <c r="M4" s="4955"/>
      <c r="N4" s="4955"/>
      <c r="O4" s="4955"/>
      <c r="P4" s="4955"/>
      <c r="Q4" s="4955"/>
      <c r="R4" s="4955"/>
      <c r="S4" s="4955"/>
      <c r="T4" s="4955"/>
      <c r="U4" s="4955"/>
      <c r="V4" s="4955"/>
      <c r="W4" s="4955"/>
      <c r="X4" s="4955"/>
      <c r="Y4" s="4955"/>
      <c r="Z4" s="4955"/>
      <c r="AA4" s="4955"/>
      <c r="AB4" s="4955"/>
      <c r="AC4" s="4955"/>
      <c r="AD4" s="4955"/>
      <c r="AE4" s="4955"/>
      <c r="AF4" s="4955"/>
      <c r="AG4" s="4955"/>
      <c r="AH4" s="4955"/>
      <c r="AI4" s="4955"/>
      <c r="AJ4" s="4955"/>
      <c r="AK4" s="4955"/>
      <c r="AL4" s="4955"/>
      <c r="AM4" s="4955"/>
    </row>
    <row r="6" spans="1:39" ht="15" customHeight="1">
      <c r="B6" s="4939" t="s">
        <v>612</v>
      </c>
      <c r="C6" s="4939"/>
      <c r="D6" s="4939"/>
      <c r="E6" s="4939"/>
      <c r="F6" s="4939"/>
      <c r="G6" s="4939"/>
      <c r="H6" s="4939"/>
      <c r="I6" s="4939"/>
      <c r="J6" s="4939"/>
      <c r="K6" s="4939"/>
      <c r="L6" s="4939"/>
      <c r="M6" s="4939"/>
      <c r="N6" s="4939"/>
      <c r="O6" s="4939"/>
      <c r="P6" s="4939"/>
      <c r="Q6" s="4939"/>
      <c r="R6" s="4939"/>
      <c r="S6" s="4939"/>
      <c r="T6" s="4939"/>
      <c r="U6" s="4939"/>
      <c r="V6" s="4939"/>
      <c r="W6" s="4939"/>
      <c r="X6" s="4939"/>
      <c r="Y6" s="4939"/>
      <c r="Z6" s="4939"/>
      <c r="AA6" s="4939"/>
      <c r="AB6" s="4939"/>
      <c r="AC6" s="4939"/>
      <c r="AD6" s="4939"/>
      <c r="AE6" s="4939"/>
      <c r="AF6" s="4939"/>
      <c r="AG6" s="4939"/>
      <c r="AH6" s="4939"/>
      <c r="AI6" s="4939"/>
      <c r="AJ6" s="4939"/>
      <c r="AK6" s="4939"/>
      <c r="AL6" s="4939"/>
    </row>
    <row r="7" spans="1:39" ht="15" customHeight="1">
      <c r="B7" s="4939"/>
      <c r="C7" s="4939"/>
      <c r="D7" s="4939"/>
      <c r="E7" s="4939"/>
      <c r="F7" s="4939"/>
      <c r="G7" s="4939"/>
      <c r="H7" s="4939"/>
      <c r="I7" s="4939"/>
      <c r="J7" s="4939"/>
      <c r="K7" s="4939"/>
      <c r="L7" s="4939"/>
      <c r="M7" s="4939"/>
      <c r="N7" s="4939"/>
      <c r="O7" s="4939"/>
      <c r="P7" s="4939"/>
      <c r="Q7" s="4939"/>
      <c r="R7" s="4939"/>
      <c r="S7" s="4939"/>
      <c r="T7" s="4899"/>
      <c r="U7" s="4899"/>
      <c r="V7" s="4899"/>
      <c r="W7" s="4899"/>
      <c r="X7" s="4899"/>
      <c r="Y7" s="4899"/>
      <c r="Z7" s="4899"/>
      <c r="AA7" s="4899"/>
      <c r="AB7" s="4899"/>
      <c r="AC7" s="4899"/>
      <c r="AD7" s="4899"/>
      <c r="AE7" s="4899"/>
      <c r="AF7" s="4899"/>
      <c r="AG7" s="4899"/>
      <c r="AH7" s="4899"/>
      <c r="AI7" s="4899"/>
      <c r="AJ7" s="4899"/>
      <c r="AK7" s="4899"/>
      <c r="AL7" s="4899"/>
    </row>
    <row r="8" spans="1:39" ht="15" customHeight="1">
      <c r="B8" s="4901" t="s">
        <v>613</v>
      </c>
      <c r="C8" s="4902"/>
      <c r="D8" s="4902"/>
      <c r="E8" s="4902"/>
      <c r="F8" s="4902"/>
      <c r="G8" s="4902"/>
      <c r="H8" s="4902"/>
      <c r="I8" s="4902"/>
      <c r="J8" s="4902"/>
      <c r="K8" s="4902"/>
      <c r="L8" s="4901" t="s">
        <v>614</v>
      </c>
      <c r="M8" s="4902"/>
      <c r="N8" s="4902"/>
      <c r="O8" s="4902"/>
      <c r="P8" s="4902"/>
      <c r="Q8" s="4902"/>
      <c r="R8" s="4902"/>
      <c r="S8" s="4902"/>
      <c r="T8" s="4902"/>
      <c r="U8" s="4902"/>
      <c r="V8" s="4902"/>
      <c r="W8" s="4902"/>
      <c r="X8" s="4902"/>
      <c r="Y8" s="4902"/>
      <c r="Z8" s="4902"/>
      <c r="AA8" s="4902"/>
      <c r="AB8" s="4902"/>
      <c r="AC8" s="4902"/>
      <c r="AD8" s="4902"/>
      <c r="AE8" s="4902"/>
      <c r="AF8" s="4902"/>
      <c r="AG8" s="4902"/>
      <c r="AH8" s="4902"/>
      <c r="AI8" s="4902"/>
      <c r="AJ8" s="4902"/>
      <c r="AK8" s="4902"/>
      <c r="AL8" s="4903"/>
    </row>
    <row r="9" spans="1:39" ht="15" customHeight="1">
      <c r="B9" s="4904"/>
      <c r="C9" s="4905"/>
      <c r="D9" s="4905"/>
      <c r="E9" s="4905"/>
      <c r="F9" s="4905"/>
      <c r="G9" s="4905"/>
      <c r="H9" s="4905"/>
      <c r="I9" s="4905"/>
      <c r="J9" s="4905"/>
      <c r="K9" s="4905"/>
      <c r="L9" s="4904"/>
      <c r="M9" s="4905"/>
      <c r="N9" s="4905"/>
      <c r="O9" s="4905"/>
      <c r="P9" s="4905"/>
      <c r="Q9" s="4905"/>
      <c r="R9" s="4905"/>
      <c r="S9" s="4905"/>
      <c r="T9" s="4905"/>
      <c r="U9" s="4905"/>
      <c r="V9" s="4905"/>
      <c r="W9" s="4905"/>
      <c r="X9" s="4905"/>
      <c r="Y9" s="4905"/>
      <c r="Z9" s="4905"/>
      <c r="AA9" s="4905"/>
      <c r="AB9" s="4905"/>
      <c r="AC9" s="4905"/>
      <c r="AD9" s="4905"/>
      <c r="AE9" s="4905"/>
      <c r="AF9" s="4905"/>
      <c r="AG9" s="4905"/>
      <c r="AH9" s="4905"/>
      <c r="AI9" s="4905"/>
      <c r="AJ9" s="4905"/>
      <c r="AK9" s="4905"/>
      <c r="AL9" s="4906"/>
    </row>
    <row r="10" spans="1:39" ht="15" customHeight="1">
      <c r="B10" s="4982" t="s">
        <v>587</v>
      </c>
      <c r="C10" s="4983"/>
      <c r="D10" s="4983"/>
      <c r="E10" s="4983"/>
      <c r="F10" s="4983"/>
      <c r="G10" s="4983"/>
      <c r="H10" s="4983"/>
      <c r="I10" s="4983"/>
      <c r="J10" s="4983"/>
      <c r="K10" s="4984"/>
      <c r="L10" s="619"/>
      <c r="M10" s="619"/>
      <c r="N10" s="619"/>
      <c r="O10" s="619"/>
      <c r="P10" s="619"/>
      <c r="Q10" s="619"/>
      <c r="R10" s="647"/>
      <c r="S10" s="647"/>
      <c r="T10" s="619"/>
      <c r="U10" s="619"/>
      <c r="V10" s="619"/>
      <c r="W10" s="619"/>
      <c r="X10" s="619"/>
      <c r="Y10" s="619"/>
      <c r="Z10" s="619"/>
      <c r="AA10" s="619"/>
      <c r="AB10" s="619"/>
      <c r="AC10" s="619"/>
      <c r="AD10" s="619"/>
      <c r="AE10" s="619"/>
      <c r="AF10" s="619"/>
      <c r="AG10" s="619"/>
      <c r="AH10" s="619"/>
      <c r="AI10" s="619"/>
      <c r="AJ10" s="619"/>
      <c r="AK10" s="619"/>
      <c r="AL10" s="621"/>
    </row>
    <row r="11" spans="1:39" ht="15" customHeight="1">
      <c r="B11" s="4985"/>
      <c r="C11" s="4986"/>
      <c r="D11" s="4986"/>
      <c r="E11" s="4986"/>
      <c r="F11" s="4986"/>
      <c r="G11" s="4986"/>
      <c r="H11" s="4986"/>
      <c r="I11" s="4986"/>
      <c r="J11" s="4986"/>
      <c r="K11" s="4987"/>
      <c r="R11" s="648"/>
      <c r="S11" s="618">
        <v>1</v>
      </c>
      <c r="T11" s="624"/>
      <c r="U11" s="618" t="s">
        <v>590</v>
      </c>
      <c r="AL11" s="623"/>
    </row>
    <row r="12" spans="1:39" ht="15" customHeight="1">
      <c r="B12" s="4985"/>
      <c r="C12" s="4986"/>
      <c r="D12" s="4986"/>
      <c r="E12" s="4986"/>
      <c r="F12" s="4986"/>
      <c r="G12" s="4986"/>
      <c r="H12" s="4986"/>
      <c r="I12" s="4986"/>
      <c r="J12" s="4986"/>
      <c r="K12" s="4987"/>
      <c r="R12" s="648"/>
      <c r="S12" s="618">
        <v>2</v>
      </c>
      <c r="T12" s="624"/>
      <c r="U12" s="618" t="s">
        <v>592</v>
      </c>
      <c r="AL12" s="625"/>
    </row>
    <row r="13" spans="1:39" ht="15" customHeight="1">
      <c r="B13" s="4985"/>
      <c r="C13" s="4986"/>
      <c r="D13" s="4986"/>
      <c r="E13" s="4986"/>
      <c r="F13" s="4986"/>
      <c r="G13" s="4986"/>
      <c r="H13" s="4986"/>
      <c r="I13" s="4986"/>
      <c r="J13" s="4986"/>
      <c r="K13" s="4987"/>
      <c r="R13" s="648"/>
      <c r="S13" s="618">
        <v>3</v>
      </c>
      <c r="T13" s="624"/>
      <c r="U13" s="618" t="s">
        <v>594</v>
      </c>
      <c r="AL13" s="623"/>
    </row>
    <row r="14" spans="1:39" ht="15" customHeight="1">
      <c r="B14" s="4985"/>
      <c r="C14" s="4986"/>
      <c r="D14" s="4986"/>
      <c r="E14" s="4986"/>
      <c r="F14" s="4986"/>
      <c r="G14" s="4986"/>
      <c r="H14" s="4986"/>
      <c r="I14" s="4986"/>
      <c r="J14" s="4986"/>
      <c r="K14" s="4987"/>
      <c r="R14" s="648"/>
      <c r="S14" s="618">
        <v>4</v>
      </c>
      <c r="T14" s="624"/>
      <c r="U14" s="618" t="s">
        <v>596</v>
      </c>
      <c r="AL14" s="623"/>
    </row>
    <row r="15" spans="1:39" ht="15" customHeight="1">
      <c r="B15" s="4985"/>
      <c r="C15" s="4986"/>
      <c r="D15" s="4986"/>
      <c r="E15" s="4986"/>
      <c r="F15" s="4986"/>
      <c r="G15" s="4986"/>
      <c r="H15" s="4986"/>
      <c r="I15" s="4986"/>
      <c r="J15" s="4986"/>
      <c r="K15" s="4987"/>
      <c r="R15" s="648"/>
      <c r="S15" s="618">
        <v>5</v>
      </c>
      <c r="T15" s="624"/>
      <c r="U15" s="618" t="s">
        <v>598</v>
      </c>
      <c r="AL15" s="623"/>
    </row>
    <row r="16" spans="1:39" ht="15" customHeight="1">
      <c r="B16" s="4184"/>
      <c r="C16" s="4182"/>
      <c r="D16" s="4182"/>
      <c r="E16" s="4182"/>
      <c r="F16" s="4182"/>
      <c r="G16" s="4182"/>
      <c r="H16" s="4182"/>
      <c r="I16" s="4182"/>
      <c r="J16" s="4182"/>
      <c r="K16" s="4183"/>
      <c r="L16" s="626"/>
      <c r="M16" s="626"/>
      <c r="N16" s="626"/>
      <c r="O16" s="626"/>
      <c r="P16" s="626"/>
      <c r="Q16" s="626"/>
      <c r="R16" s="649"/>
      <c r="S16" s="649"/>
      <c r="T16" s="626"/>
      <c r="U16" s="626"/>
      <c r="V16" s="626"/>
      <c r="W16" s="626"/>
      <c r="X16" s="626"/>
      <c r="Y16" s="626"/>
      <c r="Z16" s="626"/>
      <c r="AA16" s="626"/>
      <c r="AB16" s="626"/>
      <c r="AC16" s="626"/>
      <c r="AD16" s="626"/>
      <c r="AE16" s="626"/>
      <c r="AF16" s="626"/>
      <c r="AG16" s="626"/>
      <c r="AH16" s="626"/>
      <c r="AI16" s="626"/>
      <c r="AJ16" s="626"/>
      <c r="AK16" s="626"/>
      <c r="AL16" s="628"/>
    </row>
    <row r="17" spans="2:38" ht="15" customHeight="1">
      <c r="B17" s="4982" t="s">
        <v>1133</v>
      </c>
      <c r="C17" s="4983"/>
      <c r="D17" s="4983"/>
      <c r="E17" s="4983"/>
      <c r="F17" s="4983"/>
      <c r="G17" s="4983"/>
      <c r="H17" s="4983"/>
      <c r="I17" s="4983"/>
      <c r="J17" s="4983"/>
      <c r="K17" s="4984"/>
      <c r="L17" s="619"/>
      <c r="M17" s="619"/>
      <c r="N17" s="619"/>
      <c r="O17" s="619"/>
      <c r="P17" s="619"/>
      <c r="Q17" s="619"/>
      <c r="R17" s="629"/>
      <c r="S17" s="629"/>
      <c r="T17" s="619"/>
      <c r="U17" s="619"/>
      <c r="V17" s="619"/>
      <c r="W17" s="630"/>
      <c r="X17" s="630"/>
      <c r="Y17" s="630"/>
      <c r="Z17" s="630"/>
      <c r="AA17" s="630"/>
      <c r="AB17" s="630"/>
      <c r="AC17" s="630"/>
      <c r="AD17" s="630"/>
      <c r="AE17" s="630"/>
      <c r="AF17" s="630"/>
      <c r="AG17" s="630"/>
      <c r="AH17" s="630"/>
      <c r="AI17" s="630"/>
      <c r="AJ17" s="630"/>
      <c r="AK17" s="630"/>
      <c r="AL17" s="621"/>
    </row>
    <row r="18" spans="2:38" ht="15" customHeight="1">
      <c r="B18" s="4985"/>
      <c r="C18" s="4986"/>
      <c r="D18" s="4986"/>
      <c r="E18" s="4986"/>
      <c r="F18" s="4986"/>
      <c r="G18" s="4986"/>
      <c r="H18" s="4986"/>
      <c r="I18" s="4986"/>
      <c r="J18" s="4986"/>
      <c r="K18" s="4987"/>
      <c r="P18" s="650"/>
      <c r="S18" s="618">
        <v>1</v>
      </c>
      <c r="U18" s="618" t="s">
        <v>1134</v>
      </c>
      <c r="AL18" s="625"/>
    </row>
    <row r="19" spans="2:38" ht="15" customHeight="1">
      <c r="B19" s="4985"/>
      <c r="C19" s="4986"/>
      <c r="D19" s="4986"/>
      <c r="E19" s="4986"/>
      <c r="F19" s="4986"/>
      <c r="G19" s="4986"/>
      <c r="H19" s="4986"/>
      <c r="I19" s="4986"/>
      <c r="J19" s="4986"/>
      <c r="K19" s="4987"/>
      <c r="S19" s="618">
        <v>2</v>
      </c>
      <c r="U19" s="618" t="s">
        <v>1135</v>
      </c>
      <c r="AL19" s="625"/>
    </row>
    <row r="20" spans="2:38" ht="15" customHeight="1">
      <c r="B20" s="4985"/>
      <c r="C20" s="4986"/>
      <c r="D20" s="4986"/>
      <c r="E20" s="4986"/>
      <c r="F20" s="4986"/>
      <c r="G20" s="4986"/>
      <c r="H20" s="4986"/>
      <c r="I20" s="4986"/>
      <c r="J20" s="4986"/>
      <c r="K20" s="4987"/>
      <c r="N20" s="637"/>
      <c r="O20" s="637"/>
      <c r="S20" s="618">
        <v>3</v>
      </c>
      <c r="U20" s="618" t="s">
        <v>1136</v>
      </c>
      <c r="AL20" s="625"/>
    </row>
    <row r="21" spans="2:38" ht="15" customHeight="1">
      <c r="B21" s="4985"/>
      <c r="C21" s="4986"/>
      <c r="D21" s="4986"/>
      <c r="E21" s="4986"/>
      <c r="F21" s="4986"/>
      <c r="G21" s="4986"/>
      <c r="H21" s="4986"/>
      <c r="I21" s="4986"/>
      <c r="J21" s="4986"/>
      <c r="K21" s="4987"/>
      <c r="N21" s="637"/>
      <c r="O21" s="637"/>
      <c r="S21" s="618">
        <v>4</v>
      </c>
      <c r="U21" s="618" t="s">
        <v>1137</v>
      </c>
      <c r="AL21" s="625"/>
    </row>
    <row r="22" spans="2:38" ht="15" customHeight="1">
      <c r="B22" s="4985"/>
      <c r="C22" s="4986"/>
      <c r="D22" s="4986"/>
      <c r="E22" s="4986"/>
      <c r="F22" s="4986"/>
      <c r="G22" s="4986"/>
      <c r="H22" s="4986"/>
      <c r="I22" s="4986"/>
      <c r="J22" s="4986"/>
      <c r="K22" s="4987"/>
      <c r="N22" s="637"/>
      <c r="O22" s="637"/>
      <c r="S22" s="618">
        <v>5</v>
      </c>
      <c r="U22" s="618" t="s">
        <v>1138</v>
      </c>
      <c r="AL22" s="625"/>
    </row>
    <row r="23" spans="2:38" ht="15" customHeight="1">
      <c r="B23" s="4985"/>
      <c r="C23" s="4986"/>
      <c r="D23" s="4986"/>
      <c r="E23" s="4986"/>
      <c r="F23" s="4986"/>
      <c r="G23" s="4986"/>
      <c r="H23" s="4986"/>
      <c r="I23" s="4986"/>
      <c r="J23" s="4986"/>
      <c r="K23" s="4987"/>
      <c r="N23" s="637"/>
      <c r="O23" s="637"/>
      <c r="S23" s="618">
        <v>6</v>
      </c>
      <c r="U23" s="618" t="s">
        <v>1139</v>
      </c>
      <c r="AL23" s="625"/>
    </row>
    <row r="24" spans="2:38" ht="15" customHeight="1">
      <c r="B24" s="4985"/>
      <c r="C24" s="4986"/>
      <c r="D24" s="4986"/>
      <c r="E24" s="4986"/>
      <c r="F24" s="4986"/>
      <c r="G24" s="4986"/>
      <c r="H24" s="4986"/>
      <c r="I24" s="4986"/>
      <c r="J24" s="4986"/>
      <c r="K24" s="4987"/>
      <c r="N24" s="637"/>
      <c r="O24" s="637"/>
      <c r="S24" s="618">
        <v>7</v>
      </c>
      <c r="U24" s="618" t="s">
        <v>1140</v>
      </c>
      <c r="AL24" s="625"/>
    </row>
    <row r="25" spans="2:38" ht="15" customHeight="1">
      <c r="B25" s="4985"/>
      <c r="C25" s="4986"/>
      <c r="D25" s="4986"/>
      <c r="E25" s="4986"/>
      <c r="F25" s="4986"/>
      <c r="G25" s="4986"/>
      <c r="H25" s="4986"/>
      <c r="I25" s="4986"/>
      <c r="J25" s="4986"/>
      <c r="K25" s="4987"/>
      <c r="N25" s="637"/>
      <c r="O25" s="637"/>
      <c r="S25" s="618">
        <v>8</v>
      </c>
      <c r="U25" s="618" t="s">
        <v>601</v>
      </c>
      <c r="AL25" s="625"/>
    </row>
    <row r="26" spans="2:38" ht="15" customHeight="1">
      <c r="B26" s="4184"/>
      <c r="C26" s="4182"/>
      <c r="D26" s="4182"/>
      <c r="E26" s="4182"/>
      <c r="F26" s="4182"/>
      <c r="G26" s="4182"/>
      <c r="H26" s="4182"/>
      <c r="I26" s="4182"/>
      <c r="J26" s="4182"/>
      <c r="K26" s="4183"/>
      <c r="L26" s="626"/>
      <c r="M26" s="626"/>
      <c r="N26" s="651"/>
      <c r="O26" s="651"/>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34"/>
    </row>
    <row r="27" spans="2:38" ht="15" customHeight="1">
      <c r="B27" s="4982" t="s">
        <v>1141</v>
      </c>
      <c r="C27" s="4983"/>
      <c r="D27" s="4983"/>
      <c r="E27" s="4983"/>
      <c r="F27" s="4983"/>
      <c r="G27" s="4983"/>
      <c r="H27" s="4983"/>
      <c r="I27" s="4983"/>
      <c r="J27" s="4983"/>
      <c r="K27" s="4984"/>
      <c r="L27" s="4988" t="s">
        <v>1142</v>
      </c>
      <c r="M27" s="4989"/>
      <c r="N27" s="652" t="s">
        <v>1143</v>
      </c>
      <c r="O27" s="652"/>
      <c r="P27" s="619"/>
      <c r="Q27" s="619"/>
      <c r="R27" s="629"/>
      <c r="S27" s="629"/>
      <c r="T27" s="619"/>
      <c r="U27" s="619"/>
      <c r="V27" s="619"/>
      <c r="W27" s="630"/>
      <c r="X27" s="630"/>
      <c r="Y27" s="630"/>
      <c r="Z27" s="630"/>
      <c r="AA27" s="630"/>
      <c r="AB27" s="630"/>
      <c r="AC27" s="630"/>
      <c r="AD27" s="630"/>
      <c r="AE27" s="630"/>
      <c r="AF27" s="630"/>
      <c r="AG27" s="630"/>
      <c r="AH27" s="630"/>
      <c r="AI27" s="630"/>
      <c r="AJ27" s="630"/>
      <c r="AK27" s="630"/>
      <c r="AL27" s="621"/>
    </row>
    <row r="28" spans="2:38" ht="15" customHeight="1">
      <c r="B28" s="4985"/>
      <c r="C28" s="4986"/>
      <c r="D28" s="4986"/>
      <c r="E28" s="4986"/>
      <c r="F28" s="4986"/>
      <c r="G28" s="4986"/>
      <c r="H28" s="4986"/>
      <c r="I28" s="4986"/>
      <c r="J28" s="4986"/>
      <c r="K28" s="4987"/>
      <c r="L28" s="4988"/>
      <c r="M28" s="4989"/>
      <c r="P28" s="650"/>
      <c r="AL28" s="625"/>
    </row>
    <row r="29" spans="2:38" ht="15" customHeight="1">
      <c r="B29" s="4985"/>
      <c r="C29" s="4986"/>
      <c r="D29" s="4986"/>
      <c r="E29" s="4986"/>
      <c r="F29" s="4986"/>
      <c r="G29" s="4986"/>
      <c r="H29" s="4986"/>
      <c r="I29" s="4986"/>
      <c r="J29" s="4986"/>
      <c r="K29" s="4987"/>
      <c r="L29" s="4988"/>
      <c r="M29" s="4989"/>
      <c r="N29" s="653" t="s">
        <v>1144</v>
      </c>
      <c r="AL29" s="625"/>
    </row>
    <row r="30" spans="2:38" ht="15" customHeight="1">
      <c r="B30" s="4985"/>
      <c r="C30" s="4986"/>
      <c r="D30" s="4986"/>
      <c r="E30" s="4986"/>
      <c r="F30" s="4986"/>
      <c r="G30" s="4986"/>
      <c r="H30" s="4986"/>
      <c r="I30" s="4986"/>
      <c r="J30" s="4986"/>
      <c r="K30" s="4987"/>
      <c r="L30" s="4988"/>
      <c r="M30" s="4989"/>
      <c r="N30" s="637"/>
      <c r="O30" s="637"/>
      <c r="AL30" s="625"/>
    </row>
    <row r="31" spans="2:38" ht="15" customHeight="1">
      <c r="B31" s="4985"/>
      <c r="C31" s="4986"/>
      <c r="D31" s="4986"/>
      <c r="E31" s="4986"/>
      <c r="F31" s="4986"/>
      <c r="G31" s="4986"/>
      <c r="H31" s="4986"/>
      <c r="I31" s="4986"/>
      <c r="J31" s="4986"/>
      <c r="K31" s="4987"/>
      <c r="L31" s="4988"/>
      <c r="M31" s="4989"/>
      <c r="N31" s="651"/>
      <c r="O31" s="651"/>
      <c r="P31" s="626"/>
      <c r="Q31" s="626"/>
      <c r="R31" s="626"/>
      <c r="S31" s="626"/>
      <c r="T31" s="626"/>
      <c r="U31" s="626"/>
      <c r="V31" s="626"/>
      <c r="W31" s="626"/>
      <c r="X31" s="626"/>
      <c r="Y31" s="626"/>
      <c r="Z31" s="626"/>
      <c r="AA31" s="626"/>
      <c r="AB31" s="626"/>
      <c r="AC31" s="626"/>
      <c r="AD31" s="626"/>
      <c r="AE31" s="626"/>
      <c r="AF31" s="626"/>
      <c r="AG31" s="626"/>
      <c r="AH31" s="626"/>
      <c r="AI31" s="626"/>
      <c r="AJ31" s="626"/>
      <c r="AK31" s="626"/>
      <c r="AL31" s="634"/>
    </row>
    <row r="32" spans="2:38" ht="15" customHeight="1">
      <c r="B32" s="4985"/>
      <c r="C32" s="4986"/>
      <c r="D32" s="4986"/>
      <c r="E32" s="4986"/>
      <c r="F32" s="4986"/>
      <c r="G32" s="4986"/>
      <c r="H32" s="4986"/>
      <c r="I32" s="4986"/>
      <c r="J32" s="4986"/>
      <c r="K32" s="4987"/>
      <c r="L32" s="4990" t="s">
        <v>1145</v>
      </c>
      <c r="M32" s="4991"/>
      <c r="N32" s="637"/>
      <c r="O32" s="637"/>
      <c r="AL32" s="625"/>
    </row>
    <row r="33" spans="2:38" ht="15" customHeight="1">
      <c r="B33" s="4985"/>
      <c r="C33" s="4986"/>
      <c r="D33" s="4986"/>
      <c r="E33" s="4986"/>
      <c r="F33" s="4986"/>
      <c r="G33" s="4986"/>
      <c r="H33" s="4986"/>
      <c r="I33" s="4986"/>
      <c r="J33" s="4986"/>
      <c r="K33" s="4987"/>
      <c r="L33" s="4992"/>
      <c r="M33" s="4993"/>
      <c r="N33" s="637"/>
      <c r="O33" s="637"/>
      <c r="AL33" s="625"/>
    </row>
    <row r="34" spans="2:38" ht="15" customHeight="1">
      <c r="B34" s="4985"/>
      <c r="C34" s="4986"/>
      <c r="D34" s="4986"/>
      <c r="E34" s="4986"/>
      <c r="F34" s="4986"/>
      <c r="G34" s="4986"/>
      <c r="H34" s="4986"/>
      <c r="I34" s="4986"/>
      <c r="J34" s="4986"/>
      <c r="K34" s="4987"/>
      <c r="L34" s="4992"/>
      <c r="M34" s="4993"/>
      <c r="N34" s="637"/>
      <c r="O34" s="637"/>
      <c r="AL34" s="625"/>
    </row>
    <row r="35" spans="2:38" ht="15" customHeight="1">
      <c r="B35" s="4985"/>
      <c r="C35" s="4986"/>
      <c r="D35" s="4986"/>
      <c r="E35" s="4986"/>
      <c r="F35" s="4986"/>
      <c r="G35" s="4986"/>
      <c r="H35" s="4986"/>
      <c r="I35" s="4986"/>
      <c r="J35" s="4986"/>
      <c r="K35" s="4987"/>
      <c r="L35" s="4992"/>
      <c r="M35" s="4993"/>
      <c r="N35" s="637"/>
      <c r="O35" s="637"/>
      <c r="AL35" s="625"/>
    </row>
    <row r="36" spans="2:38" ht="15" customHeight="1">
      <c r="B36" s="4184"/>
      <c r="C36" s="4182"/>
      <c r="D36" s="4182"/>
      <c r="E36" s="4182"/>
      <c r="F36" s="4182"/>
      <c r="G36" s="4182"/>
      <c r="H36" s="4182"/>
      <c r="I36" s="4182"/>
      <c r="J36" s="4182"/>
      <c r="K36" s="4183"/>
      <c r="L36" s="4992"/>
      <c r="M36" s="4993"/>
      <c r="N36" s="651"/>
      <c r="O36" s="651"/>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34"/>
    </row>
    <row r="37" spans="2:38" ht="106.95" customHeight="1">
      <c r="B37" s="4932" t="s">
        <v>3091</v>
      </c>
      <c r="C37" s="4932"/>
      <c r="D37" s="4932"/>
      <c r="E37" s="4932"/>
      <c r="F37" s="4932"/>
      <c r="G37" s="4932"/>
      <c r="H37" s="4932"/>
      <c r="I37" s="4932"/>
      <c r="J37" s="4932"/>
      <c r="K37" s="4932"/>
      <c r="L37" s="4932"/>
      <c r="M37" s="4932"/>
      <c r="N37" s="4932"/>
      <c r="O37" s="4932"/>
      <c r="P37" s="4932"/>
      <c r="Q37" s="4932"/>
      <c r="R37" s="4932"/>
      <c r="S37" s="4932"/>
      <c r="T37" s="4932"/>
      <c r="U37" s="4932"/>
      <c r="V37" s="4932"/>
      <c r="W37" s="4932"/>
      <c r="X37" s="4932"/>
      <c r="Y37" s="4932"/>
      <c r="Z37" s="4932"/>
      <c r="AA37" s="4932"/>
      <c r="AB37" s="4932"/>
      <c r="AC37" s="4932"/>
      <c r="AD37" s="4932"/>
      <c r="AE37" s="4932"/>
      <c r="AF37" s="4932"/>
      <c r="AG37" s="4932"/>
      <c r="AH37" s="4932"/>
      <c r="AI37" s="4932"/>
      <c r="AJ37" s="4932"/>
      <c r="AK37" s="4932"/>
      <c r="AL37" s="4932"/>
    </row>
    <row r="38" spans="2:38">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row>
    <row r="39" spans="2:38">
      <c r="B39" s="4896" t="s">
        <v>1239</v>
      </c>
      <c r="C39" s="4896"/>
      <c r="D39" s="4896"/>
      <c r="E39" s="4896"/>
      <c r="F39" s="4896"/>
      <c r="G39" s="4896"/>
      <c r="H39" s="4896"/>
      <c r="I39" s="4897" t="s">
        <v>3095</v>
      </c>
      <c r="J39" s="4898"/>
      <c r="K39" s="4898"/>
      <c r="L39" s="4898"/>
      <c r="M39" s="4898"/>
      <c r="N39" s="4898"/>
      <c r="O39" s="4898"/>
      <c r="P39" s="4898"/>
      <c r="Q39" s="4898"/>
      <c r="R39" s="4898"/>
      <c r="S39" s="4898"/>
      <c r="T39" s="4898"/>
      <c r="U39" s="4898"/>
      <c r="V39" s="4898"/>
      <c r="W39" s="4898"/>
      <c r="X39" s="4898"/>
      <c r="Y39" s="4898"/>
      <c r="Z39" s="4898"/>
      <c r="AA39" s="4898"/>
      <c r="AB39" s="4898"/>
      <c r="AC39" s="4898"/>
      <c r="AD39" s="4898"/>
      <c r="AE39" s="4898"/>
      <c r="AF39" s="4898"/>
      <c r="AG39" s="4898"/>
      <c r="AH39" s="4898"/>
      <c r="AI39" s="4898"/>
      <c r="AJ39" s="4898"/>
      <c r="AK39" s="4898"/>
      <c r="AL39" s="4898"/>
    </row>
    <row r="40" spans="2:38">
      <c r="B40" s="4896"/>
      <c r="C40" s="4896"/>
      <c r="D40" s="4896"/>
      <c r="E40" s="4896"/>
      <c r="F40" s="4896"/>
      <c r="G40" s="4896"/>
      <c r="H40" s="4896"/>
      <c r="I40" s="4898"/>
      <c r="J40" s="4898"/>
      <c r="K40" s="4898"/>
      <c r="L40" s="4898"/>
      <c r="M40" s="4898"/>
      <c r="N40" s="4898"/>
      <c r="O40" s="4898"/>
      <c r="P40" s="4898"/>
      <c r="Q40" s="4898"/>
      <c r="R40" s="4898"/>
      <c r="S40" s="4898"/>
      <c r="T40" s="4898"/>
      <c r="U40" s="4898"/>
      <c r="V40" s="4898"/>
      <c r="W40" s="4898"/>
      <c r="X40" s="4898"/>
      <c r="Y40" s="4898"/>
      <c r="Z40" s="4898"/>
      <c r="AA40" s="4898"/>
      <c r="AB40" s="4898"/>
      <c r="AC40" s="4898"/>
      <c r="AD40" s="4898"/>
      <c r="AE40" s="4898"/>
      <c r="AF40" s="4898"/>
      <c r="AG40" s="4898"/>
      <c r="AH40" s="4898"/>
      <c r="AI40" s="4898"/>
      <c r="AJ40" s="4898"/>
      <c r="AK40" s="4898"/>
      <c r="AL40" s="4898"/>
    </row>
  </sheetData>
  <mergeCells count="14">
    <mergeCell ref="B39:H40"/>
    <mergeCell ref="I39:AL40"/>
    <mergeCell ref="B37:AL37"/>
    <mergeCell ref="AF1:AL1"/>
    <mergeCell ref="A3:AM4"/>
    <mergeCell ref="B6:K7"/>
    <mergeCell ref="L6:AL7"/>
    <mergeCell ref="B8:K9"/>
    <mergeCell ref="L8:AL9"/>
    <mergeCell ref="B10:K16"/>
    <mergeCell ref="B17:K26"/>
    <mergeCell ref="B27:K36"/>
    <mergeCell ref="L27:M31"/>
    <mergeCell ref="L32:M36"/>
  </mergeCells>
  <phoneticPr fontId="54"/>
  <pageMargins left="0.7" right="0.7" top="0.75" bottom="0.75" header="0.3" footer="0.3"/>
  <pageSetup paperSize="9" scale="8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4FB15-A82E-4BFF-BA0A-9DEC1761789F}">
  <sheetPr>
    <tabColor rgb="FFFFC000"/>
    <pageSetUpPr fitToPage="1"/>
  </sheetPr>
  <dimension ref="B1:V139"/>
  <sheetViews>
    <sheetView view="pageBreakPreview" topLeftCell="C14" zoomScale="115" zoomScaleNormal="50" zoomScaleSheetLayoutView="115" zoomScalePageLayoutView="40" workbookViewId="0">
      <selection activeCell="B2" sqref="B2"/>
    </sheetView>
  </sheetViews>
  <sheetFormatPr defaultColWidth="9" defaultRowHeight="21"/>
  <cols>
    <col min="1" max="1" width="3.44140625" style="1681" customWidth="1"/>
    <col min="2" max="2" width="11.21875" style="1681" customWidth="1"/>
    <col min="3" max="3" width="15" style="1681" customWidth="1"/>
    <col min="4" max="7" width="15.44140625" style="1681" customWidth="1"/>
    <col min="8" max="9" width="11.21875" style="1681" customWidth="1"/>
    <col min="10" max="10" width="4.77734375" style="1681" customWidth="1"/>
    <col min="11" max="12" width="11.21875" style="1681" customWidth="1"/>
    <col min="13" max="19" width="9.88671875" style="1681" customWidth="1"/>
    <col min="20" max="20" width="11.33203125" style="1681" customWidth="1"/>
    <col min="21" max="21" width="10.77734375" style="1681" customWidth="1"/>
    <col min="22" max="22" width="2" style="1681" customWidth="1"/>
    <col min="23" max="16384" width="9" style="1681"/>
  </cols>
  <sheetData>
    <row r="1" spans="2:21">
      <c r="T1" s="5048" t="s">
        <v>2814</v>
      </c>
      <c r="U1" s="5071"/>
    </row>
    <row r="2" spans="2:21" ht="6.75" customHeight="1">
      <c r="T2" s="1682"/>
      <c r="U2" s="1682"/>
    </row>
    <row r="3" spans="2:21" ht="20.25" customHeight="1">
      <c r="O3" s="5072"/>
      <c r="P3" s="5072"/>
      <c r="Q3" s="1683" t="s">
        <v>1696</v>
      </c>
      <c r="R3" s="1683"/>
      <c r="S3" s="1683" t="s">
        <v>2475</v>
      </c>
      <c r="T3" s="1683"/>
      <c r="U3" s="1683" t="s">
        <v>2476</v>
      </c>
    </row>
    <row r="4" spans="2:21" ht="7.5" customHeight="1"/>
    <row r="5" spans="2:21" ht="29.25" customHeight="1">
      <c r="B5" s="5073" t="s">
        <v>2815</v>
      </c>
      <c r="C5" s="5073"/>
      <c r="D5" s="5073"/>
      <c r="E5" s="5073"/>
      <c r="F5" s="5073"/>
      <c r="G5" s="5073"/>
      <c r="H5" s="5073"/>
      <c r="I5" s="5073"/>
      <c r="J5" s="5073"/>
      <c r="K5" s="5073"/>
      <c r="L5" s="5073"/>
      <c r="M5" s="5073"/>
      <c r="N5" s="5073"/>
      <c r="O5" s="5073"/>
      <c r="P5" s="5073"/>
      <c r="Q5" s="5073"/>
      <c r="R5" s="5073"/>
      <c r="S5" s="5073"/>
      <c r="T5" s="5073"/>
      <c r="U5" s="5073"/>
    </row>
    <row r="6" spans="2:21" ht="19.5" customHeight="1"/>
    <row r="7" spans="2:21" ht="46.5" customHeight="1">
      <c r="B7" s="5070" t="s">
        <v>2480</v>
      </c>
      <c r="C7" s="5070"/>
      <c r="D7" s="5043"/>
      <c r="E7" s="5043"/>
      <c r="F7" s="5043"/>
      <c r="G7" s="5043"/>
      <c r="H7" s="5043"/>
      <c r="I7" s="5043"/>
      <c r="K7" s="5070" t="s">
        <v>2777</v>
      </c>
      <c r="L7" s="5070"/>
      <c r="M7" s="5043"/>
      <c r="N7" s="5043"/>
      <c r="O7" s="5043"/>
      <c r="P7" s="5043"/>
      <c r="Q7" s="5043"/>
      <c r="R7" s="5043"/>
      <c r="S7" s="5043"/>
      <c r="T7" s="5043"/>
      <c r="U7" s="5043"/>
    </row>
    <row r="8" spans="2:21" ht="46.5" customHeight="1">
      <c r="B8" s="5070" t="s">
        <v>2778</v>
      </c>
      <c r="C8" s="5070"/>
      <c r="D8" s="5043"/>
      <c r="E8" s="5043"/>
      <c r="F8" s="5043"/>
      <c r="G8" s="5043"/>
      <c r="H8" s="5043"/>
      <c r="I8" s="5043"/>
      <c r="K8" s="5070" t="s">
        <v>2779</v>
      </c>
      <c r="L8" s="5070"/>
      <c r="M8" s="5043"/>
      <c r="N8" s="5043"/>
      <c r="O8" s="5043"/>
      <c r="P8" s="5043"/>
      <c r="Q8" s="5043"/>
      <c r="R8" s="5043"/>
      <c r="S8" s="5043"/>
      <c r="T8" s="5043"/>
      <c r="U8" s="5043"/>
    </row>
    <row r="9" spans="2:21" ht="48" customHeight="1">
      <c r="B9" s="5070" t="s">
        <v>2780</v>
      </c>
      <c r="C9" s="5070"/>
      <c r="D9" s="5043"/>
      <c r="E9" s="5043"/>
      <c r="F9" s="5043"/>
      <c r="G9" s="5043"/>
      <c r="H9" s="5043"/>
      <c r="I9" s="5043"/>
      <c r="K9" s="5070" t="s">
        <v>2781</v>
      </c>
      <c r="L9" s="5070"/>
      <c r="M9" s="5043"/>
      <c r="N9" s="5043"/>
      <c r="O9" s="5043"/>
      <c r="P9" s="5043"/>
      <c r="Q9" s="5043"/>
      <c r="R9" s="5043"/>
      <c r="S9" s="5043"/>
      <c r="T9" s="5043"/>
      <c r="U9" s="5043"/>
    </row>
    <row r="10" spans="2:21" ht="19.5" customHeight="1"/>
    <row r="11" spans="2:21" ht="33" customHeight="1">
      <c r="B11" s="5015" t="s">
        <v>2816</v>
      </c>
      <c r="C11" s="5016"/>
      <c r="D11" s="5016"/>
      <c r="E11" s="5016"/>
      <c r="F11" s="5016"/>
      <c r="G11" s="5016"/>
      <c r="H11" s="5016"/>
      <c r="I11" s="5017"/>
      <c r="K11" s="5015" t="s">
        <v>2817</v>
      </c>
      <c r="L11" s="5016"/>
      <c r="M11" s="5016"/>
      <c r="N11" s="5016"/>
      <c r="O11" s="5016"/>
      <c r="P11" s="5016"/>
      <c r="Q11" s="5016"/>
      <c r="R11" s="5016"/>
      <c r="S11" s="5016"/>
      <c r="T11" s="5016"/>
      <c r="U11" s="5017"/>
    </row>
    <row r="12" spans="2:21" ht="33" customHeight="1">
      <c r="B12" s="5011" t="s">
        <v>2818</v>
      </c>
      <c r="C12" s="5011"/>
      <c r="D12" s="5011"/>
      <c r="E12" s="5011"/>
      <c r="F12" s="5011"/>
      <c r="G12" s="5011"/>
      <c r="H12" s="1684"/>
      <c r="I12" s="5059"/>
      <c r="K12" s="5061" t="s">
        <v>2819</v>
      </c>
      <c r="L12" s="5062"/>
      <c r="M12" s="5062"/>
      <c r="N12" s="5062"/>
      <c r="O12" s="5062"/>
      <c r="P12" s="5062"/>
      <c r="Q12" s="5062"/>
      <c r="R12" s="5062"/>
      <c r="S12" s="5062"/>
      <c r="T12" s="5063"/>
      <c r="U12" s="5064">
        <f>IF(T32&gt;=5,15,IF(AND(T32&gt;=3,T32&lt;=4),5,IF(AND(T32&gt;=2,T32&lt;=0),0,0)))</f>
        <v>0</v>
      </c>
    </row>
    <row r="13" spans="2:21" ht="33" customHeight="1">
      <c r="B13" s="5011" t="s">
        <v>2820</v>
      </c>
      <c r="C13" s="5011"/>
      <c r="D13" s="5011"/>
      <c r="E13" s="5011"/>
      <c r="F13" s="5011"/>
      <c r="G13" s="5011"/>
      <c r="H13" s="1684" t="s">
        <v>1162</v>
      </c>
      <c r="I13" s="5060"/>
      <c r="K13" s="5056" t="s">
        <v>2821</v>
      </c>
      <c r="L13" s="5057"/>
      <c r="M13" s="5057"/>
      <c r="N13" s="5057"/>
      <c r="O13" s="5057"/>
      <c r="P13" s="5057"/>
      <c r="Q13" s="5057"/>
      <c r="R13" s="5057"/>
      <c r="S13" s="5058"/>
      <c r="T13" s="1685"/>
      <c r="U13" s="5065"/>
    </row>
    <row r="14" spans="2:21" ht="33" customHeight="1">
      <c r="B14" s="5011" t="s">
        <v>2822</v>
      </c>
      <c r="C14" s="5011"/>
      <c r="D14" s="5011"/>
      <c r="E14" s="5011"/>
      <c r="F14" s="5011"/>
      <c r="G14" s="5011"/>
      <c r="H14" s="1684"/>
      <c r="I14" s="5060"/>
      <c r="K14" s="5034" t="s">
        <v>2823</v>
      </c>
      <c r="L14" s="5035"/>
      <c r="M14" s="5035"/>
      <c r="N14" s="5035"/>
      <c r="O14" s="5035"/>
      <c r="P14" s="5035"/>
      <c r="Q14" s="5035"/>
      <c r="R14" s="5035"/>
      <c r="S14" s="5035"/>
      <c r="T14" s="5036"/>
      <c r="U14" s="5065"/>
    </row>
    <row r="15" spans="2:21" ht="33" customHeight="1">
      <c r="B15" s="5011" t="s">
        <v>2824</v>
      </c>
      <c r="C15" s="5011"/>
      <c r="D15" s="5011"/>
      <c r="E15" s="5011"/>
      <c r="F15" s="5011"/>
      <c r="G15" s="5011"/>
      <c r="H15" s="1684" t="s">
        <v>1162</v>
      </c>
      <c r="I15" s="5060"/>
      <c r="K15" s="5067" t="s">
        <v>2825</v>
      </c>
      <c r="L15" s="5068"/>
      <c r="M15" s="5068"/>
      <c r="N15" s="5068"/>
      <c r="O15" s="5068"/>
      <c r="P15" s="5068"/>
      <c r="Q15" s="5068"/>
      <c r="R15" s="5068"/>
      <c r="S15" s="5069"/>
      <c r="T15" s="1686"/>
      <c r="U15" s="5065"/>
    </row>
    <row r="16" spans="2:21" ht="33" customHeight="1">
      <c r="B16" s="5011" t="s">
        <v>2826</v>
      </c>
      <c r="C16" s="5011"/>
      <c r="D16" s="5011"/>
      <c r="E16" s="5011"/>
      <c r="F16" s="5011"/>
      <c r="G16" s="5011"/>
      <c r="H16" s="1684"/>
      <c r="I16" s="5060"/>
      <c r="K16" s="5034" t="s">
        <v>2827</v>
      </c>
      <c r="L16" s="5035"/>
      <c r="M16" s="5035"/>
      <c r="N16" s="5035"/>
      <c r="O16" s="5035"/>
      <c r="P16" s="5035"/>
      <c r="Q16" s="5035"/>
      <c r="R16" s="5035"/>
      <c r="S16" s="5035"/>
      <c r="T16" s="5036"/>
      <c r="U16" s="5065"/>
    </row>
    <row r="17" spans="2:21" ht="33" customHeight="1">
      <c r="B17" s="5011" t="s">
        <v>2828</v>
      </c>
      <c r="C17" s="5011"/>
      <c r="D17" s="5011"/>
      <c r="E17" s="5011"/>
      <c r="F17" s="5011"/>
      <c r="G17" s="5011"/>
      <c r="H17" s="1684"/>
      <c r="I17" s="5060"/>
      <c r="K17" s="5056" t="s">
        <v>2829</v>
      </c>
      <c r="L17" s="5057"/>
      <c r="M17" s="5057"/>
      <c r="N17" s="5057"/>
      <c r="O17" s="5057"/>
      <c r="P17" s="5057"/>
      <c r="Q17" s="5057"/>
      <c r="R17" s="5057"/>
      <c r="S17" s="5058"/>
      <c r="T17" s="1685"/>
      <c r="U17" s="5065"/>
    </row>
    <row r="18" spans="2:21" ht="33" customHeight="1">
      <c r="B18" s="5011" t="s">
        <v>2830</v>
      </c>
      <c r="C18" s="5011"/>
      <c r="D18" s="5011"/>
      <c r="E18" s="5011"/>
      <c r="F18" s="5011"/>
      <c r="G18" s="5011"/>
      <c r="H18" s="1684"/>
      <c r="I18" s="5060"/>
      <c r="K18" s="5053" t="s">
        <v>2831</v>
      </c>
      <c r="L18" s="5054"/>
      <c r="M18" s="5054"/>
      <c r="N18" s="5054"/>
      <c r="O18" s="5054"/>
      <c r="P18" s="5054"/>
      <c r="Q18" s="5054"/>
      <c r="R18" s="5054"/>
      <c r="S18" s="5054"/>
      <c r="T18" s="5055"/>
      <c r="U18" s="5065"/>
    </row>
    <row r="19" spans="2:21" ht="33" customHeight="1">
      <c r="B19" s="5011" t="s">
        <v>2832</v>
      </c>
      <c r="C19" s="5011"/>
      <c r="D19" s="5011"/>
      <c r="E19" s="5011"/>
      <c r="F19" s="5011"/>
      <c r="G19" s="5011"/>
      <c r="H19" s="1684"/>
      <c r="I19" s="1687" t="s">
        <v>2833</v>
      </c>
      <c r="K19" s="5056" t="s">
        <v>2825</v>
      </c>
      <c r="L19" s="5057"/>
      <c r="M19" s="5057"/>
      <c r="N19" s="5057"/>
      <c r="O19" s="5057"/>
      <c r="P19" s="5057"/>
      <c r="Q19" s="5057"/>
      <c r="R19" s="5057"/>
      <c r="S19" s="5058"/>
      <c r="T19" s="1685"/>
      <c r="U19" s="5065"/>
    </row>
    <row r="20" spans="2:21" ht="35.25" customHeight="1">
      <c r="B20" s="5047" t="s">
        <v>2834</v>
      </c>
      <c r="C20" s="5047"/>
      <c r="D20" s="5047"/>
      <c r="E20" s="5047"/>
      <c r="F20" s="5047"/>
      <c r="G20" s="5047"/>
      <c r="H20" s="5047"/>
      <c r="I20" s="5047"/>
      <c r="K20" s="5053" t="s">
        <v>2835</v>
      </c>
      <c r="L20" s="5054"/>
      <c r="M20" s="5054"/>
      <c r="N20" s="5054"/>
      <c r="O20" s="5054"/>
      <c r="P20" s="5054"/>
      <c r="Q20" s="5054"/>
      <c r="R20" s="5054"/>
      <c r="S20" s="5054"/>
      <c r="T20" s="5055"/>
      <c r="U20" s="5065"/>
    </row>
    <row r="21" spans="2:21" ht="33" customHeight="1">
      <c r="B21" s="5015" t="s">
        <v>2836</v>
      </c>
      <c r="C21" s="5016"/>
      <c r="D21" s="5016"/>
      <c r="E21" s="5016"/>
      <c r="F21" s="5016"/>
      <c r="G21" s="5016"/>
      <c r="H21" s="5016"/>
      <c r="I21" s="5017"/>
      <c r="K21" s="5018" t="s">
        <v>2837</v>
      </c>
      <c r="L21" s="5019"/>
      <c r="M21" s="5019"/>
      <c r="N21" s="5019"/>
      <c r="O21" s="5019"/>
      <c r="P21" s="5019"/>
      <c r="Q21" s="5019"/>
      <c r="R21" s="5019"/>
      <c r="S21" s="5020"/>
      <c r="T21" s="5049"/>
      <c r="U21" s="5065"/>
    </row>
    <row r="22" spans="2:21" ht="24" customHeight="1">
      <c r="B22" s="5042" t="s">
        <v>2838</v>
      </c>
      <c r="C22" s="5042"/>
      <c r="D22" s="5042"/>
      <c r="E22" s="5042"/>
      <c r="F22" s="5042"/>
      <c r="G22" s="5042"/>
      <c r="H22" s="5048" t="s">
        <v>1162</v>
      </c>
      <c r="I22" s="5049"/>
      <c r="K22" s="5024"/>
      <c r="L22" s="5025"/>
      <c r="M22" s="5025"/>
      <c r="N22" s="5025"/>
      <c r="O22" s="5025"/>
      <c r="P22" s="5025"/>
      <c r="Q22" s="5025"/>
      <c r="R22" s="5025"/>
      <c r="S22" s="5026"/>
      <c r="T22" s="5050"/>
      <c r="U22" s="5065"/>
    </row>
    <row r="23" spans="2:21" ht="35.25" customHeight="1">
      <c r="B23" s="5042"/>
      <c r="C23" s="5042"/>
      <c r="D23" s="5042"/>
      <c r="E23" s="5042"/>
      <c r="F23" s="5042"/>
      <c r="G23" s="5042"/>
      <c r="H23" s="5048"/>
      <c r="I23" s="5051"/>
      <c r="K23" s="5053" t="s">
        <v>2839</v>
      </c>
      <c r="L23" s="5054"/>
      <c r="M23" s="5054"/>
      <c r="N23" s="5054"/>
      <c r="O23" s="5054"/>
      <c r="P23" s="5054"/>
      <c r="Q23" s="5054"/>
      <c r="R23" s="5054"/>
      <c r="S23" s="5054"/>
      <c r="T23" s="5055"/>
      <c r="U23" s="5065"/>
    </row>
    <row r="24" spans="2:21" ht="35.25" customHeight="1">
      <c r="B24" s="5042" t="s">
        <v>2840</v>
      </c>
      <c r="C24" s="5042"/>
      <c r="D24" s="5042"/>
      <c r="E24" s="5042"/>
      <c r="F24" s="5042"/>
      <c r="G24" s="5042"/>
      <c r="H24" s="5048" t="s">
        <v>1162</v>
      </c>
      <c r="I24" s="5051"/>
      <c r="K24" s="5018" t="s">
        <v>2841</v>
      </c>
      <c r="L24" s="5019"/>
      <c r="M24" s="5019"/>
      <c r="N24" s="5019"/>
      <c r="O24" s="5019"/>
      <c r="P24" s="5019"/>
      <c r="Q24" s="5019"/>
      <c r="R24" s="5019"/>
      <c r="S24" s="5020"/>
      <c r="T24" s="5049"/>
      <c r="U24" s="5065"/>
    </row>
    <row r="25" spans="2:21" ht="24" customHeight="1">
      <c r="B25" s="5042"/>
      <c r="C25" s="5042"/>
      <c r="D25" s="5042"/>
      <c r="E25" s="5042"/>
      <c r="F25" s="5042"/>
      <c r="G25" s="5042"/>
      <c r="H25" s="5048"/>
      <c r="I25" s="5051"/>
      <c r="K25" s="5024"/>
      <c r="L25" s="5025"/>
      <c r="M25" s="5025"/>
      <c r="N25" s="5025"/>
      <c r="O25" s="5025"/>
      <c r="P25" s="5025"/>
      <c r="Q25" s="5025"/>
      <c r="R25" s="5025"/>
      <c r="S25" s="5026"/>
      <c r="T25" s="5050"/>
      <c r="U25" s="5065"/>
    </row>
    <row r="26" spans="2:21" ht="35.25" customHeight="1">
      <c r="B26" s="5042" t="s">
        <v>2842</v>
      </c>
      <c r="C26" s="5042"/>
      <c r="D26" s="5042"/>
      <c r="E26" s="5042"/>
      <c r="F26" s="5042"/>
      <c r="G26" s="5042"/>
      <c r="H26" s="5048" t="s">
        <v>1162</v>
      </c>
      <c r="I26" s="5051"/>
      <c r="K26" s="5053" t="s">
        <v>2843</v>
      </c>
      <c r="L26" s="5054"/>
      <c r="M26" s="5054"/>
      <c r="N26" s="5054"/>
      <c r="O26" s="5054"/>
      <c r="P26" s="5054"/>
      <c r="Q26" s="5054"/>
      <c r="R26" s="5054"/>
      <c r="S26" s="5054"/>
      <c r="T26" s="5055"/>
      <c r="U26" s="5065"/>
    </row>
    <row r="27" spans="2:21" ht="25.5" customHeight="1">
      <c r="B27" s="5042"/>
      <c r="C27" s="5042"/>
      <c r="D27" s="5042"/>
      <c r="E27" s="5042"/>
      <c r="F27" s="5042"/>
      <c r="G27" s="5042"/>
      <c r="H27" s="5048"/>
      <c r="I27" s="5051"/>
      <c r="K27" s="5018" t="s">
        <v>2844</v>
      </c>
      <c r="L27" s="5019"/>
      <c r="M27" s="5019"/>
      <c r="N27" s="5019"/>
      <c r="O27" s="5019"/>
      <c r="P27" s="5019"/>
      <c r="Q27" s="5019"/>
      <c r="R27" s="5019"/>
      <c r="S27" s="5020"/>
      <c r="T27" s="5049"/>
      <c r="U27" s="5065"/>
    </row>
    <row r="28" spans="2:21" ht="25.5" customHeight="1">
      <c r="B28" s="5042" t="s">
        <v>2845</v>
      </c>
      <c r="C28" s="5042"/>
      <c r="D28" s="5042"/>
      <c r="E28" s="5042"/>
      <c r="F28" s="5042"/>
      <c r="G28" s="5042"/>
      <c r="H28" s="5048"/>
      <c r="I28" s="5051"/>
      <c r="K28" s="5024"/>
      <c r="L28" s="5025"/>
      <c r="M28" s="5025"/>
      <c r="N28" s="5025"/>
      <c r="O28" s="5025"/>
      <c r="P28" s="5025"/>
      <c r="Q28" s="5025"/>
      <c r="R28" s="5025"/>
      <c r="S28" s="5026"/>
      <c r="T28" s="5050"/>
      <c r="U28" s="5065"/>
    </row>
    <row r="29" spans="2:21" ht="35.25" customHeight="1">
      <c r="B29" s="5042"/>
      <c r="C29" s="5042"/>
      <c r="D29" s="5042"/>
      <c r="E29" s="5042"/>
      <c r="F29" s="5042"/>
      <c r="G29" s="5042"/>
      <c r="H29" s="5048"/>
      <c r="I29" s="5051"/>
      <c r="K29" s="5008" t="s">
        <v>2846</v>
      </c>
      <c r="L29" s="5009"/>
      <c r="M29" s="5009"/>
      <c r="N29" s="5009"/>
      <c r="O29" s="5009"/>
      <c r="P29" s="5009"/>
      <c r="Q29" s="5009"/>
      <c r="R29" s="5009"/>
      <c r="S29" s="5009"/>
      <c r="T29" s="5010"/>
      <c r="U29" s="5065"/>
    </row>
    <row r="30" spans="2:21" ht="31.5" customHeight="1">
      <c r="B30" s="5042" t="s">
        <v>2847</v>
      </c>
      <c r="C30" s="5042"/>
      <c r="D30" s="5042"/>
      <c r="E30" s="5042"/>
      <c r="F30" s="5042"/>
      <c r="G30" s="5042"/>
      <c r="H30" s="5048"/>
      <c r="I30" s="5051"/>
      <c r="K30" s="5021" t="s">
        <v>2848</v>
      </c>
      <c r="L30" s="5022"/>
      <c r="M30" s="5022"/>
      <c r="N30" s="5022"/>
      <c r="O30" s="5022"/>
      <c r="P30" s="5022"/>
      <c r="Q30" s="5022"/>
      <c r="R30" s="5022"/>
      <c r="S30" s="5023"/>
      <c r="T30" s="5028"/>
      <c r="U30" s="5065"/>
    </row>
    <row r="31" spans="2:21" ht="31.5" customHeight="1">
      <c r="B31" s="5042"/>
      <c r="C31" s="5042"/>
      <c r="D31" s="5042"/>
      <c r="E31" s="5042"/>
      <c r="F31" s="5042"/>
      <c r="G31" s="5042"/>
      <c r="H31" s="5048"/>
      <c r="I31" s="5051"/>
      <c r="K31" s="5024"/>
      <c r="L31" s="5025"/>
      <c r="M31" s="5025"/>
      <c r="N31" s="5025"/>
      <c r="O31" s="5025"/>
      <c r="P31" s="5025"/>
      <c r="Q31" s="5025"/>
      <c r="R31" s="5025"/>
      <c r="S31" s="5026"/>
      <c r="T31" s="5029"/>
      <c r="U31" s="5066"/>
    </row>
    <row r="32" spans="2:21" ht="29.25" customHeight="1">
      <c r="B32" s="5042" t="s">
        <v>2849</v>
      </c>
      <c r="C32" s="5042"/>
      <c r="D32" s="5042"/>
      <c r="E32" s="5042"/>
      <c r="F32" s="5042"/>
      <c r="G32" s="5042"/>
      <c r="H32" s="5043" t="s">
        <v>1162</v>
      </c>
      <c r="I32" s="5052"/>
      <c r="K32" s="5044" t="s">
        <v>2850</v>
      </c>
      <c r="L32" s="5045"/>
      <c r="M32" s="5045"/>
      <c r="N32" s="5045"/>
      <c r="O32" s="5045"/>
      <c r="P32" s="5045"/>
      <c r="Q32" s="5045"/>
      <c r="R32" s="5045"/>
      <c r="S32" s="5046"/>
      <c r="T32" s="1688"/>
      <c r="U32" s="1689" t="s">
        <v>2833</v>
      </c>
    </row>
    <row r="33" spans="2:21" ht="25.5" customHeight="1">
      <c r="B33" s="5042"/>
      <c r="C33" s="5042"/>
      <c r="D33" s="5042"/>
      <c r="E33" s="5042"/>
      <c r="F33" s="5042"/>
      <c r="G33" s="5042"/>
      <c r="H33" s="5043"/>
      <c r="I33" s="1690" t="s">
        <v>2833</v>
      </c>
      <c r="K33" s="1691" t="s">
        <v>2851</v>
      </c>
      <c r="O33" s="1692"/>
      <c r="P33" s="1692"/>
      <c r="Q33" s="1692"/>
      <c r="R33" s="1692" t="s">
        <v>2852</v>
      </c>
      <c r="S33" s="1692"/>
      <c r="T33" s="1692"/>
      <c r="U33" s="1692"/>
    </row>
    <row r="34" spans="2:21" ht="31.5" customHeight="1">
      <c r="B34" s="5047" t="s">
        <v>2853</v>
      </c>
      <c r="C34" s="5047"/>
      <c r="D34" s="5047"/>
      <c r="E34" s="5047"/>
      <c r="F34" s="5047"/>
      <c r="G34" s="5047"/>
      <c r="H34" s="5047"/>
      <c r="I34" s="5047"/>
      <c r="K34" s="5015" t="s">
        <v>2854</v>
      </c>
      <c r="L34" s="5016"/>
      <c r="M34" s="5016"/>
      <c r="N34" s="5016"/>
      <c r="O34" s="5016"/>
      <c r="P34" s="5016"/>
      <c r="Q34" s="5016"/>
      <c r="R34" s="5016"/>
      <c r="S34" s="5016"/>
      <c r="T34" s="5016"/>
      <c r="U34" s="5017"/>
    </row>
    <row r="35" spans="2:21" ht="33" customHeight="1">
      <c r="B35" s="5032" t="s">
        <v>2855</v>
      </c>
      <c r="C35" s="5032"/>
      <c r="D35" s="5032"/>
      <c r="E35" s="5032"/>
      <c r="F35" s="5032"/>
      <c r="G35" s="5032"/>
      <c r="H35" s="5033"/>
      <c r="I35" s="5032"/>
      <c r="K35" s="5018" t="s">
        <v>2856</v>
      </c>
      <c r="L35" s="5019"/>
      <c r="M35" s="5019"/>
      <c r="N35" s="5019"/>
      <c r="O35" s="5019"/>
      <c r="P35" s="5019"/>
      <c r="Q35" s="5019"/>
      <c r="R35" s="5019"/>
      <c r="S35" s="5020"/>
      <c r="T35" s="5027"/>
      <c r="U35" s="5030"/>
    </row>
    <row r="36" spans="2:21" ht="35.25" customHeight="1">
      <c r="B36" s="5034" t="s">
        <v>2857</v>
      </c>
      <c r="C36" s="5035"/>
      <c r="D36" s="5035"/>
      <c r="E36" s="5035"/>
      <c r="F36" s="5035"/>
      <c r="G36" s="5035"/>
      <c r="H36" s="5036"/>
      <c r="I36" s="5037"/>
      <c r="K36" s="5021"/>
      <c r="L36" s="5022"/>
      <c r="M36" s="5022"/>
      <c r="N36" s="5022"/>
      <c r="O36" s="5022"/>
      <c r="P36" s="5022"/>
      <c r="Q36" s="5022"/>
      <c r="R36" s="5022"/>
      <c r="S36" s="5023"/>
      <c r="T36" s="5028"/>
      <c r="U36" s="5031"/>
    </row>
    <row r="37" spans="2:21" ht="33" customHeight="1">
      <c r="B37" s="5040" t="s">
        <v>2858</v>
      </c>
      <c r="C37" s="5040"/>
      <c r="D37" s="5040"/>
      <c r="E37" s="5040"/>
      <c r="F37" s="5040"/>
      <c r="G37" s="5040"/>
      <c r="H37" s="1685" t="s">
        <v>1162</v>
      </c>
      <c r="I37" s="5038"/>
      <c r="K37" s="5024"/>
      <c r="L37" s="5025"/>
      <c r="M37" s="5025"/>
      <c r="N37" s="5025"/>
      <c r="O37" s="5025"/>
      <c r="P37" s="5025"/>
      <c r="Q37" s="5025"/>
      <c r="R37" s="5025"/>
      <c r="S37" s="5026"/>
      <c r="T37" s="5029"/>
      <c r="U37" s="1689" t="s">
        <v>2833</v>
      </c>
    </row>
    <row r="38" spans="2:21" ht="35.25" customHeight="1">
      <c r="B38" s="5008" t="s">
        <v>2859</v>
      </c>
      <c r="C38" s="5009"/>
      <c r="D38" s="5009"/>
      <c r="E38" s="5009"/>
      <c r="F38" s="5009"/>
      <c r="G38" s="5009"/>
      <c r="H38" s="5010"/>
      <c r="I38" s="5038"/>
      <c r="K38" s="1691"/>
      <c r="Q38" s="1693"/>
      <c r="R38" s="1693"/>
      <c r="S38" s="1693"/>
      <c r="T38" s="1693"/>
      <c r="U38" s="1693" t="s">
        <v>2860</v>
      </c>
    </row>
    <row r="39" spans="2:21" ht="35.25" customHeight="1">
      <c r="B39" s="5011" t="s">
        <v>2858</v>
      </c>
      <c r="C39" s="5011"/>
      <c r="D39" s="5011"/>
      <c r="E39" s="5011"/>
      <c r="F39" s="5011"/>
      <c r="G39" s="5011"/>
      <c r="H39" s="1685" t="s">
        <v>1162</v>
      </c>
      <c r="I39" s="5038"/>
      <c r="K39" s="5015" t="s">
        <v>2861</v>
      </c>
      <c r="L39" s="5016"/>
      <c r="M39" s="5016"/>
      <c r="N39" s="5016"/>
      <c r="O39" s="5016"/>
      <c r="P39" s="5016"/>
      <c r="Q39" s="5016"/>
      <c r="R39" s="5016"/>
      <c r="S39" s="5016"/>
      <c r="T39" s="5016"/>
      <c r="U39" s="5017"/>
    </row>
    <row r="40" spans="2:21" ht="35.25" customHeight="1">
      <c r="B40" s="1694" t="s">
        <v>2862</v>
      </c>
      <c r="C40" s="1695"/>
      <c r="D40" s="1695"/>
      <c r="E40" s="1695"/>
      <c r="F40" s="1695"/>
      <c r="G40" s="1695"/>
      <c r="H40" s="1696"/>
      <c r="I40" s="5038"/>
      <c r="K40" s="5018" t="s">
        <v>2863</v>
      </c>
      <c r="L40" s="5019"/>
      <c r="M40" s="5019"/>
      <c r="N40" s="5019"/>
      <c r="O40" s="5019"/>
      <c r="P40" s="5019"/>
      <c r="Q40" s="5019"/>
      <c r="R40" s="5019"/>
      <c r="S40" s="5020"/>
      <c r="T40" s="5027" t="s">
        <v>1162</v>
      </c>
      <c r="U40" s="5030"/>
    </row>
    <row r="41" spans="2:21" ht="35.25" customHeight="1">
      <c r="B41" s="5041" t="s">
        <v>2858</v>
      </c>
      <c r="C41" s="5041"/>
      <c r="D41" s="5041"/>
      <c r="E41" s="5041"/>
      <c r="F41" s="5041"/>
      <c r="G41" s="5041"/>
      <c r="H41" s="1697"/>
      <c r="I41" s="5038"/>
      <c r="K41" s="5021"/>
      <c r="L41" s="5022"/>
      <c r="M41" s="5022"/>
      <c r="N41" s="5022"/>
      <c r="O41" s="5022"/>
      <c r="P41" s="5022"/>
      <c r="Q41" s="5022"/>
      <c r="R41" s="5022"/>
      <c r="S41" s="5023"/>
      <c r="T41" s="5028"/>
      <c r="U41" s="5031"/>
    </row>
    <row r="42" spans="2:21" ht="35.25" customHeight="1">
      <c r="B42" s="5034" t="s">
        <v>2864</v>
      </c>
      <c r="C42" s="5035"/>
      <c r="D42" s="5035"/>
      <c r="E42" s="5035"/>
      <c r="F42" s="5035"/>
      <c r="G42" s="5035"/>
      <c r="H42" s="5036"/>
      <c r="I42" s="5038"/>
      <c r="K42" s="5024"/>
      <c r="L42" s="5025"/>
      <c r="M42" s="5025"/>
      <c r="N42" s="5025"/>
      <c r="O42" s="5025"/>
      <c r="P42" s="5025"/>
      <c r="Q42" s="5025"/>
      <c r="R42" s="5025"/>
      <c r="S42" s="5026"/>
      <c r="T42" s="5029"/>
      <c r="U42" s="1689" t="s">
        <v>2833</v>
      </c>
    </row>
    <row r="43" spans="2:21" ht="35.25" customHeight="1">
      <c r="B43" s="5011" t="s">
        <v>2858</v>
      </c>
      <c r="C43" s="5011"/>
      <c r="D43" s="5011"/>
      <c r="E43" s="5011"/>
      <c r="F43" s="5011"/>
      <c r="G43" s="5011"/>
      <c r="H43" s="1698"/>
      <c r="I43" s="5038"/>
      <c r="K43" s="1699"/>
      <c r="Q43" s="1693"/>
      <c r="R43" s="1693"/>
      <c r="S43" s="1693"/>
      <c r="T43" s="1693"/>
      <c r="U43" s="1700" t="s">
        <v>2865</v>
      </c>
    </row>
    <row r="44" spans="2:21" ht="35.25" customHeight="1">
      <c r="B44" s="1694" t="s">
        <v>2866</v>
      </c>
      <c r="C44" s="1695"/>
      <c r="D44" s="1695"/>
      <c r="E44" s="1695"/>
      <c r="F44" s="1695"/>
      <c r="G44" s="1695"/>
      <c r="H44" s="1701"/>
      <c r="I44" s="5038"/>
      <c r="K44" s="5015" t="s">
        <v>2867</v>
      </c>
      <c r="L44" s="5016"/>
      <c r="M44" s="5016"/>
      <c r="N44" s="5016"/>
      <c r="O44" s="5016"/>
      <c r="P44" s="5016"/>
      <c r="Q44" s="5016"/>
      <c r="R44" s="5016"/>
      <c r="S44" s="5016"/>
      <c r="T44" s="5016"/>
      <c r="U44" s="5017"/>
    </row>
    <row r="45" spans="2:21" ht="35.25" customHeight="1">
      <c r="B45" s="5011" t="s">
        <v>2858</v>
      </c>
      <c r="C45" s="5011"/>
      <c r="D45" s="5011"/>
      <c r="E45" s="5011"/>
      <c r="F45" s="5011"/>
      <c r="G45" s="5011"/>
      <c r="H45" s="1685"/>
      <c r="I45" s="5038"/>
      <c r="K45" s="5018" t="s">
        <v>2868</v>
      </c>
      <c r="L45" s="5019"/>
      <c r="M45" s="5019"/>
      <c r="N45" s="5019"/>
      <c r="O45" s="5019"/>
      <c r="P45" s="5019"/>
      <c r="Q45" s="5019"/>
      <c r="R45" s="5019"/>
      <c r="S45" s="5020"/>
      <c r="T45" s="5027"/>
      <c r="U45" s="5030"/>
    </row>
    <row r="46" spans="2:21" ht="35.25" customHeight="1">
      <c r="B46" s="1694" t="s">
        <v>2869</v>
      </c>
      <c r="C46" s="1695"/>
      <c r="D46" s="1695"/>
      <c r="E46" s="1695"/>
      <c r="F46" s="1695"/>
      <c r="G46" s="1695"/>
      <c r="H46" s="1696"/>
      <c r="I46" s="5038"/>
      <c r="K46" s="5021"/>
      <c r="L46" s="5022"/>
      <c r="M46" s="5022"/>
      <c r="N46" s="5022"/>
      <c r="O46" s="5022"/>
      <c r="P46" s="5022"/>
      <c r="Q46" s="5022"/>
      <c r="R46" s="5022"/>
      <c r="S46" s="5023"/>
      <c r="T46" s="5028"/>
      <c r="U46" s="5031"/>
    </row>
    <row r="47" spans="2:21" ht="35.25" customHeight="1">
      <c r="B47" s="5011" t="s">
        <v>2858</v>
      </c>
      <c r="C47" s="5011"/>
      <c r="D47" s="5011"/>
      <c r="E47" s="5011"/>
      <c r="F47" s="5011"/>
      <c r="G47" s="5011"/>
      <c r="H47" s="1685"/>
      <c r="I47" s="5038"/>
      <c r="K47" s="5024"/>
      <c r="L47" s="5025"/>
      <c r="M47" s="5025"/>
      <c r="N47" s="5025"/>
      <c r="O47" s="5025"/>
      <c r="P47" s="5025"/>
      <c r="Q47" s="5025"/>
      <c r="R47" s="5025"/>
      <c r="S47" s="5026"/>
      <c r="T47" s="5029"/>
      <c r="U47" s="1689" t="s">
        <v>2870</v>
      </c>
    </row>
    <row r="48" spans="2:21" ht="35.25" customHeight="1">
      <c r="B48" s="5008" t="s">
        <v>2871</v>
      </c>
      <c r="C48" s="5009"/>
      <c r="D48" s="5009"/>
      <c r="E48" s="5009"/>
      <c r="F48" s="5009"/>
      <c r="G48" s="5009"/>
      <c r="H48" s="5010"/>
      <c r="I48" s="5038"/>
      <c r="K48" s="1691"/>
      <c r="Q48" s="1693"/>
      <c r="R48" s="1693"/>
      <c r="S48" s="1693"/>
      <c r="T48" s="1693"/>
      <c r="U48" s="1693" t="s">
        <v>2860</v>
      </c>
    </row>
    <row r="49" spans="2:22" ht="35.25" customHeight="1">
      <c r="B49" s="5011" t="s">
        <v>2858</v>
      </c>
      <c r="C49" s="5011"/>
      <c r="D49" s="5011"/>
      <c r="E49" s="5011"/>
      <c r="F49" s="5011"/>
      <c r="G49" s="5011"/>
      <c r="H49" s="1685"/>
      <c r="I49" s="5038"/>
      <c r="K49" s="1691"/>
      <c r="Q49" s="1702"/>
      <c r="R49" s="1702"/>
      <c r="S49" s="1702"/>
      <c r="T49" s="1702"/>
      <c r="U49" s="1702"/>
    </row>
    <row r="50" spans="2:22" ht="35.25" customHeight="1">
      <c r="B50" s="5008" t="s">
        <v>2872</v>
      </c>
      <c r="C50" s="5009"/>
      <c r="D50" s="5009"/>
      <c r="E50" s="5009"/>
      <c r="F50" s="5009"/>
      <c r="G50" s="5009"/>
      <c r="H50" s="5010"/>
      <c r="I50" s="5038"/>
      <c r="K50" s="1691"/>
      <c r="Q50" s="1702"/>
      <c r="R50" s="1702"/>
      <c r="S50" s="1702"/>
      <c r="T50" s="1702"/>
      <c r="U50" s="1702"/>
    </row>
    <row r="51" spans="2:22" ht="35.25" customHeight="1">
      <c r="B51" s="5011" t="s">
        <v>2858</v>
      </c>
      <c r="C51" s="5011"/>
      <c r="D51" s="5011"/>
      <c r="E51" s="5011"/>
      <c r="F51" s="5011"/>
      <c r="G51" s="5011"/>
      <c r="H51" s="1685" t="s">
        <v>1162</v>
      </c>
      <c r="I51" s="5039"/>
    </row>
    <row r="52" spans="2:22" ht="29.25" customHeight="1">
      <c r="B52" s="5012" t="s">
        <v>2873</v>
      </c>
      <c r="C52" s="5012"/>
      <c r="D52" s="5012"/>
      <c r="E52" s="5012"/>
      <c r="F52" s="5012"/>
      <c r="G52" s="5012"/>
      <c r="H52" s="1688"/>
      <c r="I52" s="1703" t="s">
        <v>2833</v>
      </c>
    </row>
    <row r="53" spans="2:22" ht="35.25" customHeight="1">
      <c r="B53" s="1691" t="s">
        <v>2874</v>
      </c>
      <c r="I53" s="1693" t="s">
        <v>2875</v>
      </c>
    </row>
    <row r="54" spans="2:22" ht="27.75" customHeight="1">
      <c r="B54" s="5013" t="s">
        <v>2263</v>
      </c>
      <c r="C54" s="5014"/>
      <c r="D54" s="1704" t="s">
        <v>2876</v>
      </c>
      <c r="E54" s="1705"/>
      <c r="F54" s="1705"/>
      <c r="G54" s="1705"/>
      <c r="H54" s="1705"/>
      <c r="I54" s="1705"/>
      <c r="J54" s="1705"/>
      <c r="K54" s="1705"/>
      <c r="L54" s="1706"/>
      <c r="M54" s="1707"/>
    </row>
    <row r="55" spans="2:22" ht="35.25" customHeight="1" thickBot="1">
      <c r="B55" s="1708" t="s">
        <v>2877</v>
      </c>
      <c r="C55" s="1709"/>
      <c r="D55" s="1710" t="s">
        <v>2878</v>
      </c>
      <c r="E55" s="1710" t="s">
        <v>2879</v>
      </c>
      <c r="F55" s="1710" t="s">
        <v>2880</v>
      </c>
      <c r="G55" s="1710" t="s">
        <v>2881</v>
      </c>
      <c r="H55" s="1710" t="s">
        <v>2882</v>
      </c>
      <c r="I55" s="1711" t="s">
        <v>2883</v>
      </c>
      <c r="J55" s="1710"/>
      <c r="K55" s="1710" t="s">
        <v>2884</v>
      </c>
      <c r="L55" s="1712" t="s">
        <v>2885</v>
      </c>
      <c r="M55" s="1682"/>
    </row>
    <row r="56" spans="2:22" ht="35.25" customHeight="1" thickTop="1">
      <c r="B56" s="1713" t="s">
        <v>2886</v>
      </c>
      <c r="C56" s="1714"/>
      <c r="D56" s="1715" t="s">
        <v>2887</v>
      </c>
      <c r="E56" s="1716" t="s">
        <v>2888</v>
      </c>
      <c r="F56" s="1716" t="s">
        <v>2879</v>
      </c>
      <c r="G56" s="1716" t="s">
        <v>2881</v>
      </c>
      <c r="H56" s="1716" t="s">
        <v>2889</v>
      </c>
      <c r="I56" s="1716" t="s">
        <v>2890</v>
      </c>
      <c r="J56" s="1716"/>
      <c r="K56" s="1716"/>
      <c r="L56" s="1717"/>
      <c r="O56" s="1718" t="s">
        <v>1944</v>
      </c>
      <c r="P56" s="1719"/>
      <c r="Q56" s="1719"/>
      <c r="R56" s="1719"/>
      <c r="S56" s="1719"/>
      <c r="T56" s="1719"/>
      <c r="U56" s="1720"/>
    </row>
    <row r="57" spans="2:22" ht="35.25" customHeight="1">
      <c r="B57" s="1713" t="s">
        <v>2891</v>
      </c>
      <c r="C57" s="1714"/>
      <c r="D57" s="1716" t="s">
        <v>2892</v>
      </c>
      <c r="E57" s="1716" t="s">
        <v>2878</v>
      </c>
      <c r="F57" s="1716" t="s">
        <v>2893</v>
      </c>
      <c r="G57" s="1716"/>
      <c r="H57" s="1716"/>
      <c r="I57" s="1716"/>
      <c r="J57" s="1716"/>
      <c r="K57" s="1716"/>
      <c r="L57" s="1721"/>
      <c r="M57" s="1722"/>
      <c r="N57" s="1722"/>
      <c r="O57" s="4994"/>
      <c r="P57" s="4995"/>
      <c r="Q57" s="4995"/>
      <c r="R57" s="1723"/>
      <c r="S57" s="5000" t="s">
        <v>2894</v>
      </c>
      <c r="T57" s="5000"/>
      <c r="U57" s="5001"/>
      <c r="V57" s="1724"/>
    </row>
    <row r="58" spans="2:22" ht="35.25" customHeight="1">
      <c r="B58" s="1713" t="s">
        <v>2895</v>
      </c>
      <c r="C58" s="1714"/>
      <c r="D58" s="1716" t="s">
        <v>2892</v>
      </c>
      <c r="E58" s="1716" t="s">
        <v>2878</v>
      </c>
      <c r="F58" s="1716" t="s">
        <v>2893</v>
      </c>
      <c r="G58" s="1716"/>
      <c r="H58" s="1716"/>
      <c r="I58" s="1716"/>
      <c r="J58" s="1716"/>
      <c r="K58" s="1716"/>
      <c r="L58" s="1725"/>
      <c r="M58" s="1722"/>
      <c r="N58" s="1722"/>
      <c r="O58" s="4996"/>
      <c r="P58" s="4997"/>
      <c r="Q58" s="4997"/>
      <c r="R58" s="1724"/>
      <c r="S58" s="5002"/>
      <c r="T58" s="5002"/>
      <c r="U58" s="5003"/>
      <c r="V58" s="1724"/>
    </row>
    <row r="59" spans="2:22" ht="35.25" customHeight="1" thickBot="1">
      <c r="B59" s="1713" t="s">
        <v>2896</v>
      </c>
      <c r="C59" s="1714"/>
      <c r="D59" s="1715" t="s">
        <v>2892</v>
      </c>
      <c r="E59" s="1716" t="s">
        <v>2897</v>
      </c>
      <c r="F59" s="1716"/>
      <c r="G59" s="1716"/>
      <c r="H59" s="1726"/>
      <c r="I59" s="1716"/>
      <c r="J59" s="1716"/>
      <c r="K59" s="1716"/>
      <c r="L59" s="1725"/>
      <c r="M59" s="1722"/>
      <c r="N59" s="1722"/>
      <c r="O59" s="4998"/>
      <c r="P59" s="4999"/>
      <c r="Q59" s="4999"/>
      <c r="R59" s="1727" t="s">
        <v>2833</v>
      </c>
      <c r="S59" s="5004"/>
      <c r="T59" s="5004"/>
      <c r="U59" s="5005"/>
      <c r="V59" s="1724"/>
    </row>
    <row r="60" spans="2:22" ht="35.25" customHeight="1" thickTop="1">
      <c r="B60" s="1713" t="s">
        <v>2898</v>
      </c>
      <c r="C60" s="1714"/>
      <c r="D60" s="1728" t="s">
        <v>2892</v>
      </c>
      <c r="E60" s="1729" t="s">
        <v>2899</v>
      </c>
      <c r="F60" s="1730"/>
      <c r="G60" s="1730"/>
      <c r="H60" s="1730"/>
      <c r="I60" s="1730"/>
      <c r="J60" s="1730"/>
      <c r="K60" s="1730"/>
      <c r="L60" s="1725"/>
      <c r="M60" s="1722"/>
      <c r="N60" s="1722"/>
      <c r="O60" s="1722"/>
      <c r="P60" s="1722"/>
      <c r="Q60" s="1722"/>
      <c r="R60" s="1722"/>
      <c r="S60" s="1724"/>
      <c r="T60" s="1724"/>
      <c r="U60" s="1724"/>
      <c r="V60" s="1724"/>
    </row>
    <row r="61" spans="2:22" ht="42.75" customHeight="1">
      <c r="B61" s="5006" t="s">
        <v>2900</v>
      </c>
      <c r="C61" s="5007"/>
      <c r="D61" s="1731" t="s">
        <v>2892</v>
      </c>
      <c r="E61" s="1731" t="s">
        <v>2897</v>
      </c>
      <c r="F61" s="1731"/>
      <c r="G61" s="1731"/>
      <c r="H61" s="1731"/>
      <c r="I61" s="1731"/>
      <c r="J61" s="1731"/>
      <c r="K61" s="1731"/>
      <c r="L61" s="1732"/>
      <c r="M61" s="1722"/>
      <c r="N61" s="1722"/>
      <c r="O61" s="1722"/>
      <c r="P61" s="1722"/>
      <c r="Q61" s="1722"/>
      <c r="R61" s="1722"/>
      <c r="S61" s="1724"/>
      <c r="T61" s="1724"/>
      <c r="U61" s="1724"/>
      <c r="V61" s="1724"/>
    </row>
    <row r="62" spans="2:22" ht="19.5" customHeight="1">
      <c r="O62" s="1722"/>
      <c r="P62" s="1722"/>
      <c r="Q62" s="1722"/>
      <c r="R62" s="1722"/>
      <c r="S62" s="1724"/>
      <c r="T62" s="1724"/>
      <c r="U62" s="1724"/>
    </row>
    <row r="63" spans="2:22" ht="41.25" customHeight="1">
      <c r="O63" s="1722"/>
      <c r="P63" s="1722"/>
      <c r="Q63" s="1722"/>
      <c r="R63" s="1722"/>
      <c r="S63" s="1724"/>
      <c r="T63" s="1724"/>
      <c r="U63" s="172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54"/>
  <dataValidations count="1">
    <dataValidation type="list" allowBlank="1" showInputMessage="1" showErrorMessage="1" sqref="H12:H19 H39 H41 H43 H45 H47 H49 H51 T30 H37 T15 T19 T17 T27 T21 T24 T13 T45 H22:H33 T40 T35" xr:uid="{3E200EB1-BCD6-4D7A-9C07-2DB60D6A9F89}">
      <formula1>"　,○"</formula1>
    </dataValidation>
  </dataValidations>
  <pageMargins left="0.7" right="0.7" top="0.75" bottom="0.75" header="0.3" footer="0.3"/>
  <pageSetup paperSize="9" scale="38"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75B2-0DFE-4470-A27E-4F8CE831DF3F}">
  <sheetPr>
    <tabColor rgb="FFFFC000"/>
    <pageSetUpPr fitToPage="1"/>
  </sheetPr>
  <dimension ref="B1:V139"/>
  <sheetViews>
    <sheetView view="pageBreakPreview" topLeftCell="C14" zoomScale="115" zoomScaleNormal="50" zoomScaleSheetLayoutView="115" zoomScalePageLayoutView="40" workbookViewId="0">
      <selection activeCell="B2" sqref="B2"/>
    </sheetView>
  </sheetViews>
  <sheetFormatPr defaultColWidth="9" defaultRowHeight="21"/>
  <cols>
    <col min="1" max="1" width="3.44140625" style="1681" customWidth="1"/>
    <col min="2" max="3" width="11.21875" style="1681" customWidth="1"/>
    <col min="4" max="7" width="15.44140625" style="1681" customWidth="1"/>
    <col min="8" max="9" width="11.21875" style="1681" customWidth="1"/>
    <col min="10" max="10" width="4.77734375" style="1681" customWidth="1"/>
    <col min="11" max="12" width="11.21875" style="1681" customWidth="1"/>
    <col min="13" max="19" width="9.88671875" style="1681" customWidth="1"/>
    <col min="20" max="20" width="11.33203125" style="1681" customWidth="1"/>
    <col min="21" max="21" width="10.77734375" style="1681" customWidth="1"/>
    <col min="22" max="22" width="2" style="1681" customWidth="1"/>
    <col min="23" max="16384" width="9" style="1681"/>
  </cols>
  <sheetData>
    <row r="1" spans="2:21">
      <c r="T1" s="5048" t="s">
        <v>2814</v>
      </c>
      <c r="U1" s="5071"/>
    </row>
    <row r="2" spans="2:21" ht="6.75" customHeight="1">
      <c r="T2" s="1682"/>
      <c r="U2" s="1682"/>
    </row>
    <row r="3" spans="2:21" ht="20.25" customHeight="1">
      <c r="O3" s="5072"/>
      <c r="P3" s="5072"/>
      <c r="Q3" s="1683" t="s">
        <v>1696</v>
      </c>
      <c r="R3" s="1683"/>
      <c r="S3" s="1683" t="s">
        <v>2475</v>
      </c>
      <c r="T3" s="1683"/>
      <c r="U3" s="1683" t="s">
        <v>2476</v>
      </c>
    </row>
    <row r="4" spans="2:21" ht="7.5" customHeight="1"/>
    <row r="5" spans="2:21" ht="29.25" customHeight="1">
      <c r="B5" s="5073" t="s">
        <v>2815</v>
      </c>
      <c r="C5" s="5073"/>
      <c r="D5" s="5073"/>
      <c r="E5" s="5073"/>
      <c r="F5" s="5073"/>
      <c r="G5" s="5073"/>
      <c r="H5" s="5073"/>
      <c r="I5" s="5073"/>
      <c r="J5" s="5073"/>
      <c r="K5" s="5073"/>
      <c r="L5" s="5073"/>
      <c r="M5" s="5073"/>
      <c r="N5" s="5073"/>
      <c r="O5" s="5073"/>
      <c r="P5" s="5073"/>
      <c r="Q5" s="5073"/>
      <c r="R5" s="5073"/>
      <c r="S5" s="5073"/>
      <c r="T5" s="5073"/>
      <c r="U5" s="5073"/>
    </row>
    <row r="6" spans="2:21" ht="19.5" customHeight="1"/>
    <row r="7" spans="2:21" ht="46.5" customHeight="1">
      <c r="B7" s="5070" t="s">
        <v>2480</v>
      </c>
      <c r="C7" s="5070"/>
      <c r="D7" s="5043"/>
      <c r="E7" s="5043"/>
      <c r="F7" s="5043"/>
      <c r="G7" s="5043"/>
      <c r="H7" s="5043"/>
      <c r="I7" s="5043"/>
      <c r="K7" s="5070" t="s">
        <v>2777</v>
      </c>
      <c r="L7" s="5070"/>
      <c r="M7" s="5043"/>
      <c r="N7" s="5043"/>
      <c r="O7" s="5043"/>
      <c r="P7" s="5043"/>
      <c r="Q7" s="5043"/>
      <c r="R7" s="5043"/>
      <c r="S7" s="5043"/>
      <c r="T7" s="5043"/>
      <c r="U7" s="5043"/>
    </row>
    <row r="8" spans="2:21" ht="46.5" customHeight="1">
      <c r="B8" s="5070" t="s">
        <v>2778</v>
      </c>
      <c r="C8" s="5070"/>
      <c r="D8" s="5043"/>
      <c r="E8" s="5043"/>
      <c r="F8" s="5043"/>
      <c r="G8" s="5043"/>
      <c r="H8" s="5043"/>
      <c r="I8" s="5043"/>
      <c r="K8" s="5070" t="s">
        <v>2779</v>
      </c>
      <c r="L8" s="5070"/>
      <c r="M8" s="5043"/>
      <c r="N8" s="5043"/>
      <c r="O8" s="5043"/>
      <c r="P8" s="5043"/>
      <c r="Q8" s="5043"/>
      <c r="R8" s="5043"/>
      <c r="S8" s="5043"/>
      <c r="T8" s="5043"/>
      <c r="U8" s="5043"/>
    </row>
    <row r="9" spans="2:21" ht="48" customHeight="1">
      <c r="B9" s="5070" t="s">
        <v>2780</v>
      </c>
      <c r="C9" s="5070"/>
      <c r="D9" s="5043"/>
      <c r="E9" s="5043"/>
      <c r="F9" s="5043"/>
      <c r="G9" s="5043"/>
      <c r="H9" s="5043"/>
      <c r="I9" s="5043"/>
      <c r="K9" s="5070" t="s">
        <v>2781</v>
      </c>
      <c r="L9" s="5070"/>
      <c r="M9" s="5043"/>
      <c r="N9" s="5043"/>
      <c r="O9" s="5043"/>
      <c r="P9" s="5043"/>
      <c r="Q9" s="5043"/>
      <c r="R9" s="5043"/>
      <c r="S9" s="5043"/>
      <c r="T9" s="5043"/>
      <c r="U9" s="5043"/>
    </row>
    <row r="10" spans="2:21" ht="19.5" customHeight="1"/>
    <row r="11" spans="2:21" ht="33" customHeight="1">
      <c r="B11" s="5015" t="s">
        <v>2816</v>
      </c>
      <c r="C11" s="5016"/>
      <c r="D11" s="5016"/>
      <c r="E11" s="5016"/>
      <c r="F11" s="5016"/>
      <c r="G11" s="5016"/>
      <c r="H11" s="5016"/>
      <c r="I11" s="5017"/>
      <c r="K11" s="5015" t="s">
        <v>2817</v>
      </c>
      <c r="L11" s="5016"/>
      <c r="M11" s="5016"/>
      <c r="N11" s="5016"/>
      <c r="O11" s="5016"/>
      <c r="P11" s="5016"/>
      <c r="Q11" s="5016"/>
      <c r="R11" s="5016"/>
      <c r="S11" s="5016"/>
      <c r="T11" s="5016"/>
      <c r="U11" s="5017"/>
    </row>
    <row r="12" spans="2:21" ht="33" customHeight="1">
      <c r="B12" s="5011" t="s">
        <v>2818</v>
      </c>
      <c r="C12" s="5011"/>
      <c r="D12" s="5011"/>
      <c r="E12" s="5011"/>
      <c r="F12" s="5011"/>
      <c r="G12" s="5011"/>
      <c r="H12" s="1684"/>
      <c r="I12" s="5059" t="b">
        <f>IF(H12="○",90,IF(H13="○",80,IF(H14="○",65,IF(H15="○",55,IF(H16="○",40,IF(H17="○",30,IF(H18="○",20,IF(H19="○",5))))))))</f>
        <v>0</v>
      </c>
      <c r="K12" s="5061" t="s">
        <v>2819</v>
      </c>
      <c r="L12" s="5062"/>
      <c r="M12" s="5062"/>
      <c r="N12" s="5062"/>
      <c r="O12" s="5062"/>
      <c r="P12" s="5062"/>
      <c r="Q12" s="5062"/>
      <c r="R12" s="5062"/>
      <c r="S12" s="5062"/>
      <c r="T12" s="5063"/>
      <c r="U12" s="5064">
        <f>IF(T32&gt;=5,15,IF(AND(T32&gt;=3,T32&lt;=4),5,IF(AND(T32&gt;=2,T32&lt;=0),0,0)))</f>
        <v>0</v>
      </c>
    </row>
    <row r="13" spans="2:21" ht="33" customHeight="1">
      <c r="B13" s="5011" t="s">
        <v>2820</v>
      </c>
      <c r="C13" s="5011"/>
      <c r="D13" s="5011"/>
      <c r="E13" s="5011"/>
      <c r="F13" s="5011"/>
      <c r="G13" s="5011"/>
      <c r="H13" s="1684" t="s">
        <v>1162</v>
      </c>
      <c r="I13" s="5060"/>
      <c r="K13" s="5056" t="s">
        <v>2821</v>
      </c>
      <c r="L13" s="5057"/>
      <c r="M13" s="5057"/>
      <c r="N13" s="5057"/>
      <c r="O13" s="5057"/>
      <c r="P13" s="5057"/>
      <c r="Q13" s="5057"/>
      <c r="R13" s="5057"/>
      <c r="S13" s="5058"/>
      <c r="T13" s="1685"/>
      <c r="U13" s="5065"/>
    </row>
    <row r="14" spans="2:21" ht="33" customHeight="1">
      <c r="B14" s="5011" t="s">
        <v>2822</v>
      </c>
      <c r="C14" s="5011"/>
      <c r="D14" s="5011"/>
      <c r="E14" s="5011"/>
      <c r="F14" s="5011"/>
      <c r="G14" s="5011"/>
      <c r="H14" s="1684"/>
      <c r="I14" s="5060"/>
      <c r="K14" s="5034" t="s">
        <v>2823</v>
      </c>
      <c r="L14" s="5035"/>
      <c r="M14" s="5035"/>
      <c r="N14" s="5035"/>
      <c r="O14" s="5035"/>
      <c r="P14" s="5035"/>
      <c r="Q14" s="5035"/>
      <c r="R14" s="5035"/>
      <c r="S14" s="5035"/>
      <c r="T14" s="5036"/>
      <c r="U14" s="5065"/>
    </row>
    <row r="15" spans="2:21" ht="33" customHeight="1">
      <c r="B15" s="5011" t="s">
        <v>2824</v>
      </c>
      <c r="C15" s="5011"/>
      <c r="D15" s="5011"/>
      <c r="E15" s="5011"/>
      <c r="F15" s="5011"/>
      <c r="G15" s="5011"/>
      <c r="H15" s="1684" t="s">
        <v>1162</v>
      </c>
      <c r="I15" s="5060"/>
      <c r="K15" s="5067" t="s">
        <v>2825</v>
      </c>
      <c r="L15" s="5068"/>
      <c r="M15" s="5068"/>
      <c r="N15" s="5068"/>
      <c r="O15" s="5068"/>
      <c r="P15" s="5068"/>
      <c r="Q15" s="5068"/>
      <c r="R15" s="5068"/>
      <c r="S15" s="5069"/>
      <c r="T15" s="1686"/>
      <c r="U15" s="5065"/>
    </row>
    <row r="16" spans="2:21" ht="33" customHeight="1">
      <c r="B16" s="5011" t="s">
        <v>2826</v>
      </c>
      <c r="C16" s="5011"/>
      <c r="D16" s="5011"/>
      <c r="E16" s="5011"/>
      <c r="F16" s="5011"/>
      <c r="G16" s="5011"/>
      <c r="H16" s="1684"/>
      <c r="I16" s="5060"/>
      <c r="K16" s="5034" t="s">
        <v>2827</v>
      </c>
      <c r="L16" s="5035"/>
      <c r="M16" s="5035"/>
      <c r="N16" s="5035"/>
      <c r="O16" s="5035"/>
      <c r="P16" s="5035"/>
      <c r="Q16" s="5035"/>
      <c r="R16" s="5035"/>
      <c r="S16" s="5035"/>
      <c r="T16" s="5036"/>
      <c r="U16" s="5065"/>
    </row>
    <row r="17" spans="2:21" ht="33" customHeight="1">
      <c r="B17" s="5011" t="s">
        <v>2828</v>
      </c>
      <c r="C17" s="5011"/>
      <c r="D17" s="5011"/>
      <c r="E17" s="5011"/>
      <c r="F17" s="5011"/>
      <c r="G17" s="5011"/>
      <c r="H17" s="1684"/>
      <c r="I17" s="5060"/>
      <c r="K17" s="5056" t="s">
        <v>2829</v>
      </c>
      <c r="L17" s="5057"/>
      <c r="M17" s="5057"/>
      <c r="N17" s="5057"/>
      <c r="O17" s="5057"/>
      <c r="P17" s="5057"/>
      <c r="Q17" s="5057"/>
      <c r="R17" s="5057"/>
      <c r="S17" s="5058"/>
      <c r="T17" s="1685"/>
      <c r="U17" s="5065"/>
    </row>
    <row r="18" spans="2:21" ht="33" customHeight="1">
      <c r="B18" s="5011" t="s">
        <v>2830</v>
      </c>
      <c r="C18" s="5011"/>
      <c r="D18" s="5011"/>
      <c r="E18" s="5011"/>
      <c r="F18" s="5011"/>
      <c r="G18" s="5011"/>
      <c r="H18" s="1684"/>
      <c r="I18" s="5060"/>
      <c r="K18" s="5053" t="s">
        <v>2831</v>
      </c>
      <c r="L18" s="5054"/>
      <c r="M18" s="5054"/>
      <c r="N18" s="5054"/>
      <c r="O18" s="5054"/>
      <c r="P18" s="5054"/>
      <c r="Q18" s="5054"/>
      <c r="R18" s="5054"/>
      <c r="S18" s="5054"/>
      <c r="T18" s="5055"/>
      <c r="U18" s="5065"/>
    </row>
    <row r="19" spans="2:21" ht="33" customHeight="1">
      <c r="B19" s="5011" t="s">
        <v>2832</v>
      </c>
      <c r="C19" s="5011"/>
      <c r="D19" s="5011"/>
      <c r="E19" s="5011"/>
      <c r="F19" s="5011"/>
      <c r="G19" s="5011"/>
      <c r="H19" s="1684"/>
      <c r="I19" s="1689" t="s">
        <v>2833</v>
      </c>
      <c r="K19" s="5056" t="s">
        <v>2825</v>
      </c>
      <c r="L19" s="5057"/>
      <c r="M19" s="5057"/>
      <c r="N19" s="5057"/>
      <c r="O19" s="5057"/>
      <c r="P19" s="5057"/>
      <c r="Q19" s="5057"/>
      <c r="R19" s="5057"/>
      <c r="S19" s="5058"/>
      <c r="T19" s="1685"/>
      <c r="U19" s="5065"/>
    </row>
    <row r="20" spans="2:21" ht="35.25" customHeight="1">
      <c r="B20" s="5047" t="s">
        <v>2834</v>
      </c>
      <c r="C20" s="5047"/>
      <c r="D20" s="5047"/>
      <c r="E20" s="5047"/>
      <c r="F20" s="5047"/>
      <c r="G20" s="5047"/>
      <c r="H20" s="5047"/>
      <c r="I20" s="5047"/>
      <c r="K20" s="5053" t="s">
        <v>2835</v>
      </c>
      <c r="L20" s="5054"/>
      <c r="M20" s="5054"/>
      <c r="N20" s="5054"/>
      <c r="O20" s="5054"/>
      <c r="P20" s="5054"/>
      <c r="Q20" s="5054"/>
      <c r="R20" s="5054"/>
      <c r="S20" s="5054"/>
      <c r="T20" s="5055"/>
      <c r="U20" s="5065"/>
    </row>
    <row r="21" spans="2:21" ht="33" customHeight="1">
      <c r="B21" s="5015" t="s">
        <v>2836</v>
      </c>
      <c r="C21" s="5016"/>
      <c r="D21" s="5016"/>
      <c r="E21" s="5016"/>
      <c r="F21" s="5016"/>
      <c r="G21" s="5016"/>
      <c r="H21" s="5016"/>
      <c r="I21" s="5017"/>
      <c r="K21" s="5018" t="s">
        <v>2837</v>
      </c>
      <c r="L21" s="5019"/>
      <c r="M21" s="5019"/>
      <c r="N21" s="5019"/>
      <c r="O21" s="5019"/>
      <c r="P21" s="5019"/>
      <c r="Q21" s="5019"/>
      <c r="R21" s="5019"/>
      <c r="S21" s="5020"/>
      <c r="T21" s="5049"/>
      <c r="U21" s="5065"/>
    </row>
    <row r="22" spans="2:21" ht="24" customHeight="1">
      <c r="B22" s="5042" t="s">
        <v>2838</v>
      </c>
      <c r="C22" s="5042"/>
      <c r="D22" s="5042"/>
      <c r="E22" s="5042"/>
      <c r="F22" s="5042"/>
      <c r="G22" s="5042"/>
      <c r="H22" s="5048" t="s">
        <v>1162</v>
      </c>
      <c r="I22" s="5049" t="b">
        <f>IF(H22="○",60,IF(H24="○",50,IF(H26="○",40,IF(H28="○",20,IF(H30="○",-10,IF(H32="○",-20))))))</f>
        <v>0</v>
      </c>
      <c r="K22" s="5024"/>
      <c r="L22" s="5025"/>
      <c r="M22" s="5025"/>
      <c r="N22" s="5025"/>
      <c r="O22" s="5025"/>
      <c r="P22" s="5025"/>
      <c r="Q22" s="5025"/>
      <c r="R22" s="5025"/>
      <c r="S22" s="5026"/>
      <c r="T22" s="5050"/>
      <c r="U22" s="5065"/>
    </row>
    <row r="23" spans="2:21" ht="35.25" customHeight="1">
      <c r="B23" s="5042"/>
      <c r="C23" s="5042"/>
      <c r="D23" s="5042"/>
      <c r="E23" s="5042"/>
      <c r="F23" s="5042"/>
      <c r="G23" s="5042"/>
      <c r="H23" s="5048"/>
      <c r="I23" s="5051"/>
      <c r="K23" s="5053" t="s">
        <v>2839</v>
      </c>
      <c r="L23" s="5054"/>
      <c r="M23" s="5054"/>
      <c r="N23" s="5054"/>
      <c r="O23" s="5054"/>
      <c r="P23" s="5054"/>
      <c r="Q23" s="5054"/>
      <c r="R23" s="5054"/>
      <c r="S23" s="5054"/>
      <c r="T23" s="5055"/>
      <c r="U23" s="5065"/>
    </row>
    <row r="24" spans="2:21" ht="35.25" customHeight="1">
      <c r="B24" s="5042" t="s">
        <v>2840</v>
      </c>
      <c r="C24" s="5042"/>
      <c r="D24" s="5042"/>
      <c r="E24" s="5042"/>
      <c r="F24" s="5042"/>
      <c r="G24" s="5042"/>
      <c r="H24" s="5048" t="s">
        <v>1162</v>
      </c>
      <c r="I24" s="5051"/>
      <c r="K24" s="5018" t="s">
        <v>2841</v>
      </c>
      <c r="L24" s="5019"/>
      <c r="M24" s="5019"/>
      <c r="N24" s="5019"/>
      <c r="O24" s="5019"/>
      <c r="P24" s="5019"/>
      <c r="Q24" s="5019"/>
      <c r="R24" s="5019"/>
      <c r="S24" s="5020"/>
      <c r="T24" s="5049"/>
      <c r="U24" s="5065"/>
    </row>
    <row r="25" spans="2:21" ht="24" customHeight="1">
      <c r="B25" s="5042"/>
      <c r="C25" s="5042"/>
      <c r="D25" s="5042"/>
      <c r="E25" s="5042"/>
      <c r="F25" s="5042"/>
      <c r="G25" s="5042"/>
      <c r="H25" s="5048"/>
      <c r="I25" s="5051"/>
      <c r="K25" s="5024"/>
      <c r="L25" s="5025"/>
      <c r="M25" s="5025"/>
      <c r="N25" s="5025"/>
      <c r="O25" s="5025"/>
      <c r="P25" s="5025"/>
      <c r="Q25" s="5025"/>
      <c r="R25" s="5025"/>
      <c r="S25" s="5026"/>
      <c r="T25" s="5050"/>
      <c r="U25" s="5065"/>
    </row>
    <row r="26" spans="2:21" ht="35.25" customHeight="1">
      <c r="B26" s="5042" t="s">
        <v>2842</v>
      </c>
      <c r="C26" s="5042"/>
      <c r="D26" s="5042"/>
      <c r="E26" s="5042"/>
      <c r="F26" s="5042"/>
      <c r="G26" s="5042"/>
      <c r="H26" s="5048" t="s">
        <v>1162</v>
      </c>
      <c r="I26" s="5051"/>
      <c r="K26" s="5053" t="s">
        <v>2843</v>
      </c>
      <c r="L26" s="5054"/>
      <c r="M26" s="5054"/>
      <c r="N26" s="5054"/>
      <c r="O26" s="5054"/>
      <c r="P26" s="5054"/>
      <c r="Q26" s="5054"/>
      <c r="R26" s="5054"/>
      <c r="S26" s="5054"/>
      <c r="T26" s="5055"/>
      <c r="U26" s="5065"/>
    </row>
    <row r="27" spans="2:21" ht="25.5" customHeight="1">
      <c r="B27" s="5042"/>
      <c r="C27" s="5042"/>
      <c r="D27" s="5042"/>
      <c r="E27" s="5042"/>
      <c r="F27" s="5042"/>
      <c r="G27" s="5042"/>
      <c r="H27" s="5048"/>
      <c r="I27" s="5051"/>
      <c r="K27" s="5018" t="s">
        <v>2844</v>
      </c>
      <c r="L27" s="5019"/>
      <c r="M27" s="5019"/>
      <c r="N27" s="5019"/>
      <c r="O27" s="5019"/>
      <c r="P27" s="5019"/>
      <c r="Q27" s="5019"/>
      <c r="R27" s="5019"/>
      <c r="S27" s="5020"/>
      <c r="T27" s="5049"/>
      <c r="U27" s="5065"/>
    </row>
    <row r="28" spans="2:21" ht="25.5" customHeight="1">
      <c r="B28" s="5042" t="s">
        <v>2845</v>
      </c>
      <c r="C28" s="5042"/>
      <c r="D28" s="5042"/>
      <c r="E28" s="5042"/>
      <c r="F28" s="5042"/>
      <c r="G28" s="5042"/>
      <c r="H28" s="5048"/>
      <c r="I28" s="5051"/>
      <c r="K28" s="5024"/>
      <c r="L28" s="5025"/>
      <c r="M28" s="5025"/>
      <c r="N28" s="5025"/>
      <c r="O28" s="5025"/>
      <c r="P28" s="5025"/>
      <c r="Q28" s="5025"/>
      <c r="R28" s="5025"/>
      <c r="S28" s="5026"/>
      <c r="T28" s="5050"/>
      <c r="U28" s="5065"/>
    </row>
    <row r="29" spans="2:21" ht="35.25" customHeight="1">
      <c r="B29" s="5042"/>
      <c r="C29" s="5042"/>
      <c r="D29" s="5042"/>
      <c r="E29" s="5042"/>
      <c r="F29" s="5042"/>
      <c r="G29" s="5042"/>
      <c r="H29" s="5048"/>
      <c r="I29" s="5051"/>
      <c r="K29" s="5008" t="s">
        <v>2846</v>
      </c>
      <c r="L29" s="5009"/>
      <c r="M29" s="5009"/>
      <c r="N29" s="5009"/>
      <c r="O29" s="5009"/>
      <c r="P29" s="5009"/>
      <c r="Q29" s="5009"/>
      <c r="R29" s="5009"/>
      <c r="S29" s="5009"/>
      <c r="T29" s="5010"/>
      <c r="U29" s="5065"/>
    </row>
    <row r="30" spans="2:21" ht="31.5" customHeight="1">
      <c r="B30" s="5042" t="s">
        <v>2847</v>
      </c>
      <c r="C30" s="5042"/>
      <c r="D30" s="5042"/>
      <c r="E30" s="5042"/>
      <c r="F30" s="5042"/>
      <c r="G30" s="5042"/>
      <c r="H30" s="5048"/>
      <c r="I30" s="5051"/>
      <c r="K30" s="5021" t="s">
        <v>2848</v>
      </c>
      <c r="L30" s="5022"/>
      <c r="M30" s="5022"/>
      <c r="N30" s="5022"/>
      <c r="O30" s="5022"/>
      <c r="P30" s="5022"/>
      <c r="Q30" s="5022"/>
      <c r="R30" s="5022"/>
      <c r="S30" s="5023"/>
      <c r="T30" s="5028"/>
      <c r="U30" s="5065"/>
    </row>
    <row r="31" spans="2:21" ht="31.5" customHeight="1">
      <c r="B31" s="5042"/>
      <c r="C31" s="5042"/>
      <c r="D31" s="5042"/>
      <c r="E31" s="5042"/>
      <c r="F31" s="5042"/>
      <c r="G31" s="5042"/>
      <c r="H31" s="5048"/>
      <c r="I31" s="5051"/>
      <c r="K31" s="5024"/>
      <c r="L31" s="5025"/>
      <c r="M31" s="5025"/>
      <c r="N31" s="5025"/>
      <c r="O31" s="5025"/>
      <c r="P31" s="5025"/>
      <c r="Q31" s="5025"/>
      <c r="R31" s="5025"/>
      <c r="S31" s="5026"/>
      <c r="T31" s="5029"/>
      <c r="U31" s="5066"/>
    </row>
    <row r="32" spans="2:21" ht="29.25" customHeight="1">
      <c r="B32" s="5042" t="s">
        <v>2849</v>
      </c>
      <c r="C32" s="5042"/>
      <c r="D32" s="5042"/>
      <c r="E32" s="5042"/>
      <c r="F32" s="5042"/>
      <c r="G32" s="5042"/>
      <c r="H32" s="5043" t="s">
        <v>1162</v>
      </c>
      <c r="I32" s="5052"/>
      <c r="K32" s="5044" t="s">
        <v>2850</v>
      </c>
      <c r="L32" s="5045"/>
      <c r="M32" s="5045"/>
      <c r="N32" s="5045"/>
      <c r="O32" s="5045"/>
      <c r="P32" s="5045"/>
      <c r="Q32" s="5045"/>
      <c r="R32" s="5045"/>
      <c r="S32" s="5046"/>
      <c r="T32" s="1688">
        <f>((COUNTIF(T13,"○")+COUNTIF(T15,"○")+COUNTIF(T17,"○")+COUNTIF(T19,"○"))+COUNTIF(T21,"○")+COUNTIF(T24,"○")+COUNTIF(T27,"○")+COUNTIF(T30,"○"))*1</f>
        <v>0</v>
      </c>
      <c r="U32" s="1689" t="s">
        <v>2833</v>
      </c>
    </row>
    <row r="33" spans="2:21" ht="25.5" customHeight="1">
      <c r="B33" s="5042"/>
      <c r="C33" s="5042"/>
      <c r="D33" s="5042"/>
      <c r="E33" s="5042"/>
      <c r="F33" s="5042"/>
      <c r="G33" s="5042"/>
      <c r="H33" s="5043"/>
      <c r="I33" s="1733" t="s">
        <v>2833</v>
      </c>
      <c r="K33" s="1691" t="s">
        <v>2851</v>
      </c>
      <c r="O33" s="1692"/>
      <c r="P33" s="1692"/>
      <c r="Q33" s="1692"/>
      <c r="R33" s="1692" t="s">
        <v>2852</v>
      </c>
      <c r="S33" s="1692"/>
      <c r="T33" s="1692"/>
      <c r="U33" s="1692"/>
    </row>
    <row r="34" spans="2:21" ht="31.5" customHeight="1">
      <c r="B34" s="5047" t="s">
        <v>2853</v>
      </c>
      <c r="C34" s="5047"/>
      <c r="D34" s="5047"/>
      <c r="E34" s="5047"/>
      <c r="F34" s="5047"/>
      <c r="G34" s="5047"/>
      <c r="H34" s="5047"/>
      <c r="I34" s="5047"/>
      <c r="K34" s="5015" t="s">
        <v>2854</v>
      </c>
      <c r="L34" s="5016"/>
      <c r="M34" s="5016"/>
      <c r="N34" s="5016"/>
      <c r="O34" s="5016"/>
      <c r="P34" s="5016"/>
      <c r="Q34" s="5016"/>
      <c r="R34" s="5016"/>
      <c r="S34" s="5016"/>
      <c r="T34" s="5016"/>
      <c r="U34" s="5017"/>
    </row>
    <row r="35" spans="2:21" ht="33" customHeight="1">
      <c r="B35" s="5032" t="s">
        <v>2855</v>
      </c>
      <c r="C35" s="5032"/>
      <c r="D35" s="5032"/>
      <c r="E35" s="5032"/>
      <c r="F35" s="5032"/>
      <c r="G35" s="5032"/>
      <c r="H35" s="5033"/>
      <c r="I35" s="5032"/>
      <c r="K35" s="5018" t="s">
        <v>2856</v>
      </c>
      <c r="L35" s="5019"/>
      <c r="M35" s="5019"/>
      <c r="N35" s="5019"/>
      <c r="O35" s="5019"/>
      <c r="P35" s="5019"/>
      <c r="Q35" s="5019"/>
      <c r="R35" s="5019"/>
      <c r="S35" s="5020"/>
      <c r="T35" s="5027"/>
      <c r="U35" s="5030">
        <f>IF(T35="○",10,0)</f>
        <v>0</v>
      </c>
    </row>
    <row r="36" spans="2:21" ht="35.25" customHeight="1">
      <c r="B36" s="5034" t="s">
        <v>2857</v>
      </c>
      <c r="C36" s="5035"/>
      <c r="D36" s="5035"/>
      <c r="E36" s="5035"/>
      <c r="F36" s="5035"/>
      <c r="G36" s="5035"/>
      <c r="H36" s="5036"/>
      <c r="I36" s="5037">
        <f>IF(H52&gt;=5,15,IF(AND(H52&gt;=3,H52&lt;=4),5,IF(AND(H52&gt;=2,H52&lt;=0),0,0)))</f>
        <v>0</v>
      </c>
      <c r="K36" s="5021"/>
      <c r="L36" s="5022"/>
      <c r="M36" s="5022"/>
      <c r="N36" s="5022"/>
      <c r="O36" s="5022"/>
      <c r="P36" s="5022"/>
      <c r="Q36" s="5022"/>
      <c r="R36" s="5022"/>
      <c r="S36" s="5023"/>
      <c r="T36" s="5028"/>
      <c r="U36" s="5031"/>
    </row>
    <row r="37" spans="2:21" ht="33" customHeight="1">
      <c r="B37" s="5040" t="s">
        <v>2858</v>
      </c>
      <c r="C37" s="5040"/>
      <c r="D37" s="5040"/>
      <c r="E37" s="5040"/>
      <c r="F37" s="5040"/>
      <c r="G37" s="5040"/>
      <c r="H37" s="1685" t="s">
        <v>1162</v>
      </c>
      <c r="I37" s="5038"/>
      <c r="K37" s="5024"/>
      <c r="L37" s="5025"/>
      <c r="M37" s="5025"/>
      <c r="N37" s="5025"/>
      <c r="O37" s="5025"/>
      <c r="P37" s="5025"/>
      <c r="Q37" s="5025"/>
      <c r="R37" s="5025"/>
      <c r="S37" s="5026"/>
      <c r="T37" s="5029"/>
      <c r="U37" s="1689" t="s">
        <v>2833</v>
      </c>
    </row>
    <row r="38" spans="2:21" ht="35.25" customHeight="1">
      <c r="B38" s="5008" t="s">
        <v>2859</v>
      </c>
      <c r="C38" s="5009"/>
      <c r="D38" s="5009"/>
      <c r="E38" s="5009"/>
      <c r="F38" s="5009"/>
      <c r="G38" s="5009"/>
      <c r="H38" s="5010"/>
      <c r="I38" s="5038"/>
      <c r="K38" s="1691"/>
      <c r="Q38" s="1693"/>
      <c r="R38" s="1693"/>
      <c r="S38" s="1693"/>
      <c r="T38" s="1693"/>
      <c r="U38" s="1693" t="s">
        <v>2860</v>
      </c>
    </row>
    <row r="39" spans="2:21" ht="35.25" customHeight="1">
      <c r="B39" s="5011" t="s">
        <v>2858</v>
      </c>
      <c r="C39" s="5011"/>
      <c r="D39" s="5011"/>
      <c r="E39" s="5011"/>
      <c r="F39" s="5011"/>
      <c r="G39" s="5011"/>
      <c r="H39" s="1685" t="s">
        <v>1162</v>
      </c>
      <c r="I39" s="5038"/>
      <c r="K39" s="5015" t="s">
        <v>2861</v>
      </c>
      <c r="L39" s="5016"/>
      <c r="M39" s="5016"/>
      <c r="N39" s="5016"/>
      <c r="O39" s="5016"/>
      <c r="P39" s="5016"/>
      <c r="Q39" s="5016"/>
      <c r="R39" s="5016"/>
      <c r="S39" s="5016"/>
      <c r="T39" s="5016"/>
      <c r="U39" s="5017"/>
    </row>
    <row r="40" spans="2:21" ht="35.25" customHeight="1">
      <c r="B40" s="1694" t="s">
        <v>2862</v>
      </c>
      <c r="C40" s="1695"/>
      <c r="D40" s="1695"/>
      <c r="E40" s="1695"/>
      <c r="F40" s="1695"/>
      <c r="G40" s="1695"/>
      <c r="H40" s="1696"/>
      <c r="I40" s="5038"/>
      <c r="K40" s="5018" t="s">
        <v>2863</v>
      </c>
      <c r="L40" s="5019"/>
      <c r="M40" s="5019"/>
      <c r="N40" s="5019"/>
      <c r="O40" s="5019"/>
      <c r="P40" s="5019"/>
      <c r="Q40" s="5019"/>
      <c r="R40" s="5019"/>
      <c r="S40" s="5020"/>
      <c r="T40" s="5027" t="s">
        <v>1162</v>
      </c>
      <c r="U40" s="5030">
        <f>IF(T40="○",0,-50)</f>
        <v>-50</v>
      </c>
    </row>
    <row r="41" spans="2:21" ht="35.25" customHeight="1">
      <c r="B41" s="5041" t="s">
        <v>2858</v>
      </c>
      <c r="C41" s="5041"/>
      <c r="D41" s="5041"/>
      <c r="E41" s="5041"/>
      <c r="F41" s="5041"/>
      <c r="G41" s="5041"/>
      <c r="H41" s="1697"/>
      <c r="I41" s="5038"/>
      <c r="K41" s="5021"/>
      <c r="L41" s="5022"/>
      <c r="M41" s="5022"/>
      <c r="N41" s="5022"/>
      <c r="O41" s="5022"/>
      <c r="P41" s="5022"/>
      <c r="Q41" s="5022"/>
      <c r="R41" s="5022"/>
      <c r="S41" s="5023"/>
      <c r="T41" s="5028"/>
      <c r="U41" s="5031"/>
    </row>
    <row r="42" spans="2:21" ht="35.25" customHeight="1">
      <c r="B42" s="5034" t="s">
        <v>2864</v>
      </c>
      <c r="C42" s="5035"/>
      <c r="D42" s="5035"/>
      <c r="E42" s="5035"/>
      <c r="F42" s="5035"/>
      <c r="G42" s="5035"/>
      <c r="H42" s="5036"/>
      <c r="I42" s="5038"/>
      <c r="K42" s="5024"/>
      <c r="L42" s="5025"/>
      <c r="M42" s="5025"/>
      <c r="N42" s="5025"/>
      <c r="O42" s="5025"/>
      <c r="P42" s="5025"/>
      <c r="Q42" s="5025"/>
      <c r="R42" s="5025"/>
      <c r="S42" s="5026"/>
      <c r="T42" s="5029"/>
      <c r="U42" s="1689" t="s">
        <v>2833</v>
      </c>
    </row>
    <row r="43" spans="2:21" ht="35.25" customHeight="1">
      <c r="B43" s="5011" t="s">
        <v>2858</v>
      </c>
      <c r="C43" s="5011"/>
      <c r="D43" s="5011"/>
      <c r="E43" s="5011"/>
      <c r="F43" s="5011"/>
      <c r="G43" s="5011"/>
      <c r="H43" s="1698"/>
      <c r="I43" s="5038"/>
      <c r="K43" s="1699"/>
      <c r="Q43" s="1693"/>
      <c r="R43" s="1693"/>
      <c r="S43" s="1693"/>
      <c r="T43" s="1693"/>
      <c r="U43" s="1700" t="s">
        <v>2865</v>
      </c>
    </row>
    <row r="44" spans="2:21" ht="35.25" customHeight="1">
      <c r="B44" s="1694" t="s">
        <v>2866</v>
      </c>
      <c r="C44" s="1695"/>
      <c r="D44" s="1695"/>
      <c r="E44" s="1695"/>
      <c r="F44" s="1695"/>
      <c r="G44" s="1695"/>
      <c r="H44" s="1701"/>
      <c r="I44" s="5038"/>
      <c r="K44" s="5015" t="s">
        <v>2867</v>
      </c>
      <c r="L44" s="5016"/>
      <c r="M44" s="5016"/>
      <c r="N44" s="5016"/>
      <c r="O44" s="5016"/>
      <c r="P44" s="5016"/>
      <c r="Q44" s="5016"/>
      <c r="R44" s="5016"/>
      <c r="S44" s="5016"/>
      <c r="T44" s="5016"/>
      <c r="U44" s="5017"/>
    </row>
    <row r="45" spans="2:21" ht="35.25" customHeight="1">
      <c r="B45" s="5011" t="s">
        <v>2858</v>
      </c>
      <c r="C45" s="5011"/>
      <c r="D45" s="5011"/>
      <c r="E45" s="5011"/>
      <c r="F45" s="5011"/>
      <c r="G45" s="5011"/>
      <c r="H45" s="1685"/>
      <c r="I45" s="5038"/>
      <c r="K45" s="5018" t="s">
        <v>2868</v>
      </c>
      <c r="L45" s="5019"/>
      <c r="M45" s="5019"/>
      <c r="N45" s="5019"/>
      <c r="O45" s="5019"/>
      <c r="P45" s="5019"/>
      <c r="Q45" s="5019"/>
      <c r="R45" s="5019"/>
      <c r="S45" s="5020"/>
      <c r="T45" s="5027" t="s">
        <v>1162</v>
      </c>
      <c r="U45" s="5030">
        <f>IF(T45="○",10,0)</f>
        <v>0</v>
      </c>
    </row>
    <row r="46" spans="2:21" ht="35.25" customHeight="1">
      <c r="B46" s="1694" t="s">
        <v>2869</v>
      </c>
      <c r="C46" s="1695"/>
      <c r="D46" s="1695"/>
      <c r="E46" s="1695"/>
      <c r="F46" s="1695"/>
      <c r="G46" s="1695"/>
      <c r="H46" s="1696"/>
      <c r="I46" s="5038"/>
      <c r="K46" s="5021"/>
      <c r="L46" s="5022"/>
      <c r="M46" s="5022"/>
      <c r="N46" s="5022"/>
      <c r="O46" s="5022"/>
      <c r="P46" s="5022"/>
      <c r="Q46" s="5022"/>
      <c r="R46" s="5022"/>
      <c r="S46" s="5023"/>
      <c r="T46" s="5028"/>
      <c r="U46" s="5031"/>
    </row>
    <row r="47" spans="2:21" ht="35.25" customHeight="1">
      <c r="B47" s="5011" t="s">
        <v>2858</v>
      </c>
      <c r="C47" s="5011"/>
      <c r="D47" s="5011"/>
      <c r="E47" s="5011"/>
      <c r="F47" s="5011"/>
      <c r="G47" s="5011"/>
      <c r="H47" s="1685"/>
      <c r="I47" s="5038"/>
      <c r="K47" s="5024"/>
      <c r="L47" s="5025"/>
      <c r="M47" s="5025"/>
      <c r="N47" s="5025"/>
      <c r="O47" s="5025"/>
      <c r="P47" s="5025"/>
      <c r="Q47" s="5025"/>
      <c r="R47" s="5025"/>
      <c r="S47" s="5026"/>
      <c r="T47" s="5029"/>
      <c r="U47" s="1689" t="s">
        <v>2833</v>
      </c>
    </row>
    <row r="48" spans="2:21" ht="35.25" customHeight="1">
      <c r="B48" s="5008" t="s">
        <v>2871</v>
      </c>
      <c r="C48" s="5009"/>
      <c r="D48" s="5009"/>
      <c r="E48" s="5009"/>
      <c r="F48" s="5009"/>
      <c r="G48" s="5009"/>
      <c r="H48" s="5010"/>
      <c r="I48" s="5038"/>
      <c r="K48" s="1691"/>
      <c r="Q48" s="1693"/>
      <c r="R48" s="1693"/>
      <c r="S48" s="1693"/>
      <c r="T48" s="1693"/>
      <c r="U48" s="1693" t="s">
        <v>2860</v>
      </c>
    </row>
    <row r="49" spans="2:22" ht="35.25" customHeight="1">
      <c r="B49" s="5011" t="s">
        <v>2858</v>
      </c>
      <c r="C49" s="5011"/>
      <c r="D49" s="5011"/>
      <c r="E49" s="5011"/>
      <c r="F49" s="5011"/>
      <c r="G49" s="5011"/>
      <c r="H49" s="1685"/>
      <c r="I49" s="5038"/>
      <c r="K49" s="1691"/>
      <c r="Q49" s="1702"/>
      <c r="R49" s="1702"/>
      <c r="S49" s="1702"/>
      <c r="T49" s="1702"/>
      <c r="U49" s="1702"/>
    </row>
    <row r="50" spans="2:22" ht="35.25" customHeight="1">
      <c r="B50" s="5008" t="s">
        <v>2872</v>
      </c>
      <c r="C50" s="5009"/>
      <c r="D50" s="5009"/>
      <c r="E50" s="5009"/>
      <c r="F50" s="5009"/>
      <c r="G50" s="5009"/>
      <c r="H50" s="5010"/>
      <c r="I50" s="5038"/>
      <c r="K50" s="1691"/>
      <c r="Q50" s="1702"/>
      <c r="R50" s="1702"/>
      <c r="S50" s="1702"/>
      <c r="T50" s="1702"/>
      <c r="U50" s="1702"/>
    </row>
    <row r="51" spans="2:22" ht="35.25" customHeight="1">
      <c r="B51" s="5011" t="s">
        <v>2858</v>
      </c>
      <c r="C51" s="5011"/>
      <c r="D51" s="5011"/>
      <c r="E51" s="5011"/>
      <c r="F51" s="5011"/>
      <c r="G51" s="5011"/>
      <c r="H51" s="1685" t="s">
        <v>1162</v>
      </c>
      <c r="I51" s="5039"/>
    </row>
    <row r="52" spans="2:22" ht="29.25" customHeight="1">
      <c r="B52" s="5012" t="s">
        <v>2873</v>
      </c>
      <c r="C52" s="5012"/>
      <c r="D52" s="5012"/>
      <c r="E52" s="5012"/>
      <c r="F52" s="5012"/>
      <c r="G52" s="5012"/>
      <c r="H52" s="1688">
        <f>((COUNTIF(H37,"○")+COUNTIF(H39,"○")+COUNTIF(H41,"○")+COUNTIF(H43,"○"))+COUNTIF(H45,"○")+COUNTIF(H47,"○")+COUNTIF(H49,"○")+COUNTIF(H51,"○"))*1</f>
        <v>0</v>
      </c>
      <c r="I52" s="1734" t="s">
        <v>2833</v>
      </c>
    </row>
    <row r="53" spans="2:22" ht="35.25" customHeight="1">
      <c r="B53" s="1691" t="s">
        <v>2874</v>
      </c>
      <c r="I53" s="1693" t="s">
        <v>2875</v>
      </c>
    </row>
    <row r="54" spans="2:22" ht="27.75" customHeight="1">
      <c r="B54" s="5013" t="s">
        <v>2263</v>
      </c>
      <c r="C54" s="5014"/>
      <c r="D54" s="1704" t="s">
        <v>2876</v>
      </c>
      <c r="E54" s="1705"/>
      <c r="F54" s="1705"/>
      <c r="G54" s="1705"/>
      <c r="H54" s="1705"/>
      <c r="I54" s="1705"/>
      <c r="J54" s="1705"/>
      <c r="K54" s="1705"/>
      <c r="L54" s="1706"/>
      <c r="M54" s="1707"/>
    </row>
    <row r="55" spans="2:22" ht="35.25" customHeight="1" thickBot="1">
      <c r="B55" s="1735" t="s">
        <v>2877</v>
      </c>
      <c r="C55" s="1709"/>
      <c r="D55" s="1710" t="s">
        <v>2878</v>
      </c>
      <c r="E55" s="1710" t="s">
        <v>2879</v>
      </c>
      <c r="F55" s="1710" t="s">
        <v>2880</v>
      </c>
      <c r="G55" s="1710" t="s">
        <v>2881</v>
      </c>
      <c r="H55" s="1710" t="s">
        <v>2882</v>
      </c>
      <c r="I55" s="1711" t="s">
        <v>2883</v>
      </c>
      <c r="J55" s="1710"/>
      <c r="K55" s="1710" t="s">
        <v>2884</v>
      </c>
      <c r="L55" s="1712" t="s">
        <v>2885</v>
      </c>
      <c r="M55" s="1682"/>
    </row>
    <row r="56" spans="2:22" ht="35.25" customHeight="1" thickTop="1">
      <c r="B56" s="1713" t="s">
        <v>2886</v>
      </c>
      <c r="C56" s="1714"/>
      <c r="D56" s="1715" t="s">
        <v>2887</v>
      </c>
      <c r="E56" s="1716" t="s">
        <v>2888</v>
      </c>
      <c r="F56" s="1716" t="s">
        <v>2879</v>
      </c>
      <c r="G56" s="1716" t="s">
        <v>2881</v>
      </c>
      <c r="H56" s="1716" t="s">
        <v>2889</v>
      </c>
      <c r="I56" s="1716" t="s">
        <v>2890</v>
      </c>
      <c r="J56" s="1716"/>
      <c r="K56" s="1716"/>
      <c r="L56" s="1717"/>
      <c r="O56" s="1718" t="s">
        <v>1944</v>
      </c>
      <c r="P56" s="1719"/>
      <c r="Q56" s="1719"/>
      <c r="R56" s="1719"/>
      <c r="S56" s="1719"/>
      <c r="T56" s="1719"/>
      <c r="U56" s="1720"/>
    </row>
    <row r="57" spans="2:22" ht="35.25" customHeight="1">
      <c r="B57" s="1713" t="s">
        <v>2891</v>
      </c>
      <c r="C57" s="1714"/>
      <c r="D57" s="1716" t="s">
        <v>2892</v>
      </c>
      <c r="E57" s="1716" t="s">
        <v>2878</v>
      </c>
      <c r="F57" s="1716" t="s">
        <v>2893</v>
      </c>
      <c r="G57" s="1716"/>
      <c r="H57" s="1716"/>
      <c r="I57" s="1716"/>
      <c r="J57" s="1716"/>
      <c r="K57" s="1716"/>
      <c r="L57" s="1721"/>
      <c r="M57" s="1722"/>
      <c r="N57" s="1722"/>
      <c r="O57" s="4994">
        <f>I12+I22+I36+U12+U35+U40+U45</f>
        <v>-50</v>
      </c>
      <c r="P57" s="4995"/>
      <c r="Q57" s="4995"/>
      <c r="R57" s="1723"/>
      <c r="S57" s="5000" t="s">
        <v>2894</v>
      </c>
      <c r="T57" s="5000"/>
      <c r="U57" s="5001"/>
      <c r="V57" s="1724"/>
    </row>
    <row r="58" spans="2:22" ht="35.25" customHeight="1">
      <c r="B58" s="1713" t="s">
        <v>2895</v>
      </c>
      <c r="C58" s="1714"/>
      <c r="D58" s="1716" t="s">
        <v>2892</v>
      </c>
      <c r="E58" s="1716" t="s">
        <v>2878</v>
      </c>
      <c r="F58" s="1716" t="s">
        <v>2893</v>
      </c>
      <c r="G58" s="1716"/>
      <c r="H58" s="1716"/>
      <c r="I58" s="1716"/>
      <c r="J58" s="1716"/>
      <c r="K58" s="1716"/>
      <c r="L58" s="1725"/>
      <c r="M58" s="1722"/>
      <c r="N58" s="1722"/>
      <c r="O58" s="4996"/>
      <c r="P58" s="4997"/>
      <c r="Q58" s="4997"/>
      <c r="R58" s="1724"/>
      <c r="S58" s="5002"/>
      <c r="T58" s="5002"/>
      <c r="U58" s="5003"/>
      <c r="V58" s="1724"/>
    </row>
    <row r="59" spans="2:22" ht="35.25" customHeight="1" thickBot="1">
      <c r="B59" s="1713" t="s">
        <v>2896</v>
      </c>
      <c r="C59" s="1714"/>
      <c r="D59" s="1715" t="s">
        <v>2892</v>
      </c>
      <c r="E59" s="1716" t="s">
        <v>2897</v>
      </c>
      <c r="F59" s="1716"/>
      <c r="G59" s="1716"/>
      <c r="H59" s="1726"/>
      <c r="I59" s="1716"/>
      <c r="J59" s="1716"/>
      <c r="K59" s="1716"/>
      <c r="L59" s="1725"/>
      <c r="M59" s="1722"/>
      <c r="N59" s="1722"/>
      <c r="O59" s="4998"/>
      <c r="P59" s="4999"/>
      <c r="Q59" s="4999"/>
      <c r="R59" s="1727" t="s">
        <v>2833</v>
      </c>
      <c r="S59" s="5004"/>
      <c r="T59" s="5004"/>
      <c r="U59" s="5005"/>
      <c r="V59" s="1724"/>
    </row>
    <row r="60" spans="2:22" ht="35.25" customHeight="1" thickTop="1">
      <c r="B60" s="1713" t="s">
        <v>2898</v>
      </c>
      <c r="C60" s="1714"/>
      <c r="D60" s="1728" t="s">
        <v>2892</v>
      </c>
      <c r="E60" s="1729" t="s">
        <v>2899</v>
      </c>
      <c r="F60" s="1730"/>
      <c r="G60" s="1730"/>
      <c r="H60" s="1730"/>
      <c r="I60" s="1730"/>
      <c r="J60" s="1730"/>
      <c r="K60" s="1730"/>
      <c r="L60" s="1725"/>
      <c r="M60" s="1722"/>
      <c r="N60" s="1722"/>
      <c r="O60" s="1722"/>
      <c r="P60" s="1722"/>
      <c r="Q60" s="1722"/>
      <c r="R60" s="1722"/>
      <c r="S60" s="1724"/>
      <c r="T60" s="1724"/>
      <c r="U60" s="1724"/>
      <c r="V60" s="1724"/>
    </row>
    <row r="61" spans="2:22" ht="42.75" customHeight="1">
      <c r="B61" s="5006" t="s">
        <v>2900</v>
      </c>
      <c r="C61" s="5007"/>
      <c r="D61" s="1731" t="s">
        <v>2892</v>
      </c>
      <c r="E61" s="1731" t="s">
        <v>2897</v>
      </c>
      <c r="F61" s="1731"/>
      <c r="G61" s="1731"/>
      <c r="H61" s="1731"/>
      <c r="I61" s="1731"/>
      <c r="J61" s="1731"/>
      <c r="K61" s="1731"/>
      <c r="L61" s="1732"/>
      <c r="M61" s="1722"/>
      <c r="N61" s="1722"/>
      <c r="O61" s="1722"/>
      <c r="P61" s="1722"/>
      <c r="Q61" s="1722"/>
      <c r="R61" s="1722"/>
      <c r="S61" s="1724"/>
      <c r="T61" s="1724"/>
      <c r="U61" s="1724"/>
      <c r="V61" s="1724"/>
    </row>
    <row r="62" spans="2:22" ht="19.5" customHeight="1">
      <c r="O62" s="1722"/>
      <c r="P62" s="1722"/>
      <c r="Q62" s="1722"/>
      <c r="R62" s="1722"/>
      <c r="S62" s="1724"/>
      <c r="T62" s="1724"/>
      <c r="U62" s="1724"/>
    </row>
    <row r="63" spans="2:22" ht="41.25" customHeight="1">
      <c r="O63" s="1722"/>
      <c r="P63" s="1722"/>
      <c r="Q63" s="1722"/>
      <c r="R63" s="1722"/>
      <c r="S63" s="1724"/>
      <c r="T63" s="1724"/>
      <c r="U63" s="172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54"/>
  <conditionalFormatting sqref="D55">
    <cfRule type="expression" dxfId="52" priority="26">
      <formula>$I$12=5</formula>
    </cfRule>
  </conditionalFormatting>
  <conditionalFormatting sqref="D56">
    <cfRule type="expression" dxfId="51" priority="27">
      <formula>$I$22=-20</formula>
    </cfRule>
  </conditionalFormatting>
  <conditionalFormatting sqref="D57">
    <cfRule type="expression" dxfId="50" priority="13">
      <formula>$I$36=0</formula>
    </cfRule>
  </conditionalFormatting>
  <conditionalFormatting sqref="D58">
    <cfRule type="expression" dxfId="49" priority="12">
      <formula>$U$12=0</formula>
    </cfRule>
  </conditionalFormatting>
  <conditionalFormatting sqref="D59">
    <cfRule type="expression" dxfId="48" priority="8">
      <formula>$U$35=0</formula>
    </cfRule>
  </conditionalFormatting>
  <conditionalFormatting sqref="D60">
    <cfRule type="expression" dxfId="47" priority="7">
      <formula>$U$40=0</formula>
    </cfRule>
  </conditionalFormatting>
  <conditionalFormatting sqref="D61">
    <cfRule type="expression" dxfId="46" priority="6">
      <formula>$U$45=0</formula>
    </cfRule>
  </conditionalFormatting>
  <conditionalFormatting sqref="E55">
    <cfRule type="expression" dxfId="45" priority="25">
      <formula>$I$12=20</formula>
    </cfRule>
  </conditionalFormatting>
  <conditionalFormatting sqref="E56">
    <cfRule type="expression" dxfId="44" priority="4">
      <formula>$I$22=-10</formula>
    </cfRule>
  </conditionalFormatting>
  <conditionalFormatting sqref="E57">
    <cfRule type="expression" dxfId="43" priority="19">
      <formula>$I$36=5</formula>
    </cfRule>
  </conditionalFormatting>
  <conditionalFormatting sqref="E58">
    <cfRule type="expression" dxfId="42" priority="9">
      <formula>$U$12=5</formula>
    </cfRule>
  </conditionalFormatting>
  <conditionalFormatting sqref="E59">
    <cfRule type="expression" dxfId="41" priority="31">
      <formula>$U$35=10</formula>
    </cfRule>
  </conditionalFormatting>
  <conditionalFormatting sqref="E60">
    <cfRule type="expression" dxfId="40" priority="10">
      <formula>U40=-50</formula>
    </cfRule>
  </conditionalFormatting>
  <conditionalFormatting sqref="E61">
    <cfRule type="expression" dxfId="39" priority="5">
      <formula>$U$45=10</formula>
    </cfRule>
  </conditionalFormatting>
  <conditionalFormatting sqref="F55">
    <cfRule type="expression" dxfId="38" priority="24">
      <formula>$I$12=30</formula>
    </cfRule>
  </conditionalFormatting>
  <conditionalFormatting sqref="F56">
    <cfRule type="expression" dxfId="37" priority="28">
      <formula>$I$22=20</formula>
    </cfRule>
  </conditionalFormatting>
  <conditionalFormatting sqref="F57">
    <cfRule type="expression" dxfId="36" priority="11">
      <formula>$I$36=15</formula>
    </cfRule>
  </conditionalFormatting>
  <conditionalFormatting sqref="F58">
    <cfRule type="expression" dxfId="35" priority="16">
      <formula>$U$12=15</formula>
    </cfRule>
  </conditionalFormatting>
  <conditionalFormatting sqref="G55">
    <cfRule type="expression" dxfId="34" priority="23">
      <formula>$I$12=40</formula>
    </cfRule>
  </conditionalFormatting>
  <conditionalFormatting sqref="G56">
    <cfRule type="expression" dxfId="33" priority="3">
      <formula>$I$22=40</formula>
    </cfRule>
  </conditionalFormatting>
  <conditionalFormatting sqref="H55">
    <cfRule type="expression" dxfId="32" priority="22">
      <formula>$I$12=55</formula>
    </cfRule>
  </conditionalFormatting>
  <conditionalFormatting sqref="H56">
    <cfRule type="expression" dxfId="31" priority="29">
      <formula>$I$22=50</formula>
    </cfRule>
  </conditionalFormatting>
  <conditionalFormatting sqref="H57">
    <cfRule type="expression" dxfId="30" priority="18">
      <formula>$I$36=25</formula>
    </cfRule>
  </conditionalFormatting>
  <conditionalFormatting sqref="H58">
    <cfRule type="expression" dxfId="29" priority="15">
      <formula>$U$12=25</formula>
    </cfRule>
  </conditionalFormatting>
  <conditionalFormatting sqref="I55">
    <cfRule type="expression" dxfId="28" priority="21">
      <formula>$I$12=65</formula>
    </cfRule>
  </conditionalFormatting>
  <conditionalFormatting sqref="I56">
    <cfRule type="expression" dxfId="27" priority="2">
      <formula>$I$22=60</formula>
    </cfRule>
  </conditionalFormatting>
  <conditionalFormatting sqref="J56:K56">
    <cfRule type="expression" dxfId="26" priority="30">
      <formula>#REF!=40</formula>
    </cfRule>
  </conditionalFormatting>
  <conditionalFormatting sqref="J57:K57">
    <cfRule type="expression" dxfId="25" priority="17">
      <formula>$I$36=35</formula>
    </cfRule>
  </conditionalFormatting>
  <conditionalFormatting sqref="J58:K58">
    <cfRule type="expression" dxfId="24" priority="14">
      <formula>$U$12=35</formula>
    </cfRule>
  </conditionalFormatting>
  <conditionalFormatting sqref="K55">
    <cfRule type="expression" dxfId="23" priority="1">
      <formula>$I$12=80</formula>
    </cfRule>
  </conditionalFormatting>
  <conditionalFormatting sqref="L55">
    <cfRule type="expression" dxfId="22" priority="20">
      <formula>$I$12=90</formula>
    </cfRule>
  </conditionalFormatting>
  <dataValidations count="1">
    <dataValidation type="list" allowBlank="1" showInputMessage="1" showErrorMessage="1" sqref="H12:H19 H39 H41 H43 H45 H47 H49 H51 T30 H37 T15 T19 T17 T27 T21 T24 T13 T45 H22:H33 T40 T35" xr:uid="{E6CEC5E2-236D-4F30-B63B-D6CEDCDB779C}">
      <formula1>"　,○"</formula1>
    </dataValidation>
  </dataValidations>
  <pageMargins left="0.7" right="0.7" top="0.75" bottom="0.75" header="0.3" footer="0.3"/>
  <pageSetup paperSize="9" scale="38" orientation="portrait" r:id="rId1"/>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732E9-9ECB-4C1B-A69D-E944B0A06B13}">
  <sheetPr>
    <tabColor rgb="FFFFC000"/>
    <pageSetUpPr fitToPage="1"/>
  </sheetPr>
  <dimension ref="B1:KI307"/>
  <sheetViews>
    <sheetView view="pageBreakPreview" topLeftCell="O11" zoomScale="115" zoomScaleNormal="75" zoomScaleSheetLayoutView="115" workbookViewId="0">
      <selection activeCell="B2" sqref="B2"/>
    </sheetView>
  </sheetViews>
  <sheetFormatPr defaultColWidth="9" defaultRowHeight="12"/>
  <cols>
    <col min="1" max="1" width="2.33203125" style="1767" customWidth="1"/>
    <col min="2" max="44" width="2.88671875" style="1767" customWidth="1"/>
    <col min="45" max="124" width="2.33203125" style="1736" customWidth="1"/>
    <col min="125" max="295" width="9" style="1736"/>
    <col min="296" max="16384" width="9" style="1767"/>
  </cols>
  <sheetData>
    <row r="1" spans="2:45" s="1736" customFormat="1">
      <c r="AO1" s="5094" t="s">
        <v>2901</v>
      </c>
      <c r="AP1" s="5095"/>
      <c r="AQ1" s="5095"/>
      <c r="AR1" s="5095"/>
      <c r="AS1" s="5096"/>
    </row>
    <row r="2" spans="2:45" s="1736" customFormat="1" ht="3" customHeight="1"/>
    <row r="3" spans="2:45" ht="16.2">
      <c r="B3" s="5097" t="s">
        <v>2902</v>
      </c>
      <c r="C3" s="5097"/>
      <c r="D3" s="5097"/>
      <c r="E3" s="5097"/>
      <c r="F3" s="5097"/>
      <c r="G3" s="5097"/>
      <c r="H3" s="5097"/>
      <c r="I3" s="5097"/>
      <c r="J3" s="5097"/>
      <c r="K3" s="5097"/>
      <c r="L3" s="5097"/>
      <c r="M3" s="5097"/>
      <c r="N3" s="5097"/>
      <c r="O3" s="5097"/>
      <c r="P3" s="5097"/>
      <c r="Q3" s="5097"/>
      <c r="R3" s="5097"/>
      <c r="S3" s="5097"/>
      <c r="T3" s="5097"/>
      <c r="U3" s="5097"/>
      <c r="V3" s="5097"/>
      <c r="W3" s="5097"/>
      <c r="X3" s="5097"/>
      <c r="Y3" s="5097"/>
      <c r="Z3" s="5097"/>
      <c r="AA3" s="5097"/>
      <c r="AB3" s="5097"/>
      <c r="AC3" s="5097"/>
      <c r="AD3" s="5097"/>
      <c r="AE3" s="5097"/>
      <c r="AF3" s="5097"/>
      <c r="AG3" s="5097"/>
      <c r="AH3" s="5097"/>
      <c r="AI3" s="5097"/>
      <c r="AJ3" s="5097"/>
      <c r="AK3" s="5097"/>
      <c r="AL3" s="5097"/>
      <c r="AM3" s="5097"/>
      <c r="AN3" s="5097"/>
      <c r="AO3" s="5097"/>
      <c r="AP3" s="5097"/>
      <c r="AQ3" s="5097"/>
      <c r="AR3" s="5097"/>
    </row>
    <row r="4" spans="2:45" s="1736" customFormat="1">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c r="AK4" s="1737"/>
      <c r="AL4" s="1737"/>
      <c r="AM4" s="1737"/>
      <c r="AN4" s="1737"/>
      <c r="AO4" s="1737"/>
      <c r="AP4" s="1737"/>
      <c r="AQ4" s="1737"/>
      <c r="AR4" s="1737"/>
    </row>
    <row r="5" spans="2:45" ht="12" customHeight="1">
      <c r="B5" s="5098" t="s">
        <v>2816</v>
      </c>
      <c r="C5" s="5099"/>
      <c r="D5" s="5099"/>
      <c r="E5" s="5099"/>
      <c r="F5" s="5099"/>
      <c r="G5" s="5099"/>
      <c r="H5" s="5099"/>
      <c r="I5" s="5099"/>
      <c r="J5" s="5099"/>
      <c r="K5" s="5099"/>
      <c r="L5" s="5099"/>
      <c r="M5" s="5099"/>
      <c r="N5" s="5099"/>
      <c r="O5" s="5099"/>
      <c r="P5" s="5099"/>
      <c r="Q5" s="5099"/>
      <c r="R5" s="5099"/>
      <c r="S5" s="5099"/>
      <c r="T5" s="5099"/>
      <c r="U5" s="5099"/>
      <c r="V5" s="5099"/>
      <c r="W5" s="5099"/>
      <c r="X5" s="5099"/>
      <c r="Y5" s="5099"/>
      <c r="Z5" s="5099"/>
      <c r="AA5" s="5099"/>
      <c r="AB5" s="5099"/>
      <c r="AC5" s="5099"/>
      <c r="AD5" s="5099"/>
      <c r="AE5" s="5099"/>
      <c r="AF5" s="5099"/>
      <c r="AG5" s="5099"/>
      <c r="AH5" s="5099"/>
      <c r="AI5" s="5099"/>
      <c r="AJ5" s="5099"/>
      <c r="AK5" s="5099"/>
      <c r="AL5" s="5099"/>
      <c r="AM5" s="5099"/>
      <c r="AN5" s="5099"/>
      <c r="AO5" s="5099"/>
      <c r="AP5" s="5099"/>
      <c r="AQ5" s="5099"/>
      <c r="AR5" s="5100"/>
    </row>
    <row r="6" spans="2:45" s="1736" customFormat="1" ht="5.25" customHeight="1">
      <c r="B6" s="1738"/>
      <c r="AR6" s="1739"/>
    </row>
    <row r="7" spans="2:45" s="1736" customFormat="1" ht="13.5" customHeight="1">
      <c r="B7" s="1738"/>
      <c r="C7" s="1736" t="s">
        <v>2903</v>
      </c>
      <c r="AR7" s="1739"/>
    </row>
    <row r="8" spans="2:45" s="1736" customFormat="1" ht="11.25" customHeight="1">
      <c r="B8" s="1738"/>
      <c r="C8" s="5101" t="s">
        <v>2904</v>
      </c>
      <c r="D8" s="5101"/>
      <c r="E8" s="5101"/>
      <c r="F8" s="5101"/>
      <c r="G8" s="5101"/>
      <c r="H8" s="5101"/>
      <c r="I8" s="5101"/>
      <c r="J8" s="5086"/>
      <c r="K8" s="5086"/>
      <c r="L8" s="5086"/>
      <c r="M8" s="5086"/>
      <c r="N8" s="5086"/>
      <c r="O8" s="5086"/>
      <c r="P8" s="5086"/>
      <c r="S8" s="5104" t="s">
        <v>2905</v>
      </c>
      <c r="T8" s="5104"/>
      <c r="U8" s="5104"/>
      <c r="V8" s="5104"/>
      <c r="W8" s="5104"/>
      <c r="X8" s="5104"/>
      <c r="Y8" s="5086"/>
      <c r="Z8" s="5086"/>
      <c r="AA8" s="5086"/>
      <c r="AB8" s="5086"/>
      <c r="AC8" s="5086"/>
      <c r="AD8" s="5086"/>
      <c r="AE8" s="1740"/>
      <c r="AF8" s="1741"/>
      <c r="AG8" s="5081" t="s">
        <v>2906</v>
      </c>
      <c r="AH8" s="5081"/>
      <c r="AI8" s="5081"/>
      <c r="AJ8" s="5082"/>
      <c r="AK8" s="5107"/>
      <c r="AL8" s="5107"/>
      <c r="AM8" s="5107"/>
      <c r="AN8" s="5107"/>
      <c r="AO8" s="5107"/>
      <c r="AP8" s="5107"/>
      <c r="AR8" s="1739"/>
    </row>
    <row r="9" spans="2:45" s="1736" customFormat="1" ht="11.25" customHeight="1">
      <c r="B9" s="1738"/>
      <c r="C9" s="5102"/>
      <c r="D9" s="5102"/>
      <c r="E9" s="5102"/>
      <c r="F9" s="5102"/>
      <c r="G9" s="5102"/>
      <c r="H9" s="5102"/>
      <c r="I9" s="5102"/>
      <c r="J9" s="5086"/>
      <c r="K9" s="5086"/>
      <c r="L9" s="5086"/>
      <c r="M9" s="5086"/>
      <c r="N9" s="5086"/>
      <c r="O9" s="5086"/>
      <c r="P9" s="5086"/>
      <c r="R9" s="1740"/>
      <c r="S9" s="5104"/>
      <c r="T9" s="5104"/>
      <c r="U9" s="5104"/>
      <c r="V9" s="5104"/>
      <c r="W9" s="5104"/>
      <c r="X9" s="5104"/>
      <c r="Y9" s="5086"/>
      <c r="Z9" s="5086"/>
      <c r="AA9" s="5086"/>
      <c r="AB9" s="5086"/>
      <c r="AC9" s="5086"/>
      <c r="AD9" s="5086"/>
      <c r="AE9" s="1740"/>
      <c r="AF9" s="1741"/>
      <c r="AG9" s="5105"/>
      <c r="AH9" s="5105"/>
      <c r="AI9" s="5105"/>
      <c r="AJ9" s="5106"/>
      <c r="AK9" s="5107"/>
      <c r="AL9" s="5107"/>
      <c r="AM9" s="5107"/>
      <c r="AN9" s="5107"/>
      <c r="AO9" s="5107"/>
      <c r="AP9" s="5107"/>
      <c r="AR9" s="1739"/>
    </row>
    <row r="10" spans="2:45" s="1736" customFormat="1" ht="11.25" customHeight="1">
      <c r="B10" s="1738"/>
      <c r="C10" s="5103"/>
      <c r="D10" s="5103"/>
      <c r="E10" s="5103"/>
      <c r="F10" s="5103"/>
      <c r="G10" s="5103"/>
      <c r="H10" s="5103"/>
      <c r="I10" s="5103"/>
      <c r="J10" s="5086"/>
      <c r="K10" s="5086"/>
      <c r="L10" s="5086"/>
      <c r="M10" s="5086"/>
      <c r="N10" s="5086"/>
      <c r="O10" s="5086"/>
      <c r="P10" s="5086"/>
      <c r="Q10" s="1736" t="s">
        <v>2907</v>
      </c>
      <c r="R10" s="1740"/>
      <c r="S10" s="5104"/>
      <c r="T10" s="5104"/>
      <c r="U10" s="5104"/>
      <c r="V10" s="5104"/>
      <c r="W10" s="5104"/>
      <c r="X10" s="5104"/>
      <c r="Y10" s="5086"/>
      <c r="Z10" s="5086"/>
      <c r="AA10" s="5086"/>
      <c r="AB10" s="5086"/>
      <c r="AC10" s="5086"/>
      <c r="AD10" s="5086"/>
      <c r="AE10" s="1736" t="s">
        <v>2908</v>
      </c>
      <c r="AF10" s="1741"/>
      <c r="AG10" s="5084"/>
      <c r="AH10" s="5084"/>
      <c r="AI10" s="5084"/>
      <c r="AJ10" s="5085"/>
      <c r="AK10" s="5107"/>
      <c r="AL10" s="5107"/>
      <c r="AM10" s="5107"/>
      <c r="AN10" s="5107"/>
      <c r="AO10" s="5107"/>
      <c r="AP10" s="5107"/>
      <c r="AQ10" s="1736" t="s">
        <v>2907</v>
      </c>
      <c r="AR10" s="1739"/>
    </row>
    <row r="11" spans="2:45" s="1736" customFormat="1" ht="6" customHeight="1">
      <c r="B11" s="1738"/>
      <c r="AR11" s="1739"/>
    </row>
    <row r="12" spans="2:45" ht="13.5" customHeight="1">
      <c r="B12" s="5076" t="s">
        <v>2909</v>
      </c>
      <c r="C12" s="5077"/>
      <c r="D12" s="5077"/>
      <c r="E12" s="5077"/>
      <c r="F12" s="5077"/>
      <c r="G12" s="5077"/>
      <c r="H12" s="5077"/>
      <c r="I12" s="5077"/>
      <c r="J12" s="5077"/>
      <c r="K12" s="5077"/>
      <c r="L12" s="5077"/>
      <c r="M12" s="5077"/>
      <c r="N12" s="5077"/>
      <c r="O12" s="5077"/>
      <c r="P12" s="5077"/>
      <c r="Q12" s="5077"/>
      <c r="R12" s="5077"/>
      <c r="S12" s="5077"/>
      <c r="T12" s="5077"/>
      <c r="U12" s="5077"/>
      <c r="V12" s="5077"/>
      <c r="W12" s="5077"/>
      <c r="X12" s="5077"/>
      <c r="Y12" s="5077"/>
      <c r="Z12" s="5077"/>
      <c r="AA12" s="5077"/>
      <c r="AB12" s="5077"/>
      <c r="AC12" s="5077"/>
      <c r="AD12" s="5077"/>
      <c r="AE12" s="5077"/>
      <c r="AF12" s="5077"/>
      <c r="AG12" s="5077"/>
      <c r="AH12" s="5077"/>
      <c r="AI12" s="5077"/>
      <c r="AJ12" s="5077"/>
      <c r="AK12" s="5077"/>
      <c r="AL12" s="5077"/>
      <c r="AM12" s="5077"/>
      <c r="AN12" s="5077"/>
      <c r="AO12" s="5077"/>
      <c r="AP12" s="5077"/>
      <c r="AQ12" s="5077"/>
      <c r="AR12" s="5078"/>
    </row>
    <row r="13" spans="2:45" s="1736" customFormat="1" ht="17.25" customHeight="1">
      <c r="B13" s="1738" t="s">
        <v>2910</v>
      </c>
      <c r="C13" s="1736" t="s">
        <v>2911</v>
      </c>
      <c r="AR13" s="1739"/>
    </row>
    <row r="14" spans="2:45" s="1736" customFormat="1" ht="13.5" customHeight="1">
      <c r="B14" s="1738"/>
      <c r="C14" s="1736" t="s">
        <v>2912</v>
      </c>
      <c r="AR14" s="1739"/>
    </row>
    <row r="15" spans="2:45" s="1736" customFormat="1" ht="13.5" customHeight="1">
      <c r="B15" s="1738"/>
      <c r="C15" s="5080" t="s">
        <v>2913</v>
      </c>
      <c r="D15" s="5081"/>
      <c r="E15" s="5081"/>
      <c r="F15" s="5081"/>
      <c r="G15" s="5082"/>
      <c r="H15" s="5086"/>
      <c r="I15" s="5086"/>
      <c r="J15" s="5086"/>
      <c r="K15" s="5086"/>
      <c r="L15" s="5086"/>
      <c r="M15" s="5086"/>
      <c r="N15" s="5086"/>
      <c r="O15" s="5086"/>
      <c r="P15" s="5086"/>
      <c r="S15" s="5080" t="s">
        <v>2914</v>
      </c>
      <c r="T15" s="5081"/>
      <c r="U15" s="5081"/>
      <c r="V15" s="5081"/>
      <c r="W15" s="5082"/>
      <c r="X15" s="5087"/>
      <c r="Y15" s="5088"/>
      <c r="Z15" s="5088"/>
      <c r="AA15" s="5088"/>
      <c r="AB15" s="5088"/>
      <c r="AC15" s="5088"/>
      <c r="AD15" s="5089"/>
      <c r="AG15" s="5093" t="s">
        <v>2915</v>
      </c>
      <c r="AH15" s="5093"/>
      <c r="AI15" s="5079"/>
      <c r="AJ15" s="5079"/>
      <c r="AK15" s="5079"/>
      <c r="AL15" s="5079"/>
      <c r="AM15" s="5079"/>
      <c r="AN15" s="5079"/>
      <c r="AO15" s="5079"/>
      <c r="AP15" s="5079"/>
      <c r="AR15" s="1739"/>
    </row>
    <row r="16" spans="2:45" s="1736" customFormat="1" ht="13.5" customHeight="1">
      <c r="B16" s="1738"/>
      <c r="C16" s="5083"/>
      <c r="D16" s="5084"/>
      <c r="E16" s="5084"/>
      <c r="F16" s="5084"/>
      <c r="G16" s="5085"/>
      <c r="H16" s="5086"/>
      <c r="I16" s="5086"/>
      <c r="J16" s="5086"/>
      <c r="K16" s="5086"/>
      <c r="L16" s="5086"/>
      <c r="M16" s="5086"/>
      <c r="N16" s="5086"/>
      <c r="O16" s="5086"/>
      <c r="P16" s="5086"/>
      <c r="Q16" s="1742" t="s">
        <v>2916</v>
      </c>
      <c r="S16" s="5083"/>
      <c r="T16" s="5084"/>
      <c r="U16" s="5084"/>
      <c r="V16" s="5084"/>
      <c r="W16" s="5085"/>
      <c r="X16" s="5090"/>
      <c r="Y16" s="5091"/>
      <c r="Z16" s="5091"/>
      <c r="AA16" s="5091"/>
      <c r="AB16" s="5091"/>
      <c r="AC16" s="5091"/>
      <c r="AD16" s="5092"/>
      <c r="AE16" s="1736" t="s">
        <v>2916</v>
      </c>
      <c r="AG16" s="5093"/>
      <c r="AH16" s="5093"/>
      <c r="AI16" s="5079"/>
      <c r="AJ16" s="5079"/>
      <c r="AK16" s="5079"/>
      <c r="AL16" s="5079"/>
      <c r="AM16" s="5079"/>
      <c r="AN16" s="5079"/>
      <c r="AO16" s="5079"/>
      <c r="AP16" s="5079"/>
      <c r="AQ16" s="1736" t="s">
        <v>2916</v>
      </c>
      <c r="AR16" s="1739"/>
    </row>
    <row r="17" spans="2:44" s="1736" customFormat="1" ht="4.5" customHeight="1">
      <c r="B17" s="1738"/>
      <c r="I17" s="1743"/>
      <c r="S17" s="1743"/>
      <c r="T17" s="1743"/>
      <c r="U17" s="1743"/>
      <c r="V17" s="1743"/>
      <c r="AR17" s="1739"/>
    </row>
    <row r="18" spans="2:44" s="1736" customFormat="1" ht="13.5" customHeight="1">
      <c r="B18" s="1738"/>
      <c r="C18" s="1736" t="s">
        <v>2917</v>
      </c>
      <c r="AR18" s="1739"/>
    </row>
    <row r="19" spans="2:44" s="1736" customFormat="1" ht="13.5" customHeight="1">
      <c r="B19" s="1738"/>
      <c r="C19" s="5080" t="s">
        <v>2913</v>
      </c>
      <c r="D19" s="5081"/>
      <c r="E19" s="5081"/>
      <c r="F19" s="5081"/>
      <c r="G19" s="5082"/>
      <c r="H19" s="5086"/>
      <c r="I19" s="5086"/>
      <c r="J19" s="5086"/>
      <c r="K19" s="5086"/>
      <c r="L19" s="5086"/>
      <c r="M19" s="5086"/>
      <c r="N19" s="5086"/>
      <c r="O19" s="5086"/>
      <c r="P19" s="5086"/>
      <c r="S19" s="5080" t="s">
        <v>2914</v>
      </c>
      <c r="T19" s="5081"/>
      <c r="U19" s="5081"/>
      <c r="V19" s="5081"/>
      <c r="W19" s="5082"/>
      <c r="X19" s="5087"/>
      <c r="Y19" s="5088"/>
      <c r="Z19" s="5088"/>
      <c r="AA19" s="5088"/>
      <c r="AB19" s="5088"/>
      <c r="AC19" s="5088"/>
      <c r="AD19" s="5089"/>
      <c r="AG19" s="5093" t="s">
        <v>2915</v>
      </c>
      <c r="AH19" s="5093"/>
      <c r="AI19" s="5079"/>
      <c r="AJ19" s="5079"/>
      <c r="AK19" s="5079"/>
      <c r="AL19" s="5079"/>
      <c r="AM19" s="5079"/>
      <c r="AN19" s="5079"/>
      <c r="AO19" s="5079"/>
      <c r="AP19" s="5079"/>
      <c r="AR19" s="1739"/>
    </row>
    <row r="20" spans="2:44" s="1736" customFormat="1" ht="13.5" customHeight="1">
      <c r="B20" s="1738"/>
      <c r="C20" s="5083"/>
      <c r="D20" s="5084"/>
      <c r="E20" s="5084"/>
      <c r="F20" s="5084"/>
      <c r="G20" s="5085"/>
      <c r="H20" s="5086"/>
      <c r="I20" s="5086"/>
      <c r="J20" s="5086"/>
      <c r="K20" s="5086"/>
      <c r="L20" s="5086"/>
      <c r="M20" s="5086"/>
      <c r="N20" s="5086"/>
      <c r="O20" s="5086"/>
      <c r="P20" s="5086"/>
      <c r="Q20" s="1742" t="s">
        <v>2916</v>
      </c>
      <c r="S20" s="5083"/>
      <c r="T20" s="5084"/>
      <c r="U20" s="5084"/>
      <c r="V20" s="5084"/>
      <c r="W20" s="5085"/>
      <c r="X20" s="5090"/>
      <c r="Y20" s="5091"/>
      <c r="Z20" s="5091"/>
      <c r="AA20" s="5091"/>
      <c r="AB20" s="5091"/>
      <c r="AC20" s="5091"/>
      <c r="AD20" s="5092"/>
      <c r="AE20" s="1736" t="s">
        <v>2916</v>
      </c>
      <c r="AG20" s="5093"/>
      <c r="AH20" s="5093"/>
      <c r="AI20" s="5079"/>
      <c r="AJ20" s="5079"/>
      <c r="AK20" s="5079"/>
      <c r="AL20" s="5079"/>
      <c r="AM20" s="5079"/>
      <c r="AN20" s="5079"/>
      <c r="AO20" s="5079"/>
      <c r="AP20" s="5079"/>
      <c r="AQ20" s="1736" t="s">
        <v>2916</v>
      </c>
      <c r="AR20" s="1739"/>
    </row>
    <row r="21" spans="2:44" s="1736" customFormat="1" ht="13.5" customHeight="1">
      <c r="B21" s="1738"/>
      <c r="C21" s="1736" t="s">
        <v>2918</v>
      </c>
      <c r="S21" s="1743"/>
      <c r="T21" s="1743"/>
      <c r="U21" s="1743"/>
      <c r="V21" s="1743"/>
      <c r="AR21" s="1739"/>
    </row>
    <row r="22" spans="2:44" s="1736" customFormat="1" ht="13.5" customHeight="1">
      <c r="B22" s="1738"/>
      <c r="C22" s="5080" t="s">
        <v>2913</v>
      </c>
      <c r="D22" s="5081"/>
      <c r="E22" s="5081"/>
      <c r="F22" s="5081"/>
      <c r="G22" s="5082"/>
      <c r="H22" s="5086"/>
      <c r="I22" s="5086"/>
      <c r="J22" s="5086"/>
      <c r="K22" s="5086"/>
      <c r="L22" s="5086"/>
      <c r="M22" s="5086"/>
      <c r="N22" s="5086"/>
      <c r="O22" s="5086"/>
      <c r="P22" s="5086"/>
      <c r="R22" s="1741"/>
      <c r="S22" s="5080" t="s">
        <v>2914</v>
      </c>
      <c r="T22" s="5081"/>
      <c r="U22" s="5081"/>
      <c r="V22" s="5081"/>
      <c r="W22" s="5082"/>
      <c r="X22" s="5087"/>
      <c r="Y22" s="5088"/>
      <c r="Z22" s="5088"/>
      <c r="AA22" s="5088"/>
      <c r="AB22" s="5088"/>
      <c r="AC22" s="5088"/>
      <c r="AD22" s="5089"/>
      <c r="AE22" s="1744"/>
      <c r="AF22" s="1744"/>
      <c r="AG22" s="5093" t="s">
        <v>2915</v>
      </c>
      <c r="AH22" s="5093"/>
      <c r="AI22" s="5079"/>
      <c r="AJ22" s="5079"/>
      <c r="AK22" s="5079"/>
      <c r="AL22" s="5079"/>
      <c r="AM22" s="5079"/>
      <c r="AN22" s="5079"/>
      <c r="AO22" s="5079"/>
      <c r="AP22" s="5079"/>
      <c r="AR22" s="1739"/>
    </row>
    <row r="23" spans="2:44" s="1736" customFormat="1" ht="13.5" customHeight="1">
      <c r="B23" s="1738"/>
      <c r="C23" s="5083"/>
      <c r="D23" s="5084"/>
      <c r="E23" s="5084"/>
      <c r="F23" s="5084"/>
      <c r="G23" s="5085"/>
      <c r="H23" s="5086"/>
      <c r="I23" s="5086"/>
      <c r="J23" s="5086"/>
      <c r="K23" s="5086"/>
      <c r="L23" s="5086"/>
      <c r="M23" s="5086"/>
      <c r="N23" s="5086"/>
      <c r="O23" s="5086"/>
      <c r="P23" s="5086"/>
      <c r="Q23" s="1742" t="s">
        <v>2916</v>
      </c>
      <c r="R23" s="1741"/>
      <c r="S23" s="5083"/>
      <c r="T23" s="5084"/>
      <c r="U23" s="5084"/>
      <c r="V23" s="5084"/>
      <c r="W23" s="5085"/>
      <c r="X23" s="5090"/>
      <c r="Y23" s="5091"/>
      <c r="Z23" s="5091"/>
      <c r="AA23" s="5091"/>
      <c r="AB23" s="5091"/>
      <c r="AC23" s="5091"/>
      <c r="AD23" s="5092"/>
      <c r="AE23" s="1736" t="s">
        <v>2916</v>
      </c>
      <c r="AF23" s="1744"/>
      <c r="AG23" s="5093"/>
      <c r="AH23" s="5093"/>
      <c r="AI23" s="5079"/>
      <c r="AJ23" s="5079"/>
      <c r="AK23" s="5079"/>
      <c r="AL23" s="5079"/>
      <c r="AM23" s="5079"/>
      <c r="AN23" s="5079"/>
      <c r="AO23" s="5079"/>
      <c r="AP23" s="5079"/>
      <c r="AQ23" s="1736" t="s">
        <v>2916</v>
      </c>
      <c r="AR23" s="1739"/>
    </row>
    <row r="24" spans="2:44" s="1736" customFormat="1" ht="6" customHeight="1">
      <c r="B24" s="1745"/>
      <c r="C24" s="1737"/>
      <c r="D24" s="1737"/>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46"/>
    </row>
    <row r="25" spans="2:44" ht="13.5" customHeight="1">
      <c r="B25" s="5076" t="s">
        <v>2919</v>
      </c>
      <c r="C25" s="5077"/>
      <c r="D25" s="5077"/>
      <c r="E25" s="5077"/>
      <c r="F25" s="5077"/>
      <c r="G25" s="5077"/>
      <c r="H25" s="5077"/>
      <c r="I25" s="5077"/>
      <c r="J25" s="5077"/>
      <c r="K25" s="5077"/>
      <c r="L25" s="5077"/>
      <c r="M25" s="5077"/>
      <c r="N25" s="5077"/>
      <c r="O25" s="5077"/>
      <c r="P25" s="5077"/>
      <c r="Q25" s="5077"/>
      <c r="R25" s="5077"/>
      <c r="S25" s="5077"/>
      <c r="T25" s="5077"/>
      <c r="U25" s="5077"/>
      <c r="V25" s="5077"/>
      <c r="W25" s="5077"/>
      <c r="X25" s="5077"/>
      <c r="Y25" s="5077"/>
      <c r="Z25" s="5077"/>
      <c r="AA25" s="5077"/>
      <c r="AB25" s="5077"/>
      <c r="AC25" s="5077"/>
      <c r="AD25" s="5077"/>
      <c r="AE25" s="5077"/>
      <c r="AF25" s="5077"/>
      <c r="AG25" s="5077"/>
      <c r="AH25" s="5077"/>
      <c r="AI25" s="5077"/>
      <c r="AJ25" s="5077"/>
      <c r="AK25" s="5077"/>
      <c r="AL25" s="5077"/>
      <c r="AM25" s="5077"/>
      <c r="AN25" s="5077"/>
      <c r="AO25" s="5077"/>
      <c r="AP25" s="5077"/>
      <c r="AQ25" s="5077"/>
      <c r="AR25" s="5078"/>
    </row>
    <row r="26" spans="2:44" s="1736" customFormat="1" ht="6.75" customHeight="1">
      <c r="B26" s="1747"/>
      <c r="C26" s="1748"/>
      <c r="D26" s="1748"/>
      <c r="E26" s="1748"/>
      <c r="F26" s="1748"/>
      <c r="G26" s="1748"/>
      <c r="H26" s="1748"/>
      <c r="I26" s="1748"/>
      <c r="J26" s="1748"/>
      <c r="K26" s="1748"/>
      <c r="L26" s="1748"/>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748"/>
      <c r="AM26" s="1748"/>
      <c r="AN26" s="1748"/>
      <c r="AO26" s="1748"/>
      <c r="AP26" s="1748"/>
      <c r="AQ26" s="1748"/>
      <c r="AR26" s="1749"/>
    </row>
    <row r="27" spans="2:44" s="1736" customFormat="1" ht="13.5" customHeight="1">
      <c r="B27" s="1738"/>
      <c r="C27" s="1736" t="s">
        <v>2920</v>
      </c>
      <c r="AR27" s="1739"/>
    </row>
    <row r="28" spans="2:44" s="1736" customFormat="1" ht="10.5" customHeight="1">
      <c r="B28" s="1738"/>
      <c r="AR28" s="1739"/>
    </row>
    <row r="29" spans="2:44" s="1736" customFormat="1" ht="13.5" customHeight="1">
      <c r="B29" s="1738"/>
      <c r="C29" s="5075" t="s">
        <v>2857</v>
      </c>
      <c r="D29" s="5075"/>
      <c r="E29" s="5075"/>
      <c r="F29" s="5075"/>
      <c r="G29" s="5075"/>
      <c r="H29" s="5075"/>
      <c r="I29" s="5075"/>
      <c r="J29" s="5075"/>
      <c r="K29" s="5075"/>
      <c r="L29" s="5075"/>
      <c r="M29" s="5075"/>
      <c r="N29" s="5075"/>
      <c r="O29" s="5075"/>
      <c r="Q29" s="5075" t="s">
        <v>2859</v>
      </c>
      <c r="R29" s="5075"/>
      <c r="S29" s="5075"/>
      <c r="T29" s="5075"/>
      <c r="U29" s="5075"/>
      <c r="V29" s="5075"/>
      <c r="W29" s="5075"/>
      <c r="X29" s="5075"/>
      <c r="Y29" s="5075"/>
      <c r="Z29" s="5075"/>
      <c r="AA29" s="5075"/>
      <c r="AB29" s="5075"/>
      <c r="AC29" s="5075"/>
      <c r="AE29" s="5075" t="s">
        <v>2921</v>
      </c>
      <c r="AF29" s="5075"/>
      <c r="AG29" s="5075"/>
      <c r="AH29" s="5075"/>
      <c r="AI29" s="5075"/>
      <c r="AJ29" s="5075"/>
      <c r="AK29" s="5075"/>
      <c r="AL29" s="5075"/>
      <c r="AM29" s="5075"/>
      <c r="AN29" s="5075"/>
      <c r="AO29" s="5075"/>
      <c r="AP29" s="5075"/>
      <c r="AQ29" s="5075"/>
      <c r="AR29" s="1739"/>
    </row>
    <row r="30" spans="2:44" s="1736" customFormat="1" ht="13.5" customHeight="1">
      <c r="B30" s="1738"/>
      <c r="C30" s="1750" t="s">
        <v>2922</v>
      </c>
      <c r="D30" s="1751"/>
      <c r="E30" s="1751"/>
      <c r="F30" s="1751"/>
      <c r="G30" s="1751"/>
      <c r="H30" s="1751"/>
      <c r="I30" s="1751"/>
      <c r="J30" s="1751"/>
      <c r="K30" s="1751"/>
      <c r="L30" s="1751"/>
      <c r="M30" s="1751"/>
      <c r="N30" s="1751"/>
      <c r="O30" s="1752"/>
      <c r="Q30" s="1753" t="s">
        <v>2923</v>
      </c>
      <c r="R30" s="1751"/>
      <c r="S30" s="1751"/>
      <c r="T30" s="1751"/>
      <c r="U30" s="1751"/>
      <c r="V30" s="1751"/>
      <c r="W30" s="1751"/>
      <c r="X30" s="1751"/>
      <c r="Y30" s="1751"/>
      <c r="Z30" s="1751"/>
      <c r="AA30" s="1751"/>
      <c r="AB30" s="1751"/>
      <c r="AC30" s="1752"/>
      <c r="AE30" s="1750" t="s">
        <v>2924</v>
      </c>
      <c r="AF30" s="1751"/>
      <c r="AG30" s="1751"/>
      <c r="AH30" s="1751"/>
      <c r="AI30" s="1751"/>
      <c r="AJ30" s="1751"/>
      <c r="AK30" s="1751"/>
      <c r="AL30" s="1751"/>
      <c r="AM30" s="1751"/>
      <c r="AN30" s="1751"/>
      <c r="AO30" s="1751"/>
      <c r="AP30" s="1751"/>
      <c r="AQ30" s="1752"/>
      <c r="AR30" s="1739"/>
    </row>
    <row r="31" spans="2:44" s="1736" customFormat="1" ht="13.5" customHeight="1">
      <c r="B31" s="1738"/>
      <c r="C31" s="1754" t="s">
        <v>2925</v>
      </c>
      <c r="D31" s="1755"/>
      <c r="E31" s="1755"/>
      <c r="F31" s="1755"/>
      <c r="G31" s="1755"/>
      <c r="H31" s="1755"/>
      <c r="I31" s="1755"/>
      <c r="J31" s="1755"/>
      <c r="K31" s="1755"/>
      <c r="L31" s="1755"/>
      <c r="M31" s="1755"/>
      <c r="N31" s="1755"/>
      <c r="O31" s="1756"/>
      <c r="Q31" s="1757" t="s">
        <v>2926</v>
      </c>
      <c r="R31" s="1755"/>
      <c r="S31" s="1755"/>
      <c r="T31" s="1755"/>
      <c r="U31" s="1755"/>
      <c r="V31" s="1755"/>
      <c r="W31" s="1755"/>
      <c r="X31" s="1755"/>
      <c r="Y31" s="1755"/>
      <c r="Z31" s="1755"/>
      <c r="AA31" s="1755"/>
      <c r="AB31" s="1755"/>
      <c r="AC31" s="1756"/>
      <c r="AE31" s="1754" t="s">
        <v>2927</v>
      </c>
      <c r="AF31" s="1755"/>
      <c r="AG31" s="1755"/>
      <c r="AH31" s="1755"/>
      <c r="AI31" s="1755"/>
      <c r="AJ31" s="1755"/>
      <c r="AK31" s="1755"/>
      <c r="AL31" s="1755"/>
      <c r="AM31" s="1755"/>
      <c r="AN31" s="1755"/>
      <c r="AO31" s="1755"/>
      <c r="AP31" s="1755"/>
      <c r="AQ31" s="1756"/>
      <c r="AR31" s="1739"/>
    </row>
    <row r="32" spans="2:44" s="1736" customFormat="1" ht="13.5" customHeight="1">
      <c r="B32" s="1738"/>
      <c r="C32" s="1758"/>
      <c r="D32" s="1759"/>
      <c r="E32" s="1759"/>
      <c r="F32" s="1759"/>
      <c r="G32" s="1759"/>
      <c r="H32" s="1759"/>
      <c r="I32" s="1759"/>
      <c r="J32" s="1759"/>
      <c r="K32" s="1759"/>
      <c r="L32" s="1759"/>
      <c r="M32" s="1759"/>
      <c r="N32" s="1759"/>
      <c r="O32" s="1760"/>
      <c r="Q32" s="1758"/>
      <c r="R32" s="1759"/>
      <c r="S32" s="1759"/>
      <c r="T32" s="1759"/>
      <c r="U32" s="1759"/>
      <c r="V32" s="1759"/>
      <c r="W32" s="1759"/>
      <c r="X32" s="1759"/>
      <c r="Y32" s="1759"/>
      <c r="Z32" s="1759"/>
      <c r="AA32" s="1759"/>
      <c r="AB32" s="1759"/>
      <c r="AC32" s="1760"/>
      <c r="AE32" s="1758"/>
      <c r="AF32" s="1759"/>
      <c r="AG32" s="1761"/>
      <c r="AH32" s="1761"/>
      <c r="AI32" s="1761"/>
      <c r="AJ32" s="1759"/>
      <c r="AK32" s="1761"/>
      <c r="AL32" s="1761"/>
      <c r="AM32" s="1761"/>
      <c r="AN32" s="1761"/>
      <c r="AO32" s="1761"/>
      <c r="AP32" s="1761"/>
      <c r="AQ32" s="1762"/>
      <c r="AR32" s="1739"/>
    </row>
    <row r="33" spans="2:44" s="1736" customFormat="1" ht="13.5" customHeight="1">
      <c r="B33" s="1738"/>
      <c r="AR33" s="1739"/>
    </row>
    <row r="34" spans="2:44" s="1736" customFormat="1" ht="13.5" customHeight="1">
      <c r="B34" s="1738"/>
      <c r="C34" s="5075" t="s">
        <v>2928</v>
      </c>
      <c r="D34" s="5075"/>
      <c r="E34" s="5075"/>
      <c r="F34" s="5075"/>
      <c r="G34" s="5075"/>
      <c r="H34" s="5075"/>
      <c r="I34" s="5075"/>
      <c r="J34" s="5075"/>
      <c r="K34" s="5075"/>
      <c r="L34" s="5075"/>
      <c r="M34" s="5075"/>
      <c r="N34" s="5075"/>
      <c r="O34" s="5075"/>
      <c r="Q34" s="5075" t="s">
        <v>2866</v>
      </c>
      <c r="R34" s="5075"/>
      <c r="S34" s="5075"/>
      <c r="T34" s="5075"/>
      <c r="U34" s="5075"/>
      <c r="V34" s="5075"/>
      <c r="W34" s="5075"/>
      <c r="X34" s="5075"/>
      <c r="Y34" s="5075"/>
      <c r="Z34" s="5075"/>
      <c r="AA34" s="5075"/>
      <c r="AB34" s="5075"/>
      <c r="AC34" s="5075"/>
      <c r="AE34" s="5075" t="s">
        <v>2929</v>
      </c>
      <c r="AF34" s="5075"/>
      <c r="AG34" s="5075"/>
      <c r="AH34" s="5075"/>
      <c r="AI34" s="5075"/>
      <c r="AJ34" s="5075"/>
      <c r="AK34" s="5075"/>
      <c r="AL34" s="5075"/>
      <c r="AM34" s="5075"/>
      <c r="AN34" s="5075"/>
      <c r="AO34" s="5075"/>
      <c r="AP34" s="5075"/>
      <c r="AQ34" s="5075"/>
      <c r="AR34" s="1739"/>
    </row>
    <row r="35" spans="2:44" s="1736" customFormat="1" ht="13.5" customHeight="1">
      <c r="B35" s="1738"/>
      <c r="C35" s="1763" t="s">
        <v>2930</v>
      </c>
      <c r="D35" s="1751"/>
      <c r="E35" s="1751"/>
      <c r="F35" s="1751"/>
      <c r="G35" s="1751"/>
      <c r="H35" s="1751"/>
      <c r="I35" s="1751"/>
      <c r="J35" s="1751"/>
      <c r="K35" s="1751"/>
      <c r="L35" s="1751"/>
      <c r="M35" s="1751"/>
      <c r="N35" s="1751"/>
      <c r="O35" s="1752"/>
      <c r="Q35" s="1750" t="s">
        <v>2931</v>
      </c>
      <c r="R35" s="1751"/>
      <c r="S35" s="1751"/>
      <c r="T35" s="1751"/>
      <c r="U35" s="1751"/>
      <c r="V35" s="1751"/>
      <c r="W35" s="1751"/>
      <c r="X35" s="1751"/>
      <c r="Y35" s="1751"/>
      <c r="Z35" s="1751"/>
      <c r="AA35" s="1751"/>
      <c r="AB35" s="1751"/>
      <c r="AC35" s="1752"/>
      <c r="AE35" s="1750" t="s">
        <v>2932</v>
      </c>
      <c r="AF35" s="1751"/>
      <c r="AG35" s="1751"/>
      <c r="AH35" s="1751"/>
      <c r="AI35" s="1751"/>
      <c r="AJ35" s="1751"/>
      <c r="AK35" s="1751"/>
      <c r="AL35" s="1751"/>
      <c r="AM35" s="1751"/>
      <c r="AN35" s="1751"/>
      <c r="AO35" s="1751"/>
      <c r="AP35" s="1751"/>
      <c r="AQ35" s="1752"/>
      <c r="AR35" s="1739"/>
    </row>
    <row r="36" spans="2:44" s="1736" customFormat="1" ht="13.5" customHeight="1">
      <c r="B36" s="1738"/>
      <c r="C36" s="1764" t="s">
        <v>2933</v>
      </c>
      <c r="D36" s="1755"/>
      <c r="E36" s="1755"/>
      <c r="F36" s="1755"/>
      <c r="G36" s="1755"/>
      <c r="H36" s="1755"/>
      <c r="I36" s="1755"/>
      <c r="J36" s="1755"/>
      <c r="K36" s="1755"/>
      <c r="L36" s="1755"/>
      <c r="M36" s="1755"/>
      <c r="N36" s="1755"/>
      <c r="O36" s="1756"/>
      <c r="Q36" s="1754" t="s">
        <v>2933</v>
      </c>
      <c r="R36" s="1755"/>
      <c r="S36" s="1755"/>
      <c r="T36" s="1755"/>
      <c r="U36" s="1755"/>
      <c r="V36" s="1755"/>
      <c r="W36" s="1755"/>
      <c r="X36" s="1755"/>
      <c r="Y36" s="1755"/>
      <c r="Z36" s="1755"/>
      <c r="AA36" s="1755"/>
      <c r="AB36" s="1755"/>
      <c r="AC36" s="1756"/>
      <c r="AE36" s="1754" t="s">
        <v>2933</v>
      </c>
      <c r="AF36" s="1755"/>
      <c r="AG36" s="1755"/>
      <c r="AH36" s="1755"/>
      <c r="AI36" s="1755"/>
      <c r="AJ36" s="1755"/>
      <c r="AK36" s="1755"/>
      <c r="AL36" s="1755"/>
      <c r="AM36" s="1755"/>
      <c r="AN36" s="1755"/>
      <c r="AO36" s="1755"/>
      <c r="AP36" s="1755"/>
      <c r="AQ36" s="1756"/>
      <c r="AR36" s="1739"/>
    </row>
    <row r="37" spans="2:44" s="1736" customFormat="1" ht="13.5" customHeight="1">
      <c r="B37" s="1738"/>
      <c r="C37" s="1758"/>
      <c r="D37" s="1759"/>
      <c r="E37" s="1761"/>
      <c r="F37" s="1761"/>
      <c r="G37" s="1761"/>
      <c r="H37" s="1761"/>
      <c r="I37" s="1761"/>
      <c r="J37" s="1761"/>
      <c r="K37" s="1761"/>
      <c r="L37" s="1761"/>
      <c r="M37" s="1761"/>
      <c r="N37" s="1761"/>
      <c r="O37" s="1762"/>
      <c r="Q37" s="1758"/>
      <c r="R37" s="1759"/>
      <c r="S37" s="1759"/>
      <c r="T37" s="1759"/>
      <c r="U37" s="1759"/>
      <c r="V37" s="1759"/>
      <c r="W37" s="1759"/>
      <c r="X37" s="1759"/>
      <c r="Y37" s="1759"/>
      <c r="Z37" s="1759"/>
      <c r="AA37" s="1759"/>
      <c r="AB37" s="1759"/>
      <c r="AC37" s="1760"/>
      <c r="AE37" s="1758"/>
      <c r="AF37" s="1759"/>
      <c r="AG37" s="1759"/>
      <c r="AH37" s="1759"/>
      <c r="AI37" s="1759"/>
      <c r="AJ37" s="1759"/>
      <c r="AK37" s="1759"/>
      <c r="AL37" s="1759"/>
      <c r="AM37" s="1759"/>
      <c r="AN37" s="1759"/>
      <c r="AO37" s="1759"/>
      <c r="AP37" s="1759"/>
      <c r="AQ37" s="1760"/>
      <c r="AR37" s="1739"/>
    </row>
    <row r="38" spans="2:44" s="1736" customFormat="1" ht="13.5" customHeight="1">
      <c r="B38" s="1738"/>
      <c r="AR38" s="1739"/>
    </row>
    <row r="39" spans="2:44" s="1736" customFormat="1" ht="13.5" customHeight="1">
      <c r="B39" s="1738"/>
      <c r="C39" s="5075" t="s">
        <v>2871</v>
      </c>
      <c r="D39" s="5075"/>
      <c r="E39" s="5075"/>
      <c r="F39" s="5075"/>
      <c r="G39" s="5075"/>
      <c r="H39" s="5075"/>
      <c r="I39" s="5075"/>
      <c r="J39" s="5075"/>
      <c r="K39" s="5075"/>
      <c r="L39" s="5075"/>
      <c r="M39" s="5075"/>
      <c r="N39" s="5075"/>
      <c r="O39" s="5075"/>
      <c r="Q39" s="5075" t="s">
        <v>2872</v>
      </c>
      <c r="R39" s="5075"/>
      <c r="S39" s="5075"/>
      <c r="T39" s="5075"/>
      <c r="U39" s="5075"/>
      <c r="V39" s="5075"/>
      <c r="W39" s="5075"/>
      <c r="X39" s="5075"/>
      <c r="Y39" s="5075"/>
      <c r="Z39" s="5075"/>
      <c r="AA39" s="5075"/>
      <c r="AB39" s="5075"/>
      <c r="AC39" s="5075"/>
      <c r="AR39" s="1739"/>
    </row>
    <row r="40" spans="2:44" s="1736" customFormat="1" ht="13.5" customHeight="1">
      <c r="B40" s="1738"/>
      <c r="C40" s="1765" t="s">
        <v>2934</v>
      </c>
      <c r="D40" s="1751"/>
      <c r="E40" s="1751"/>
      <c r="F40" s="1751"/>
      <c r="G40" s="1751"/>
      <c r="H40" s="1751"/>
      <c r="I40" s="1751"/>
      <c r="J40" s="1751"/>
      <c r="K40" s="1751"/>
      <c r="L40" s="1751"/>
      <c r="M40" s="1751"/>
      <c r="N40" s="1751"/>
      <c r="O40" s="1752"/>
      <c r="Q40" s="1750" t="s">
        <v>2935</v>
      </c>
      <c r="R40" s="1751"/>
      <c r="S40" s="1751"/>
      <c r="T40" s="1751"/>
      <c r="U40" s="1751"/>
      <c r="V40" s="1751"/>
      <c r="W40" s="1751"/>
      <c r="X40" s="1751"/>
      <c r="Y40" s="1751"/>
      <c r="Z40" s="1751"/>
      <c r="AA40" s="1751"/>
      <c r="AB40" s="1751"/>
      <c r="AC40" s="1752"/>
      <c r="AR40" s="1739"/>
    </row>
    <row r="41" spans="2:44" s="1736" customFormat="1" ht="13.5" customHeight="1">
      <c r="B41" s="1738"/>
      <c r="C41" s="1754" t="s">
        <v>2936</v>
      </c>
      <c r="D41" s="1755"/>
      <c r="E41" s="1755"/>
      <c r="F41" s="1755"/>
      <c r="G41" s="1755"/>
      <c r="H41" s="1755"/>
      <c r="I41" s="1755"/>
      <c r="J41" s="1755"/>
      <c r="K41" s="1755"/>
      <c r="L41" s="1755"/>
      <c r="M41" s="1755"/>
      <c r="N41" s="1755"/>
      <c r="O41" s="1756"/>
      <c r="Q41" s="1754" t="s">
        <v>2933</v>
      </c>
      <c r="R41" s="1755"/>
      <c r="S41" s="1755"/>
      <c r="T41" s="1755"/>
      <c r="U41" s="1755"/>
      <c r="V41" s="1755"/>
      <c r="W41" s="1755"/>
      <c r="X41" s="1755"/>
      <c r="Y41" s="1755"/>
      <c r="Z41" s="1755"/>
      <c r="AA41" s="1755"/>
      <c r="AB41" s="1755"/>
      <c r="AC41" s="1756"/>
      <c r="AR41" s="1739"/>
    </row>
    <row r="42" spans="2:44" s="1736" customFormat="1" ht="13.5" customHeight="1">
      <c r="B42" s="1738"/>
      <c r="C42" s="1758"/>
      <c r="D42" s="1759"/>
      <c r="E42" s="1759"/>
      <c r="F42" s="1759"/>
      <c r="G42" s="1759"/>
      <c r="H42" s="1759"/>
      <c r="I42" s="1759"/>
      <c r="J42" s="1759"/>
      <c r="K42" s="1759"/>
      <c r="L42" s="1759"/>
      <c r="M42" s="1759"/>
      <c r="N42" s="1759"/>
      <c r="O42" s="1760"/>
      <c r="Q42" s="1758"/>
      <c r="R42" s="1759"/>
      <c r="S42" s="1759"/>
      <c r="T42" s="1759"/>
      <c r="U42" s="1759"/>
      <c r="V42" s="1759"/>
      <c r="W42" s="1759"/>
      <c r="X42" s="1759"/>
      <c r="Y42" s="1759"/>
      <c r="Z42" s="1759"/>
      <c r="AA42" s="1759"/>
      <c r="AB42" s="1759"/>
      <c r="AC42" s="1760"/>
      <c r="AE42" s="1766"/>
      <c r="AR42" s="1739"/>
    </row>
    <row r="43" spans="2:44" s="1736" customFormat="1" ht="13.5" customHeight="1">
      <c r="B43" s="1745"/>
      <c r="C43" s="1737"/>
      <c r="D43" s="1737"/>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737"/>
      <c r="AB43" s="1737"/>
      <c r="AC43" s="1737"/>
      <c r="AD43" s="1737"/>
      <c r="AE43" s="1737"/>
      <c r="AF43" s="1737"/>
      <c r="AG43" s="1737"/>
      <c r="AH43" s="1737"/>
      <c r="AI43" s="1737"/>
      <c r="AJ43" s="1737"/>
      <c r="AK43" s="1737"/>
      <c r="AL43" s="1737"/>
      <c r="AM43" s="1737"/>
      <c r="AN43" s="1737"/>
      <c r="AO43" s="1737"/>
      <c r="AP43" s="1737"/>
      <c r="AQ43" s="1737"/>
      <c r="AR43" s="1746"/>
    </row>
    <row r="44" spans="2:44" ht="13.5" customHeight="1">
      <c r="B44" s="5076" t="s">
        <v>2937</v>
      </c>
      <c r="C44" s="5077"/>
      <c r="D44" s="5077"/>
      <c r="E44" s="5077"/>
      <c r="F44" s="5077"/>
      <c r="G44" s="5077"/>
      <c r="H44" s="5077"/>
      <c r="I44" s="5077"/>
      <c r="J44" s="5077"/>
      <c r="K44" s="5077"/>
      <c r="L44" s="5077"/>
      <c r="M44" s="5077"/>
      <c r="N44" s="5077"/>
      <c r="O44" s="5077"/>
      <c r="P44" s="5077"/>
      <c r="Q44" s="5077"/>
      <c r="R44" s="5077"/>
      <c r="S44" s="5077"/>
      <c r="T44" s="5077"/>
      <c r="U44" s="5077"/>
      <c r="V44" s="5077"/>
      <c r="W44" s="5077"/>
      <c r="X44" s="5077"/>
      <c r="Y44" s="5077"/>
      <c r="Z44" s="5077"/>
      <c r="AA44" s="5077"/>
      <c r="AB44" s="5077"/>
      <c r="AC44" s="5077"/>
      <c r="AD44" s="5077"/>
      <c r="AE44" s="5077"/>
      <c r="AF44" s="5077"/>
      <c r="AG44" s="5077"/>
      <c r="AH44" s="5077"/>
      <c r="AI44" s="5077"/>
      <c r="AJ44" s="5077"/>
      <c r="AK44" s="5077"/>
      <c r="AL44" s="5077"/>
      <c r="AM44" s="5077"/>
      <c r="AN44" s="5077"/>
      <c r="AO44" s="5077"/>
      <c r="AP44" s="5077"/>
      <c r="AQ44" s="5077"/>
      <c r="AR44" s="5078"/>
    </row>
    <row r="45" spans="2:44" s="1736" customFormat="1" ht="6.75" customHeight="1">
      <c r="B45" s="1747"/>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8"/>
      <c r="Z45" s="1748"/>
      <c r="AA45" s="1748"/>
      <c r="AB45" s="1748"/>
      <c r="AC45" s="1748"/>
      <c r="AD45" s="1748"/>
      <c r="AE45" s="1748"/>
      <c r="AF45" s="1748"/>
      <c r="AG45" s="1748"/>
      <c r="AH45" s="1748"/>
      <c r="AI45" s="1748"/>
      <c r="AJ45" s="1748"/>
      <c r="AK45" s="1748"/>
      <c r="AL45" s="1748"/>
      <c r="AM45" s="1748"/>
      <c r="AN45" s="1748"/>
      <c r="AO45" s="1748"/>
      <c r="AP45" s="1748"/>
      <c r="AQ45" s="1748"/>
      <c r="AR45" s="1749"/>
    </row>
    <row r="46" spans="2:44" s="1736" customFormat="1" ht="13.5" customHeight="1">
      <c r="B46" s="1738"/>
      <c r="C46" s="1736" t="s">
        <v>2938</v>
      </c>
      <c r="AR46" s="1739"/>
    </row>
    <row r="47" spans="2:44" s="1736" customFormat="1" ht="13.5" customHeight="1">
      <c r="B47" s="1738"/>
      <c r="AR47" s="1739"/>
    </row>
    <row r="48" spans="2:44" s="1736" customFormat="1" ht="13.5" customHeight="1">
      <c r="B48" s="1738"/>
      <c r="C48" s="5075" t="s">
        <v>2939</v>
      </c>
      <c r="D48" s="5075"/>
      <c r="E48" s="5075"/>
      <c r="F48" s="5075"/>
      <c r="G48" s="5075"/>
      <c r="H48" s="5075"/>
      <c r="I48" s="5075"/>
      <c r="J48" s="5075"/>
      <c r="K48" s="5075"/>
      <c r="L48" s="5075"/>
      <c r="M48" s="5075"/>
      <c r="N48" s="5075"/>
      <c r="O48" s="5075"/>
      <c r="Q48" s="5075" t="s">
        <v>2940</v>
      </c>
      <c r="R48" s="5075"/>
      <c r="S48" s="5075"/>
      <c r="T48" s="5075"/>
      <c r="U48" s="5075"/>
      <c r="V48" s="5075"/>
      <c r="W48" s="5075"/>
      <c r="X48" s="5075"/>
      <c r="Y48" s="5075"/>
      <c r="Z48" s="5075"/>
      <c r="AA48" s="5075"/>
      <c r="AB48" s="5075"/>
      <c r="AC48" s="5075"/>
      <c r="AE48" s="5075" t="s">
        <v>2941</v>
      </c>
      <c r="AF48" s="5075"/>
      <c r="AG48" s="5075"/>
      <c r="AH48" s="5075"/>
      <c r="AI48" s="5075"/>
      <c r="AJ48" s="5075"/>
      <c r="AK48" s="5075"/>
      <c r="AL48" s="5075"/>
      <c r="AM48" s="5075"/>
      <c r="AN48" s="5075"/>
      <c r="AO48" s="5075"/>
      <c r="AP48" s="5075"/>
      <c r="AQ48" s="5075"/>
      <c r="AR48" s="1739"/>
    </row>
    <row r="49" spans="2:44" s="1736" customFormat="1" ht="13.5" customHeight="1">
      <c r="B49" s="1738"/>
      <c r="C49" s="1768" t="s">
        <v>2942</v>
      </c>
      <c r="D49" s="1769"/>
      <c r="E49" s="1769"/>
      <c r="F49" s="1769"/>
      <c r="G49" s="1769"/>
      <c r="H49" s="1769"/>
      <c r="I49" s="1769"/>
      <c r="J49" s="1769"/>
      <c r="K49" s="1769"/>
      <c r="L49" s="1769"/>
      <c r="M49" s="1769"/>
      <c r="N49" s="1769"/>
      <c r="O49" s="1770"/>
      <c r="Q49" s="1750" t="s">
        <v>2943</v>
      </c>
      <c r="R49" s="1751"/>
      <c r="S49" s="1751"/>
      <c r="T49" s="1751"/>
      <c r="U49" s="1751"/>
      <c r="V49" s="1751"/>
      <c r="W49" s="1751"/>
      <c r="X49" s="1751"/>
      <c r="Y49" s="1751"/>
      <c r="Z49" s="1751"/>
      <c r="AA49" s="1751"/>
      <c r="AB49" s="1751"/>
      <c r="AC49" s="1752"/>
      <c r="AE49" s="1771" t="s">
        <v>2944</v>
      </c>
      <c r="AF49" s="1751"/>
      <c r="AG49" s="1751"/>
      <c r="AH49" s="1751"/>
      <c r="AI49" s="1751"/>
      <c r="AJ49" s="1751"/>
      <c r="AK49" s="1751"/>
      <c r="AL49" s="1751"/>
      <c r="AM49" s="1751"/>
      <c r="AN49" s="1751"/>
      <c r="AO49" s="1751"/>
      <c r="AP49" s="1751"/>
      <c r="AQ49" s="1752"/>
      <c r="AR49" s="1739"/>
    </row>
    <row r="50" spans="2:44" s="1736" customFormat="1" ht="13.5" customHeight="1">
      <c r="B50" s="1738"/>
      <c r="C50" s="1754" t="s">
        <v>2945</v>
      </c>
      <c r="D50" s="1755"/>
      <c r="E50" s="1755"/>
      <c r="F50" s="1755"/>
      <c r="G50" s="1755"/>
      <c r="H50" s="1772"/>
      <c r="I50" s="1755"/>
      <c r="J50" s="1755"/>
      <c r="K50" s="1755"/>
      <c r="L50" s="1755"/>
      <c r="M50" s="1755"/>
      <c r="N50" s="1755"/>
      <c r="O50" s="1756"/>
      <c r="Q50" s="1754" t="s">
        <v>2946</v>
      </c>
      <c r="R50" s="1755"/>
      <c r="S50" s="1755"/>
      <c r="T50" s="1755"/>
      <c r="U50" s="1755"/>
      <c r="V50" s="1755"/>
      <c r="W50" s="1755"/>
      <c r="X50" s="1755"/>
      <c r="Y50" s="1755"/>
      <c r="Z50" s="1755"/>
      <c r="AA50" s="1755"/>
      <c r="AB50" s="1755"/>
      <c r="AC50" s="1756"/>
      <c r="AE50" s="1773" t="s">
        <v>2947</v>
      </c>
      <c r="AF50" s="1755"/>
      <c r="AG50" s="1755"/>
      <c r="AH50" s="1755"/>
      <c r="AI50" s="1755"/>
      <c r="AJ50" s="1755"/>
      <c r="AK50" s="1755"/>
      <c r="AL50" s="1755"/>
      <c r="AM50" s="1755"/>
      <c r="AN50" s="1755"/>
      <c r="AO50" s="1755"/>
      <c r="AP50" s="1755"/>
      <c r="AQ50" s="1756"/>
      <c r="AR50" s="1739"/>
    </row>
    <row r="51" spans="2:44" s="1736" customFormat="1" ht="13.5" customHeight="1">
      <c r="B51" s="1738"/>
      <c r="C51" s="1754" t="s">
        <v>2948</v>
      </c>
      <c r="D51" s="1755"/>
      <c r="E51" s="1755"/>
      <c r="F51" s="1755"/>
      <c r="G51" s="1755"/>
      <c r="H51" s="1755"/>
      <c r="I51" s="1755"/>
      <c r="J51" s="1755"/>
      <c r="K51" s="1755"/>
      <c r="L51" s="1755"/>
      <c r="M51" s="1755"/>
      <c r="N51" s="1755"/>
      <c r="O51" s="1756"/>
      <c r="Q51" s="1774" t="s">
        <v>2949</v>
      </c>
      <c r="R51" s="1755"/>
      <c r="S51" s="1775"/>
      <c r="T51" s="1775"/>
      <c r="U51" s="1775"/>
      <c r="V51" s="1775"/>
      <c r="W51" s="1755"/>
      <c r="X51" s="1775"/>
      <c r="Y51" s="1775"/>
      <c r="Z51" s="1775"/>
      <c r="AA51" s="1775"/>
      <c r="AB51" s="1775"/>
      <c r="AC51" s="1776"/>
      <c r="AE51" s="1774" t="s">
        <v>2950</v>
      </c>
      <c r="AF51" s="1755"/>
      <c r="AG51" s="1775"/>
      <c r="AH51" s="1775"/>
      <c r="AI51" s="1775"/>
      <c r="AJ51" s="1775"/>
      <c r="AK51" s="1755"/>
      <c r="AL51" s="1775"/>
      <c r="AM51" s="1775"/>
      <c r="AN51" s="1775"/>
      <c r="AO51" s="1775"/>
      <c r="AP51" s="1775"/>
      <c r="AQ51" s="1776"/>
      <c r="AR51" s="1739"/>
    </row>
    <row r="52" spans="2:44" s="1736" customFormat="1" ht="13.5" customHeight="1">
      <c r="B52" s="1738"/>
      <c r="C52" s="1773"/>
      <c r="D52" s="1755"/>
      <c r="E52" s="1755"/>
      <c r="F52" s="1755"/>
      <c r="G52" s="1755"/>
      <c r="H52" s="1755"/>
      <c r="I52" s="1755" t="s">
        <v>2910</v>
      </c>
      <c r="J52" s="1755"/>
      <c r="K52" s="1755"/>
      <c r="L52" s="1755"/>
      <c r="M52" s="1755"/>
      <c r="N52" s="1755"/>
      <c r="O52" s="1756"/>
      <c r="Q52" s="1754" t="s">
        <v>2951</v>
      </c>
      <c r="R52" s="1755"/>
      <c r="S52" s="1775"/>
      <c r="T52" s="1775"/>
      <c r="U52" s="1775"/>
      <c r="V52" s="1775"/>
      <c r="W52" s="1775"/>
      <c r="X52" s="1775" t="s">
        <v>2475</v>
      </c>
      <c r="Y52" s="1775"/>
      <c r="Z52" s="1775" t="s">
        <v>2476</v>
      </c>
      <c r="AA52" s="1775"/>
      <c r="AB52" s="1775"/>
      <c r="AC52" s="1776"/>
      <c r="AE52" s="1757" t="s">
        <v>2952</v>
      </c>
      <c r="AF52" s="1755"/>
      <c r="AG52" s="1775"/>
      <c r="AH52" s="1775"/>
      <c r="AI52" s="1775"/>
      <c r="AJ52" s="1775"/>
      <c r="AK52" s="1775"/>
      <c r="AL52" s="1775" t="s">
        <v>2475</v>
      </c>
      <c r="AM52" s="1775"/>
      <c r="AN52" s="1775" t="s">
        <v>2476</v>
      </c>
      <c r="AO52" s="1775"/>
      <c r="AP52" s="1775"/>
      <c r="AQ52" s="1776" t="s">
        <v>2908</v>
      </c>
      <c r="AR52" s="1739"/>
    </row>
    <row r="53" spans="2:44" s="1736" customFormat="1" ht="13.5" customHeight="1">
      <c r="B53" s="1738"/>
      <c r="C53" s="1754" t="s">
        <v>2953</v>
      </c>
      <c r="D53" s="1755"/>
      <c r="E53" s="1755"/>
      <c r="F53" s="1755"/>
      <c r="G53" s="1755"/>
      <c r="H53" s="1755"/>
      <c r="I53" s="1755"/>
      <c r="J53" s="1755"/>
      <c r="K53" s="1755"/>
      <c r="L53" s="1755"/>
      <c r="M53" s="1755"/>
      <c r="N53" s="1755"/>
      <c r="O53" s="1756"/>
      <c r="Q53" s="1754" t="s">
        <v>2954</v>
      </c>
      <c r="R53" s="1755"/>
      <c r="S53" s="1775"/>
      <c r="T53" s="1775"/>
      <c r="U53" s="1775"/>
      <c r="V53" s="1775"/>
      <c r="W53" s="1755"/>
      <c r="X53" s="1775"/>
      <c r="Y53" s="1775"/>
      <c r="Z53" s="1775"/>
      <c r="AA53" s="1775"/>
      <c r="AB53" s="1775"/>
      <c r="AC53" s="1776"/>
      <c r="AE53" s="1774" t="s">
        <v>2955</v>
      </c>
      <c r="AF53" s="1755"/>
      <c r="AG53" s="1775"/>
      <c r="AH53" s="1775"/>
      <c r="AI53" s="1775"/>
      <c r="AJ53" s="1775"/>
      <c r="AK53" s="1755"/>
      <c r="AL53" s="1775"/>
      <c r="AM53" s="1775"/>
      <c r="AN53" s="1775"/>
      <c r="AO53" s="1775"/>
      <c r="AP53" s="1775"/>
      <c r="AQ53" s="1776"/>
      <c r="AR53" s="1739"/>
    </row>
    <row r="54" spans="2:44" s="1736" customFormat="1" ht="13.5" customHeight="1">
      <c r="B54" s="1738"/>
      <c r="C54" s="1757" t="s">
        <v>2956</v>
      </c>
      <c r="D54" s="1755"/>
      <c r="E54" s="1755"/>
      <c r="F54" s="1755"/>
      <c r="G54" s="1755"/>
      <c r="H54" s="1755"/>
      <c r="I54" s="1755"/>
      <c r="J54" s="1755"/>
      <c r="K54" s="1755"/>
      <c r="L54" s="1755"/>
      <c r="M54" s="1755"/>
      <c r="N54" s="1755"/>
      <c r="O54" s="1756"/>
      <c r="Q54" s="1754" t="s">
        <v>2957</v>
      </c>
      <c r="R54" s="1755"/>
      <c r="S54" s="1775"/>
      <c r="T54" s="1775"/>
      <c r="U54" s="1775"/>
      <c r="V54" s="1775"/>
      <c r="W54" s="1775"/>
      <c r="X54" s="1775" t="s">
        <v>2475</v>
      </c>
      <c r="Y54" s="1775"/>
      <c r="Z54" s="1775" t="s">
        <v>2476</v>
      </c>
      <c r="AA54" s="1775"/>
      <c r="AB54" s="1775"/>
      <c r="AC54" s="1776"/>
      <c r="AE54" s="1757" t="s">
        <v>2952</v>
      </c>
      <c r="AF54" s="1755"/>
      <c r="AG54" s="1775"/>
      <c r="AH54" s="1775"/>
      <c r="AI54" s="1775"/>
      <c r="AJ54" s="1775"/>
      <c r="AK54" s="1775"/>
      <c r="AL54" s="1775" t="s">
        <v>2475</v>
      </c>
      <c r="AM54" s="1775"/>
      <c r="AN54" s="1775" t="s">
        <v>2476</v>
      </c>
      <c r="AO54" s="1775"/>
      <c r="AP54" s="1775"/>
      <c r="AQ54" s="1776" t="s">
        <v>2908</v>
      </c>
      <c r="AR54" s="1739"/>
    </row>
    <row r="55" spans="2:44" s="1736" customFormat="1" ht="13.5" customHeight="1">
      <c r="B55" s="1738"/>
      <c r="C55" s="1758" t="s">
        <v>2958</v>
      </c>
      <c r="D55" s="1759"/>
      <c r="E55" s="1759"/>
      <c r="F55" s="1759"/>
      <c r="G55" s="1759"/>
      <c r="H55" s="1759"/>
      <c r="I55" s="1759"/>
      <c r="J55" s="1759" t="s">
        <v>2475</v>
      </c>
      <c r="K55" s="1759"/>
      <c r="L55" s="1759" t="s">
        <v>2476</v>
      </c>
      <c r="M55" s="1759"/>
      <c r="N55" s="1759"/>
      <c r="O55" s="1760" t="s">
        <v>2908</v>
      </c>
      <c r="Q55" s="1758" t="s">
        <v>2959</v>
      </c>
      <c r="R55" s="1759"/>
      <c r="S55" s="1761"/>
      <c r="T55" s="1761"/>
      <c r="U55" s="1761"/>
      <c r="V55" s="1761"/>
      <c r="W55" s="1755"/>
      <c r="X55" s="1761"/>
      <c r="Y55" s="1761"/>
      <c r="Z55" s="1761"/>
      <c r="AA55" s="1761"/>
      <c r="AB55" s="1761"/>
      <c r="AC55" s="1762"/>
      <c r="AE55" s="1758"/>
      <c r="AF55" s="1759"/>
      <c r="AG55" s="1761"/>
      <c r="AH55" s="1761"/>
      <c r="AI55" s="1761"/>
      <c r="AJ55" s="1761"/>
      <c r="AK55" s="1761"/>
      <c r="AL55" s="1761"/>
      <c r="AM55" s="1761"/>
      <c r="AN55" s="1761"/>
      <c r="AO55" s="1761"/>
      <c r="AP55" s="1761"/>
      <c r="AQ55" s="1762"/>
      <c r="AR55" s="1739"/>
    </row>
    <row r="56" spans="2:44" s="1736" customFormat="1" ht="13.5" customHeight="1">
      <c r="B56" s="1738"/>
      <c r="AR56" s="1739"/>
    </row>
    <row r="57" spans="2:44" s="1736" customFormat="1" ht="13.5" customHeight="1">
      <c r="B57" s="1738"/>
      <c r="C57" s="5075" t="s">
        <v>2831</v>
      </c>
      <c r="D57" s="5075"/>
      <c r="E57" s="5075"/>
      <c r="F57" s="5075"/>
      <c r="G57" s="5075"/>
      <c r="H57" s="5075"/>
      <c r="I57" s="5075"/>
      <c r="J57" s="5075"/>
      <c r="K57" s="5075"/>
      <c r="L57" s="5075"/>
      <c r="M57" s="5075"/>
      <c r="N57" s="5075"/>
      <c r="O57" s="5075"/>
      <c r="Q57" s="5075" t="s">
        <v>2835</v>
      </c>
      <c r="R57" s="5075"/>
      <c r="S57" s="5075"/>
      <c r="T57" s="5075"/>
      <c r="U57" s="5075"/>
      <c r="V57" s="5075"/>
      <c r="W57" s="5075"/>
      <c r="X57" s="5075"/>
      <c r="Y57" s="5075"/>
      <c r="Z57" s="5075"/>
      <c r="AA57" s="5075"/>
      <c r="AB57" s="5075"/>
      <c r="AC57" s="5075"/>
      <c r="AE57" s="5075" t="s">
        <v>2839</v>
      </c>
      <c r="AF57" s="5075"/>
      <c r="AG57" s="5075"/>
      <c r="AH57" s="5075"/>
      <c r="AI57" s="5075"/>
      <c r="AJ57" s="5075"/>
      <c r="AK57" s="5075"/>
      <c r="AL57" s="5075"/>
      <c r="AM57" s="5075"/>
      <c r="AN57" s="5075"/>
      <c r="AO57" s="5075"/>
      <c r="AP57" s="5075"/>
      <c r="AQ57" s="5075"/>
      <c r="AR57" s="1739"/>
    </row>
    <row r="58" spans="2:44" s="1736" customFormat="1" ht="13.5" customHeight="1">
      <c r="B58" s="1738"/>
      <c r="C58" s="1750" t="s">
        <v>2960</v>
      </c>
      <c r="D58" s="1751"/>
      <c r="E58" s="1751"/>
      <c r="F58" s="1751"/>
      <c r="G58" s="1751"/>
      <c r="H58" s="1751"/>
      <c r="I58" s="1751"/>
      <c r="J58" s="1751"/>
      <c r="K58" s="1751"/>
      <c r="L58" s="1751"/>
      <c r="M58" s="1751"/>
      <c r="N58" s="1751"/>
      <c r="O58" s="1752"/>
      <c r="Q58" s="1750" t="s">
        <v>2961</v>
      </c>
      <c r="R58" s="1751"/>
      <c r="S58" s="1751"/>
      <c r="T58" s="1751"/>
      <c r="U58" s="1751"/>
      <c r="V58" s="1751"/>
      <c r="W58" s="1751"/>
      <c r="X58" s="1751"/>
      <c r="Y58" s="1751"/>
      <c r="Z58" s="1751"/>
      <c r="AA58" s="1751"/>
      <c r="AB58" s="1751"/>
      <c r="AC58" s="1752"/>
      <c r="AE58" s="1765" t="s">
        <v>2962</v>
      </c>
      <c r="AF58" s="1751"/>
      <c r="AG58" s="1751"/>
      <c r="AH58" s="1751"/>
      <c r="AI58" s="1751"/>
      <c r="AJ58" s="1751"/>
      <c r="AK58" s="1751"/>
      <c r="AL58" s="1751"/>
      <c r="AM58" s="1751"/>
      <c r="AN58" s="1751"/>
      <c r="AO58" s="1751"/>
      <c r="AP58" s="1751"/>
      <c r="AQ58" s="1752"/>
      <c r="AR58" s="1739"/>
    </row>
    <row r="59" spans="2:44" s="1736" customFormat="1" ht="13.5" customHeight="1">
      <c r="B59" s="1738"/>
      <c r="C59" s="1754" t="s">
        <v>2963</v>
      </c>
      <c r="D59" s="1755"/>
      <c r="E59" s="1755"/>
      <c r="F59" s="1755"/>
      <c r="G59" s="1755"/>
      <c r="H59" s="1755"/>
      <c r="I59" s="1755"/>
      <c r="J59" s="1755"/>
      <c r="K59" s="1755"/>
      <c r="L59" s="1755"/>
      <c r="M59" s="1755"/>
      <c r="N59" s="1755" t="s">
        <v>2910</v>
      </c>
      <c r="O59" s="1756" t="s">
        <v>2910</v>
      </c>
      <c r="Q59" s="1754" t="s">
        <v>2964</v>
      </c>
      <c r="R59" s="1755"/>
      <c r="S59" s="1755"/>
      <c r="T59" s="1755"/>
      <c r="U59" s="1755"/>
      <c r="V59" s="1755"/>
      <c r="W59" s="1755"/>
      <c r="X59" s="1755"/>
      <c r="Y59" s="1755"/>
      <c r="Z59" s="1755"/>
      <c r="AA59" s="1755"/>
      <c r="AB59" s="1755"/>
      <c r="AC59" s="1756"/>
      <c r="AE59" s="1757" t="s">
        <v>2965</v>
      </c>
      <c r="AF59" s="1755"/>
      <c r="AG59" s="1755"/>
      <c r="AH59" s="1755"/>
      <c r="AI59" s="1755"/>
      <c r="AJ59" s="1755"/>
      <c r="AK59" s="1755"/>
      <c r="AL59" s="1755"/>
      <c r="AM59" s="1755"/>
      <c r="AN59" s="1755"/>
      <c r="AO59" s="1755"/>
      <c r="AP59" s="1755"/>
      <c r="AQ59" s="1756"/>
      <c r="AR59" s="1739"/>
    </row>
    <row r="60" spans="2:44" s="1736" customFormat="1" ht="13.5" customHeight="1">
      <c r="B60" s="1738"/>
      <c r="C60" s="1774" t="s">
        <v>2966</v>
      </c>
      <c r="D60" s="1755"/>
      <c r="E60" s="1755"/>
      <c r="F60" s="1755"/>
      <c r="G60" s="1755"/>
      <c r="H60" s="1755"/>
      <c r="I60" s="1755"/>
      <c r="J60" s="1755"/>
      <c r="K60" s="1755"/>
      <c r="L60" s="1755"/>
      <c r="M60" s="1755"/>
      <c r="N60" s="1755"/>
      <c r="O60" s="1756"/>
      <c r="Q60" s="1754" t="s">
        <v>2967</v>
      </c>
      <c r="R60" s="1755"/>
      <c r="S60" s="1755"/>
      <c r="T60" s="1755"/>
      <c r="U60" s="1755"/>
      <c r="V60" s="1755"/>
      <c r="W60" s="1755"/>
      <c r="X60" s="1755"/>
      <c r="Y60" s="1755" t="s">
        <v>1696</v>
      </c>
      <c r="Z60" s="1755"/>
      <c r="AA60" s="1755" t="s">
        <v>2475</v>
      </c>
      <c r="AB60" s="1755"/>
      <c r="AC60" s="1756" t="s">
        <v>2476</v>
      </c>
      <c r="AE60" s="1754" t="s">
        <v>2968</v>
      </c>
      <c r="AF60" s="1755"/>
      <c r="AG60" s="1755"/>
      <c r="AH60" s="1755"/>
      <c r="AI60" s="1755"/>
      <c r="AJ60" s="1755"/>
      <c r="AK60" s="1755"/>
      <c r="AL60" s="1755"/>
      <c r="AM60" s="1755"/>
      <c r="AN60" s="1755"/>
      <c r="AO60" s="1755"/>
      <c r="AP60" s="1755"/>
      <c r="AQ60" s="1756"/>
      <c r="AR60" s="1739"/>
    </row>
    <row r="61" spans="2:44" s="1736" customFormat="1" ht="13.5" customHeight="1">
      <c r="B61" s="1738"/>
      <c r="C61" s="1754" t="s">
        <v>2969</v>
      </c>
      <c r="D61" s="1755"/>
      <c r="E61" s="1755"/>
      <c r="F61" s="1755"/>
      <c r="G61" s="1755"/>
      <c r="H61" s="1755"/>
      <c r="I61" s="1755"/>
      <c r="J61" s="1755"/>
      <c r="K61" s="1755"/>
      <c r="L61" s="1755"/>
      <c r="M61" s="1755"/>
      <c r="N61" s="1755"/>
      <c r="O61" s="1756"/>
      <c r="Q61" s="1754" t="s">
        <v>2970</v>
      </c>
      <c r="R61" s="1755"/>
      <c r="S61" s="1755"/>
      <c r="T61" s="1755"/>
      <c r="U61" s="1755"/>
      <c r="V61" s="1755"/>
      <c r="W61" s="1755"/>
      <c r="X61" s="1755"/>
      <c r="Y61" s="1755"/>
      <c r="Z61" s="1755"/>
      <c r="AA61" s="1755"/>
      <c r="AB61" s="1755"/>
      <c r="AC61" s="1756" t="s">
        <v>2971</v>
      </c>
      <c r="AE61" s="1774" t="s">
        <v>2972</v>
      </c>
      <c r="AF61" s="1755"/>
      <c r="AG61" s="1755"/>
      <c r="AH61" s="1755"/>
      <c r="AI61" s="1755"/>
      <c r="AJ61" s="1755"/>
      <c r="AK61" s="1755"/>
      <c r="AL61" s="1755"/>
      <c r="AM61" s="1755"/>
      <c r="AN61" s="1755"/>
      <c r="AO61" s="1755"/>
      <c r="AP61" s="1755"/>
      <c r="AQ61" s="1756"/>
      <c r="AR61" s="1739"/>
    </row>
    <row r="62" spans="2:44" s="1736" customFormat="1" ht="13.5" customHeight="1">
      <c r="B62" s="1738"/>
      <c r="C62" s="1754" t="s">
        <v>2973</v>
      </c>
      <c r="D62" s="1755"/>
      <c r="E62" s="1755"/>
      <c r="F62" s="1755"/>
      <c r="G62" s="1755"/>
      <c r="H62" s="1755"/>
      <c r="I62" s="1755"/>
      <c r="J62" s="1755" t="s">
        <v>2475</v>
      </c>
      <c r="K62" s="1755"/>
      <c r="L62" s="1755" t="s">
        <v>2476</v>
      </c>
      <c r="M62" s="1755"/>
      <c r="N62" s="1755"/>
      <c r="O62" s="1756"/>
      <c r="Q62" s="1754" t="s">
        <v>2974</v>
      </c>
      <c r="R62" s="1755"/>
      <c r="S62" s="1755"/>
      <c r="T62" s="1755"/>
      <c r="U62" s="1755"/>
      <c r="V62" s="1755"/>
      <c r="W62" s="1755"/>
      <c r="X62" s="1755"/>
      <c r="Y62" s="1755"/>
      <c r="Z62" s="1755"/>
      <c r="AA62" s="1755"/>
      <c r="AB62" s="1755"/>
      <c r="AC62" s="1756" t="s">
        <v>2971</v>
      </c>
      <c r="AE62" s="1754" t="s">
        <v>2975</v>
      </c>
      <c r="AF62" s="1755"/>
      <c r="AG62" s="1755"/>
      <c r="AH62" s="1755"/>
      <c r="AI62" s="1755"/>
      <c r="AJ62" s="1755"/>
      <c r="AK62" s="1755"/>
      <c r="AL62" s="1755"/>
      <c r="AM62" s="1755"/>
      <c r="AN62" s="1755"/>
      <c r="AO62" s="1755"/>
      <c r="AP62" s="1755"/>
      <c r="AQ62" s="1756"/>
      <c r="AR62" s="1739"/>
    </row>
    <row r="63" spans="2:44" s="1736" customFormat="1" ht="13.5" customHeight="1">
      <c r="B63" s="1738"/>
      <c r="C63" s="1754" t="s">
        <v>2976</v>
      </c>
      <c r="D63" s="1755"/>
      <c r="E63" s="1755"/>
      <c r="F63" s="1755"/>
      <c r="G63" s="1755"/>
      <c r="H63" s="1755"/>
      <c r="I63" s="1755"/>
      <c r="J63" s="1755"/>
      <c r="K63" s="1755"/>
      <c r="L63" s="1755"/>
      <c r="M63" s="1755"/>
      <c r="N63" s="1755"/>
      <c r="O63" s="1756"/>
      <c r="Q63" s="1754" t="s">
        <v>2977</v>
      </c>
      <c r="R63" s="1755"/>
      <c r="S63" s="1755"/>
      <c r="T63" s="1755"/>
      <c r="U63" s="1755"/>
      <c r="V63" s="1755"/>
      <c r="W63" s="1755"/>
      <c r="X63" s="1755"/>
      <c r="Y63" s="1755"/>
      <c r="Z63" s="1755"/>
      <c r="AA63" s="1755"/>
      <c r="AB63" s="1755"/>
      <c r="AC63" s="1756"/>
      <c r="AE63" s="1754" t="s">
        <v>2978</v>
      </c>
      <c r="AF63" s="1755"/>
      <c r="AG63" s="1755"/>
      <c r="AH63" s="1755"/>
      <c r="AI63" s="1755"/>
      <c r="AJ63" s="1755"/>
      <c r="AK63" s="1755"/>
      <c r="AL63" s="1755"/>
      <c r="AM63" s="1755"/>
      <c r="AN63" s="1755"/>
      <c r="AO63" s="1755"/>
      <c r="AP63" s="1755"/>
      <c r="AQ63" s="1756"/>
      <c r="AR63" s="1739"/>
    </row>
    <row r="64" spans="2:44" s="1736" customFormat="1" ht="13.5" customHeight="1">
      <c r="B64" s="1738"/>
      <c r="C64" s="1758"/>
      <c r="D64" s="1759"/>
      <c r="E64" s="1759"/>
      <c r="F64" s="1759"/>
      <c r="G64" s="1759"/>
      <c r="H64" s="1759"/>
      <c r="I64" s="1759"/>
      <c r="J64" s="1759"/>
      <c r="K64" s="1759"/>
      <c r="L64" s="1759"/>
      <c r="M64" s="1759"/>
      <c r="N64" s="1759"/>
      <c r="O64" s="1760"/>
      <c r="Q64" s="1758"/>
      <c r="R64" s="1759"/>
      <c r="S64" s="1759"/>
      <c r="T64" s="1759"/>
      <c r="U64" s="1759"/>
      <c r="V64" s="1759"/>
      <c r="W64" s="1759"/>
      <c r="X64" s="1759"/>
      <c r="Y64" s="1759"/>
      <c r="Z64" s="1759"/>
      <c r="AA64" s="1759"/>
      <c r="AB64" s="1759"/>
      <c r="AC64" s="1760"/>
      <c r="AE64" s="1758"/>
      <c r="AF64" s="1759"/>
      <c r="AG64" s="1759"/>
      <c r="AH64" s="1759"/>
      <c r="AI64" s="1759"/>
      <c r="AJ64" s="1759"/>
      <c r="AK64" s="1759"/>
      <c r="AL64" s="1759"/>
      <c r="AM64" s="1759"/>
      <c r="AN64" s="1759"/>
      <c r="AO64" s="1759"/>
      <c r="AP64" s="1759"/>
      <c r="AQ64" s="1760"/>
      <c r="AR64" s="1739"/>
    </row>
    <row r="65" spans="2:44" s="1736" customFormat="1" ht="13.5" customHeight="1">
      <c r="B65" s="1738"/>
      <c r="AR65" s="1739"/>
    </row>
    <row r="66" spans="2:44" s="1736" customFormat="1" ht="13.5" customHeight="1">
      <c r="B66" s="1738"/>
      <c r="C66" s="5075" t="s">
        <v>2979</v>
      </c>
      <c r="D66" s="5075"/>
      <c r="E66" s="5075"/>
      <c r="F66" s="5075"/>
      <c r="G66" s="5075"/>
      <c r="H66" s="5075"/>
      <c r="I66" s="5075"/>
      <c r="J66" s="5075"/>
      <c r="K66" s="5075"/>
      <c r="L66" s="5075"/>
      <c r="M66" s="5075"/>
      <c r="N66" s="5075"/>
      <c r="O66" s="5075"/>
      <c r="Q66" s="5074" t="s">
        <v>2980</v>
      </c>
      <c r="R66" s="5074"/>
      <c r="S66" s="5074"/>
      <c r="T66" s="5074"/>
      <c r="U66" s="5074"/>
      <c r="V66" s="5074"/>
      <c r="W66" s="5074"/>
      <c r="X66" s="5074"/>
      <c r="Y66" s="5074"/>
      <c r="Z66" s="5074"/>
      <c r="AA66" s="5074"/>
      <c r="AB66" s="5074"/>
      <c r="AC66" s="5074"/>
      <c r="AR66" s="1739"/>
    </row>
    <row r="67" spans="2:44" s="1736" customFormat="1" ht="13.5" customHeight="1">
      <c r="B67" s="1738"/>
      <c r="C67" s="1750" t="s">
        <v>2981</v>
      </c>
      <c r="D67" s="1751"/>
      <c r="E67" s="1751"/>
      <c r="F67" s="1751"/>
      <c r="G67" s="1751"/>
      <c r="H67" s="1751"/>
      <c r="I67" s="1751"/>
      <c r="J67" s="1751"/>
      <c r="K67" s="1751"/>
      <c r="L67" s="1751"/>
      <c r="M67" s="1751"/>
      <c r="N67" s="1751"/>
      <c r="O67" s="1752"/>
      <c r="Q67" s="1750" t="s">
        <v>2982</v>
      </c>
      <c r="R67" s="1751"/>
      <c r="S67" s="1751"/>
      <c r="T67" s="1751"/>
      <c r="U67" s="1751"/>
      <c r="V67" s="1751"/>
      <c r="W67" s="1751"/>
      <c r="X67" s="1751"/>
      <c r="Y67" s="1751"/>
      <c r="Z67" s="1751"/>
      <c r="AA67" s="1751"/>
      <c r="AB67" s="1751"/>
      <c r="AC67" s="1752"/>
      <c r="AR67" s="1739"/>
    </row>
    <row r="68" spans="2:44" s="1736" customFormat="1" ht="13.5" customHeight="1">
      <c r="B68" s="1738"/>
      <c r="C68" s="1754" t="s">
        <v>2983</v>
      </c>
      <c r="D68" s="1755"/>
      <c r="E68" s="1755"/>
      <c r="F68" s="1755"/>
      <c r="G68" s="1755"/>
      <c r="H68" s="1755"/>
      <c r="I68" s="1755"/>
      <c r="J68" s="1755"/>
      <c r="K68" s="1755"/>
      <c r="L68" s="1755"/>
      <c r="M68" s="1755"/>
      <c r="N68" s="1755"/>
      <c r="O68" s="1756"/>
      <c r="Q68" s="1754" t="s">
        <v>2984</v>
      </c>
      <c r="R68" s="1755"/>
      <c r="S68" s="1755"/>
      <c r="T68" s="1755"/>
      <c r="U68" s="1755"/>
      <c r="V68" s="1755"/>
      <c r="W68" s="1755"/>
      <c r="X68" s="1755"/>
      <c r="Y68" s="1755"/>
      <c r="Z68" s="1755"/>
      <c r="AA68" s="1755"/>
      <c r="AB68" s="1755"/>
      <c r="AC68" s="1756"/>
      <c r="AR68" s="1739"/>
    </row>
    <row r="69" spans="2:44" s="1736" customFormat="1" ht="13.5" customHeight="1">
      <c r="B69" s="1738"/>
      <c r="C69" s="1754"/>
      <c r="D69" s="1755"/>
      <c r="E69" s="1755"/>
      <c r="F69" s="1755"/>
      <c r="G69" s="1755"/>
      <c r="H69" s="1755"/>
      <c r="I69" s="1755"/>
      <c r="J69" s="1755"/>
      <c r="K69" s="1755"/>
      <c r="L69" s="1755"/>
      <c r="M69" s="1755"/>
      <c r="N69" s="1755"/>
      <c r="O69" s="1756"/>
      <c r="Q69" s="1754"/>
      <c r="R69" s="1755"/>
      <c r="S69" s="1755"/>
      <c r="T69" s="1755"/>
      <c r="U69" s="1755"/>
      <c r="V69" s="1755"/>
      <c r="W69" s="1755"/>
      <c r="X69" s="1755"/>
      <c r="Y69" s="1755"/>
      <c r="Z69" s="1755"/>
      <c r="AA69" s="1755"/>
      <c r="AB69" s="1755"/>
      <c r="AC69" s="1756"/>
      <c r="AR69" s="1739"/>
    </row>
    <row r="70" spans="2:44" s="1736" customFormat="1" ht="13.5" customHeight="1">
      <c r="B70" s="1738"/>
      <c r="C70" s="1754" t="s">
        <v>2985</v>
      </c>
      <c r="D70" s="1755"/>
      <c r="E70" s="1755"/>
      <c r="F70" s="1755"/>
      <c r="G70" s="1755"/>
      <c r="H70" s="1755"/>
      <c r="I70" s="1755"/>
      <c r="J70" s="1755" t="s">
        <v>2475</v>
      </c>
      <c r="K70" s="1755"/>
      <c r="L70" s="1755" t="s">
        <v>2476</v>
      </c>
      <c r="M70" s="1755"/>
      <c r="N70" s="1755"/>
      <c r="O70" s="1756" t="s">
        <v>2910</v>
      </c>
      <c r="Q70" s="1754" t="s">
        <v>2986</v>
      </c>
      <c r="R70" s="1755"/>
      <c r="S70" s="1755"/>
      <c r="T70" s="1755"/>
      <c r="U70" s="1755"/>
      <c r="V70" s="1755"/>
      <c r="W70" s="1755"/>
      <c r="X70" s="1755" t="s">
        <v>2475</v>
      </c>
      <c r="Y70" s="1755"/>
      <c r="Z70" s="1755" t="s">
        <v>2476</v>
      </c>
      <c r="AA70" s="1755"/>
      <c r="AB70" s="1755"/>
      <c r="AC70" s="1756" t="s">
        <v>2910</v>
      </c>
      <c r="AR70" s="1739"/>
    </row>
    <row r="71" spans="2:44" s="1736" customFormat="1" ht="13.5" customHeight="1">
      <c r="B71" s="1738"/>
      <c r="C71" s="1754" t="s">
        <v>2987</v>
      </c>
      <c r="D71" s="1755"/>
      <c r="E71" s="1755"/>
      <c r="F71" s="1755"/>
      <c r="G71" s="1755"/>
      <c r="H71" s="1755"/>
      <c r="I71" s="1755"/>
      <c r="J71" s="1755"/>
      <c r="K71" s="1755"/>
      <c r="L71" s="1755"/>
      <c r="M71" s="1755"/>
      <c r="N71" s="1755"/>
      <c r="O71" s="1756"/>
      <c r="Q71" s="1754" t="s">
        <v>2988</v>
      </c>
      <c r="R71" s="1755"/>
      <c r="S71" s="1755"/>
      <c r="T71" s="1755"/>
      <c r="U71" s="1755"/>
      <c r="V71" s="1755"/>
      <c r="W71" s="1755"/>
      <c r="X71" s="1755"/>
      <c r="Y71" s="1755"/>
      <c r="Z71" s="1755"/>
      <c r="AA71" s="1755"/>
      <c r="AB71" s="1755"/>
      <c r="AC71" s="1756"/>
      <c r="AR71" s="1739"/>
    </row>
    <row r="72" spans="2:44" s="1736" customFormat="1" ht="13.5" customHeight="1">
      <c r="B72" s="1738"/>
      <c r="C72" s="1758"/>
      <c r="D72" s="1759"/>
      <c r="E72" s="1759"/>
      <c r="F72" s="1759"/>
      <c r="G72" s="1759"/>
      <c r="H72" s="1759"/>
      <c r="I72" s="1759"/>
      <c r="J72" s="1759"/>
      <c r="K72" s="1759"/>
      <c r="L72" s="1759"/>
      <c r="M72" s="1759"/>
      <c r="N72" s="1759"/>
      <c r="O72" s="1760"/>
      <c r="Q72" s="1758"/>
      <c r="R72" s="1759"/>
      <c r="S72" s="1759"/>
      <c r="T72" s="1759"/>
      <c r="U72" s="1759"/>
      <c r="V72" s="1759"/>
      <c r="W72" s="1759"/>
      <c r="X72" s="1759"/>
      <c r="Y72" s="1759"/>
      <c r="Z72" s="1759"/>
      <c r="AA72" s="1759"/>
      <c r="AB72" s="1759"/>
      <c r="AC72" s="1760"/>
      <c r="AE72" s="1766"/>
      <c r="AF72" s="1766"/>
      <c r="AR72" s="1739"/>
    </row>
    <row r="73" spans="2:44" s="1736" customFormat="1" ht="13.5" customHeight="1">
      <c r="B73" s="1738"/>
      <c r="C73" s="1737"/>
      <c r="D73" s="1737"/>
      <c r="E73" s="1737"/>
      <c r="F73" s="1737"/>
      <c r="G73" s="1737"/>
      <c r="H73" s="1737"/>
      <c r="I73" s="1737"/>
      <c r="J73" s="1737"/>
      <c r="K73" s="1737"/>
      <c r="L73" s="1737"/>
      <c r="M73" s="1737"/>
      <c r="N73" s="1737"/>
      <c r="O73" s="1737"/>
      <c r="Q73" s="1737"/>
      <c r="R73" s="1737"/>
      <c r="S73" s="1737"/>
      <c r="T73" s="1737"/>
      <c r="U73" s="1737"/>
      <c r="V73" s="1737"/>
      <c r="W73" s="1737"/>
      <c r="X73" s="1737"/>
      <c r="Y73" s="1737"/>
      <c r="Z73" s="1737"/>
      <c r="AA73" s="1737"/>
      <c r="AB73" s="1737"/>
      <c r="AC73" s="1737"/>
      <c r="AE73" s="1766"/>
      <c r="AF73" s="1766"/>
      <c r="AR73" s="1739"/>
    </row>
    <row r="74" spans="2:44" s="1736" customFormat="1" ht="13.5" customHeight="1">
      <c r="B74" s="1777" t="s">
        <v>2989</v>
      </c>
      <c r="C74" s="1778"/>
      <c r="D74" s="1778"/>
      <c r="E74" s="1778"/>
      <c r="F74" s="1778"/>
      <c r="G74" s="1778"/>
      <c r="H74" s="1778"/>
      <c r="I74" s="1778"/>
      <c r="J74" s="1778"/>
      <c r="K74" s="1778"/>
      <c r="L74" s="1778"/>
      <c r="M74" s="1778"/>
      <c r="N74" s="1778"/>
      <c r="O74" s="1778"/>
      <c r="P74" s="1778"/>
      <c r="Q74" s="1778"/>
      <c r="R74" s="1778"/>
      <c r="S74" s="1778"/>
      <c r="T74" s="1778"/>
      <c r="U74" s="1778"/>
      <c r="V74" s="1778"/>
      <c r="W74" s="1778"/>
      <c r="X74" s="1778"/>
      <c r="Y74" s="1778"/>
      <c r="Z74" s="1778"/>
      <c r="AA74" s="1778"/>
      <c r="AB74" s="1778"/>
      <c r="AC74" s="1778"/>
      <c r="AD74" s="1778"/>
      <c r="AE74" s="1778"/>
      <c r="AF74" s="1778"/>
      <c r="AG74" s="1778"/>
      <c r="AH74" s="1778"/>
      <c r="AI74" s="1778"/>
      <c r="AJ74" s="1778"/>
      <c r="AK74" s="1778"/>
      <c r="AL74" s="1778"/>
      <c r="AM74" s="1778"/>
      <c r="AN74" s="1778"/>
      <c r="AO74" s="1778"/>
      <c r="AP74" s="1778"/>
      <c r="AQ74" s="1778"/>
      <c r="AR74" s="1779"/>
    </row>
    <row r="75" spans="2:44" s="1736" customFormat="1" ht="13.5" customHeight="1">
      <c r="B75" s="1747"/>
      <c r="C75" s="5074"/>
      <c r="D75" s="5074"/>
      <c r="E75" s="5074"/>
      <c r="F75" s="5074"/>
      <c r="G75" s="5074"/>
      <c r="H75" s="5074"/>
      <c r="I75" s="5075"/>
      <c r="J75" s="5075"/>
      <c r="K75" s="5075"/>
      <c r="L75" s="5075"/>
      <c r="M75" s="5075"/>
      <c r="N75" s="5075"/>
      <c r="O75" s="5075"/>
      <c r="P75" s="1748"/>
      <c r="Q75" s="1748"/>
      <c r="R75" s="1748"/>
      <c r="S75" s="1748"/>
      <c r="T75" s="1748"/>
      <c r="U75" s="1748"/>
      <c r="V75" s="1748"/>
      <c r="W75" s="1748"/>
      <c r="X75" s="1748"/>
      <c r="Y75" s="1748"/>
      <c r="Z75" s="1748"/>
      <c r="AA75" s="5074"/>
      <c r="AB75" s="5074"/>
      <c r="AC75" s="5074"/>
      <c r="AD75" s="5074"/>
      <c r="AE75" s="5074"/>
      <c r="AF75" s="5074"/>
      <c r="AG75" s="5074"/>
      <c r="AH75" s="5074"/>
      <c r="AI75" s="5074"/>
      <c r="AJ75" s="5074"/>
      <c r="AK75" s="5074"/>
      <c r="AL75" s="5074"/>
      <c r="AM75" s="5074"/>
      <c r="AN75" s="1748"/>
      <c r="AO75" s="1748"/>
      <c r="AP75" s="1748"/>
      <c r="AQ75" s="1748"/>
      <c r="AR75" s="1749"/>
    </row>
    <row r="76" spans="2:44" s="1736" customFormat="1" ht="13.5" customHeight="1">
      <c r="B76" s="1747"/>
      <c r="C76" s="1750" t="s">
        <v>2990</v>
      </c>
      <c r="D76" s="1751"/>
      <c r="E76" s="1751"/>
      <c r="F76" s="1751"/>
      <c r="G76" s="1751"/>
      <c r="H76" s="1751"/>
      <c r="I76" s="1751"/>
      <c r="J76" s="1751"/>
      <c r="K76" s="1751"/>
      <c r="L76" s="1751"/>
      <c r="M76" s="1751"/>
      <c r="N76" s="1751"/>
      <c r="O76" s="1751"/>
      <c r="P76" s="1751"/>
      <c r="Q76" s="1751"/>
      <c r="R76" s="1752"/>
      <c r="S76" s="1748"/>
      <c r="T76" s="1748"/>
      <c r="U76" s="1748"/>
      <c r="V76" s="1748"/>
      <c r="W76" s="1748"/>
      <c r="AR76" s="1739"/>
    </row>
    <row r="77" spans="2:44" s="1736" customFormat="1" ht="13.5" customHeight="1">
      <c r="B77" s="1747"/>
      <c r="C77" s="1754" t="s">
        <v>2991</v>
      </c>
      <c r="D77" s="1755"/>
      <c r="E77" s="1755"/>
      <c r="F77" s="1755"/>
      <c r="G77" s="1755"/>
      <c r="H77" s="1755"/>
      <c r="I77" s="1755"/>
      <c r="J77" s="1755"/>
      <c r="K77" s="1755"/>
      <c r="L77" s="1755"/>
      <c r="M77" s="1755"/>
      <c r="N77" s="1755"/>
      <c r="O77" s="1755"/>
      <c r="P77" s="1755"/>
      <c r="Q77" s="1755"/>
      <c r="R77" s="1756"/>
      <c r="S77" s="1748"/>
      <c r="T77" s="1748"/>
      <c r="U77" s="1748"/>
      <c r="V77" s="1748"/>
      <c r="W77" s="1748"/>
      <c r="AR77" s="1739"/>
    </row>
    <row r="78" spans="2:44" s="1736" customFormat="1" ht="13.5" customHeight="1">
      <c r="B78" s="1747"/>
      <c r="C78" s="1754"/>
      <c r="D78" s="1755"/>
      <c r="E78" s="1755"/>
      <c r="F78" s="1755"/>
      <c r="G78" s="1755"/>
      <c r="H78" s="1755"/>
      <c r="I78" s="1755"/>
      <c r="J78" s="1755"/>
      <c r="K78" s="1755"/>
      <c r="L78" s="1755"/>
      <c r="M78" s="1755"/>
      <c r="N78" s="1755"/>
      <c r="O78" s="1755"/>
      <c r="P78" s="1755"/>
      <c r="Q78" s="1755"/>
      <c r="R78" s="1756"/>
      <c r="S78" s="1748"/>
      <c r="T78" s="1748"/>
      <c r="U78" s="1748"/>
      <c r="V78" s="1748"/>
      <c r="W78" s="1748"/>
      <c r="AR78" s="1739"/>
    </row>
    <row r="79" spans="2:44" s="1736" customFormat="1" ht="13.5" customHeight="1">
      <c r="B79" s="1747"/>
      <c r="C79" s="1754" t="s">
        <v>2992</v>
      </c>
      <c r="D79" s="1755"/>
      <c r="E79" s="1755"/>
      <c r="F79" s="1755"/>
      <c r="G79" s="1755"/>
      <c r="H79" s="1755"/>
      <c r="I79" s="1755"/>
      <c r="J79" s="1755" t="s">
        <v>1696</v>
      </c>
      <c r="K79" s="1755"/>
      <c r="L79" s="1755" t="s">
        <v>2487</v>
      </c>
      <c r="M79" s="1755"/>
      <c r="N79" s="1755" t="s">
        <v>2993</v>
      </c>
      <c r="O79" s="1755"/>
      <c r="P79" s="1755"/>
      <c r="Q79" s="1755"/>
      <c r="R79" s="1756" t="s">
        <v>2910</v>
      </c>
      <c r="S79" s="1748"/>
      <c r="T79" s="1748"/>
      <c r="U79" s="1748"/>
      <c r="V79" s="1748"/>
      <c r="W79" s="1748"/>
      <c r="AR79" s="1739"/>
    </row>
    <row r="80" spans="2:44" s="1736" customFormat="1" ht="13.5" customHeight="1">
      <c r="B80" s="1747"/>
      <c r="C80" s="1758"/>
      <c r="D80" s="1759"/>
      <c r="E80" s="1759"/>
      <c r="F80" s="1759"/>
      <c r="G80" s="1759"/>
      <c r="H80" s="1759"/>
      <c r="I80" s="1759"/>
      <c r="J80" s="1759"/>
      <c r="K80" s="1759"/>
      <c r="L80" s="1759"/>
      <c r="M80" s="1759"/>
      <c r="N80" s="1759"/>
      <c r="O80" s="1759"/>
      <c r="P80" s="1759"/>
      <c r="Q80" s="1759"/>
      <c r="R80" s="1760"/>
      <c r="S80" s="1748"/>
      <c r="T80" s="1748"/>
      <c r="U80" s="1748"/>
      <c r="V80" s="1748"/>
      <c r="W80" s="1748"/>
      <c r="AR80" s="1739"/>
    </row>
    <row r="81" spans="2:44" s="1736" customFormat="1" ht="13.5" customHeight="1">
      <c r="B81" s="1745"/>
      <c r="C81" s="1737"/>
      <c r="D81" s="1737"/>
      <c r="E81" s="1737"/>
      <c r="F81" s="1737"/>
      <c r="G81" s="1737"/>
      <c r="H81" s="1737"/>
      <c r="I81" s="1737"/>
      <c r="J81" s="1737"/>
      <c r="K81" s="1737"/>
      <c r="L81" s="1737"/>
      <c r="M81" s="1737"/>
      <c r="N81" s="1737"/>
      <c r="O81" s="1737"/>
      <c r="P81" s="1737"/>
      <c r="Q81" s="1737"/>
      <c r="R81" s="1737"/>
      <c r="S81" s="1737"/>
      <c r="T81" s="1737"/>
      <c r="U81" s="1737"/>
      <c r="V81" s="1737"/>
      <c r="W81" s="1737"/>
      <c r="X81" s="1737"/>
      <c r="Y81" s="1737"/>
      <c r="Z81" s="1737"/>
      <c r="AA81" s="1737"/>
      <c r="AB81" s="1737"/>
      <c r="AC81" s="1737"/>
      <c r="AD81" s="1737"/>
      <c r="AE81" s="1737"/>
      <c r="AF81" s="1737"/>
      <c r="AG81" s="1737"/>
      <c r="AH81" s="1737"/>
      <c r="AI81" s="1737"/>
      <c r="AJ81" s="1737"/>
      <c r="AK81" s="1737"/>
      <c r="AL81" s="1737"/>
      <c r="AM81" s="1737"/>
      <c r="AN81" s="1737"/>
      <c r="AO81" s="1737"/>
      <c r="AP81" s="1737"/>
      <c r="AQ81" s="1737"/>
      <c r="AR81" s="1746"/>
    </row>
    <row r="82" spans="2:44" s="1736" customFormat="1" ht="13.5" customHeight="1">
      <c r="AR82" s="1780" t="s">
        <v>2994</v>
      </c>
    </row>
    <row r="83" spans="2:44" s="1736" customFormat="1" ht="13.5" customHeight="1"/>
    <row r="84" spans="2:44" s="1736" customFormat="1" ht="13.5" customHeight="1"/>
    <row r="85" spans="2:44" s="1736" customFormat="1" ht="13.5" customHeight="1"/>
    <row r="86" spans="2:44" s="1736" customFormat="1" ht="13.5" customHeight="1"/>
    <row r="87" spans="2:44" s="1736" customFormat="1" ht="13.5" customHeight="1"/>
    <row r="88" spans="2:44" s="1736" customFormat="1" ht="13.5" customHeight="1"/>
    <row r="89" spans="2:44" s="1736" customFormat="1" ht="13.5" customHeight="1"/>
    <row r="90" spans="2:44" s="1736" customFormat="1" ht="13.5" customHeight="1"/>
    <row r="91" spans="2:44" s="1736" customFormat="1" ht="13.5" customHeight="1"/>
    <row r="92" spans="2:44" s="1736" customFormat="1" ht="13.5" customHeight="1"/>
    <row r="93" spans="2:44" s="1736" customFormat="1" ht="13.5" customHeight="1"/>
    <row r="94" spans="2:44" s="1736" customFormat="1" ht="13.5" customHeight="1"/>
    <row r="95" spans="2:44" s="1736" customFormat="1" ht="13.5" customHeight="1"/>
    <row r="96" spans="2:44" s="1736" customFormat="1" ht="13.5" customHeight="1"/>
    <row r="97" s="1736" customFormat="1" ht="13.5" customHeight="1"/>
    <row r="98" s="1736" customFormat="1" ht="13.5" customHeight="1"/>
    <row r="99" s="1736" customFormat="1" ht="13.5" customHeight="1"/>
    <row r="100" s="1736" customFormat="1" ht="13.5" customHeight="1"/>
    <row r="101" s="1736" customFormat="1" ht="13.5" customHeight="1"/>
    <row r="102" s="1736" customFormat="1" ht="13.5" customHeight="1"/>
    <row r="103" s="1736" customFormat="1" ht="13.5" customHeight="1"/>
    <row r="104" s="1736" customFormat="1" ht="13.5" customHeight="1"/>
    <row r="105" s="1736" customFormat="1" ht="13.5" customHeight="1"/>
    <row r="106" s="1736" customFormat="1" ht="13.5" customHeight="1"/>
    <row r="107" s="1736" customFormat="1" ht="13.5" customHeight="1"/>
    <row r="108" s="1736" customFormat="1" ht="13.5" customHeight="1"/>
    <row r="109" s="1736" customFormat="1" ht="13.5" customHeight="1"/>
    <row r="110" s="1736" customFormat="1" ht="13.5" customHeight="1"/>
    <row r="111" s="1736" customFormat="1" ht="13.5" customHeight="1"/>
    <row r="112" s="1736" customFormat="1" ht="13.5" customHeight="1"/>
    <row r="113" s="1736" customFormat="1" ht="13.5" customHeight="1"/>
    <row r="114" s="1736" customFormat="1" ht="13.5" customHeight="1"/>
    <row r="115" s="1736" customFormat="1" ht="13.5" customHeight="1"/>
    <row r="116" s="1736" customFormat="1" ht="13.5" customHeight="1"/>
    <row r="117" s="1736" customFormat="1" ht="13.5" customHeight="1"/>
    <row r="118" s="1736" customFormat="1" ht="13.5" customHeight="1"/>
    <row r="119" s="1736" customFormat="1" ht="13.5" customHeight="1"/>
    <row r="120" s="1736" customFormat="1" ht="13.5" customHeight="1"/>
    <row r="121" s="1736" customFormat="1" ht="13.5" customHeight="1"/>
    <row r="122" s="1736" customFormat="1" ht="13.5" customHeight="1"/>
    <row r="123" s="1736" customFormat="1" ht="13.5" customHeight="1"/>
    <row r="124" s="1736" customFormat="1" ht="13.5" customHeight="1"/>
    <row r="125" s="1736" customFormat="1" ht="13.5" customHeight="1"/>
    <row r="126" s="1736" customFormat="1" ht="13.5" customHeight="1"/>
    <row r="127" s="1736" customFormat="1" ht="13.5" customHeight="1"/>
    <row r="128" s="1736" customFormat="1" ht="13.5" customHeight="1"/>
    <row r="129" s="1736" customFormat="1" ht="13.5" customHeight="1"/>
    <row r="130" s="1736" customFormat="1" ht="13.5" customHeight="1"/>
    <row r="131" s="1736" customFormat="1" ht="13.5" customHeight="1"/>
    <row r="132" s="1736" customFormat="1" ht="13.5" customHeight="1"/>
    <row r="133" s="1736" customFormat="1" ht="13.5" customHeight="1"/>
    <row r="134" s="1736" customFormat="1"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sheetData>
  <mergeCells count="48">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75:O75"/>
    <mergeCell ref="AA75:AM75"/>
    <mergeCell ref="C39:O39"/>
    <mergeCell ref="Q39:AC39"/>
    <mergeCell ref="B44:AR44"/>
    <mergeCell ref="C48:O48"/>
    <mergeCell ref="Q48:AC48"/>
    <mergeCell ref="AE48:AQ48"/>
    <mergeCell ref="C57:O57"/>
    <mergeCell ref="Q57:AC57"/>
    <mergeCell ref="AE57:AQ57"/>
    <mergeCell ref="C66:O66"/>
    <mergeCell ref="Q66:AC66"/>
  </mergeCells>
  <phoneticPr fontId="54"/>
  <pageMargins left="0.7" right="0.7"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7745"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287746"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287747"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287748"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287749"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87750"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287751"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287752"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287753"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287754"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287755"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287756" r:id="rId15" name="Check Box 12">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287757" r:id="rId16" name="Check Box 13">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287758" r:id="rId17" name="Check Box 14">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287759" r:id="rId18" name="Check Box 15">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287760" r:id="rId19" name="Check Box 16">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287761" r:id="rId20" name="Check Box 17">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287762" r:id="rId21" name="Check Box 18">
              <controlPr defaultSize="0" autoFill="0" autoLine="0" autoPict="0">
                <anchor moveWithCells="1">
                  <from>
                    <xdr:col>28</xdr:col>
                    <xdr:colOff>0</xdr:colOff>
                    <xdr:row>48</xdr:row>
                    <xdr:rowOff>137160</xdr:rowOff>
                  </from>
                  <to>
                    <xdr:col>29</xdr:col>
                    <xdr:colOff>152400</xdr:colOff>
                    <xdr:row>50</xdr:row>
                    <xdr:rowOff>60960</xdr:rowOff>
                  </to>
                </anchor>
              </controlPr>
            </control>
          </mc:Choice>
        </mc:AlternateContent>
        <mc:AlternateContent xmlns:mc="http://schemas.openxmlformats.org/markup-compatibility/2006">
          <mc:Choice Requires="x14">
            <control shapeId="287763" r:id="rId22" name="Check Box 19">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287764" r:id="rId23" name="Check Box 20">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130</vt:i4>
      </vt:variant>
      <vt:variant>
        <vt:lpstr>名前付き一覧</vt:lpstr>
      </vt:variant>
      <vt:variant>
        <vt:i4>99</vt:i4>
      </vt:variant>
    </vt:vector>
  </HeadingPairs>
  <TitlesOfParts>
    <vt:vector size="229" baseType="lpstr">
      <vt:lpstr>索引</vt:lpstr>
      <vt:lpstr>1-1　特定事業所加算（居宅介護）</vt:lpstr>
      <vt:lpstr>1-2　特定事業所加算（重度訪問介護）</vt:lpstr>
      <vt:lpstr>1-3　特定事業所加算（同行援護）</vt:lpstr>
      <vt:lpstr>1-4　特定事業所加算（行動援護）</vt:lpstr>
      <vt:lpstr>2-1人員配置体制加算（共同生活援助）</vt:lpstr>
      <vt:lpstr>別添参考様式（人員配置体制確認表）</vt:lpstr>
      <vt:lpstr>別添参考様式（人員配置体制確認表 （記載例））</vt:lpstr>
      <vt:lpstr>参考表</vt:lpstr>
      <vt:lpstr>2-2人員配置体制加算（生活介護・療養介護）</vt:lpstr>
      <vt:lpstr>(参考)人員計算表</vt:lpstr>
      <vt:lpstr>3 福祉専門職員配置等加算（短期入所以外）</vt:lpstr>
      <vt:lpstr>3 -2福祉専門職員配置等加算（短期入所）</vt:lpstr>
      <vt:lpstr>4-1視覚・聴覚言語障害者支援体制加算(Ⅰ)</vt:lpstr>
      <vt:lpstr>4-2視覚・聴覚言語障害者支援体制加算(Ⅱ)</vt:lpstr>
      <vt:lpstr>5食事提供体制加算</vt:lpstr>
      <vt:lpstr>6 送迎加算</vt:lpstr>
      <vt:lpstr>７  栄養士配置加算・栄養マネジメント加算</vt:lpstr>
      <vt:lpstr>８ 医療連携体制加算（Ⅶ）</vt:lpstr>
      <vt:lpstr>８【記入例】 医療連携体制加算（Ⅶ）</vt:lpstr>
      <vt:lpstr>９-1 夜間支援等体制加算（ＧＨ）</vt:lpstr>
      <vt:lpstr>９-1【記入例】夜間支援等体制加算（ＧＨ）　</vt:lpstr>
      <vt:lpstr>厚労省【記載例】注釈つき</vt:lpstr>
      <vt:lpstr>９-2 ＧＨ利用者の数に関する調書</vt:lpstr>
      <vt:lpstr>10 地域生活移行</vt:lpstr>
      <vt:lpstr>(参考)人員計算表・共同生活援助</vt:lpstr>
      <vt:lpstr>11 通勤者生活支援加算</vt:lpstr>
      <vt:lpstr>12-1 重度障害者支援体制加算Ⅰ(施設入所)</vt:lpstr>
      <vt:lpstr>12-2 重度障害者支援体制加算Ⅱ(施設入所)</vt:lpstr>
      <vt:lpstr>12-3重度障害者支援加算（短期入所）</vt:lpstr>
      <vt:lpstr>12-5重度障害者支援加算（共同生活援助）</vt:lpstr>
      <vt:lpstr>13 夜勤職員配置体制加算</vt:lpstr>
      <vt:lpstr>14 夜間看護体制加算</vt:lpstr>
      <vt:lpstr>15 短期滞在・精神障害者退院支援施設</vt:lpstr>
      <vt:lpstr>16常勤看護職員配置等加算・看護職員配置加算</vt:lpstr>
      <vt:lpstr>17 地域移行支援体制加算・通勤者生活支援加算</vt:lpstr>
      <vt:lpstr>18 夜間防災・緊急時支援体制加算(宿泊型自立訓練)</vt:lpstr>
      <vt:lpstr>18 夜間支援体制等加算　記入例（宿泊型自立訓練）</vt:lpstr>
      <vt:lpstr>18 夜間支援体制等加算　注釈付き（宿泊型自立訓練）</vt:lpstr>
      <vt:lpstr>19-1 就労研修修了</vt:lpstr>
      <vt:lpstr>19-2 職場適応援助</vt:lpstr>
      <vt:lpstr>20就労移行支援体制加算（生活介護・自立訓練）</vt:lpstr>
      <vt:lpstr>20-1 就労移行支援体制加算（就Ａ）</vt:lpstr>
      <vt:lpstr>20-2 就労移行支援体制加算（就Ｂ）</vt:lpstr>
      <vt:lpstr>21 移行準備支援体制加算（Ⅰ）</vt:lpstr>
      <vt:lpstr>21移行準備支援体制加算 (記載例)</vt:lpstr>
      <vt:lpstr>22-1 重度者支援体制加算</vt:lpstr>
      <vt:lpstr>22-2重度者支援体制加算利用状況</vt:lpstr>
      <vt:lpstr>23 目標工賃</vt:lpstr>
      <vt:lpstr>23 目標工賃達成指導員加算　記入例</vt:lpstr>
      <vt:lpstr>24 延長支援加算</vt:lpstr>
      <vt:lpstr>26 サービス管理責任者配置等加算</vt:lpstr>
      <vt:lpstr>27 重度障害者支援加算（生活介護）</vt:lpstr>
      <vt:lpstr>27重度障害者支援加算（生活介護・施設入所支援）</vt:lpstr>
      <vt:lpstr>28 個別計画訓練支援加算（自立訓練（生活訓練））</vt:lpstr>
      <vt:lpstr>29 賃金向上達成指導員配置加算</vt:lpstr>
      <vt:lpstr>30 就労定着実績体制加算</vt:lpstr>
      <vt:lpstr>31精神障害者地域移行特別加算（共同生活援助）</vt:lpstr>
      <vt:lpstr>32 強度行動障害者地域移行特別加算（共同生活援助）</vt:lpstr>
      <vt:lpstr>33 社会生活支援特別加算（就労系・訓練系サービス）</vt:lpstr>
      <vt:lpstr>34常勤看護職員配置等加算・看護職員配置加算 </vt:lpstr>
      <vt:lpstr>旧34 看護職員配置加算</vt:lpstr>
      <vt:lpstr>35 夜勤職員加配加算（共同生活援助）</vt:lpstr>
      <vt:lpstr>36 リハビリテーション加算</vt:lpstr>
      <vt:lpstr>37 ピアサポート加算 (自立生活援助等)</vt:lpstr>
      <vt:lpstr>38 医療的ケア対応支援加算（共同生活援助）</vt:lpstr>
      <vt:lpstr>39 強度行動障害者体験利用加算（共同生活援助）</vt:lpstr>
      <vt:lpstr>40 居住支援連携体制加算（自立生活援助等）</vt:lpstr>
      <vt:lpstr>41口腔衛生管理体制加算（施設入所）</vt:lpstr>
      <vt:lpstr>42主任相談支援専門員配置加算</vt:lpstr>
      <vt:lpstr>70-1 ピアサポート実施加算（共同生活援助）</vt:lpstr>
      <vt:lpstr>70-2退居後ピアサポート実施加算</vt:lpstr>
      <vt:lpstr>71ピアサポート体制加算</vt:lpstr>
      <vt:lpstr>72-1リハビリテーション加算（生活介護）</vt:lpstr>
      <vt:lpstr>72-2リハビリテーション加算（自立訓練（機能訓練）</vt:lpstr>
      <vt:lpstr>73個別計画訓練支援加算 </vt:lpstr>
      <vt:lpstr>74相談系体制加算</vt:lpstr>
      <vt:lpstr>75高次脳機能障害者支援体制加算</vt:lpstr>
      <vt:lpstr>76自立生活支援加算Ⅲ</vt:lpstr>
      <vt:lpstr>別紙　参考書類 </vt:lpstr>
      <vt:lpstr>別紙　参考書類 (記載例と解説)</vt:lpstr>
      <vt:lpstr>77障害者支援施設等感染対策向上加算</vt:lpstr>
      <vt:lpstr>78地域移行支援体制加算</vt:lpstr>
      <vt:lpstr>79地域生活支援拠点等に関連する加算の届出 </vt:lpstr>
      <vt:lpstr>80地域生活支援拠点等機能強化加算</vt:lpstr>
      <vt:lpstr>81地域体制強化共同支援加算</vt:lpstr>
      <vt:lpstr>82通院支援加算</vt:lpstr>
      <vt:lpstr>83入院時情報提供書</vt:lpstr>
      <vt:lpstr>84入浴支援加算</vt:lpstr>
      <vt:lpstr>85目標工賃達成加算</vt:lpstr>
      <vt:lpstr>86日中活動支援加算</vt:lpstr>
      <vt:lpstr>就労移行支援・基本報酬</vt:lpstr>
      <vt:lpstr>（別添）「就労定着者の状況」（就労移行支援・基本報酬）</vt:lpstr>
      <vt:lpstr>就労移行支援・基本報酬 (養成)</vt:lpstr>
      <vt:lpstr>（別添）「就労定着者の状況」（就労移行支援・基本報酬） (養成</vt:lpstr>
      <vt:lpstr>就労継続支援A型・基本報酬算定区分</vt:lpstr>
      <vt:lpstr>スコア公表様式（全体表)</vt:lpstr>
      <vt:lpstr>スコア公表様式（全体表）＜作成用＞</vt:lpstr>
      <vt:lpstr>スコア公表様式（実績）</vt:lpstr>
      <vt:lpstr>スコア公表様式（実績）＜作成用＞</vt:lpstr>
      <vt:lpstr>地域連携活動実施状況報告書</vt:lpstr>
      <vt:lpstr>利用者の知識・能力向上に係る実施状況報告書</vt:lpstr>
      <vt:lpstr>就労継続支援Ｂ型・基本報酬算定区分</vt:lpstr>
      <vt:lpstr>別添ピアサポーターの配置に関する届出書（就Ｂ）</vt:lpstr>
      <vt:lpstr>就労定着支援・基本報酬算定区分</vt:lpstr>
      <vt:lpstr>（別添１）就労定着支援・基本報酬</vt:lpstr>
      <vt:lpstr>（別添２）就労定着支援・基本報酬（新規指定）</vt:lpstr>
      <vt:lpstr>地域移行支援サービス費（Ⅰ）（Ⅱ）（Ⅲ）（地域移行）</vt:lpstr>
      <vt:lpstr>ピアサポート実施加算（自立訓練・就労継続B型）</vt:lpstr>
      <vt:lpstr>機能強化型サービス費（単独）</vt:lpstr>
      <vt:lpstr>機能強化型サービス費（協働）</vt:lpstr>
      <vt:lpstr>（別添）就Ａスコア表</vt:lpstr>
      <vt:lpstr>25-3 体制加算届出様式（相談支援）</vt:lpstr>
      <vt:lpstr>（旧）機能強化型サービス利用支援費</vt:lpstr>
      <vt:lpstr>旧1-1 特定（居宅介護）</vt:lpstr>
      <vt:lpstr>旧1-2 特定（重度訪問介護)</vt:lpstr>
      <vt:lpstr>旧1-3 特定(同行援護) </vt:lpstr>
      <vt:lpstr>旧1-4 特定(行動援護)</vt:lpstr>
      <vt:lpstr>旧2-1 人員配置体制加算（療養介護）</vt:lpstr>
      <vt:lpstr>旧2-2　人員配置体制加算</vt:lpstr>
      <vt:lpstr>（参考様式）生活介護　人員配置体制加算</vt:lpstr>
      <vt:lpstr>旧4 視覚聴覚</vt:lpstr>
      <vt:lpstr>旧5 食事提供</vt:lpstr>
      <vt:lpstr>旧12-3 重度障害者支援体制加算(短期入所)</vt:lpstr>
      <vt:lpstr>旧12-4重度障害者支援加算（共同生活援助）</vt:lpstr>
      <vt:lpstr>12-4重度障害者支援加算（記入例・共同生活援助）</vt:lpstr>
      <vt:lpstr>参考様式 (共同生活援助)</vt:lpstr>
      <vt:lpstr>旧12-5 重度障害者支援加算（共同生活援助）</vt:lpstr>
      <vt:lpstr>旧16 常勤看護職員等配置加算</vt:lpstr>
      <vt:lpstr>旧42主任相談支援専門員配置加算</vt:lpstr>
      <vt:lpstr>'4-1視覚・聴覚言語障害者支援体制加算(Ⅰ)'!Excel_BuiltIn_Print_Area</vt:lpstr>
      <vt:lpstr>'4-2視覚・聴覚言語障害者支援体制加算(Ⅱ)'!Excel_BuiltIn_Print_Area</vt:lpstr>
      <vt:lpstr>'75高次脳機能障害者支援体制加算'!Excel_BuiltIn_Print_Area</vt:lpstr>
      <vt:lpstr>'（参考様式）生活介護　人員配置体制加算'!Print_Area</vt:lpstr>
      <vt:lpstr>'（別添）「就労定着者の状況」（就労移行支援・基本報酬）'!Print_Area</vt:lpstr>
      <vt:lpstr>'（別添）「就労定着者の状況」（就労移行支援・基本報酬） (養成'!Print_Area</vt:lpstr>
      <vt:lpstr>'（別添１）就労定着支援・基本報酬'!Print_Area</vt:lpstr>
      <vt:lpstr>'（別添２）就労定着支援・基本報酬（新規指定）'!Print_Area</vt:lpstr>
      <vt:lpstr>'10 地域生活移行'!Print_Area</vt:lpstr>
      <vt:lpstr>'1-1　特定事業所加算（居宅介護）'!Print_Area</vt:lpstr>
      <vt:lpstr>'1-2　特定事業所加算（重度訪問介護）'!Print_Area</vt:lpstr>
      <vt:lpstr>'12-1 重度障害者支援体制加算Ⅰ(施設入所)'!Print_Area</vt:lpstr>
      <vt:lpstr>'12-2 重度障害者支援体制加算Ⅱ(施設入所)'!Print_Area</vt:lpstr>
      <vt:lpstr>'12-3重度障害者支援加算（短期入所）'!Print_Area</vt:lpstr>
      <vt:lpstr>'12-5重度障害者支援加算（共同生活援助）'!Print_Area</vt:lpstr>
      <vt:lpstr>'1-3　特定事業所加算（同行援護）'!Print_Area</vt:lpstr>
      <vt:lpstr>'1-4　特定事業所加算（行動援護）'!Print_Area</vt:lpstr>
      <vt:lpstr>'17 地域移行支援体制加算・通勤者生活支援加算'!Print_Area</vt:lpstr>
      <vt:lpstr>'18 夜間支援体制等加算　記入例（宿泊型自立訓練）'!Print_Area</vt:lpstr>
      <vt:lpstr>'20-1 就労移行支援体制加算（就Ａ）'!Print_Area</vt:lpstr>
      <vt:lpstr>'20就労移行支援体制加算（生活介護・自立訓練）'!Print_Area</vt:lpstr>
      <vt:lpstr>'21 移行準備支援体制加算（Ⅰ）'!Print_Area</vt:lpstr>
      <vt:lpstr>'21移行準備支援体制加算 (記載例)'!Print_Area</vt:lpstr>
      <vt:lpstr>'2-1人員配置体制加算（共同生活援助）'!Print_Area</vt:lpstr>
      <vt:lpstr>'22-1 重度者支援体制加算'!Print_Area</vt:lpstr>
      <vt:lpstr>'2-2人員配置体制加算（生活介護・療養介護）'!Print_Area</vt:lpstr>
      <vt:lpstr>'23 目標工賃'!Print_Area</vt:lpstr>
      <vt:lpstr>'23 目標工賃達成指導員加算　記入例'!Print_Area</vt:lpstr>
      <vt:lpstr>'25-3 体制加算届出様式（相談支援）'!Print_Area</vt:lpstr>
      <vt:lpstr>'26 サービス管理責任者配置等加算'!Print_Area</vt:lpstr>
      <vt:lpstr>'27 重度障害者支援加算（生活介護）'!Print_Area</vt:lpstr>
      <vt:lpstr>'27重度障害者支援加算（生活介護・施設入所支援）'!Print_Area</vt:lpstr>
      <vt:lpstr>'28 個別計画訓練支援加算（自立訓練（生活訓練））'!Print_Area</vt:lpstr>
      <vt:lpstr>'29 賃金向上達成指導員配置加算'!Print_Area</vt:lpstr>
      <vt:lpstr>'3 -2福祉専門職員配置等加算（短期入所）'!Print_Area</vt:lpstr>
      <vt:lpstr>'3 福祉専門職員配置等加算（短期入所以外）'!Print_Area</vt:lpstr>
      <vt:lpstr>'30 就労定着実績体制加算'!Print_Area</vt:lpstr>
      <vt:lpstr>'31精神障害者地域移行特別加算（共同生活援助）'!Print_Area</vt:lpstr>
      <vt:lpstr>'32 強度行動障害者地域移行特別加算（共同生活援助）'!Print_Area</vt:lpstr>
      <vt:lpstr>'33 社会生活支援特別加算（就労系・訓練系サービス）'!Print_Area</vt:lpstr>
      <vt:lpstr>'35 夜勤職員加配加算（共同生活援助）'!Print_Area</vt:lpstr>
      <vt:lpstr>'36 リハビリテーション加算'!Print_Area</vt:lpstr>
      <vt:lpstr>'37 ピアサポート加算 (自立生活援助等)'!Print_Area</vt:lpstr>
      <vt:lpstr>'40 居住支援連携体制加算（自立生活援助等）'!Print_Area</vt:lpstr>
      <vt:lpstr>'4-1視覚・聴覚言語障害者支援体制加算(Ⅰ)'!Print_Area</vt:lpstr>
      <vt:lpstr>'4-2視覚・聴覚言語障害者支援体制加算(Ⅱ)'!Print_Area</vt:lpstr>
      <vt:lpstr>'42主任相談支援専門員配置加算'!Print_Area</vt:lpstr>
      <vt:lpstr>'5食事提供体制加算'!Print_Area</vt:lpstr>
      <vt:lpstr>'6 送迎加算'!Print_Area</vt:lpstr>
      <vt:lpstr>'70-1 ピアサポート実施加算（共同生活援助）'!Print_Area</vt:lpstr>
      <vt:lpstr>'70-2退居後ピアサポート実施加算'!Print_Area</vt:lpstr>
      <vt:lpstr>'71ピアサポート体制加算'!Print_Area</vt:lpstr>
      <vt:lpstr>'72-1リハビリテーション加算（生活介護）'!Print_Area</vt:lpstr>
      <vt:lpstr>'72-2リハビリテーション加算（自立訓練（機能訓練）'!Print_Area</vt:lpstr>
      <vt:lpstr>'73個別計画訓練支援加算 '!Print_Area</vt:lpstr>
      <vt:lpstr>'74相談系体制加算'!Print_Area</vt:lpstr>
      <vt:lpstr>'75高次脳機能障害者支援体制加算'!Print_Area</vt:lpstr>
      <vt:lpstr>'76自立生活支援加算Ⅲ'!Print_Area</vt:lpstr>
      <vt:lpstr>'77障害者支援施設等感染対策向上加算'!Print_Area</vt:lpstr>
      <vt:lpstr>'78地域移行支援体制加算'!Print_Area</vt:lpstr>
      <vt:lpstr>'79地域生活支援拠点等に関連する加算の届出 '!Print_Area</vt:lpstr>
      <vt:lpstr>'８ 医療連携体制加算（Ⅶ）'!Print_Area</vt:lpstr>
      <vt:lpstr>'80地域生活支援拠点等機能強化加算'!Print_Area</vt:lpstr>
      <vt:lpstr>'81地域体制強化共同支援加算'!Print_Area</vt:lpstr>
      <vt:lpstr>'82通院支援加算'!Print_Area</vt:lpstr>
      <vt:lpstr>'83入院時情報提供書'!Print_Area</vt:lpstr>
      <vt:lpstr>'84入浴支援加算'!Print_Area</vt:lpstr>
      <vt:lpstr>'85目標工賃達成加算'!Print_Area</vt:lpstr>
      <vt:lpstr>'86日中活動支援加算'!Print_Area</vt:lpstr>
      <vt:lpstr>'９-1 夜間支援等体制加算（ＧＨ）'!Print_Area</vt:lpstr>
      <vt:lpstr>'９-2 ＧＨ利用者の数に関する調書'!Print_Area</vt:lpstr>
      <vt:lpstr>'スコア公表様式（実績）'!Print_Area</vt:lpstr>
      <vt:lpstr>'スコア公表様式（実績）＜作成用＞'!Print_Area</vt:lpstr>
      <vt:lpstr>'スコア公表様式（全体表)'!Print_Area</vt:lpstr>
      <vt:lpstr>'スコア公表様式（全体表）＜作成用＞'!Print_Area</vt:lpstr>
      <vt:lpstr>'ピアサポート実施加算（自立訓練・就労継続B型）'!Print_Area</vt:lpstr>
      <vt:lpstr>'機能強化型サービス費（協働）'!Print_Area</vt:lpstr>
      <vt:lpstr>'機能強化型サービス費（単独）'!Print_Area</vt:lpstr>
      <vt:lpstr>'旧1-1 特定（居宅介護）'!Print_Area</vt:lpstr>
      <vt:lpstr>'旧1-2 特定（重度訪問介護)'!Print_Area</vt:lpstr>
      <vt:lpstr>'旧12-3 重度障害者支援体制加算(短期入所)'!Print_Area</vt:lpstr>
      <vt:lpstr>'旧12-4重度障害者支援加算（共同生活援助）'!Print_Area</vt:lpstr>
      <vt:lpstr>'旧1-3 特定(同行援護) '!Print_Area</vt:lpstr>
      <vt:lpstr>'旧1-4 特定(行動援護)'!Print_Area</vt:lpstr>
      <vt:lpstr>'旧34 看護職員配置加算'!Print_Area</vt:lpstr>
      <vt:lpstr>'旧5 食事提供'!Print_Area</vt:lpstr>
      <vt:lpstr>参考表!Print_Area</vt:lpstr>
      <vt:lpstr>'参考様式 (共同生活援助)'!Print_Area</vt:lpstr>
      <vt:lpstr>就労移行支援・基本報酬!Print_Area</vt:lpstr>
      <vt:lpstr>'就労移行支援・基本報酬 (養成)'!Print_Area</vt:lpstr>
      <vt:lpstr>就労継続支援A型・基本報酬算定区分!Print_Area</vt:lpstr>
      <vt:lpstr>就労継続支援Ｂ型・基本報酬算定区分!Print_Area</vt:lpstr>
      <vt:lpstr>就労定着支援・基本報酬算定区分!Print_Area</vt:lpstr>
      <vt:lpstr>'地域移行支援サービス費（Ⅰ）（Ⅱ）（Ⅲ）（地域移行）'!Print_Area</vt:lpstr>
      <vt:lpstr>'別紙　参考書類 '!Print_Area</vt:lpstr>
      <vt:lpstr>'別紙　参考書類 (記載例と解説)'!Print_Area</vt:lpstr>
      <vt:lpstr>'別添ピアサポーターの配置に関する届出書（就Ｂ）'!Print_Area</vt:lpstr>
      <vt:lpstr>'別添参考様式（人員配置体制確認表 （記載例））'!Print_Area</vt:lpstr>
      <vt:lpstr>'別添参考様式（人員配置体制確認表）'!Print_Area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2023-06-28T06:37:38Z</dcterms:created>
  <dcterms:modified xsi:type="dcterms:W3CDTF">2025-04-09T00:40:45Z</dcterms:modified>
</cp:coreProperties>
</file>