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0490" windowHeight="7530" tabRatio="570"/>
  </bookViews>
  <sheets>
    <sheet name="添21-2（採光換気計算書）" sheetId="51" r:id="rId1"/>
    <sheet name="添付書類第２１－２号 (記入例)" sheetId="52" r:id="rId2"/>
    <sheet name="（参考）平面図" sheetId="53" r:id="rId3"/>
  </sheets>
  <definedNames>
    <definedName name="_xlnm._FilterDatabase" localSheetId="0" hidden="1">'添21-2（採光換気計算書）'!$A$10:$H$11</definedName>
    <definedName name="_xlnm._FilterDatabase" localSheetId="1" hidden="1">'添付書類第２１－２号 (記入例)'!$A$10:$H$11</definedName>
    <definedName name="_xlnm.Print_Area" localSheetId="2">'（参考）平面図'!$A$1:$AJ$35</definedName>
    <definedName name="_xlnm.Print_Area" localSheetId="0">'添21-2（採光換気計算書）'!$A$1:$AL$126</definedName>
    <definedName name="_xlnm.Print_Area" localSheetId="1">'添付書類第２１－２号 (記入例)'!$A$1:$AL$65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B65" i="52" l="1"/>
  <c r="AB64" i="52"/>
  <c r="AB63" i="52"/>
  <c r="AB62" i="52"/>
  <c r="AB61" i="52"/>
  <c r="AB60" i="52"/>
  <c r="AB59" i="52"/>
  <c r="AB58" i="52"/>
  <c r="A59" i="52"/>
  <c r="A63" i="52"/>
  <c r="AB57" i="52"/>
  <c r="AB56" i="52"/>
  <c r="AF53" i="52"/>
  <c r="AD53" i="52"/>
  <c r="AB53" i="52"/>
  <c r="AF52" i="52"/>
  <c r="AD52" i="52"/>
  <c r="AB52" i="52"/>
  <c r="AF51" i="52"/>
  <c r="AD51" i="52"/>
  <c r="AB51" i="52"/>
  <c r="AF50" i="52"/>
  <c r="AD50" i="52"/>
  <c r="AB50" i="52"/>
  <c r="AF49" i="52"/>
  <c r="AD49" i="52"/>
  <c r="AB49" i="52"/>
  <c r="AF48" i="52"/>
  <c r="AD48" i="52"/>
  <c r="AB48" i="52"/>
  <c r="AF47" i="52"/>
  <c r="AD47" i="52"/>
  <c r="AB47" i="52"/>
  <c r="AF46" i="52"/>
  <c r="AD46" i="52"/>
  <c r="AB46" i="52"/>
  <c r="AD45" i="52"/>
  <c r="AB45" i="52"/>
  <c r="AF45" i="52"/>
  <c r="AD44" i="52"/>
  <c r="AB44" i="52"/>
  <c r="AF44" i="52"/>
  <c r="AB40" i="52"/>
  <c r="S40" i="52"/>
  <c r="AB35" i="52"/>
  <c r="AB34" i="52"/>
  <c r="AB33" i="52"/>
  <c r="AB32" i="52"/>
  <c r="AB31" i="52"/>
  <c r="AB30" i="52"/>
  <c r="AB29" i="52"/>
  <c r="AB28" i="52"/>
  <c r="AB27" i="52"/>
  <c r="AB26" i="52"/>
  <c r="A29" i="52"/>
  <c r="A33" i="52"/>
  <c r="AF23" i="52"/>
  <c r="AD23" i="52"/>
  <c r="AB23" i="52"/>
  <c r="AF22" i="52"/>
  <c r="AD22" i="52"/>
  <c r="AB22" i="52"/>
  <c r="AF21" i="52"/>
  <c r="AD21" i="52"/>
  <c r="AB21" i="52"/>
  <c r="AF20" i="52"/>
  <c r="AD20" i="52"/>
  <c r="AB20" i="52"/>
  <c r="AF19" i="52"/>
  <c r="AD19" i="52"/>
  <c r="AB19" i="52"/>
  <c r="AF18" i="52"/>
  <c r="AD18" i="52"/>
  <c r="AB18" i="52"/>
  <c r="AD17" i="52"/>
  <c r="AB17" i="52"/>
  <c r="AF17" i="52"/>
  <c r="AD15" i="52"/>
  <c r="AB15" i="52"/>
  <c r="AF15" i="52"/>
  <c r="AD14" i="52"/>
  <c r="AB14" i="52"/>
  <c r="AF14" i="52"/>
  <c r="A17" i="52"/>
  <c r="A21" i="52"/>
  <c r="AB10" i="52"/>
  <c r="S10" i="52"/>
  <c r="AB125" i="51"/>
  <c r="AB124" i="51"/>
  <c r="AB123" i="51"/>
  <c r="AB122" i="51"/>
  <c r="AB121" i="51"/>
  <c r="AB120" i="51"/>
  <c r="AB119" i="51"/>
  <c r="AB118" i="51"/>
  <c r="AB117" i="51"/>
  <c r="AB116" i="51"/>
  <c r="A119" i="51"/>
  <c r="A123" i="51"/>
  <c r="AF113" i="51"/>
  <c r="AD113" i="51"/>
  <c r="AB113" i="51"/>
  <c r="AF112" i="51"/>
  <c r="AD112" i="51"/>
  <c r="AB112" i="51"/>
  <c r="AF111" i="51"/>
  <c r="AD111" i="51"/>
  <c r="AB111" i="51"/>
  <c r="AF110" i="51"/>
  <c r="AD110" i="51"/>
  <c r="AB110" i="51"/>
  <c r="AF109" i="51"/>
  <c r="AD109" i="51"/>
  <c r="AB109" i="51"/>
  <c r="AF108" i="51"/>
  <c r="AD108" i="51"/>
  <c r="AB108" i="51"/>
  <c r="AF107" i="51"/>
  <c r="A107" i="51" s="1"/>
  <c r="A111" i="51" s="1"/>
  <c r="AD107" i="51"/>
  <c r="AB107" i="51"/>
  <c r="AF106" i="51"/>
  <c r="AD106" i="51"/>
  <c r="AB106" i="51"/>
  <c r="AF105" i="51"/>
  <c r="AD105" i="51"/>
  <c r="AB105" i="51"/>
  <c r="AF104" i="51"/>
  <c r="AD104" i="51"/>
  <c r="AB104" i="51"/>
  <c r="AB100" i="51"/>
  <c r="S100" i="51"/>
  <c r="AB95" i="51"/>
  <c r="AB94" i="51"/>
  <c r="AB93" i="51"/>
  <c r="AB92" i="51"/>
  <c r="AB91" i="51"/>
  <c r="AB90" i="51"/>
  <c r="AB89" i="51"/>
  <c r="AB88" i="51"/>
  <c r="A89" i="51"/>
  <c r="A93" i="51"/>
  <c r="AB87" i="51"/>
  <c r="AB86" i="51"/>
  <c r="AF83" i="51"/>
  <c r="AD83" i="51"/>
  <c r="AB83" i="51"/>
  <c r="AF82" i="51"/>
  <c r="AD82" i="51"/>
  <c r="AB82" i="51"/>
  <c r="AF81" i="51"/>
  <c r="AD81" i="51"/>
  <c r="AB81" i="51"/>
  <c r="AF80" i="51"/>
  <c r="AD80" i="51"/>
  <c r="AB80" i="51"/>
  <c r="AF79" i="51"/>
  <c r="AD79" i="51"/>
  <c r="AB79" i="51"/>
  <c r="AF78" i="51"/>
  <c r="AD78" i="51"/>
  <c r="AB78" i="51"/>
  <c r="AF77" i="51"/>
  <c r="AD77" i="51"/>
  <c r="AB77" i="51"/>
  <c r="AF76" i="51"/>
  <c r="AD76" i="51"/>
  <c r="AB76" i="51"/>
  <c r="AF75" i="51"/>
  <c r="AD75" i="51"/>
  <c r="AB75" i="51"/>
  <c r="AF74" i="51"/>
  <c r="AD74" i="51"/>
  <c r="AB74" i="51"/>
  <c r="AB70" i="51"/>
  <c r="S70" i="51"/>
  <c r="AB64" i="51"/>
  <c r="AB63" i="51"/>
  <c r="AB62" i="51"/>
  <c r="AB61" i="51"/>
  <c r="AB60" i="51"/>
  <c r="AB59" i="51"/>
  <c r="AB58" i="51"/>
  <c r="AB57" i="51"/>
  <c r="AB56" i="51"/>
  <c r="AB55" i="51"/>
  <c r="A58" i="51"/>
  <c r="A62" i="51"/>
  <c r="AF52" i="51"/>
  <c r="AD52" i="51"/>
  <c r="AB52" i="51"/>
  <c r="AF51" i="51"/>
  <c r="AD51" i="51"/>
  <c r="AB51" i="51"/>
  <c r="AF50" i="51"/>
  <c r="AD50" i="51"/>
  <c r="AB50" i="51"/>
  <c r="AF49" i="51"/>
  <c r="AD49" i="51"/>
  <c r="AB49" i="51"/>
  <c r="AF48" i="51"/>
  <c r="AD48" i="51"/>
  <c r="AB48" i="51"/>
  <c r="AF47" i="51"/>
  <c r="AD47" i="51"/>
  <c r="AB47" i="51"/>
  <c r="AF46" i="51"/>
  <c r="AD46" i="51"/>
  <c r="AB46" i="51"/>
  <c r="AF45" i="51"/>
  <c r="AD45" i="51"/>
  <c r="AB45" i="51"/>
  <c r="AF44" i="51"/>
  <c r="AD44" i="51"/>
  <c r="AB44" i="51"/>
  <c r="AF43" i="51"/>
  <c r="A46" i="51" s="1"/>
  <c r="A50" i="51" s="1"/>
  <c r="AD43" i="51"/>
  <c r="AB43" i="51"/>
  <c r="AB39" i="51"/>
  <c r="S39" i="51"/>
  <c r="AB35" i="51"/>
  <c r="AB34" i="51"/>
  <c r="AB33" i="51"/>
  <c r="AB32" i="51"/>
  <c r="AB31" i="51"/>
  <c r="AB30" i="51"/>
  <c r="AB29" i="51"/>
  <c r="AB28" i="51"/>
  <c r="A29" i="51"/>
  <c r="A33" i="51"/>
  <c r="AB27" i="51"/>
  <c r="AB26" i="51"/>
  <c r="AF23" i="51"/>
  <c r="AD23" i="51"/>
  <c r="AB23" i="51"/>
  <c r="AF22" i="51"/>
  <c r="AD22" i="51"/>
  <c r="AB22" i="51"/>
  <c r="AF21" i="51"/>
  <c r="AD21" i="51"/>
  <c r="AB21" i="51"/>
  <c r="AF20" i="51"/>
  <c r="AD20" i="51"/>
  <c r="AB20" i="51"/>
  <c r="AF19" i="51"/>
  <c r="AD19" i="51"/>
  <c r="AB19" i="51"/>
  <c r="AF18" i="51"/>
  <c r="AD18" i="51"/>
  <c r="AB18" i="51"/>
  <c r="AF17" i="51"/>
  <c r="AD17" i="51"/>
  <c r="AB17" i="51"/>
  <c r="AF16" i="51"/>
  <c r="AD16" i="51"/>
  <c r="AB16" i="51"/>
  <c r="AF15" i="51"/>
  <c r="AD15" i="51"/>
  <c r="AB15" i="51"/>
  <c r="AD14" i="51"/>
  <c r="AB14" i="51"/>
  <c r="AB10" i="51"/>
  <c r="S10" i="51"/>
  <c r="A47" i="52"/>
  <c r="A51" i="52"/>
  <c r="A77" i="51" l="1"/>
  <c r="A81" i="51" s="1"/>
  <c r="AF14" i="51"/>
  <c r="A17" i="51" s="1"/>
  <c r="A21" i="51" s="1"/>
</calcChain>
</file>

<file path=xl/comments1.xml><?xml version="1.0" encoding="utf-8"?>
<comments xmlns="http://schemas.openxmlformats.org/spreadsheetml/2006/main">
  <authors>
    <author>作成者</author>
  </authors>
  <commentList>
    <comment ref="A10" authorId="0" shapeId="0">
      <text>
        <r>
          <rPr>
            <b/>
            <sz val="10"/>
            <color indexed="10"/>
            <rFont val="ＭＳ Ｐゴシック"/>
            <family val="3"/>
            <charset val="128"/>
          </rPr>
          <t>プルダウンメニューから選択し、必要な設備について、全て記入してください。</t>
        </r>
      </text>
    </comment>
    <comment ref="A13" authorId="0" shapeId="0">
      <text>
        <r>
          <rPr>
            <b/>
            <sz val="9"/>
            <color indexed="81"/>
            <rFont val="ＭＳ Ｐゴシック"/>
            <family val="3"/>
            <charset val="128"/>
          </rPr>
          <t>換気が可能な窓、ドア等について記載してください</t>
        </r>
      </text>
    </comment>
    <comment ref="J13" authorId="0" shapeId="0">
      <text>
        <r>
          <rPr>
            <b/>
            <sz val="9"/>
            <color indexed="81"/>
            <rFont val="ＭＳ Ｐゴシック"/>
            <family val="3"/>
            <charset val="128"/>
          </rPr>
          <t>添付する平面図に記載した窓の番号と一致させて入力
してください</t>
        </r>
      </text>
    </comment>
    <comment ref="L14" authorId="0" shapeId="0">
      <text>
        <r>
          <rPr>
            <b/>
            <sz val="9"/>
            <color indexed="81"/>
            <rFont val="ＭＳ Ｐゴシック"/>
            <family val="3"/>
            <charset val="128"/>
          </rPr>
          <t>プルダウンメニューから選択してください。</t>
        </r>
      </text>
    </comment>
    <comment ref="R14" authorId="0" shapeId="0">
      <text>
        <r>
          <rPr>
            <b/>
            <sz val="9"/>
            <color indexed="81"/>
            <rFont val="ＭＳ Ｐゴシック"/>
            <family val="3"/>
            <charset val="128"/>
          </rPr>
          <t>mm単位で入力してください。
例…160cm⇒1,600㎜</t>
        </r>
      </text>
    </comment>
    <comment ref="A25" authorId="0" shapeId="0">
      <text>
        <r>
          <rPr>
            <b/>
            <sz val="9"/>
            <color indexed="81"/>
            <rFont val="ＭＳ Ｐゴシック"/>
            <family val="3"/>
            <charset val="128"/>
          </rPr>
          <t>採光が可能な窓、ドア等について記載してください</t>
        </r>
      </text>
    </comment>
    <comment ref="A40" authorId="0" shapeId="0">
      <text>
        <r>
          <rPr>
            <b/>
            <sz val="9"/>
            <color indexed="81"/>
            <rFont val="ＭＳ Ｐゴシック"/>
            <family val="3"/>
            <charset val="128"/>
          </rPr>
          <t>プルダウンメニューから選択してください。</t>
        </r>
      </text>
    </comment>
    <comment ref="L44" authorId="0" shapeId="0">
      <text>
        <r>
          <rPr>
            <b/>
            <sz val="9"/>
            <color indexed="81"/>
            <rFont val="ＭＳ Ｐゴシック"/>
            <family val="3"/>
            <charset val="128"/>
          </rPr>
          <t>プルダウンメニューから選択してください。</t>
        </r>
      </text>
    </comment>
    <comment ref="R44" authorId="0" shapeId="0">
      <text>
        <r>
          <rPr>
            <b/>
            <sz val="9"/>
            <color indexed="81"/>
            <rFont val="ＭＳ Ｐゴシック"/>
            <family val="3"/>
            <charset val="128"/>
          </rPr>
          <t>mm単位で入力してください。
例…160cm⇒1,600㎜</t>
        </r>
      </text>
    </comment>
    <comment ref="L56" authorId="0" shapeId="0">
      <text>
        <r>
          <rPr>
            <b/>
            <sz val="9"/>
            <color indexed="81"/>
            <rFont val="ＭＳ Ｐゴシック"/>
            <family val="3"/>
            <charset val="128"/>
          </rPr>
          <t>プルダウンメニューから選択してください。</t>
        </r>
      </text>
    </comment>
    <comment ref="R56" authorId="0" shapeId="0">
      <text>
        <r>
          <rPr>
            <b/>
            <sz val="9"/>
            <color indexed="81"/>
            <rFont val="ＭＳ Ｐゴシック"/>
            <family val="3"/>
            <charset val="128"/>
          </rPr>
          <t>mm単位で入力してください。
例…160cm⇒1,600㎜</t>
        </r>
      </text>
    </comment>
  </commentList>
</comments>
</file>

<file path=xl/sharedStrings.xml><?xml version="1.0" encoding="utf-8"?>
<sst xmlns="http://schemas.openxmlformats.org/spreadsheetml/2006/main" count="606" uniqueCount="108">
  <si>
    <t>（添付書類第６号）</t>
    <rPh sb="1" eb="3">
      <t>テンプ</t>
    </rPh>
    <rPh sb="3" eb="5">
      <t>ショルイ</t>
    </rPh>
    <rPh sb="5" eb="6">
      <t>ダイ</t>
    </rPh>
    <rPh sb="7" eb="8">
      <t>ゴウ</t>
    </rPh>
    <phoneticPr fontId="2"/>
  </si>
  <si>
    <t>事業所・施設の名称</t>
    <rPh sb="0" eb="3">
      <t>ジギョウショ</t>
    </rPh>
    <rPh sb="4" eb="6">
      <t>シセツ</t>
    </rPh>
    <rPh sb="7" eb="9">
      <t>メイショウ</t>
    </rPh>
    <phoneticPr fontId="2"/>
  </si>
  <si>
    <t>●●　●●</t>
    <phoneticPr fontId="2"/>
  </si>
  <si>
    <t>：</t>
    <phoneticPr fontId="2"/>
  </si>
  <si>
    <t>平面図</t>
    <rPh sb="0" eb="3">
      <t>ヘイメンズ</t>
    </rPh>
    <phoneticPr fontId="2"/>
  </si>
  <si>
    <t>備考１　各室の用途及び面積を記載してください。</t>
    <phoneticPr fontId="2"/>
  </si>
  <si>
    <t>　　２　当該事業の専用部分と他との共用部分を色分けする等使用関係を分かりやすく表示してください。</t>
    <phoneticPr fontId="2"/>
  </si>
  <si>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2"/>
  </si>
  <si>
    <t>相談室</t>
    <rPh sb="0" eb="3">
      <t>ソウダンシツ</t>
    </rPh>
    <phoneticPr fontId="2"/>
  </si>
  <si>
    <t>事務室</t>
    <rPh sb="0" eb="3">
      <t>ジムシツ</t>
    </rPh>
    <phoneticPr fontId="2"/>
  </si>
  <si>
    <t>①</t>
    <phoneticPr fontId="2"/>
  </si>
  <si>
    <t>②</t>
    <phoneticPr fontId="2"/>
  </si>
  <si>
    <t>③</t>
    <phoneticPr fontId="2"/>
  </si>
  <si>
    <t>④</t>
    <phoneticPr fontId="2"/>
  </si>
  <si>
    <t>多目的室</t>
    <rPh sb="0" eb="3">
      <t>タモクテキ</t>
    </rPh>
    <rPh sb="3" eb="4">
      <t>シツ</t>
    </rPh>
    <phoneticPr fontId="2"/>
  </si>
  <si>
    <t>採光換気　計　算　書</t>
    <rPh sb="0" eb="2">
      <t>サイコウ</t>
    </rPh>
    <rPh sb="2" eb="4">
      <t>カンキ</t>
    </rPh>
    <rPh sb="5" eb="6">
      <t>ケイ</t>
    </rPh>
    <rPh sb="7" eb="8">
      <t>ザン</t>
    </rPh>
    <rPh sb="9" eb="10">
      <t>ショ</t>
    </rPh>
    <phoneticPr fontId="2"/>
  </si>
  <si>
    <t>窓・扉の形状例</t>
    <rPh sb="0" eb="1">
      <t>マド</t>
    </rPh>
    <rPh sb="2" eb="3">
      <t>トビラ</t>
    </rPh>
    <rPh sb="4" eb="6">
      <t>ケイジョウ</t>
    </rPh>
    <rPh sb="6" eb="7">
      <t>レイ</t>
    </rPh>
    <phoneticPr fontId="2"/>
  </si>
  <si>
    <t>訓練・作業室</t>
    <rPh sb="0" eb="2">
      <t>クンレン</t>
    </rPh>
    <rPh sb="3" eb="5">
      <t>サギョウ</t>
    </rPh>
    <rPh sb="5" eb="6">
      <t>シツ</t>
    </rPh>
    <phoneticPr fontId="2"/>
  </si>
  <si>
    <t>【開口できない窓】</t>
    <rPh sb="1" eb="3">
      <t>カイコウ</t>
    </rPh>
    <rPh sb="7" eb="8">
      <t>マド</t>
    </rPh>
    <phoneticPr fontId="29"/>
  </si>
  <si>
    <t>/</t>
    <phoneticPr fontId="2"/>
  </si>
  <si>
    <t>/</t>
    <phoneticPr fontId="29"/>
  </si>
  <si>
    <t>【引違い】</t>
    <rPh sb="1" eb="2">
      <t>ヒ</t>
    </rPh>
    <rPh sb="2" eb="3">
      <t>チガ</t>
    </rPh>
    <phoneticPr fontId="29"/>
  </si>
  <si>
    <t>/</t>
    <phoneticPr fontId="29"/>
  </si>
  <si>
    <t>　利用者支援を行う設備等における採光・換気については、次のとおり建築基準法に基づく「児童福祉施設等」の基準を満たし、記載内容については実態に相違ありません。</t>
    <rPh sb="1" eb="4">
      <t>リヨウシャ</t>
    </rPh>
    <rPh sb="4" eb="6">
      <t>シエン</t>
    </rPh>
    <rPh sb="7" eb="8">
      <t>オコナ</t>
    </rPh>
    <rPh sb="9" eb="11">
      <t>セツビ</t>
    </rPh>
    <rPh sb="11" eb="12">
      <t>トウ</t>
    </rPh>
    <rPh sb="16" eb="18">
      <t>サイコウ</t>
    </rPh>
    <rPh sb="19" eb="21">
      <t>カンキ</t>
    </rPh>
    <rPh sb="27" eb="28">
      <t>ツギ</t>
    </rPh>
    <rPh sb="32" eb="34">
      <t>ケンチク</t>
    </rPh>
    <rPh sb="34" eb="37">
      <t>キジュンホウ</t>
    </rPh>
    <rPh sb="38" eb="39">
      <t>モト</t>
    </rPh>
    <rPh sb="42" eb="44">
      <t>ジドウ</t>
    </rPh>
    <rPh sb="44" eb="46">
      <t>フクシ</t>
    </rPh>
    <rPh sb="46" eb="49">
      <t>シセツトウ</t>
    </rPh>
    <rPh sb="51" eb="53">
      <t>キジュン</t>
    </rPh>
    <rPh sb="54" eb="55">
      <t>ミ</t>
    </rPh>
    <rPh sb="58" eb="60">
      <t>キサイ</t>
    </rPh>
    <rPh sb="60" eb="62">
      <t>ナイヨウ</t>
    </rPh>
    <rPh sb="67" eb="69">
      <t>ジッタイ</t>
    </rPh>
    <rPh sb="70" eb="72">
      <t>ソウイ</t>
    </rPh>
    <phoneticPr fontId="2"/>
  </si>
  <si>
    <t>相談室</t>
    <rPh sb="0" eb="2">
      <t>ソウダン</t>
    </rPh>
    <rPh sb="2" eb="3">
      <t>シツ</t>
    </rPh>
    <phoneticPr fontId="2"/>
  </si>
  <si>
    <t>【3枚引違い】</t>
    <rPh sb="2" eb="3">
      <t>マイ</t>
    </rPh>
    <rPh sb="3" eb="4">
      <t>ヒ</t>
    </rPh>
    <rPh sb="4" eb="5">
      <t>チガ</t>
    </rPh>
    <phoneticPr fontId="29"/>
  </si>
  <si>
    <t>多目的兼相談室</t>
    <rPh sb="0" eb="3">
      <t>タモクテキ</t>
    </rPh>
    <rPh sb="3" eb="4">
      <t>ケン</t>
    </rPh>
    <rPh sb="4" eb="6">
      <t>ソウダン</t>
    </rPh>
    <rPh sb="6" eb="7">
      <t>シツ</t>
    </rPh>
    <phoneticPr fontId="2"/>
  </si>
  <si>
    <t>【4枚引違い】</t>
    <rPh sb="2" eb="3">
      <t>マイ</t>
    </rPh>
    <rPh sb="3" eb="4">
      <t>ヒ</t>
    </rPh>
    <rPh sb="4" eb="5">
      <t>チガ</t>
    </rPh>
    <phoneticPr fontId="29"/>
  </si>
  <si>
    <t>法人所在地</t>
    <rPh sb="0" eb="2">
      <t>ホウジン</t>
    </rPh>
    <rPh sb="2" eb="5">
      <t>ショザイチ</t>
    </rPh>
    <phoneticPr fontId="2"/>
  </si>
  <si>
    <t>宿泊型自立訓練（居室）</t>
    <rPh sb="0" eb="2">
      <t>シュクハク</t>
    </rPh>
    <rPh sb="2" eb="3">
      <t>ガタ</t>
    </rPh>
    <rPh sb="3" eb="5">
      <t>ジリツ</t>
    </rPh>
    <rPh sb="5" eb="7">
      <t>クンレン</t>
    </rPh>
    <rPh sb="8" eb="10">
      <t>キョシツ</t>
    </rPh>
    <phoneticPr fontId="2"/>
  </si>
  <si>
    <t>【片引き】</t>
    <rPh sb="1" eb="2">
      <t>カタ</t>
    </rPh>
    <rPh sb="2" eb="3">
      <t>ビ</t>
    </rPh>
    <phoneticPr fontId="29"/>
  </si>
  <si>
    <t>作成日：</t>
    <rPh sb="0" eb="3">
      <t>サクセイビ</t>
    </rPh>
    <phoneticPr fontId="2"/>
  </si>
  <si>
    <t>年</t>
    <rPh sb="0" eb="1">
      <t>ネン</t>
    </rPh>
    <phoneticPr fontId="2"/>
  </si>
  <si>
    <t>月</t>
    <rPh sb="0" eb="1">
      <t>ガツ</t>
    </rPh>
    <phoneticPr fontId="2"/>
  </si>
  <si>
    <t>日</t>
    <rPh sb="0" eb="1">
      <t>ニチ</t>
    </rPh>
    <phoneticPr fontId="2"/>
  </si>
  <si>
    <t>法人名称</t>
    <rPh sb="0" eb="2">
      <t>ホウジン</t>
    </rPh>
    <rPh sb="2" eb="3">
      <t>メイ</t>
    </rPh>
    <rPh sb="3" eb="4">
      <t>ショウ</t>
    </rPh>
    <phoneticPr fontId="2"/>
  </si>
  <si>
    <t>指導訓練室</t>
    <rPh sb="0" eb="2">
      <t>シドウ</t>
    </rPh>
    <rPh sb="2" eb="4">
      <t>クンレン</t>
    </rPh>
    <rPh sb="4" eb="5">
      <t>シツ</t>
    </rPh>
    <phoneticPr fontId="2"/>
  </si>
  <si>
    <t>【両開き】</t>
    <rPh sb="1" eb="3">
      <t>リョウビラ</t>
    </rPh>
    <phoneticPr fontId="29"/>
  </si>
  <si>
    <t>代表者名</t>
    <rPh sb="0" eb="3">
      <t>ダイヒョウシャ</t>
    </rPh>
    <rPh sb="3" eb="4">
      <t>メイ</t>
    </rPh>
    <phoneticPr fontId="2"/>
  </si>
  <si>
    <t>遊戯室、静養室</t>
    <rPh sb="0" eb="3">
      <t>ユウギシツ</t>
    </rPh>
    <rPh sb="4" eb="6">
      <t>セイヨウ</t>
    </rPh>
    <rPh sb="6" eb="7">
      <t>シツ</t>
    </rPh>
    <phoneticPr fontId="2"/>
  </si>
  <si>
    <t>【上げ下げ】</t>
    <rPh sb="1" eb="2">
      <t>ア</t>
    </rPh>
    <rPh sb="3" eb="4">
      <t>サ</t>
    </rPh>
    <phoneticPr fontId="29"/>
  </si>
  <si>
    <t>【回転】</t>
    <rPh sb="1" eb="3">
      <t>カイテン</t>
    </rPh>
    <phoneticPr fontId="29"/>
  </si>
  <si>
    <t>居室名</t>
    <rPh sb="0" eb="2">
      <t>キョシツ</t>
    </rPh>
    <rPh sb="2" eb="3">
      <t>メイ</t>
    </rPh>
    <phoneticPr fontId="2"/>
  </si>
  <si>
    <r>
      <t>居室面積（ｍ</t>
    </r>
    <r>
      <rPr>
        <vertAlign val="superscript"/>
        <sz val="11"/>
        <rFont val="ＭＳ Ｐゴシック"/>
        <family val="3"/>
        <charset val="128"/>
      </rPr>
      <t>2</t>
    </r>
    <r>
      <rPr>
        <sz val="11"/>
        <rFont val="ＭＳ Ｐゴシック"/>
        <family val="3"/>
        <charset val="128"/>
      </rPr>
      <t>）</t>
    </r>
    <rPh sb="0" eb="2">
      <t>キョシツ</t>
    </rPh>
    <rPh sb="2" eb="4">
      <t>メンセキ</t>
    </rPh>
    <phoneticPr fontId="2"/>
  </si>
  <si>
    <t>必要換気面積</t>
    <rPh sb="0" eb="2">
      <t>ヒツヨウ</t>
    </rPh>
    <rPh sb="2" eb="4">
      <t>カンキ</t>
    </rPh>
    <rPh sb="4" eb="6">
      <t>メンセキ</t>
    </rPh>
    <phoneticPr fontId="2"/>
  </si>
  <si>
    <t>必要採光面積</t>
    <rPh sb="0" eb="2">
      <t>ヒツヨウ</t>
    </rPh>
    <rPh sb="2" eb="4">
      <t>サイコウ</t>
    </rPh>
    <rPh sb="4" eb="6">
      <t>メンセキ</t>
    </rPh>
    <phoneticPr fontId="2"/>
  </si>
  <si>
    <t>【内倒し】</t>
    <rPh sb="1" eb="2">
      <t>ウチ</t>
    </rPh>
    <rPh sb="2" eb="3">
      <t>タオ</t>
    </rPh>
    <phoneticPr fontId="29"/>
  </si>
  <si>
    <t>【外倒し】</t>
    <rPh sb="1" eb="2">
      <t>ソト</t>
    </rPh>
    <rPh sb="2" eb="3">
      <t>タオ</t>
    </rPh>
    <phoneticPr fontId="29"/>
  </si>
  <si>
    <t>【片開き】</t>
    <rPh sb="1" eb="2">
      <t>カタ</t>
    </rPh>
    <rPh sb="2" eb="3">
      <t>ビラ</t>
    </rPh>
    <phoneticPr fontId="29"/>
  </si>
  <si>
    <t>【天窓】</t>
    <rPh sb="1" eb="3">
      <t>テンマド</t>
    </rPh>
    <phoneticPr fontId="29"/>
  </si>
  <si>
    <t>換気の計算</t>
    <rPh sb="0" eb="2">
      <t>カンキ</t>
    </rPh>
    <rPh sb="3" eb="5">
      <t>ケイサン</t>
    </rPh>
    <phoneticPr fontId="2"/>
  </si>
  <si>
    <t>⇒</t>
    <phoneticPr fontId="2"/>
  </si>
  <si>
    <t>番号</t>
    <rPh sb="0" eb="2">
      <t>バンゴウ</t>
    </rPh>
    <phoneticPr fontId="2"/>
  </si>
  <si>
    <t>窓又は扉の形状</t>
    <rPh sb="0" eb="1">
      <t>マド</t>
    </rPh>
    <rPh sb="1" eb="2">
      <t>マタ</t>
    </rPh>
    <rPh sb="3" eb="4">
      <t>トビラ</t>
    </rPh>
    <rPh sb="5" eb="7">
      <t>ケイジョウ</t>
    </rPh>
    <phoneticPr fontId="2"/>
  </si>
  <si>
    <t>縦</t>
    <rPh sb="0" eb="1">
      <t>タテ</t>
    </rPh>
    <phoneticPr fontId="2"/>
  </si>
  <si>
    <t>横</t>
    <rPh sb="0" eb="1">
      <t>ヨコ</t>
    </rPh>
    <phoneticPr fontId="2"/>
  </si>
  <si>
    <t>率</t>
    <rPh sb="0" eb="1">
      <t>リツ</t>
    </rPh>
    <phoneticPr fontId="2"/>
  </si>
  <si>
    <t>【外開き】</t>
    <rPh sb="1" eb="3">
      <t>ソトビラ</t>
    </rPh>
    <phoneticPr fontId="29"/>
  </si>
  <si>
    <t>/</t>
    <phoneticPr fontId="29"/>
  </si>
  <si>
    <t>×</t>
    <phoneticPr fontId="2"/>
  </si>
  <si>
    <t>/</t>
    <phoneticPr fontId="2"/>
  </si>
  <si>
    <t>=</t>
    <phoneticPr fontId="2"/>
  </si>
  <si>
    <t>【内開き】</t>
    <rPh sb="1" eb="2">
      <t>ウチ</t>
    </rPh>
    <rPh sb="2" eb="3">
      <t>ヒラ</t>
    </rPh>
    <phoneticPr fontId="29"/>
  </si>
  <si>
    <t>×</t>
    <phoneticPr fontId="2"/>
  </si>
  <si>
    <t>=</t>
    <phoneticPr fontId="2"/>
  </si>
  <si>
    <t>換気面積</t>
    <rPh sb="0" eb="2">
      <t>カンキ</t>
    </rPh>
    <rPh sb="2" eb="4">
      <t>メンセキ</t>
    </rPh>
    <phoneticPr fontId="2"/>
  </si>
  <si>
    <t>×</t>
    <phoneticPr fontId="2"/>
  </si>
  <si>
    <t>×</t>
    <phoneticPr fontId="2"/>
  </si>
  <si>
    <t>=</t>
    <phoneticPr fontId="2"/>
  </si>
  <si>
    <t>/</t>
    <phoneticPr fontId="2"/>
  </si>
  <si>
    <t>換気の判定</t>
    <rPh sb="0" eb="2">
      <t>カンキ</t>
    </rPh>
    <rPh sb="3" eb="5">
      <t>ハンテイ</t>
    </rPh>
    <phoneticPr fontId="2"/>
  </si>
  <si>
    <t>/</t>
    <phoneticPr fontId="2"/>
  </si>
  <si>
    <t>採光の計算</t>
    <rPh sb="0" eb="2">
      <t>サイコウ</t>
    </rPh>
    <rPh sb="3" eb="5">
      <t>ケイサン</t>
    </rPh>
    <phoneticPr fontId="2"/>
  </si>
  <si>
    <t>窓の形状</t>
    <rPh sb="0" eb="1">
      <t>マド</t>
    </rPh>
    <rPh sb="2" eb="4">
      <t>ケイジョウ</t>
    </rPh>
    <phoneticPr fontId="2"/>
  </si>
  <si>
    <t>×</t>
    <phoneticPr fontId="2"/>
  </si>
  <si>
    <t>=</t>
    <phoneticPr fontId="2"/>
  </si>
  <si>
    <t>=</t>
    <phoneticPr fontId="2"/>
  </si>
  <si>
    <t>採光面積</t>
    <rPh sb="0" eb="2">
      <t>サイコウ</t>
    </rPh>
    <rPh sb="2" eb="4">
      <t>メンセキ</t>
    </rPh>
    <phoneticPr fontId="2"/>
  </si>
  <si>
    <t>×</t>
    <phoneticPr fontId="2"/>
  </si>
  <si>
    <t>採光の判定</t>
    <rPh sb="0" eb="2">
      <t>サイコウ</t>
    </rPh>
    <rPh sb="3" eb="5">
      <t>ハンテイ</t>
    </rPh>
    <phoneticPr fontId="2"/>
  </si>
  <si>
    <t>⇒</t>
    <phoneticPr fontId="2"/>
  </si>
  <si>
    <t>×</t>
    <phoneticPr fontId="2"/>
  </si>
  <si>
    <t>/</t>
    <phoneticPr fontId="2"/>
  </si>
  <si>
    <t>=</t>
    <phoneticPr fontId="2"/>
  </si>
  <si>
    <t>/</t>
    <phoneticPr fontId="2"/>
  </si>
  <si>
    <t>⇒</t>
    <phoneticPr fontId="2"/>
  </si>
  <si>
    <t>計　算　書</t>
    <rPh sb="0" eb="1">
      <t>ケイ</t>
    </rPh>
    <rPh sb="2" eb="3">
      <t>ザン</t>
    </rPh>
    <rPh sb="4" eb="5">
      <t>ショ</t>
    </rPh>
    <phoneticPr fontId="2"/>
  </si>
  <si>
    <t>⇒</t>
    <phoneticPr fontId="2"/>
  </si>
  <si>
    <t>採光・換気　計　算　書</t>
    <rPh sb="0" eb="2">
      <t>サイコウ</t>
    </rPh>
    <rPh sb="3" eb="5">
      <t>カンキ</t>
    </rPh>
    <rPh sb="6" eb="7">
      <t>ケイ</t>
    </rPh>
    <rPh sb="8" eb="9">
      <t>ザン</t>
    </rPh>
    <rPh sb="10" eb="11">
      <t>ショ</t>
    </rPh>
    <phoneticPr fontId="2"/>
  </si>
  <si>
    <t>　利用者支援を行う設備等における採光・換気については、次のとおり建築基準法に基づく児童福祉施設基準を満たし、記載内容については実態に相違ありません。</t>
    <rPh sb="1" eb="4">
      <t>リヨウシャ</t>
    </rPh>
    <rPh sb="4" eb="6">
      <t>シエン</t>
    </rPh>
    <rPh sb="7" eb="8">
      <t>オコナ</t>
    </rPh>
    <rPh sb="9" eb="11">
      <t>セツビ</t>
    </rPh>
    <rPh sb="11" eb="12">
      <t>トウ</t>
    </rPh>
    <rPh sb="16" eb="18">
      <t>サイコウ</t>
    </rPh>
    <rPh sb="19" eb="21">
      <t>カンキ</t>
    </rPh>
    <rPh sb="27" eb="28">
      <t>ツギ</t>
    </rPh>
    <rPh sb="32" eb="34">
      <t>ケンチク</t>
    </rPh>
    <rPh sb="34" eb="37">
      <t>キジュンホウ</t>
    </rPh>
    <rPh sb="38" eb="39">
      <t>モト</t>
    </rPh>
    <rPh sb="41" eb="43">
      <t>ジドウ</t>
    </rPh>
    <rPh sb="43" eb="45">
      <t>フクシ</t>
    </rPh>
    <rPh sb="45" eb="47">
      <t>シセツ</t>
    </rPh>
    <rPh sb="47" eb="49">
      <t>キジュン</t>
    </rPh>
    <rPh sb="50" eb="51">
      <t>ミ</t>
    </rPh>
    <rPh sb="54" eb="56">
      <t>キサイ</t>
    </rPh>
    <rPh sb="56" eb="58">
      <t>ナイヨウ</t>
    </rPh>
    <rPh sb="63" eb="65">
      <t>ジッタイ</t>
    </rPh>
    <rPh sb="66" eb="68">
      <t>ソウイ</t>
    </rPh>
    <phoneticPr fontId="2"/>
  </si>
  <si>
    <t>/</t>
    <phoneticPr fontId="29"/>
  </si>
  <si>
    <t>大阪市中央区船場中央</t>
    <rPh sb="0" eb="3">
      <t>オオサカシ</t>
    </rPh>
    <rPh sb="3" eb="6">
      <t>チュウオウク</t>
    </rPh>
    <rPh sb="6" eb="10">
      <t>センバチュウオウ</t>
    </rPh>
    <phoneticPr fontId="2"/>
  </si>
  <si>
    <t>社会福祉法人　●●●会</t>
    <rPh sb="0" eb="2">
      <t>シャカイ</t>
    </rPh>
    <rPh sb="2" eb="4">
      <t>フクシ</t>
    </rPh>
    <rPh sb="4" eb="6">
      <t>ホウジン</t>
    </rPh>
    <rPh sb="10" eb="11">
      <t>カイ</t>
    </rPh>
    <phoneticPr fontId="2"/>
  </si>
  <si>
    <t>×</t>
    <phoneticPr fontId="2"/>
  </si>
  <si>
    <t>/</t>
    <phoneticPr fontId="2"/>
  </si>
  <si>
    <t>⇒</t>
    <phoneticPr fontId="2"/>
  </si>
  <si>
    <t>/</t>
    <phoneticPr fontId="2"/>
  </si>
  <si>
    <t>=</t>
    <phoneticPr fontId="2"/>
  </si>
  <si>
    <t>せんば事業所</t>
    <rPh sb="3" eb="6">
      <t>ジギョウショ</t>
    </rPh>
    <phoneticPr fontId="2"/>
  </si>
  <si>
    <t>①</t>
    <phoneticPr fontId="2"/>
  </si>
  <si>
    <t>入口</t>
    <rPh sb="0" eb="2">
      <t>イリグチ</t>
    </rPh>
    <phoneticPr fontId="2"/>
  </si>
  <si>
    <t>23.0㎡</t>
    <phoneticPr fontId="2"/>
  </si>
  <si>
    <t>8.9㎡</t>
    <phoneticPr fontId="2"/>
  </si>
  <si>
    <t>訓練・作業室</t>
    <rPh sb="0" eb="2">
      <t>クンレン</t>
    </rPh>
    <rPh sb="3" eb="6">
      <t>サギョウシツ</t>
    </rPh>
    <phoneticPr fontId="2"/>
  </si>
  <si>
    <t>６６．５㎡</t>
    <phoneticPr fontId="2"/>
  </si>
  <si>
    <t>２０．１㎡</t>
    <phoneticPr fontId="2"/>
  </si>
  <si>
    <t>（添付書類第２１－２号）</t>
    <phoneticPr fontId="2"/>
  </si>
  <si>
    <t>【引違い又は上げ下げ】</t>
    <rPh sb="1" eb="2">
      <t>ヒ</t>
    </rPh>
    <rPh sb="2" eb="3">
      <t>チガ</t>
    </rPh>
    <rPh sb="4" eb="5">
      <t>マタ</t>
    </rPh>
    <rPh sb="6" eb="7">
      <t>ア</t>
    </rPh>
    <rPh sb="8" eb="9">
      <t>サ</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</si>
</sst>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quot;㎡&quot;"/>
    <numFmt numFmtId="177" formatCode="#,##0&quot;㎜&quot;"/>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1"/>
      <name val="ＭＳ ゴシック"/>
      <family val="3"/>
      <charset val="128"/>
    </font>
    <font>
      <sz val="18"/>
      <name val="ＭＳ ゴシック"/>
      <family val="3"/>
      <charset val="128"/>
    </font>
    <font>
      <sz val="10"/>
      <name val="ＭＳ 明朝"/>
      <family val="1"/>
      <charset val="128"/>
    </font>
    <font>
      <sz val="10"/>
      <name val="ＭＳ Ｐゴシック"/>
      <family val="3"/>
      <charset val="128"/>
    </font>
    <font>
      <sz val="12"/>
      <name val="ＭＳ 明朝"/>
      <family val="1"/>
      <charset val="128"/>
    </font>
    <font>
      <sz val="24"/>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Ｐゴシック"/>
      <family val="3"/>
      <charset val="128"/>
    </font>
    <font>
      <b/>
      <sz val="16"/>
      <name val="ＭＳ Ｐゴシック"/>
      <family val="3"/>
      <charset val="128"/>
    </font>
    <font>
      <sz val="6"/>
      <name val="ＭＳ 明朝"/>
      <family val="1"/>
      <charset val="128"/>
    </font>
    <font>
      <vertAlign val="superscript"/>
      <sz val="11"/>
      <name val="ＭＳ Ｐゴシック"/>
      <family val="3"/>
      <charset val="128"/>
    </font>
    <font>
      <b/>
      <sz val="10"/>
      <color indexed="10"/>
      <name val="ＭＳ Ｐゴシック"/>
      <family val="3"/>
      <charset val="128"/>
    </font>
    <font>
      <b/>
      <sz val="9"/>
      <color indexed="81"/>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
      <b/>
      <sz val="11"/>
      <color rgb="FF002060"/>
      <name val="ＭＳ Ｐゴシック"/>
      <family val="3"/>
      <charset val="128"/>
      <scheme val="major"/>
    </font>
    <font>
      <sz val="10"/>
      <color rgb="FF002060"/>
      <name val="HGS教科書体"/>
      <family val="1"/>
      <charset val="128"/>
    </font>
    <font>
      <sz val="14"/>
      <color rgb="FF002060"/>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22"/>
        <bgColor indexed="64"/>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thick">
        <color indexed="64"/>
      </top>
      <bottom style="thin">
        <color indexed="64"/>
      </bottom>
      <diagonal/>
    </border>
    <border>
      <left/>
      <right/>
      <top style="thin">
        <color indexed="64"/>
      </top>
      <bottom style="thick">
        <color indexed="64"/>
      </bottom>
      <diagonal/>
    </border>
    <border>
      <left/>
      <right/>
      <top style="hair">
        <color indexed="64"/>
      </top>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style="thin">
        <color indexed="64"/>
      </right>
      <top/>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style="thick">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top/>
      <bottom style="hair">
        <color indexed="64"/>
      </bottom>
      <diagonal/>
    </border>
    <border diagonalDown="1">
      <left style="thin">
        <color indexed="64"/>
      </left>
      <right/>
      <top/>
      <bottom/>
      <diagonal style="thin">
        <color indexed="64"/>
      </diagonal>
    </border>
    <border>
      <left style="thick">
        <color rgb="FFC00000"/>
      </left>
      <right/>
      <top style="thick">
        <color rgb="FFC00000"/>
      </top>
      <bottom style="dotted">
        <color indexed="64"/>
      </bottom>
      <diagonal/>
    </border>
    <border>
      <left/>
      <right/>
      <top style="thick">
        <color rgb="FFC00000"/>
      </top>
      <bottom style="dotted">
        <color indexed="64"/>
      </bottom>
      <diagonal/>
    </border>
    <border>
      <left/>
      <right style="thick">
        <color rgb="FFC00000"/>
      </right>
      <top style="thick">
        <color rgb="FFC00000"/>
      </top>
      <bottom style="dotted">
        <color indexed="64"/>
      </bottom>
      <diagonal/>
    </border>
    <border>
      <left style="thick">
        <color rgb="FFC00000"/>
      </left>
      <right/>
      <top style="dotted">
        <color indexed="64"/>
      </top>
      <bottom/>
      <diagonal/>
    </border>
    <border>
      <left/>
      <right style="thick">
        <color rgb="FFC00000"/>
      </right>
      <top style="dotted">
        <color indexed="64"/>
      </top>
      <bottom/>
      <diagonal/>
    </border>
    <border>
      <left style="thick">
        <color rgb="FFC00000"/>
      </left>
      <right/>
      <top/>
      <bottom style="thick">
        <color rgb="FFC00000"/>
      </bottom>
      <diagonal/>
    </border>
    <border>
      <left/>
      <right/>
      <top/>
      <bottom style="thick">
        <color rgb="FFC00000"/>
      </bottom>
      <diagonal/>
    </border>
    <border>
      <left/>
      <right style="thick">
        <color rgb="FFC00000"/>
      </right>
      <top/>
      <bottom style="thick">
        <color rgb="FFC00000"/>
      </bottom>
      <diagonal/>
    </border>
  </borders>
  <cellStyleXfs count="46">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33" fillId="0" borderId="0" applyNumberFormat="0" applyFill="0" applyBorder="0" applyAlignment="0" applyProtection="0">
      <alignment vertical="center"/>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1" fillId="0" borderId="0"/>
    <xf numFmtId="0" fontId="34" fillId="0" borderId="0">
      <alignment vertical="center"/>
    </xf>
    <xf numFmtId="0" fontId="8" fillId="0" borderId="0"/>
    <xf numFmtId="0" fontId="26" fillId="4" borderId="0" applyNumberFormat="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4" fillId="0" borderId="0"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3"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0" xfId="0" applyFont="1" applyBorder="1">
      <alignment vertical="center"/>
    </xf>
    <xf numFmtId="0" fontId="4" fillId="0" borderId="19" xfId="0" applyFont="1" applyBorder="1">
      <alignment vertical="center"/>
    </xf>
    <xf numFmtId="0" fontId="5" fillId="0" borderId="0" xfId="0" applyFont="1">
      <alignment vertical="center"/>
    </xf>
    <xf numFmtId="0" fontId="0" fillId="0" borderId="0" xfId="0" applyBorder="1">
      <alignment vertical="center"/>
    </xf>
    <xf numFmtId="0" fontId="0" fillId="0" borderId="12" xfId="0" applyBorder="1" applyAlignment="1">
      <alignment horizontal="center" vertical="center"/>
    </xf>
    <xf numFmtId="0" fontId="3" fillId="0" borderId="0" xfId="0" applyFont="1" applyBorder="1">
      <alignment vertical="center"/>
    </xf>
    <xf numFmtId="0" fontId="28" fillId="0" borderId="0" xfId="0" applyFont="1" applyAlignment="1">
      <alignment horizontal="center" vertical="center"/>
    </xf>
    <xf numFmtId="0" fontId="0" fillId="0" borderId="0" xfId="0" applyAlignment="1">
      <alignment horizontal="center" vertical="center"/>
    </xf>
    <xf numFmtId="0" fontId="6" fillId="0" borderId="20" xfId="44" applyFont="1" applyBorder="1" applyAlignment="1">
      <alignment vertical="center" shrinkToFit="1"/>
    </xf>
    <xf numFmtId="0" fontId="6" fillId="0" borderId="20" xfId="44" applyFont="1" applyBorder="1" applyAlignment="1">
      <alignment horizontal="center" vertical="center"/>
    </xf>
    <xf numFmtId="0" fontId="6" fillId="0" borderId="12" xfId="44" applyFont="1" applyBorder="1" applyAlignment="1">
      <alignment horizontal="center" vertical="center"/>
    </xf>
    <xf numFmtId="0" fontId="6" fillId="0" borderId="11" xfId="44" applyFont="1" applyBorder="1" applyAlignment="1">
      <alignment horizontal="center" vertical="center"/>
    </xf>
    <xf numFmtId="0" fontId="6" fillId="0" borderId="20" xfId="44" applyFont="1" applyBorder="1" applyAlignment="1">
      <alignment vertical="center"/>
    </xf>
    <xf numFmtId="0" fontId="7" fillId="0" borderId="0" xfId="0" applyFont="1" applyAlignment="1">
      <alignment horizontal="left" vertical="center" wrapText="1"/>
    </xf>
    <xf numFmtId="0" fontId="6" fillId="0" borderId="20" xfId="44" applyFont="1" applyBorder="1" applyAlignment="1">
      <alignment horizontal="center" vertical="center" shrinkToFit="1"/>
    </xf>
    <xf numFmtId="0" fontId="6" fillId="0" borderId="11" xfId="44" applyFont="1" applyBorder="1" applyAlignment="1">
      <alignment horizontal="center" vertical="center" shrinkToFit="1"/>
    </xf>
    <xf numFmtId="0" fontId="7" fillId="0" borderId="0" xfId="0" applyFont="1" applyAlignment="1">
      <alignment vertical="top" shrinkToFit="1"/>
    </xf>
    <xf numFmtId="0" fontId="7" fillId="0" borderId="0" xfId="0" applyFont="1" applyAlignment="1">
      <alignment horizontal="left" vertical="center"/>
    </xf>
    <xf numFmtId="0" fontId="0" fillId="24" borderId="14" xfId="0" applyFill="1" applyBorder="1">
      <alignment vertical="center"/>
    </xf>
    <xf numFmtId="0" fontId="0" fillId="24" borderId="12" xfId="0" applyFill="1" applyBorder="1">
      <alignment vertical="center"/>
    </xf>
    <xf numFmtId="0" fontId="0" fillId="24" borderId="11" xfId="0" applyFill="1" applyBorder="1">
      <alignment vertical="center"/>
    </xf>
    <xf numFmtId="0" fontId="0" fillId="0" borderId="23" xfId="0" applyBorder="1" applyAlignment="1">
      <alignment horizontal="center" vertical="center"/>
    </xf>
    <xf numFmtId="0" fontId="0" fillId="25" borderId="12" xfId="0" applyFill="1" applyBorder="1" applyAlignment="1">
      <alignment horizontal="center" vertical="center"/>
    </xf>
    <xf numFmtId="176" fontId="0" fillId="0" borderId="0" xfId="0" applyNumberFormat="1" applyAlignment="1">
      <alignment vertical="center"/>
    </xf>
    <xf numFmtId="0" fontId="0" fillId="0" borderId="24" xfId="0" applyBorder="1" applyAlignment="1">
      <alignment horizontal="center" vertical="center"/>
    </xf>
    <xf numFmtId="0" fontId="0" fillId="0" borderId="0" xfId="0" applyFill="1">
      <alignment vertical="center"/>
    </xf>
    <xf numFmtId="0" fontId="0" fillId="0" borderId="25" xfId="0" applyBorder="1">
      <alignment vertical="center"/>
    </xf>
    <xf numFmtId="0" fontId="3" fillId="0" borderId="14" xfId="0" applyFont="1" applyBorder="1">
      <alignment vertical="center"/>
    </xf>
    <xf numFmtId="0" fontId="3" fillId="0" borderId="17" xfId="0" applyFont="1" applyBorder="1">
      <alignment vertical="center"/>
    </xf>
    <xf numFmtId="0" fontId="3" fillId="0" borderId="19" xfId="0" applyFont="1" applyBorder="1">
      <alignment vertical="center"/>
    </xf>
    <xf numFmtId="0" fontId="3" fillId="0" borderId="15" xfId="0" applyFont="1" applyBorder="1">
      <alignment vertical="center"/>
    </xf>
    <xf numFmtId="176" fontId="0" fillId="25" borderId="12" xfId="0" applyNumberFormat="1" applyFill="1" applyBorder="1" applyAlignment="1">
      <alignment horizontal="center" vertical="center"/>
    </xf>
    <xf numFmtId="176" fontId="0" fillId="25" borderId="11" xfId="0" applyNumberFormat="1" applyFill="1" applyBorder="1" applyAlignment="1">
      <alignment horizontal="center" vertical="center"/>
    </xf>
    <xf numFmtId="0" fontId="0" fillId="24" borderId="20" xfId="0" applyFill="1" applyBorder="1" applyAlignment="1">
      <alignment horizontal="center" vertical="center"/>
    </xf>
    <xf numFmtId="0" fontId="0" fillId="24" borderId="12" xfId="0" applyFill="1" applyBorder="1" applyAlignment="1">
      <alignment horizontal="center" vertical="center"/>
    </xf>
    <xf numFmtId="0" fontId="0" fillId="0" borderId="29"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177" fontId="0" fillId="0" borderId="29" xfId="0" applyNumberFormat="1" applyBorder="1" applyAlignment="1" applyProtection="1">
      <alignment horizontal="center" vertical="center"/>
      <protection locked="0"/>
    </xf>
    <xf numFmtId="177" fontId="0" fillId="0" borderId="24" xfId="0" applyNumberFormat="1" applyBorder="1" applyAlignment="1" applyProtection="1">
      <alignment horizontal="center" vertical="center"/>
      <protection locked="0"/>
    </xf>
    <xf numFmtId="177" fontId="0" fillId="0" borderId="30" xfId="0" applyNumberFormat="1" applyBorder="1" applyAlignment="1" applyProtection="1">
      <alignment horizontal="center" vertical="center"/>
      <protection locked="0"/>
    </xf>
    <xf numFmtId="0" fontId="27" fillId="24" borderId="31" xfId="0" applyFont="1" applyFill="1" applyBorder="1" applyAlignment="1">
      <alignment horizontal="center" vertical="center"/>
    </xf>
    <xf numFmtId="0" fontId="27" fillId="24" borderId="32" xfId="0" applyFont="1" applyFill="1" applyBorder="1" applyAlignment="1">
      <alignment horizontal="center" vertical="center"/>
    </xf>
    <xf numFmtId="0" fontId="27" fillId="24" borderId="33" xfId="0" applyFont="1" applyFill="1" applyBorder="1" applyAlignment="1">
      <alignment horizontal="center" vertical="center"/>
    </xf>
    <xf numFmtId="0" fontId="27" fillId="24" borderId="27" xfId="0" applyFont="1" applyFill="1" applyBorder="1" applyAlignment="1">
      <alignment horizontal="center" vertical="center"/>
    </xf>
    <xf numFmtId="0" fontId="27" fillId="24" borderId="28" xfId="0" applyFont="1" applyFill="1" applyBorder="1" applyAlignment="1">
      <alignment horizontal="center" vertical="center"/>
    </xf>
    <xf numFmtId="0" fontId="27" fillId="24" borderId="34" xfId="0" applyFont="1" applyFill="1" applyBorder="1" applyAlignment="1">
      <alignment horizontal="center" vertical="center"/>
    </xf>
    <xf numFmtId="0" fontId="0" fillId="0" borderId="35"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177" fontId="0" fillId="0" borderId="35" xfId="0" applyNumberFormat="1" applyBorder="1" applyAlignment="1" applyProtection="1">
      <alignment horizontal="center" vertical="center"/>
      <protection locked="0"/>
    </xf>
    <xf numFmtId="177" fontId="0" fillId="0" borderId="12" xfId="0" applyNumberFormat="1" applyBorder="1" applyAlignment="1" applyProtection="1">
      <alignment horizontal="center" vertical="center"/>
      <protection locked="0"/>
    </xf>
    <xf numFmtId="177" fontId="0" fillId="0" borderId="36" xfId="0" applyNumberFormat="1" applyBorder="1" applyAlignment="1" applyProtection="1">
      <alignment horizontal="center" vertical="center"/>
      <protection locked="0"/>
    </xf>
    <xf numFmtId="176" fontId="27" fillId="25" borderId="31" xfId="0" applyNumberFormat="1" applyFont="1" applyFill="1" applyBorder="1" applyAlignment="1">
      <alignment horizontal="center" vertical="center"/>
    </xf>
    <xf numFmtId="176" fontId="27" fillId="25" borderId="32" xfId="0" applyNumberFormat="1" applyFont="1" applyFill="1" applyBorder="1" applyAlignment="1">
      <alignment horizontal="center" vertical="center"/>
    </xf>
    <xf numFmtId="176" fontId="27" fillId="25" borderId="33" xfId="0" applyNumberFormat="1" applyFont="1" applyFill="1" applyBorder="1" applyAlignment="1">
      <alignment horizontal="center" vertical="center"/>
    </xf>
    <xf numFmtId="176" fontId="27" fillId="25" borderId="27" xfId="0" applyNumberFormat="1" applyFont="1" applyFill="1" applyBorder="1" applyAlignment="1">
      <alignment horizontal="center" vertical="center"/>
    </xf>
    <xf numFmtId="176" fontId="27" fillId="25" borderId="28" xfId="0" applyNumberFormat="1" applyFont="1" applyFill="1" applyBorder="1" applyAlignment="1">
      <alignment horizontal="center" vertical="center"/>
    </xf>
    <xf numFmtId="176" fontId="27" fillId="25" borderId="34" xfId="0" applyNumberFormat="1" applyFont="1" applyFill="1" applyBorder="1" applyAlignment="1">
      <alignment horizontal="center" vertical="center"/>
    </xf>
    <xf numFmtId="0" fontId="0" fillId="24" borderId="21" xfId="0" applyFill="1" applyBorder="1" applyAlignment="1">
      <alignment horizontal="center" vertical="center"/>
    </xf>
    <xf numFmtId="0" fontId="0" fillId="24" borderId="22" xfId="0" applyFill="1" applyBorder="1" applyAlignment="1">
      <alignment horizontal="center" vertical="center"/>
    </xf>
    <xf numFmtId="0" fontId="0" fillId="24" borderId="26" xfId="0" applyFill="1" applyBorder="1" applyAlignment="1">
      <alignment horizontal="center" vertical="center"/>
    </xf>
    <xf numFmtId="0" fontId="28" fillId="0" borderId="0" xfId="0" applyFont="1" applyBorder="1" applyAlignment="1">
      <alignment horizontal="center" vertical="center" textRotation="255" shrinkToFit="1"/>
    </xf>
    <xf numFmtId="0" fontId="0" fillId="0" borderId="37"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177" fontId="0" fillId="0" borderId="37" xfId="0" applyNumberFormat="1" applyBorder="1" applyAlignment="1" applyProtection="1">
      <alignment horizontal="center" vertical="center"/>
      <protection locked="0"/>
    </xf>
    <xf numFmtId="177" fontId="0" fillId="0" borderId="23" xfId="0" applyNumberFormat="1" applyBorder="1" applyAlignment="1" applyProtection="1">
      <alignment horizontal="center" vertical="center"/>
      <protection locked="0"/>
    </xf>
    <xf numFmtId="177" fontId="0" fillId="0" borderId="38" xfId="0" applyNumberFormat="1" applyBorder="1" applyAlignment="1" applyProtection="1">
      <alignment horizontal="center" vertical="center"/>
      <protection locked="0"/>
    </xf>
    <xf numFmtId="0" fontId="27" fillId="0" borderId="39" xfId="0" applyFont="1" applyBorder="1" applyAlignment="1">
      <alignment horizontal="center" vertical="center"/>
    </xf>
    <xf numFmtId="0" fontId="27" fillId="0" borderId="40" xfId="0" applyFont="1" applyBorder="1">
      <alignment vertical="center"/>
    </xf>
    <xf numFmtId="0" fontId="27" fillId="0" borderId="41" xfId="0" applyFont="1" applyBorder="1">
      <alignment vertical="center"/>
    </xf>
    <xf numFmtId="0" fontId="27" fillId="0" borderId="42" xfId="0" applyFont="1" applyBorder="1">
      <alignment vertical="center"/>
    </xf>
    <xf numFmtId="0" fontId="27" fillId="0" borderId="43" xfId="0" applyFont="1" applyBorder="1">
      <alignment vertical="center"/>
    </xf>
    <xf numFmtId="0" fontId="27" fillId="0" borderId="44" xfId="0" applyFont="1" applyBorder="1">
      <alignment vertical="center"/>
    </xf>
    <xf numFmtId="0" fontId="0" fillId="0" borderId="45" xfId="0" applyBorder="1" applyAlignment="1">
      <alignment horizontal="center" vertical="center"/>
    </xf>
    <xf numFmtId="0" fontId="0" fillId="24" borderId="16" xfId="0" applyFill="1" applyBorder="1" applyAlignment="1">
      <alignment horizontal="center" vertical="center"/>
    </xf>
    <xf numFmtId="0" fontId="0" fillId="24" borderId="14" xfId="0" applyFill="1" applyBorder="1" applyAlignment="1">
      <alignment horizontal="center" vertical="center"/>
    </xf>
    <xf numFmtId="0" fontId="0" fillId="24" borderId="13" xfId="0" applyFill="1" applyBorder="1" applyAlignment="1">
      <alignment horizontal="center" vertical="center"/>
    </xf>
    <xf numFmtId="0" fontId="27" fillId="0" borderId="40" xfId="0" applyFont="1" applyBorder="1" applyAlignment="1">
      <alignment horizontal="center" vertical="center"/>
    </xf>
    <xf numFmtId="0" fontId="27" fillId="0" borderId="41" xfId="0" applyFont="1" applyBorder="1" applyAlignment="1">
      <alignment horizontal="center" vertical="center"/>
    </xf>
    <xf numFmtId="0" fontId="27" fillId="0" borderId="42" xfId="0" applyFont="1" applyBorder="1" applyAlignment="1">
      <alignment horizontal="center" vertical="center"/>
    </xf>
    <xf numFmtId="0" fontId="27" fillId="0" borderId="43" xfId="0" applyFont="1" applyBorder="1" applyAlignment="1">
      <alignment horizontal="center" vertical="center"/>
    </xf>
    <xf numFmtId="0" fontId="27" fillId="0" borderId="44" xfId="0" applyFont="1" applyBorder="1" applyAlignment="1">
      <alignment horizontal="center" vertical="center"/>
    </xf>
    <xf numFmtId="0" fontId="0" fillId="24" borderId="16" xfId="0" applyFill="1" applyBorder="1" applyAlignment="1">
      <alignment horizontal="center" vertical="center" shrinkToFit="1"/>
    </xf>
    <xf numFmtId="0" fontId="0" fillId="24" borderId="14" xfId="0" applyFill="1" applyBorder="1" applyAlignment="1">
      <alignment horizontal="center" vertical="center" shrinkToFit="1"/>
    </xf>
    <xf numFmtId="0" fontId="0" fillId="24" borderId="13" xfId="0" applyFill="1" applyBorder="1" applyAlignment="1">
      <alignment horizontal="center" vertical="center" shrinkToFit="1"/>
    </xf>
    <xf numFmtId="0" fontId="0" fillId="24" borderId="56" xfId="0" applyFill="1" applyBorder="1" applyAlignment="1">
      <alignment horizontal="center" vertical="center"/>
    </xf>
    <xf numFmtId="0" fontId="0" fillId="24" borderId="57" xfId="0" applyFill="1" applyBorder="1" applyAlignment="1">
      <alignment horizontal="center" vertical="center"/>
    </xf>
    <xf numFmtId="0" fontId="0" fillId="24" borderId="58" xfId="0" applyFill="1" applyBorder="1" applyAlignment="1">
      <alignment horizontal="center" vertical="center"/>
    </xf>
    <xf numFmtId="0" fontId="0" fillId="24" borderId="46" xfId="0" applyFill="1" applyBorder="1" applyAlignment="1">
      <alignment horizontal="center" vertical="center"/>
    </xf>
    <xf numFmtId="0" fontId="0" fillId="24" borderId="47" xfId="0" applyFill="1" applyBorder="1" applyAlignment="1">
      <alignment horizontal="center" vertical="center"/>
    </xf>
    <xf numFmtId="0" fontId="0" fillId="24" borderId="48" xfId="0" applyFill="1" applyBorder="1" applyAlignment="1">
      <alignment horizontal="center" vertical="center"/>
    </xf>
    <xf numFmtId="0" fontId="27" fillId="0" borderId="59" xfId="0" applyFont="1" applyBorder="1" applyAlignment="1" applyProtection="1">
      <alignment horizontal="center" vertical="center" shrinkToFit="1"/>
      <protection locked="0"/>
    </xf>
    <xf numFmtId="0" fontId="27" fillId="0" borderId="40" xfId="0" applyFont="1" applyBorder="1" applyAlignment="1" applyProtection="1">
      <alignment horizontal="center" vertical="center" shrinkToFit="1"/>
      <protection locked="0"/>
    </xf>
    <xf numFmtId="0" fontId="27" fillId="0" borderId="60" xfId="0" applyFont="1" applyBorder="1" applyAlignment="1" applyProtection="1">
      <alignment horizontal="center" vertical="center" shrinkToFit="1"/>
      <protection locked="0"/>
    </xf>
    <xf numFmtId="0" fontId="27" fillId="0" borderId="61" xfId="0" applyFont="1" applyBorder="1" applyAlignment="1" applyProtection="1">
      <alignment horizontal="center" vertical="center" shrinkToFit="1"/>
      <protection locked="0"/>
    </xf>
    <xf numFmtId="0" fontId="27" fillId="0" borderId="62" xfId="0" applyFont="1" applyBorder="1" applyAlignment="1" applyProtection="1">
      <alignment horizontal="center" vertical="center" shrinkToFit="1"/>
      <protection locked="0"/>
    </xf>
    <xf numFmtId="0" fontId="27" fillId="0" borderId="63" xfId="0" applyFont="1" applyBorder="1" applyAlignment="1" applyProtection="1">
      <alignment horizontal="center" vertical="center" shrinkToFit="1"/>
      <protection locked="0"/>
    </xf>
    <xf numFmtId="4" fontId="27" fillId="0" borderId="49" xfId="0" applyNumberFormat="1" applyFont="1" applyBorder="1" applyAlignment="1" applyProtection="1">
      <alignment horizontal="center" vertical="center"/>
      <protection locked="0"/>
    </xf>
    <xf numFmtId="4" fontId="27" fillId="0" borderId="32" xfId="0" applyNumberFormat="1" applyFont="1" applyBorder="1" applyAlignment="1" applyProtection="1">
      <alignment horizontal="center" vertical="center"/>
      <protection locked="0"/>
    </xf>
    <xf numFmtId="4" fontId="27" fillId="0" borderId="50" xfId="0" applyNumberFormat="1" applyFont="1" applyBorder="1" applyAlignment="1" applyProtection="1">
      <alignment horizontal="center" vertical="center"/>
      <protection locked="0"/>
    </xf>
    <xf numFmtId="4" fontId="27" fillId="0" borderId="51" xfId="0" applyNumberFormat="1" applyFont="1" applyBorder="1" applyAlignment="1" applyProtection="1">
      <alignment horizontal="center" vertical="center"/>
      <protection locked="0"/>
    </xf>
    <xf numFmtId="4" fontId="27" fillId="0" borderId="52" xfId="0" applyNumberFormat="1" applyFont="1" applyBorder="1" applyAlignment="1" applyProtection="1">
      <alignment horizontal="center" vertical="center"/>
      <protection locked="0"/>
    </xf>
    <xf numFmtId="4" fontId="27" fillId="0" borderId="53" xfId="0" applyNumberFormat="1" applyFont="1" applyBorder="1" applyAlignment="1" applyProtection="1">
      <alignment horizontal="center" vertical="center"/>
      <protection locked="0"/>
    </xf>
    <xf numFmtId="0" fontId="0" fillId="0" borderId="29"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28" fillId="0" borderId="0" xfId="0" applyFont="1" applyBorder="1" applyAlignment="1" applyProtection="1">
      <alignment horizontal="center" vertical="center" textRotation="255" shrinkToFit="1"/>
    </xf>
    <xf numFmtId="0" fontId="28" fillId="0" borderId="54" xfId="0" applyFont="1" applyBorder="1" applyAlignment="1" applyProtection="1">
      <alignment horizontal="center" vertical="center" textRotation="255" shrinkToFit="1"/>
    </xf>
    <xf numFmtId="0" fontId="0" fillId="0" borderId="37"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28" fillId="0" borderId="0" xfId="0" applyFont="1" applyAlignment="1">
      <alignment horizontal="center" vertical="center"/>
    </xf>
    <xf numFmtId="0" fontId="7" fillId="0" borderId="0" xfId="0" applyFont="1" applyAlignment="1">
      <alignment horizontal="distributed" vertical="center" shrinkToFit="1"/>
    </xf>
    <xf numFmtId="0" fontId="7" fillId="0" borderId="0" xfId="0" applyFont="1" applyAlignment="1">
      <alignment horizontal="left" vertical="center" shrinkToFit="1"/>
    </xf>
    <xf numFmtId="0" fontId="28" fillId="0" borderId="20" xfId="0" applyFont="1" applyBorder="1" applyAlignment="1">
      <alignment horizontal="center" vertical="center"/>
    </xf>
    <xf numFmtId="0" fontId="28" fillId="0" borderId="12" xfId="0" applyFont="1" applyBorder="1" applyAlignment="1">
      <alignment horizontal="center" vertical="center"/>
    </xf>
    <xf numFmtId="0" fontId="28" fillId="0" borderId="11" xfId="0"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shrinkToFit="1"/>
    </xf>
    <xf numFmtId="0" fontId="7" fillId="0" borderId="0" xfId="0" applyFont="1" applyAlignment="1">
      <alignment horizontal="center" vertical="center"/>
    </xf>
    <xf numFmtId="0" fontId="7" fillId="0" borderId="0" xfId="0" applyFont="1" applyAlignment="1">
      <alignment horizontal="distributed" vertical="center"/>
    </xf>
    <xf numFmtId="0" fontId="7" fillId="0" borderId="0" xfId="0" applyFont="1" applyAlignment="1">
      <alignment horizontal="left" vertical="center"/>
    </xf>
    <xf numFmtId="0" fontId="35" fillId="0" borderId="59" xfId="0" applyFont="1" applyBorder="1" applyAlignment="1" applyProtection="1">
      <alignment horizontal="center" vertical="center" shrinkToFit="1"/>
      <protection locked="0"/>
    </xf>
    <xf numFmtId="0" fontId="35" fillId="0" borderId="40" xfId="0" applyFont="1" applyBorder="1" applyAlignment="1" applyProtection="1">
      <alignment horizontal="center" vertical="center" shrinkToFit="1"/>
      <protection locked="0"/>
    </xf>
    <xf numFmtId="0" fontId="35" fillId="0" borderId="60" xfId="0" applyFont="1" applyBorder="1" applyAlignment="1" applyProtection="1">
      <alignment horizontal="center" vertical="center" shrinkToFit="1"/>
      <protection locked="0"/>
    </xf>
    <xf numFmtId="0" fontId="35" fillId="0" borderId="61" xfId="0" applyFont="1" applyBorder="1" applyAlignment="1" applyProtection="1">
      <alignment horizontal="center" vertical="center" shrinkToFit="1"/>
      <protection locked="0"/>
    </xf>
    <xf numFmtId="0" fontId="35" fillId="0" borderId="62" xfId="0" applyFont="1" applyBorder="1" applyAlignment="1" applyProtection="1">
      <alignment horizontal="center" vertical="center" shrinkToFit="1"/>
      <protection locked="0"/>
    </xf>
    <xf numFmtId="0" fontId="35" fillId="0" borderId="63" xfId="0" applyFont="1" applyBorder="1" applyAlignment="1" applyProtection="1">
      <alignment horizontal="center" vertical="center" shrinkToFit="1"/>
      <protection locked="0"/>
    </xf>
    <xf numFmtId="0" fontId="36" fillId="0" borderId="0" xfId="0" applyFont="1" applyAlignment="1">
      <alignment horizontal="left" vertical="center" shrinkToFit="1"/>
    </xf>
    <xf numFmtId="0" fontId="3" fillId="0" borderId="13" xfId="0" applyFont="1" applyBorder="1" applyAlignment="1">
      <alignment horizontal="center" vertical="center"/>
    </xf>
    <xf numFmtId="0" fontId="3" fillId="0" borderId="17" xfId="0" applyFont="1" applyBorder="1" applyAlignment="1">
      <alignment horizontal="center" vertical="center"/>
    </xf>
    <xf numFmtId="0" fontId="3" fillId="0" borderId="10" xfId="0" applyFont="1" applyBorder="1" applyAlignment="1">
      <alignment horizontal="center" vertical="center"/>
    </xf>
    <xf numFmtId="0" fontId="9" fillId="0" borderId="0" xfId="0" applyFont="1" applyAlignment="1">
      <alignment horizontal="distributed" vertical="center"/>
    </xf>
    <xf numFmtId="0" fontId="3" fillId="0" borderId="20"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7" fillId="0" borderId="20" xfId="0" applyFont="1" applyBorder="1" applyAlignment="1">
      <alignment vertical="center" wrapText="1"/>
    </xf>
    <xf numFmtId="0" fontId="37" fillId="0" borderId="12" xfId="0" applyFont="1" applyBorder="1" applyAlignment="1">
      <alignment vertical="center" wrapText="1"/>
    </xf>
    <xf numFmtId="0" fontId="37" fillId="0" borderId="11" xfId="0" applyFont="1" applyBorder="1" applyAlignment="1">
      <alignment vertical="center" wrapText="1"/>
    </xf>
    <xf numFmtId="0" fontId="3" fillId="0" borderId="16" xfId="0" applyFont="1" applyBorder="1" applyAlignment="1">
      <alignment horizontal="center" vertical="center"/>
    </xf>
    <xf numFmtId="0" fontId="4" fillId="0" borderId="55" xfId="0"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3" xfId="43"/>
    <cellStyle name="標準_Sheet1" xfId="44"/>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38</xdr:col>
      <xdr:colOff>0</xdr:colOff>
      <xdr:row>65</xdr:row>
      <xdr:rowOff>0</xdr:rowOff>
    </xdr:from>
    <xdr:to>
      <xdr:col>38</xdr:col>
      <xdr:colOff>0</xdr:colOff>
      <xdr:row>65</xdr:row>
      <xdr:rowOff>0</xdr:rowOff>
    </xdr:to>
    <xdr:sp macro="" textlink="">
      <xdr:nvSpPr>
        <xdr:cNvPr id="52325" name="Rectangle 40">
          <a:extLst>
            <a:ext uri="{FF2B5EF4-FFF2-40B4-BE49-F238E27FC236}">
              <a16:creationId xmlns:a16="http://schemas.microsoft.com/office/drawing/2014/main" id="{74316C5C-D062-40E6-8145-8D535A0D5C4D}"/>
            </a:ext>
          </a:extLst>
        </xdr:cNvPr>
        <xdr:cNvSpPr>
          <a:spLocks noChangeArrowheads="1"/>
        </xdr:cNvSpPr>
      </xdr:nvSpPr>
      <xdr:spPr bwMode="auto">
        <a:xfrm>
          <a:off x="6562725" y="11163300"/>
          <a:ext cx="0" cy="0"/>
        </a:xfrm>
        <a:prstGeom prst="rect">
          <a:avLst/>
        </a:prstGeom>
        <a:solidFill>
          <a:srgbClr val="C0C0C0"/>
        </a:solidFill>
        <a:ln w="9525">
          <a:solidFill>
            <a:srgbClr val="000000"/>
          </a:solidFill>
          <a:miter lim="800000"/>
          <a:headEnd/>
          <a:tailEnd/>
        </a:ln>
      </xdr:spPr>
    </xdr:sp>
    <xdr:clientData/>
  </xdr:twoCellAnchor>
  <xdr:twoCellAnchor>
    <xdr:from>
      <xdr:col>38</xdr:col>
      <xdr:colOff>0</xdr:colOff>
      <xdr:row>65</xdr:row>
      <xdr:rowOff>0</xdr:rowOff>
    </xdr:from>
    <xdr:to>
      <xdr:col>38</xdr:col>
      <xdr:colOff>0</xdr:colOff>
      <xdr:row>65</xdr:row>
      <xdr:rowOff>0</xdr:rowOff>
    </xdr:to>
    <xdr:sp macro="" textlink="">
      <xdr:nvSpPr>
        <xdr:cNvPr id="52326" name="Rectangle 41">
          <a:extLst>
            <a:ext uri="{FF2B5EF4-FFF2-40B4-BE49-F238E27FC236}">
              <a16:creationId xmlns:a16="http://schemas.microsoft.com/office/drawing/2014/main" id="{F157C306-E59B-427E-BCC0-4DA47C83222A}"/>
            </a:ext>
          </a:extLst>
        </xdr:cNvPr>
        <xdr:cNvSpPr>
          <a:spLocks noChangeArrowheads="1"/>
        </xdr:cNvSpPr>
      </xdr:nvSpPr>
      <xdr:spPr bwMode="auto">
        <a:xfrm>
          <a:off x="6562725" y="11163300"/>
          <a:ext cx="0" cy="0"/>
        </a:xfrm>
        <a:prstGeom prst="rect">
          <a:avLst/>
        </a:prstGeom>
        <a:solidFill>
          <a:srgbClr val="C0C0C0"/>
        </a:solidFill>
        <a:ln w="9525">
          <a:solidFill>
            <a:srgbClr val="000000"/>
          </a:solidFill>
          <a:miter lim="800000"/>
          <a:headEnd/>
          <a:tailEnd/>
        </a:ln>
      </xdr:spPr>
    </xdr:sp>
    <xdr:clientData/>
  </xdr:twoCellAnchor>
  <xdr:twoCellAnchor>
    <xdr:from>
      <xdr:col>35</xdr:col>
      <xdr:colOff>9525</xdr:colOff>
      <xdr:row>7</xdr:row>
      <xdr:rowOff>123825</xdr:rowOff>
    </xdr:from>
    <xdr:to>
      <xdr:col>37</xdr:col>
      <xdr:colOff>95250</xdr:colOff>
      <xdr:row>35</xdr:row>
      <xdr:rowOff>9525</xdr:rowOff>
    </xdr:to>
    <xdr:sp macro="" textlink="">
      <xdr:nvSpPr>
        <xdr:cNvPr id="4" name="Rectangle 95">
          <a:extLst>
            <a:ext uri="{FF2B5EF4-FFF2-40B4-BE49-F238E27FC236}">
              <a16:creationId xmlns:a16="http://schemas.microsoft.com/office/drawing/2014/main" id="{BB84FE63-AD3C-4FF2-8789-4FD8FCCE84FA}"/>
            </a:ext>
          </a:extLst>
        </xdr:cNvPr>
        <xdr:cNvSpPr>
          <a:spLocks noChangeArrowheads="1"/>
        </xdr:cNvSpPr>
      </xdr:nvSpPr>
      <xdr:spPr bwMode="auto">
        <a:xfrm>
          <a:off x="6057900" y="1419225"/>
          <a:ext cx="428625" cy="4743450"/>
        </a:xfrm>
        <a:prstGeom prst="rect">
          <a:avLst/>
        </a:prstGeom>
        <a:solidFill>
          <a:srgbClr val="FFFFFF"/>
        </a:solidFill>
        <a:ln w="9525">
          <a:noFill/>
          <a:miter lim="800000"/>
          <a:headEnd/>
          <a:tailEnd/>
        </a:ln>
      </xdr:spPr>
      <xdr:txBody>
        <a:bodyPr vertOverflow="clip" vert="wordArtVertRtl" wrap="square" lIns="36576" tIns="0" rIns="36576" bIns="0" anchor="ctr" upright="1"/>
        <a:lstStyle/>
        <a:p>
          <a:pPr algn="ctr" rtl="0">
            <a:defRPr sz="1000"/>
          </a:pPr>
          <a:r>
            <a:rPr lang="ja-JP" altLang="en-US" sz="1600" b="1" i="0" u="none" strike="noStrike" baseline="0">
              <a:solidFill>
                <a:srgbClr val="FF0000"/>
              </a:solidFill>
              <a:latin typeface="ＭＳ Ｐゴシック"/>
              <a:ea typeface="ＭＳ Ｐゴシック"/>
            </a:rPr>
            <a:t>太枠のみ入力してください</a:t>
          </a:r>
          <a:endParaRPr lang="en-US" altLang="ja-JP" sz="1100" b="1" i="0" u="none" strike="noStrike" baseline="0">
            <a:solidFill>
              <a:srgbClr val="FF0000"/>
            </a:solidFill>
            <a:latin typeface="ＭＳ Ｐゴシック"/>
            <a:ea typeface="ＭＳ Ｐゴシック"/>
          </a:endParaRPr>
        </a:p>
      </xdr:txBody>
    </xdr:sp>
    <xdr:clientData fPrintsWithSheet="0"/>
  </xdr:twoCellAnchor>
  <xdr:twoCellAnchor>
    <xdr:from>
      <xdr:col>35</xdr:col>
      <xdr:colOff>47625</xdr:colOff>
      <xdr:row>41</xdr:row>
      <xdr:rowOff>19050</xdr:rowOff>
    </xdr:from>
    <xdr:to>
      <xdr:col>37</xdr:col>
      <xdr:colOff>133350</xdr:colOff>
      <xdr:row>61</xdr:row>
      <xdr:rowOff>19050</xdr:rowOff>
    </xdr:to>
    <xdr:sp macro="" textlink="">
      <xdr:nvSpPr>
        <xdr:cNvPr id="5" name="Rectangle 96">
          <a:extLst>
            <a:ext uri="{FF2B5EF4-FFF2-40B4-BE49-F238E27FC236}">
              <a16:creationId xmlns:a16="http://schemas.microsoft.com/office/drawing/2014/main" id="{F2564927-18BF-4F34-B67F-928445C738DB}"/>
            </a:ext>
          </a:extLst>
        </xdr:cNvPr>
        <xdr:cNvSpPr>
          <a:spLocks noChangeArrowheads="1"/>
        </xdr:cNvSpPr>
      </xdr:nvSpPr>
      <xdr:spPr bwMode="auto">
        <a:xfrm>
          <a:off x="6096000" y="7162800"/>
          <a:ext cx="428625" cy="3486150"/>
        </a:xfrm>
        <a:prstGeom prst="rect">
          <a:avLst/>
        </a:prstGeom>
        <a:solidFill>
          <a:srgbClr val="FFFFFF"/>
        </a:solidFill>
        <a:ln w="9525">
          <a:noFill/>
          <a:miter lim="800000"/>
          <a:headEnd/>
          <a:tailEnd/>
        </a:ln>
      </xdr:spPr>
      <xdr:txBody>
        <a:bodyPr vertOverflow="clip" vert="wordArtVertRtl" wrap="square" lIns="36576" tIns="0" rIns="36576" bIns="0" anchor="ctr" upright="1"/>
        <a:lstStyle/>
        <a:p>
          <a:pPr algn="ctr" rtl="0">
            <a:defRPr sz="1000"/>
          </a:pPr>
          <a:r>
            <a:rPr lang="ja-JP" altLang="en-US" sz="1600" b="1" i="0" u="none" strike="noStrike" baseline="0">
              <a:solidFill>
                <a:srgbClr val="FF0000"/>
              </a:solidFill>
              <a:latin typeface="ＭＳ Ｐゴシック"/>
              <a:ea typeface="ＭＳ Ｐゴシック"/>
            </a:rPr>
            <a:t>太枠のみ入力してください</a:t>
          </a:r>
        </a:p>
      </xdr:txBody>
    </xdr:sp>
    <xdr:clientData fPrintsWithSheet="0"/>
  </xdr:twoCellAnchor>
  <xdr:twoCellAnchor>
    <xdr:from>
      <xdr:col>35</xdr:col>
      <xdr:colOff>47625</xdr:colOff>
      <xdr:row>72</xdr:row>
      <xdr:rowOff>19050</xdr:rowOff>
    </xdr:from>
    <xdr:to>
      <xdr:col>37</xdr:col>
      <xdr:colOff>133350</xdr:colOff>
      <xdr:row>92</xdr:row>
      <xdr:rowOff>19050</xdr:rowOff>
    </xdr:to>
    <xdr:sp macro="" textlink="">
      <xdr:nvSpPr>
        <xdr:cNvPr id="6" name="Rectangle 97">
          <a:extLst>
            <a:ext uri="{FF2B5EF4-FFF2-40B4-BE49-F238E27FC236}">
              <a16:creationId xmlns:a16="http://schemas.microsoft.com/office/drawing/2014/main" id="{E7009A05-E88A-4E4E-BB03-BE2DDF36502A}"/>
            </a:ext>
          </a:extLst>
        </xdr:cNvPr>
        <xdr:cNvSpPr>
          <a:spLocks noChangeArrowheads="1"/>
        </xdr:cNvSpPr>
      </xdr:nvSpPr>
      <xdr:spPr bwMode="auto">
        <a:xfrm>
          <a:off x="6096000" y="12506325"/>
          <a:ext cx="428625" cy="3486150"/>
        </a:xfrm>
        <a:prstGeom prst="rect">
          <a:avLst/>
        </a:prstGeom>
        <a:solidFill>
          <a:srgbClr val="FFFFFF"/>
        </a:solidFill>
        <a:ln w="9525">
          <a:noFill/>
          <a:miter lim="800000"/>
          <a:headEnd/>
          <a:tailEnd/>
        </a:ln>
      </xdr:spPr>
      <xdr:txBody>
        <a:bodyPr vertOverflow="clip" vert="wordArtVertRtl" wrap="square" lIns="36576" tIns="0" rIns="36576" bIns="0" anchor="ctr" upright="1"/>
        <a:lstStyle/>
        <a:p>
          <a:pPr algn="ctr" rtl="0">
            <a:defRPr sz="1000"/>
          </a:pPr>
          <a:r>
            <a:rPr lang="ja-JP" altLang="en-US" sz="1600" b="1" i="0" u="none" strike="noStrike" baseline="0">
              <a:solidFill>
                <a:srgbClr val="FF0000"/>
              </a:solidFill>
              <a:latin typeface="ＭＳ Ｐゴシック"/>
              <a:ea typeface="ＭＳ Ｐゴシック"/>
            </a:rPr>
            <a:t>太枠のみ入力してください</a:t>
          </a:r>
        </a:p>
      </xdr:txBody>
    </xdr:sp>
    <xdr:clientData fPrintsWithSheet="0"/>
  </xdr:twoCellAnchor>
  <xdr:twoCellAnchor>
    <xdr:from>
      <xdr:col>35</xdr:col>
      <xdr:colOff>47625</xdr:colOff>
      <xdr:row>102</xdr:row>
      <xdr:rowOff>19050</xdr:rowOff>
    </xdr:from>
    <xdr:to>
      <xdr:col>37</xdr:col>
      <xdr:colOff>133350</xdr:colOff>
      <xdr:row>122</xdr:row>
      <xdr:rowOff>19050</xdr:rowOff>
    </xdr:to>
    <xdr:sp macro="" textlink="">
      <xdr:nvSpPr>
        <xdr:cNvPr id="7" name="Rectangle 98">
          <a:extLst>
            <a:ext uri="{FF2B5EF4-FFF2-40B4-BE49-F238E27FC236}">
              <a16:creationId xmlns:a16="http://schemas.microsoft.com/office/drawing/2014/main" id="{35FE8807-6574-4893-82AF-741D3C102686}"/>
            </a:ext>
          </a:extLst>
        </xdr:cNvPr>
        <xdr:cNvSpPr>
          <a:spLocks noChangeArrowheads="1"/>
        </xdr:cNvSpPr>
      </xdr:nvSpPr>
      <xdr:spPr bwMode="auto">
        <a:xfrm>
          <a:off x="6096000" y="17792700"/>
          <a:ext cx="428625" cy="3486150"/>
        </a:xfrm>
        <a:prstGeom prst="rect">
          <a:avLst/>
        </a:prstGeom>
        <a:solidFill>
          <a:srgbClr val="FFFFFF"/>
        </a:solidFill>
        <a:ln w="9525">
          <a:noFill/>
          <a:miter lim="800000"/>
          <a:headEnd/>
          <a:tailEnd/>
        </a:ln>
      </xdr:spPr>
      <xdr:txBody>
        <a:bodyPr vertOverflow="clip" vert="wordArtVertRtl" wrap="square" lIns="36576" tIns="0" rIns="36576" bIns="0" anchor="ctr" upright="1"/>
        <a:lstStyle/>
        <a:p>
          <a:pPr algn="ctr" rtl="0">
            <a:defRPr sz="1000"/>
          </a:pPr>
          <a:r>
            <a:rPr lang="ja-JP" altLang="en-US" sz="1600" b="1" i="0" u="none" strike="noStrike" baseline="0">
              <a:solidFill>
                <a:srgbClr val="FF0000"/>
              </a:solidFill>
              <a:latin typeface="ＭＳ Ｐゴシック"/>
              <a:ea typeface="ＭＳ Ｐゴシック"/>
            </a:rPr>
            <a:t>太枠のみ入力してください</a:t>
          </a:r>
        </a:p>
      </xdr:txBody>
    </xdr:sp>
    <xdr:clientData fPrintsWithSheet="0"/>
  </xdr:twoCellAnchor>
  <xdr:twoCellAnchor editAs="oneCell">
    <xdr:from>
      <xdr:col>39</xdr:col>
      <xdr:colOff>57150</xdr:colOff>
      <xdr:row>3</xdr:row>
      <xdr:rowOff>19050</xdr:rowOff>
    </xdr:from>
    <xdr:to>
      <xdr:col>76</xdr:col>
      <xdr:colOff>28575</xdr:colOff>
      <xdr:row>64</xdr:row>
      <xdr:rowOff>47625</xdr:rowOff>
    </xdr:to>
    <xdr:pic>
      <xdr:nvPicPr>
        <xdr:cNvPr id="52331" name="図 1">
          <a:extLst>
            <a:ext uri="{FF2B5EF4-FFF2-40B4-BE49-F238E27FC236}">
              <a16:creationId xmlns:a16="http://schemas.microsoft.com/office/drawing/2014/main" id="{7A777707-9C37-4161-860F-C93B4B2B27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91325" y="619125"/>
          <a:ext cx="6315075" cy="10525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35</xdr:col>
      <xdr:colOff>47625</xdr:colOff>
      <xdr:row>12</xdr:row>
      <xdr:rowOff>9525</xdr:rowOff>
    </xdr:from>
    <xdr:to>
      <xdr:col>37</xdr:col>
      <xdr:colOff>133350</xdr:colOff>
      <xdr:row>32</xdr:row>
      <xdr:rowOff>9525</xdr:rowOff>
    </xdr:to>
    <xdr:sp macro="" textlink="">
      <xdr:nvSpPr>
        <xdr:cNvPr id="4" name="Rectangle 95">
          <a:extLst>
            <a:ext uri="{FF2B5EF4-FFF2-40B4-BE49-F238E27FC236}">
              <a16:creationId xmlns:a16="http://schemas.microsoft.com/office/drawing/2014/main" id="{652286C4-0B53-4021-88C0-145A65C34C15}"/>
            </a:ext>
          </a:extLst>
        </xdr:cNvPr>
        <xdr:cNvSpPr>
          <a:spLocks noChangeArrowheads="1"/>
        </xdr:cNvSpPr>
      </xdr:nvSpPr>
      <xdr:spPr bwMode="auto">
        <a:xfrm>
          <a:off x="6096000" y="2152650"/>
          <a:ext cx="428625" cy="3486150"/>
        </a:xfrm>
        <a:prstGeom prst="rect">
          <a:avLst/>
        </a:prstGeom>
        <a:solidFill>
          <a:srgbClr val="FFFFFF"/>
        </a:solidFill>
        <a:ln w="9525">
          <a:noFill/>
          <a:miter lim="800000"/>
          <a:headEnd/>
          <a:tailEnd/>
        </a:ln>
      </xdr:spPr>
      <xdr:txBody>
        <a:bodyPr vertOverflow="clip" vert="wordArtVertRtl" wrap="square" lIns="36576" tIns="0" rIns="36576" bIns="0" anchor="ctr" upright="1"/>
        <a:lstStyle/>
        <a:p>
          <a:pPr algn="ctr" rtl="0">
            <a:defRPr sz="1000"/>
          </a:pPr>
          <a:r>
            <a:rPr lang="ja-JP" altLang="en-US" sz="1600" b="1" i="0" u="none" strike="noStrike" baseline="0">
              <a:solidFill>
                <a:srgbClr val="FF0000"/>
              </a:solidFill>
              <a:latin typeface="ＭＳ Ｐゴシック"/>
              <a:ea typeface="ＭＳ Ｐゴシック"/>
            </a:rPr>
            <a:t>太枠のみ入力してください</a:t>
          </a:r>
        </a:p>
      </xdr:txBody>
    </xdr:sp>
    <xdr:clientData fPrintsWithSheet="0"/>
  </xdr:twoCellAnchor>
  <xdr:twoCellAnchor>
    <xdr:from>
      <xdr:col>35</xdr:col>
      <xdr:colOff>47625</xdr:colOff>
      <xdr:row>42</xdr:row>
      <xdr:rowOff>19050</xdr:rowOff>
    </xdr:from>
    <xdr:to>
      <xdr:col>37</xdr:col>
      <xdr:colOff>133350</xdr:colOff>
      <xdr:row>62</xdr:row>
      <xdr:rowOff>19050</xdr:rowOff>
    </xdr:to>
    <xdr:sp macro="" textlink="">
      <xdr:nvSpPr>
        <xdr:cNvPr id="5" name="Rectangle 96">
          <a:extLst>
            <a:ext uri="{FF2B5EF4-FFF2-40B4-BE49-F238E27FC236}">
              <a16:creationId xmlns:a16="http://schemas.microsoft.com/office/drawing/2014/main" id="{D39D7170-C039-4898-A4D9-0A54E5327A47}"/>
            </a:ext>
          </a:extLst>
        </xdr:cNvPr>
        <xdr:cNvSpPr>
          <a:spLocks noChangeArrowheads="1"/>
        </xdr:cNvSpPr>
      </xdr:nvSpPr>
      <xdr:spPr bwMode="auto">
        <a:xfrm>
          <a:off x="6096000" y="7162800"/>
          <a:ext cx="428625" cy="3486150"/>
        </a:xfrm>
        <a:prstGeom prst="rect">
          <a:avLst/>
        </a:prstGeom>
        <a:solidFill>
          <a:srgbClr val="FFFFFF"/>
        </a:solidFill>
        <a:ln w="9525">
          <a:noFill/>
          <a:miter lim="800000"/>
          <a:headEnd/>
          <a:tailEnd/>
        </a:ln>
      </xdr:spPr>
      <xdr:txBody>
        <a:bodyPr vertOverflow="clip" vert="wordArtVertRtl" wrap="square" lIns="36576" tIns="0" rIns="36576" bIns="0" anchor="ctr" upright="1"/>
        <a:lstStyle/>
        <a:p>
          <a:pPr algn="ctr" rtl="0">
            <a:defRPr sz="1000"/>
          </a:pPr>
          <a:r>
            <a:rPr lang="ja-JP" altLang="en-US" sz="1600" b="1" i="0" u="none" strike="noStrike" baseline="0">
              <a:solidFill>
                <a:srgbClr val="FF0000"/>
              </a:solidFill>
              <a:latin typeface="ＭＳ Ｐゴシック"/>
              <a:ea typeface="ＭＳ Ｐゴシック"/>
            </a:rPr>
            <a:t>太枠のみ入力してください</a:t>
          </a:r>
        </a:p>
      </xdr:txBody>
    </xdr:sp>
    <xdr:clientData fPrintsWithSheet="0"/>
  </xdr:twoCellAnchor>
  <xdr:twoCellAnchor>
    <xdr:from>
      <xdr:col>0</xdr:col>
      <xdr:colOff>123825</xdr:colOff>
      <xdr:row>0</xdr:row>
      <xdr:rowOff>38100</xdr:rowOff>
    </xdr:from>
    <xdr:to>
      <xdr:col>11</xdr:col>
      <xdr:colOff>0</xdr:colOff>
      <xdr:row>2</xdr:row>
      <xdr:rowOff>76200</xdr:rowOff>
    </xdr:to>
    <xdr:sp macro="" textlink="">
      <xdr:nvSpPr>
        <xdr:cNvPr id="8" name="テキスト ボックス 7">
          <a:extLst>
            <a:ext uri="{FF2B5EF4-FFF2-40B4-BE49-F238E27FC236}">
              <a16:creationId xmlns:a16="http://schemas.microsoft.com/office/drawing/2014/main" id="{737FB90F-5A83-4766-B48D-F648993AB153}"/>
            </a:ext>
          </a:extLst>
        </xdr:cNvPr>
        <xdr:cNvSpPr txBox="1"/>
      </xdr:nvSpPr>
      <xdr:spPr>
        <a:xfrm>
          <a:off x="123825" y="38100"/>
          <a:ext cx="1762125" cy="381000"/>
        </a:xfrm>
        <a:prstGeom prst="rect">
          <a:avLst/>
        </a:prstGeom>
        <a:solidFill>
          <a:schemeClr val="lt1"/>
        </a:solidFill>
        <a:ln w="38100" cmpd="dbl">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t>　記　入　例</a:t>
          </a:r>
        </a:p>
      </xdr:txBody>
    </xdr:sp>
    <xdr:clientData/>
  </xdr:twoCellAnchor>
  <xdr:twoCellAnchor editAs="oneCell">
    <xdr:from>
      <xdr:col>39</xdr:col>
      <xdr:colOff>28575</xdr:colOff>
      <xdr:row>1</xdr:row>
      <xdr:rowOff>171450</xdr:rowOff>
    </xdr:from>
    <xdr:to>
      <xdr:col>76</xdr:col>
      <xdr:colOff>0</xdr:colOff>
      <xdr:row>63</xdr:row>
      <xdr:rowOff>38100</xdr:rowOff>
    </xdr:to>
    <xdr:pic>
      <xdr:nvPicPr>
        <xdr:cNvPr id="53344" name="図 2">
          <a:extLst>
            <a:ext uri="{FF2B5EF4-FFF2-40B4-BE49-F238E27FC236}">
              <a16:creationId xmlns:a16="http://schemas.microsoft.com/office/drawing/2014/main" id="{1DE0EF7C-6762-495F-9617-B5509F0AF9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0" y="314325"/>
          <a:ext cx="6315075" cy="10525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33</xdr:col>
      <xdr:colOff>162643</xdr:colOff>
      <xdr:row>10</xdr:row>
      <xdr:rowOff>72079</xdr:rowOff>
    </xdr:from>
    <xdr:to>
      <xdr:col>35</xdr:col>
      <xdr:colOff>69526</xdr:colOff>
      <xdr:row>12</xdr:row>
      <xdr:rowOff>74678</xdr:rowOff>
    </xdr:to>
    <xdr:sp macro="" textlink="">
      <xdr:nvSpPr>
        <xdr:cNvPr id="2" name="円弧 1">
          <a:extLst>
            <a:ext uri="{FF2B5EF4-FFF2-40B4-BE49-F238E27FC236}">
              <a16:creationId xmlns:a16="http://schemas.microsoft.com/office/drawing/2014/main" id="{63F05E4B-7A2C-45A3-BAA9-AEE8B1BFBC6F}"/>
            </a:ext>
          </a:extLst>
        </xdr:cNvPr>
        <xdr:cNvSpPr/>
      </xdr:nvSpPr>
      <xdr:spPr>
        <a:xfrm rot="7489469">
          <a:off x="9287360" y="2348787"/>
          <a:ext cx="440749" cy="459333"/>
        </a:xfrm>
        <a:prstGeom prst="arc">
          <a:avLst>
            <a:gd name="adj1" fmla="val 16291659"/>
            <a:gd name="adj2" fmla="val 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26"/>
  <sheetViews>
    <sheetView showGridLines="0" tabSelected="1" topLeftCell="A10" zoomScaleNormal="100" zoomScaleSheetLayoutView="100" workbookViewId="0">
      <selection activeCell="X5" sqref="X5:AI5"/>
    </sheetView>
  </sheetViews>
  <sheetFormatPr defaultColWidth="2.25" defaultRowHeight="13.5" x14ac:dyDescent="0.15"/>
  <cols>
    <col min="1" max="16" width="2.25" customWidth="1"/>
    <col min="17" max="17" width="2.625" customWidth="1"/>
    <col min="18" max="29" width="2.25" customWidth="1"/>
    <col min="30" max="30" width="2.5" customWidth="1"/>
    <col min="31" max="87" width="2.25" customWidth="1"/>
    <col min="88" max="88" width="13.125" customWidth="1"/>
    <col min="89" max="92" width="2.25" customWidth="1"/>
  </cols>
  <sheetData>
    <row r="1" spans="1:91" x14ac:dyDescent="0.15">
      <c r="A1" t="s">
        <v>106</v>
      </c>
    </row>
    <row r="2" spans="1:91" ht="18" customHeight="1" x14ac:dyDescent="0.15">
      <c r="A2" s="125" t="s">
        <v>15</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5"/>
      <c r="AN2" s="128" t="s">
        <v>16</v>
      </c>
      <c r="AO2" s="129"/>
      <c r="AP2" s="129"/>
      <c r="AQ2" s="129"/>
      <c r="AR2" s="129"/>
      <c r="AS2" s="129"/>
      <c r="AT2" s="129"/>
      <c r="AU2" s="129"/>
      <c r="AV2" s="129"/>
      <c r="AW2" s="129"/>
      <c r="AX2" s="129"/>
      <c r="AY2" s="129"/>
      <c r="AZ2" s="129"/>
      <c r="BA2" s="129"/>
      <c r="BB2" s="129"/>
      <c r="BC2" s="129"/>
      <c r="BD2" s="129"/>
      <c r="BE2" s="129"/>
      <c r="BF2" s="129"/>
      <c r="BG2" s="129"/>
      <c r="BH2" s="130"/>
      <c r="BI2" s="15"/>
      <c r="BJ2" s="15"/>
      <c r="BK2" s="15"/>
      <c r="BL2" s="15"/>
      <c r="BM2" s="15"/>
      <c r="BN2" s="15"/>
      <c r="BO2" s="15"/>
      <c r="BP2" s="15"/>
      <c r="BQ2" s="15"/>
      <c r="BR2" s="15"/>
      <c r="BS2" s="15"/>
      <c r="BT2" s="15"/>
      <c r="BU2" s="15"/>
      <c r="BV2" s="15"/>
      <c r="BW2" s="15"/>
      <c r="BX2" s="15"/>
      <c r="BY2" s="15"/>
      <c r="BZ2" s="15"/>
      <c r="CA2" s="15"/>
      <c r="CC2" t="s">
        <v>17</v>
      </c>
      <c r="CJ2" s="17" t="s">
        <v>18</v>
      </c>
      <c r="CK2" s="18">
        <v>0</v>
      </c>
      <c r="CL2" s="19" t="s">
        <v>20</v>
      </c>
      <c r="CM2" s="20">
        <v>1</v>
      </c>
    </row>
    <row r="3" spans="1:91" ht="15.75" customHeight="1" x14ac:dyDescent="0.15">
      <c r="A3" s="15"/>
      <c r="B3" s="131" t="s">
        <v>23</v>
      </c>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C3" t="s">
        <v>24</v>
      </c>
      <c r="CJ3" s="21" t="s">
        <v>25</v>
      </c>
      <c r="CK3" s="18">
        <v>2</v>
      </c>
      <c r="CL3" s="19" t="s">
        <v>22</v>
      </c>
      <c r="CM3" s="20">
        <v>3</v>
      </c>
    </row>
    <row r="4" spans="1:91" ht="18.75" x14ac:dyDescent="0.15">
      <c r="A4" s="15"/>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C4" t="s">
        <v>26</v>
      </c>
      <c r="CJ4" s="21" t="s">
        <v>27</v>
      </c>
      <c r="CK4" s="23">
        <v>2</v>
      </c>
      <c r="CL4" s="19" t="s">
        <v>22</v>
      </c>
      <c r="CM4" s="24">
        <v>4</v>
      </c>
    </row>
    <row r="5" spans="1:91" ht="13.5" customHeight="1" x14ac:dyDescent="0.15">
      <c r="A5" s="15"/>
      <c r="B5" s="22"/>
      <c r="C5" s="22"/>
      <c r="D5" s="22"/>
      <c r="E5" s="22"/>
      <c r="F5" s="22"/>
      <c r="G5" s="22"/>
      <c r="H5" s="22"/>
      <c r="I5" s="22"/>
      <c r="J5" s="22"/>
      <c r="K5" s="22"/>
      <c r="L5" s="22"/>
      <c r="M5" s="22"/>
      <c r="N5" s="22"/>
      <c r="O5" s="22"/>
      <c r="P5" s="22"/>
      <c r="Q5" s="22"/>
      <c r="R5" s="22"/>
      <c r="S5" s="132" t="s">
        <v>28</v>
      </c>
      <c r="T5" s="132"/>
      <c r="U5" s="132"/>
      <c r="V5" s="132"/>
      <c r="W5" s="25" t="s">
        <v>3</v>
      </c>
      <c r="X5" s="127"/>
      <c r="Y5" s="127"/>
      <c r="Z5" s="127"/>
      <c r="AA5" s="127"/>
      <c r="AB5" s="127"/>
      <c r="AC5" s="127"/>
      <c r="AD5" s="127"/>
      <c r="AE5" s="127"/>
      <c r="AF5" s="127"/>
      <c r="AG5" s="127"/>
      <c r="AH5" s="127"/>
      <c r="AI5" s="127"/>
      <c r="AJ5" s="22"/>
      <c r="AK5" s="22"/>
      <c r="AL5" s="22"/>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C5" t="s">
        <v>29</v>
      </c>
      <c r="CJ5" s="21" t="s">
        <v>30</v>
      </c>
      <c r="CK5" s="18">
        <v>1</v>
      </c>
      <c r="CL5" s="19" t="s">
        <v>22</v>
      </c>
      <c r="CM5" s="20">
        <v>2</v>
      </c>
    </row>
    <row r="6" spans="1:91" ht="13.5" customHeight="1" x14ac:dyDescent="0.15">
      <c r="A6" s="26" t="s">
        <v>31</v>
      </c>
      <c r="B6" s="22"/>
      <c r="C6" s="22"/>
      <c r="D6" s="133"/>
      <c r="E6" s="133"/>
      <c r="F6" s="26"/>
      <c r="G6" s="26" t="s">
        <v>32</v>
      </c>
      <c r="H6" s="26"/>
      <c r="I6" s="26" t="s">
        <v>33</v>
      </c>
      <c r="J6" s="26"/>
      <c r="K6" s="26" t="s">
        <v>34</v>
      </c>
      <c r="L6" s="26"/>
      <c r="M6" s="26"/>
      <c r="N6" s="26"/>
      <c r="O6" s="26"/>
      <c r="P6" s="26"/>
      <c r="Q6" s="26"/>
      <c r="R6" s="22"/>
      <c r="S6" s="134" t="s">
        <v>35</v>
      </c>
      <c r="T6" s="134"/>
      <c r="U6" s="134"/>
      <c r="V6" s="134"/>
      <c r="W6" s="25" t="s">
        <v>3</v>
      </c>
      <c r="X6" s="135"/>
      <c r="Y6" s="135"/>
      <c r="Z6" s="135"/>
      <c r="AA6" s="135"/>
      <c r="AB6" s="135"/>
      <c r="AC6" s="135"/>
      <c r="AD6" s="135"/>
      <c r="AE6" s="135"/>
      <c r="AF6" s="135"/>
      <c r="AG6" s="135"/>
      <c r="AH6" s="135"/>
      <c r="AI6" s="135"/>
      <c r="AJ6" s="22"/>
      <c r="AK6" s="22"/>
      <c r="AL6" s="22"/>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C6" t="s">
        <v>36</v>
      </c>
      <c r="CJ6" s="21" t="s">
        <v>37</v>
      </c>
      <c r="CK6" s="18">
        <v>1</v>
      </c>
      <c r="CL6" s="19" t="s">
        <v>20</v>
      </c>
      <c r="CM6" s="20">
        <v>1</v>
      </c>
    </row>
    <row r="7" spans="1:91" ht="13.5" customHeight="1" x14ac:dyDescent="0.15">
      <c r="A7" s="15"/>
      <c r="B7" s="22"/>
      <c r="C7" s="22"/>
      <c r="D7" s="22"/>
      <c r="E7" s="22"/>
      <c r="F7" s="22"/>
      <c r="G7" s="22"/>
      <c r="H7" s="22"/>
      <c r="I7" s="22"/>
      <c r="J7" s="22"/>
      <c r="K7" s="22"/>
      <c r="L7" s="22"/>
      <c r="M7" s="22"/>
      <c r="N7" s="22"/>
      <c r="O7" s="22"/>
      <c r="P7" s="22"/>
      <c r="Q7" s="22"/>
      <c r="R7" s="22"/>
      <c r="S7" s="126" t="s">
        <v>38</v>
      </c>
      <c r="T7" s="126"/>
      <c r="U7" s="126"/>
      <c r="V7" s="126"/>
      <c r="W7" s="25" t="s">
        <v>3</v>
      </c>
      <c r="X7" s="127"/>
      <c r="Y7" s="127"/>
      <c r="Z7" s="127"/>
      <c r="AA7" s="127"/>
      <c r="AB7" s="127"/>
      <c r="AC7" s="127"/>
      <c r="AD7" s="127"/>
      <c r="AE7" s="127"/>
      <c r="AF7" s="127"/>
      <c r="AG7" s="127"/>
      <c r="AH7" s="127"/>
      <c r="AI7" s="127"/>
      <c r="AJ7" s="22"/>
      <c r="AK7" s="22"/>
      <c r="AL7" s="22"/>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C7" t="s">
        <v>39</v>
      </c>
      <c r="CJ7" s="21" t="s">
        <v>107</v>
      </c>
      <c r="CK7" s="18">
        <v>1</v>
      </c>
      <c r="CL7" s="19" t="s">
        <v>20</v>
      </c>
      <c r="CM7" s="20">
        <v>2</v>
      </c>
    </row>
    <row r="8" spans="1:91" ht="13.5" customHeight="1" thickBot="1" x14ac:dyDescent="0.2">
      <c r="A8" s="16"/>
      <c r="B8" s="16"/>
      <c r="C8" s="16"/>
      <c r="D8" s="16"/>
      <c r="E8" s="16"/>
      <c r="F8" s="16"/>
      <c r="G8" s="16"/>
      <c r="H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CJ8" s="21" t="s">
        <v>41</v>
      </c>
      <c r="CK8" s="18">
        <v>1</v>
      </c>
      <c r="CL8" s="19" t="s">
        <v>20</v>
      </c>
      <c r="CM8" s="20">
        <v>1</v>
      </c>
    </row>
    <row r="9" spans="1:91" ht="16.5" thickTop="1" x14ac:dyDescent="0.15">
      <c r="A9" s="96" t="s">
        <v>42</v>
      </c>
      <c r="B9" s="97"/>
      <c r="C9" s="97"/>
      <c r="D9" s="97"/>
      <c r="E9" s="97"/>
      <c r="F9" s="97"/>
      <c r="G9" s="97"/>
      <c r="H9" s="98"/>
      <c r="J9" s="99" t="s">
        <v>43</v>
      </c>
      <c r="K9" s="100"/>
      <c r="L9" s="100"/>
      <c r="M9" s="100"/>
      <c r="N9" s="100"/>
      <c r="O9" s="100"/>
      <c r="P9" s="100"/>
      <c r="Q9" s="101"/>
      <c r="R9" s="16"/>
      <c r="S9" s="68" t="s">
        <v>44</v>
      </c>
      <c r="T9" s="69"/>
      <c r="U9" s="69"/>
      <c r="V9" s="69"/>
      <c r="W9" s="69"/>
      <c r="X9" s="69"/>
      <c r="Y9" s="69"/>
      <c r="Z9" s="70"/>
      <c r="AA9" s="16"/>
      <c r="AB9" s="68" t="s">
        <v>45</v>
      </c>
      <c r="AC9" s="69"/>
      <c r="AD9" s="69"/>
      <c r="AE9" s="69"/>
      <c r="AF9" s="69"/>
      <c r="AG9" s="69"/>
      <c r="AH9" s="69"/>
      <c r="AI9" s="70"/>
      <c r="AJ9" s="16"/>
      <c r="AK9" s="16"/>
      <c r="CJ9" s="21" t="s">
        <v>46</v>
      </c>
      <c r="CK9" s="18">
        <v>1</v>
      </c>
      <c r="CL9" s="19" t="s">
        <v>20</v>
      </c>
      <c r="CM9" s="20">
        <v>1</v>
      </c>
    </row>
    <row r="10" spans="1:91" ht="11.25" customHeight="1" x14ac:dyDescent="0.15">
      <c r="A10" s="102"/>
      <c r="B10" s="103"/>
      <c r="C10" s="103"/>
      <c r="D10" s="103"/>
      <c r="E10" s="103"/>
      <c r="F10" s="103"/>
      <c r="G10" s="103"/>
      <c r="H10" s="104"/>
      <c r="J10" s="108"/>
      <c r="K10" s="109"/>
      <c r="L10" s="109"/>
      <c r="M10" s="109"/>
      <c r="N10" s="109"/>
      <c r="O10" s="109"/>
      <c r="P10" s="109"/>
      <c r="Q10" s="110"/>
      <c r="R10" s="16"/>
      <c r="S10" s="62" t="str">
        <f>IF(J10="","",ROUNDDOWN(J10*1/20,2))</f>
        <v/>
      </c>
      <c r="T10" s="63"/>
      <c r="U10" s="63"/>
      <c r="V10" s="63"/>
      <c r="W10" s="63"/>
      <c r="X10" s="63"/>
      <c r="Y10" s="63"/>
      <c r="Z10" s="64"/>
      <c r="AA10" s="16"/>
      <c r="AB10" s="62" t="str">
        <f>IF(A10="訓練・作業室",ROUNDDOWN(J10*1/7,2),IF(A10="多目的室",ROUNDDOWN(J10*1/7,2),IF(A10="相談室",ROUNDDOWN(J10*1/10,2),IF(A10="多目的兼相談室",ROUNDDOWN(J10*1/7,2),IF(A10="宿泊型自立訓練（居室）",ROUNDDOWN(J10*1/7,2),IF(A10="指導訓練室",ROUNDDOWN(J10*1/7,2),IF(A10="遊戯室、静養室",ROUNDDOWN(J10*1/7,2),"")))))))</f>
        <v/>
      </c>
      <c r="AC10" s="63"/>
      <c r="AD10" s="63"/>
      <c r="AE10" s="63"/>
      <c r="AF10" s="63"/>
      <c r="AG10" s="63"/>
      <c r="AH10" s="63"/>
      <c r="AI10" s="64"/>
      <c r="AJ10" s="16"/>
      <c r="AK10" s="16"/>
      <c r="CJ10" s="21" t="s">
        <v>47</v>
      </c>
      <c r="CK10" s="18">
        <v>1</v>
      </c>
      <c r="CL10" s="19" t="s">
        <v>22</v>
      </c>
      <c r="CM10" s="20">
        <v>1</v>
      </c>
    </row>
    <row r="11" spans="1:91" ht="11.25" customHeight="1" thickBot="1" x14ac:dyDescent="0.2">
      <c r="A11" s="105"/>
      <c r="B11" s="106"/>
      <c r="C11" s="106"/>
      <c r="D11" s="106"/>
      <c r="E11" s="106"/>
      <c r="F11" s="106"/>
      <c r="G11" s="106"/>
      <c r="H11" s="107"/>
      <c r="J11" s="111"/>
      <c r="K11" s="112"/>
      <c r="L11" s="112"/>
      <c r="M11" s="112"/>
      <c r="N11" s="112"/>
      <c r="O11" s="112"/>
      <c r="P11" s="112"/>
      <c r="Q11" s="113"/>
      <c r="R11" s="16"/>
      <c r="S11" s="65"/>
      <c r="T11" s="66"/>
      <c r="U11" s="66"/>
      <c r="V11" s="66"/>
      <c r="W11" s="66"/>
      <c r="X11" s="66"/>
      <c r="Y11" s="66"/>
      <c r="Z11" s="67"/>
      <c r="AA11" s="16"/>
      <c r="AB11" s="65"/>
      <c r="AC11" s="66"/>
      <c r="AD11" s="66"/>
      <c r="AE11" s="66"/>
      <c r="AF11" s="66"/>
      <c r="AG11" s="66"/>
      <c r="AH11" s="66"/>
      <c r="AI11" s="67"/>
      <c r="AJ11" s="16"/>
      <c r="AK11" s="16"/>
      <c r="CJ11" s="21" t="s">
        <v>48</v>
      </c>
      <c r="CK11" s="18">
        <v>1</v>
      </c>
      <c r="CL11" s="19" t="s">
        <v>20</v>
      </c>
      <c r="CM11" s="20">
        <v>1</v>
      </c>
    </row>
    <row r="12" spans="1:91" ht="14.25" thickTop="1" x14ac:dyDescent="0.15">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CJ12" s="21" t="s">
        <v>49</v>
      </c>
      <c r="CK12" s="18">
        <v>0</v>
      </c>
      <c r="CL12" s="19" t="s">
        <v>20</v>
      </c>
      <c r="CM12" s="20">
        <v>1</v>
      </c>
    </row>
    <row r="13" spans="1:91" ht="14.25" thickBot="1" x14ac:dyDescent="0.2">
      <c r="A13" s="78" t="s">
        <v>50</v>
      </c>
      <c r="B13" s="88"/>
      <c r="C13" s="88"/>
      <c r="D13" s="88"/>
      <c r="E13" s="88"/>
      <c r="F13" s="88"/>
      <c r="G13" s="88"/>
      <c r="H13" s="89"/>
      <c r="I13" s="84" t="s">
        <v>51</v>
      </c>
      <c r="J13" s="42" t="s">
        <v>52</v>
      </c>
      <c r="K13" s="43"/>
      <c r="L13" s="93" t="s">
        <v>53</v>
      </c>
      <c r="M13" s="94"/>
      <c r="N13" s="94"/>
      <c r="O13" s="94"/>
      <c r="P13" s="94"/>
      <c r="Q13" s="95"/>
      <c r="R13" s="86" t="s">
        <v>54</v>
      </c>
      <c r="S13" s="86"/>
      <c r="T13" s="86"/>
      <c r="U13" s="86"/>
      <c r="V13" s="27"/>
      <c r="W13" s="86" t="s">
        <v>55</v>
      </c>
      <c r="X13" s="86"/>
      <c r="Y13" s="86"/>
      <c r="Z13" s="86"/>
      <c r="AA13" s="28"/>
      <c r="AB13" s="43" t="s">
        <v>56</v>
      </c>
      <c r="AC13" s="43"/>
      <c r="AD13" s="43"/>
      <c r="AE13" s="28"/>
      <c r="AF13" s="28"/>
      <c r="AG13" s="28"/>
      <c r="AH13" s="28"/>
      <c r="AI13" s="29"/>
      <c r="CJ13" s="21" t="s">
        <v>57</v>
      </c>
      <c r="CK13" s="18">
        <v>1</v>
      </c>
      <c r="CL13" s="19" t="s">
        <v>58</v>
      </c>
      <c r="CM13" s="20">
        <v>1</v>
      </c>
    </row>
    <row r="14" spans="1:91" ht="14.25" thickTop="1" x14ac:dyDescent="0.15">
      <c r="A14" s="90"/>
      <c r="B14" s="91"/>
      <c r="C14" s="91"/>
      <c r="D14" s="91"/>
      <c r="E14" s="91"/>
      <c r="F14" s="91"/>
      <c r="G14" s="91"/>
      <c r="H14" s="92"/>
      <c r="I14" s="84"/>
      <c r="J14" s="42">
        <v>1</v>
      </c>
      <c r="K14" s="43"/>
      <c r="L14" s="122"/>
      <c r="M14" s="123"/>
      <c r="N14" s="123"/>
      <c r="O14" s="123"/>
      <c r="P14" s="123"/>
      <c r="Q14" s="124"/>
      <c r="R14" s="75"/>
      <c r="S14" s="76"/>
      <c r="T14" s="76"/>
      <c r="U14" s="76"/>
      <c r="V14" s="30" t="s">
        <v>59</v>
      </c>
      <c r="W14" s="76"/>
      <c r="X14" s="76"/>
      <c r="Y14" s="76"/>
      <c r="Z14" s="77"/>
      <c r="AA14" s="13" t="s">
        <v>59</v>
      </c>
      <c r="AB14" s="31" t="str">
        <f t="shared" ref="AB14:AB23" si="0">IF(L14="","",VLOOKUP(L14,$CJ$2:$CM$14,2,0))</f>
        <v/>
      </c>
      <c r="AC14" s="13" t="s">
        <v>60</v>
      </c>
      <c r="AD14" s="31" t="str">
        <f t="shared" ref="AD14:AD23" si="1">IF(L14="","",VLOOKUP(L14,$CJ$2:$CM$14,4,0))</f>
        <v/>
      </c>
      <c r="AE14" s="13" t="s">
        <v>61</v>
      </c>
      <c r="AF14" s="40" t="str">
        <f>IF(L14="","",ROUNDDOWN(R14*W14*AB14/AD14/1000000,2))</f>
        <v/>
      </c>
      <c r="AG14" s="40"/>
      <c r="AH14" s="40"/>
      <c r="AI14" s="41"/>
      <c r="AJ14" s="32"/>
      <c r="CJ14" s="21" t="s">
        <v>62</v>
      </c>
      <c r="CK14" s="18">
        <v>1</v>
      </c>
      <c r="CL14" s="19" t="s">
        <v>22</v>
      </c>
      <c r="CM14" s="20">
        <v>1</v>
      </c>
    </row>
    <row r="15" spans="1:91" x14ac:dyDescent="0.15">
      <c r="J15" s="42">
        <v>2</v>
      </c>
      <c r="K15" s="43"/>
      <c r="L15" s="117"/>
      <c r="M15" s="118"/>
      <c r="N15" s="118"/>
      <c r="O15" s="118"/>
      <c r="P15" s="118"/>
      <c r="Q15" s="119"/>
      <c r="R15" s="59"/>
      <c r="S15" s="60"/>
      <c r="T15" s="60"/>
      <c r="U15" s="60"/>
      <c r="V15" s="13" t="s">
        <v>63</v>
      </c>
      <c r="W15" s="60"/>
      <c r="X15" s="60"/>
      <c r="Y15" s="60"/>
      <c r="Z15" s="61"/>
      <c r="AA15" s="13" t="s">
        <v>59</v>
      </c>
      <c r="AB15" s="31" t="str">
        <f t="shared" si="0"/>
        <v/>
      </c>
      <c r="AC15" s="13" t="s">
        <v>19</v>
      </c>
      <c r="AD15" s="31" t="str">
        <f t="shared" si="1"/>
        <v/>
      </c>
      <c r="AE15" s="13" t="s">
        <v>64</v>
      </c>
      <c r="AF15" s="40" t="str">
        <f t="shared" ref="AF15:AF23" si="2">IF(L15="","",ROUNDDOWN(R15*W15*AB15/AD15/1000000,2))</f>
        <v/>
      </c>
      <c r="AG15" s="40"/>
      <c r="AH15" s="40"/>
      <c r="AI15" s="41"/>
    </row>
    <row r="16" spans="1:91" x14ac:dyDescent="0.15">
      <c r="A16" s="68" t="s">
        <v>65</v>
      </c>
      <c r="B16" s="69"/>
      <c r="C16" s="69"/>
      <c r="D16" s="69"/>
      <c r="E16" s="69"/>
      <c r="F16" s="69"/>
      <c r="G16" s="69"/>
      <c r="H16" s="70"/>
      <c r="J16" s="42">
        <v>3</v>
      </c>
      <c r="K16" s="43"/>
      <c r="L16" s="117"/>
      <c r="M16" s="118"/>
      <c r="N16" s="118"/>
      <c r="O16" s="118"/>
      <c r="P16" s="118"/>
      <c r="Q16" s="119"/>
      <c r="R16" s="59"/>
      <c r="S16" s="60"/>
      <c r="T16" s="60"/>
      <c r="U16" s="60"/>
      <c r="V16" s="13" t="s">
        <v>66</v>
      </c>
      <c r="W16" s="60"/>
      <c r="X16" s="60"/>
      <c r="Y16" s="60"/>
      <c r="Z16" s="61"/>
      <c r="AA16" s="13" t="s">
        <v>67</v>
      </c>
      <c r="AB16" s="31" t="str">
        <f t="shared" si="0"/>
        <v/>
      </c>
      <c r="AC16" s="13" t="s">
        <v>19</v>
      </c>
      <c r="AD16" s="31" t="str">
        <f t="shared" si="1"/>
        <v/>
      </c>
      <c r="AE16" s="13" t="s">
        <v>68</v>
      </c>
      <c r="AF16" s="40" t="str">
        <f t="shared" si="2"/>
        <v/>
      </c>
      <c r="AG16" s="40"/>
      <c r="AH16" s="40"/>
      <c r="AI16" s="41"/>
    </row>
    <row r="17" spans="1:38" x14ac:dyDescent="0.15">
      <c r="A17" s="62" t="str">
        <f>IF(SUM(AF14:AI23)=0,"",SUM(AF14:AI23))</f>
        <v/>
      </c>
      <c r="B17" s="63"/>
      <c r="C17" s="63"/>
      <c r="D17" s="63"/>
      <c r="E17" s="63"/>
      <c r="F17" s="63"/>
      <c r="G17" s="63"/>
      <c r="H17" s="64"/>
      <c r="J17" s="42">
        <v>4</v>
      </c>
      <c r="K17" s="43"/>
      <c r="L17" s="117"/>
      <c r="M17" s="118"/>
      <c r="N17" s="118"/>
      <c r="O17" s="118"/>
      <c r="P17" s="118"/>
      <c r="Q17" s="119"/>
      <c r="R17" s="59"/>
      <c r="S17" s="60"/>
      <c r="T17" s="60"/>
      <c r="U17" s="60"/>
      <c r="V17" s="13" t="s">
        <v>63</v>
      </c>
      <c r="W17" s="60"/>
      <c r="X17" s="60"/>
      <c r="Y17" s="60"/>
      <c r="Z17" s="61"/>
      <c r="AA17" s="13" t="s">
        <v>67</v>
      </c>
      <c r="AB17" s="31" t="str">
        <f t="shared" si="0"/>
        <v/>
      </c>
      <c r="AC17" s="13" t="s">
        <v>69</v>
      </c>
      <c r="AD17" s="31" t="str">
        <f t="shared" si="1"/>
        <v/>
      </c>
      <c r="AE17" s="13" t="s">
        <v>68</v>
      </c>
      <c r="AF17" s="40" t="str">
        <f t="shared" si="2"/>
        <v/>
      </c>
      <c r="AG17" s="40"/>
      <c r="AH17" s="40"/>
      <c r="AI17" s="41"/>
    </row>
    <row r="18" spans="1:38" x14ac:dyDescent="0.15">
      <c r="A18" s="65"/>
      <c r="B18" s="66"/>
      <c r="C18" s="66"/>
      <c r="D18" s="66"/>
      <c r="E18" s="66"/>
      <c r="F18" s="66"/>
      <c r="G18" s="66"/>
      <c r="H18" s="67"/>
      <c r="J18" s="42">
        <v>5</v>
      </c>
      <c r="K18" s="43"/>
      <c r="L18" s="117"/>
      <c r="M18" s="118"/>
      <c r="N18" s="118"/>
      <c r="O18" s="118"/>
      <c r="P18" s="118"/>
      <c r="Q18" s="119"/>
      <c r="R18" s="59"/>
      <c r="S18" s="60"/>
      <c r="T18" s="60"/>
      <c r="U18" s="60"/>
      <c r="V18" s="13" t="s">
        <v>66</v>
      </c>
      <c r="W18" s="60"/>
      <c r="X18" s="60"/>
      <c r="Y18" s="60"/>
      <c r="Z18" s="61"/>
      <c r="AA18" s="13" t="s">
        <v>67</v>
      </c>
      <c r="AB18" s="31" t="str">
        <f t="shared" si="0"/>
        <v/>
      </c>
      <c r="AC18" s="13" t="s">
        <v>19</v>
      </c>
      <c r="AD18" s="31" t="str">
        <f t="shared" si="1"/>
        <v/>
      </c>
      <c r="AE18" s="13" t="s">
        <v>64</v>
      </c>
      <c r="AF18" s="40" t="str">
        <f t="shared" si="2"/>
        <v/>
      </c>
      <c r="AG18" s="40"/>
      <c r="AH18" s="40"/>
      <c r="AI18" s="41"/>
    </row>
    <row r="19" spans="1:38" x14ac:dyDescent="0.15">
      <c r="J19" s="42">
        <v>6</v>
      </c>
      <c r="K19" s="43"/>
      <c r="L19" s="117"/>
      <c r="M19" s="118"/>
      <c r="N19" s="118"/>
      <c r="O19" s="118"/>
      <c r="P19" s="118"/>
      <c r="Q19" s="119"/>
      <c r="R19" s="59"/>
      <c r="S19" s="60"/>
      <c r="T19" s="60"/>
      <c r="U19" s="60"/>
      <c r="V19" s="13" t="s">
        <v>66</v>
      </c>
      <c r="W19" s="60"/>
      <c r="X19" s="60"/>
      <c r="Y19" s="60"/>
      <c r="Z19" s="61"/>
      <c r="AA19" s="13" t="s">
        <v>67</v>
      </c>
      <c r="AB19" s="31" t="str">
        <f t="shared" si="0"/>
        <v/>
      </c>
      <c r="AC19" s="13" t="s">
        <v>19</v>
      </c>
      <c r="AD19" s="31" t="str">
        <f t="shared" si="1"/>
        <v/>
      </c>
      <c r="AE19" s="13" t="s">
        <v>68</v>
      </c>
      <c r="AF19" s="40" t="str">
        <f t="shared" si="2"/>
        <v/>
      </c>
      <c r="AG19" s="40"/>
      <c r="AH19" s="40"/>
      <c r="AI19" s="41"/>
    </row>
    <row r="20" spans="1:38" x14ac:dyDescent="0.15">
      <c r="A20" s="68" t="s">
        <v>70</v>
      </c>
      <c r="B20" s="69"/>
      <c r="C20" s="69"/>
      <c r="D20" s="69"/>
      <c r="E20" s="69"/>
      <c r="F20" s="69"/>
      <c r="G20" s="69"/>
      <c r="H20" s="70"/>
      <c r="J20" s="42">
        <v>7</v>
      </c>
      <c r="K20" s="43"/>
      <c r="L20" s="117"/>
      <c r="M20" s="118"/>
      <c r="N20" s="118"/>
      <c r="O20" s="118"/>
      <c r="P20" s="118"/>
      <c r="Q20" s="119"/>
      <c r="R20" s="59"/>
      <c r="S20" s="60"/>
      <c r="T20" s="60"/>
      <c r="U20" s="60"/>
      <c r="V20" s="13" t="s">
        <v>67</v>
      </c>
      <c r="W20" s="60"/>
      <c r="X20" s="60"/>
      <c r="Y20" s="60"/>
      <c r="Z20" s="61"/>
      <c r="AA20" s="13" t="s">
        <v>67</v>
      </c>
      <c r="AB20" s="31" t="str">
        <f t="shared" si="0"/>
        <v/>
      </c>
      <c r="AC20" s="13" t="s">
        <v>71</v>
      </c>
      <c r="AD20" s="31" t="str">
        <f t="shared" si="1"/>
        <v/>
      </c>
      <c r="AE20" s="13" t="s">
        <v>64</v>
      </c>
      <c r="AF20" s="40" t="str">
        <f t="shared" si="2"/>
        <v/>
      </c>
      <c r="AG20" s="40"/>
      <c r="AH20" s="40"/>
      <c r="AI20" s="41"/>
    </row>
    <row r="21" spans="1:38" x14ac:dyDescent="0.15">
      <c r="A21" s="50" t="str">
        <f>IF(A17="","",IF(S10&lt;=A17,"○","×"))</f>
        <v/>
      </c>
      <c r="B21" s="51"/>
      <c r="C21" s="51"/>
      <c r="D21" s="51"/>
      <c r="E21" s="51"/>
      <c r="F21" s="51"/>
      <c r="G21" s="51"/>
      <c r="H21" s="52"/>
      <c r="J21" s="42">
        <v>8</v>
      </c>
      <c r="K21" s="43"/>
      <c r="L21" s="117"/>
      <c r="M21" s="118"/>
      <c r="N21" s="118"/>
      <c r="O21" s="118"/>
      <c r="P21" s="118"/>
      <c r="Q21" s="119"/>
      <c r="R21" s="59"/>
      <c r="S21" s="60"/>
      <c r="T21" s="60"/>
      <c r="U21" s="60"/>
      <c r="V21" s="13" t="s">
        <v>66</v>
      </c>
      <c r="W21" s="60"/>
      <c r="X21" s="60"/>
      <c r="Y21" s="60"/>
      <c r="Z21" s="61"/>
      <c r="AA21" s="13" t="s">
        <v>67</v>
      </c>
      <c r="AB21" s="31" t="str">
        <f t="shared" si="0"/>
        <v/>
      </c>
      <c r="AC21" s="13" t="s">
        <v>60</v>
      </c>
      <c r="AD21" s="31" t="str">
        <f t="shared" si="1"/>
        <v/>
      </c>
      <c r="AE21" s="13" t="s">
        <v>68</v>
      </c>
      <c r="AF21" s="40" t="str">
        <f t="shared" si="2"/>
        <v/>
      </c>
      <c r="AG21" s="40"/>
      <c r="AH21" s="40"/>
      <c r="AI21" s="41"/>
    </row>
    <row r="22" spans="1:38" x14ac:dyDescent="0.15">
      <c r="A22" s="53"/>
      <c r="B22" s="54"/>
      <c r="C22" s="54"/>
      <c r="D22" s="54"/>
      <c r="E22" s="54"/>
      <c r="F22" s="54"/>
      <c r="G22" s="54"/>
      <c r="H22" s="55"/>
      <c r="J22" s="42">
        <v>9</v>
      </c>
      <c r="K22" s="43"/>
      <c r="L22" s="117"/>
      <c r="M22" s="118"/>
      <c r="N22" s="118"/>
      <c r="O22" s="118"/>
      <c r="P22" s="118"/>
      <c r="Q22" s="119"/>
      <c r="R22" s="59"/>
      <c r="S22" s="60"/>
      <c r="T22" s="60"/>
      <c r="U22" s="60"/>
      <c r="V22" s="13" t="s">
        <v>67</v>
      </c>
      <c r="W22" s="60"/>
      <c r="X22" s="60"/>
      <c r="Y22" s="60"/>
      <c r="Z22" s="61"/>
      <c r="AA22" s="13" t="s">
        <v>66</v>
      </c>
      <c r="AB22" s="31" t="str">
        <f t="shared" si="0"/>
        <v/>
      </c>
      <c r="AC22" s="13" t="s">
        <v>69</v>
      </c>
      <c r="AD22" s="31" t="str">
        <f t="shared" si="1"/>
        <v/>
      </c>
      <c r="AE22" s="13" t="s">
        <v>68</v>
      </c>
      <c r="AF22" s="40" t="str">
        <f t="shared" si="2"/>
        <v/>
      </c>
      <c r="AG22" s="40"/>
      <c r="AH22" s="40"/>
      <c r="AI22" s="41"/>
    </row>
    <row r="23" spans="1:38" ht="14.25" thickBot="1" x14ac:dyDescent="0.2">
      <c r="J23" s="42">
        <v>10</v>
      </c>
      <c r="K23" s="43"/>
      <c r="L23" s="114"/>
      <c r="M23" s="115"/>
      <c r="N23" s="115"/>
      <c r="O23" s="115"/>
      <c r="P23" s="115"/>
      <c r="Q23" s="116"/>
      <c r="R23" s="47"/>
      <c r="S23" s="48"/>
      <c r="T23" s="48"/>
      <c r="U23" s="48"/>
      <c r="V23" s="33" t="s">
        <v>67</v>
      </c>
      <c r="W23" s="48"/>
      <c r="X23" s="48"/>
      <c r="Y23" s="48"/>
      <c r="Z23" s="49"/>
      <c r="AA23" s="13" t="s">
        <v>67</v>
      </c>
      <c r="AB23" s="31" t="str">
        <f t="shared" si="0"/>
        <v/>
      </c>
      <c r="AC23" s="13" t="s">
        <v>71</v>
      </c>
      <c r="AD23" s="31" t="str">
        <f t="shared" si="1"/>
        <v/>
      </c>
      <c r="AE23" s="13" t="s">
        <v>64</v>
      </c>
      <c r="AF23" s="40" t="str">
        <f t="shared" si="2"/>
        <v/>
      </c>
      <c r="AG23" s="40"/>
      <c r="AH23" s="40"/>
      <c r="AI23" s="41"/>
    </row>
    <row r="24" spans="1:38" ht="14.25" thickTop="1" x14ac:dyDescent="0.15">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row>
    <row r="25" spans="1:38" ht="14.25" thickBot="1" x14ac:dyDescent="0.2">
      <c r="A25" s="78" t="s">
        <v>72</v>
      </c>
      <c r="B25" s="88"/>
      <c r="C25" s="88"/>
      <c r="D25" s="88"/>
      <c r="E25" s="88"/>
      <c r="F25" s="88"/>
      <c r="G25" s="88"/>
      <c r="H25" s="89"/>
      <c r="I25" s="84" t="s">
        <v>51</v>
      </c>
      <c r="J25" s="42" t="s">
        <v>52</v>
      </c>
      <c r="K25" s="43"/>
      <c r="L25" s="85" t="s">
        <v>73</v>
      </c>
      <c r="M25" s="86"/>
      <c r="N25" s="86"/>
      <c r="O25" s="86"/>
      <c r="P25" s="86"/>
      <c r="Q25" s="87"/>
      <c r="R25" s="86" t="s">
        <v>54</v>
      </c>
      <c r="S25" s="86"/>
      <c r="T25" s="86"/>
      <c r="U25" s="86"/>
      <c r="V25" s="27"/>
      <c r="W25" s="86" t="s">
        <v>55</v>
      </c>
      <c r="X25" s="86"/>
      <c r="Y25" s="86"/>
      <c r="Z25" s="86"/>
      <c r="AA25" s="28"/>
      <c r="AB25" s="28"/>
      <c r="AC25" s="28"/>
      <c r="AD25" s="28"/>
      <c r="AE25" s="29"/>
      <c r="AG25" s="120"/>
      <c r="AH25" s="120"/>
      <c r="AI25" s="120"/>
      <c r="AJ25" s="120"/>
      <c r="AK25" s="120"/>
    </row>
    <row r="26" spans="1:38" ht="14.25" thickTop="1" x14ac:dyDescent="0.15">
      <c r="A26" s="90"/>
      <c r="B26" s="91"/>
      <c r="C26" s="91"/>
      <c r="D26" s="91"/>
      <c r="E26" s="91"/>
      <c r="F26" s="91"/>
      <c r="G26" s="91"/>
      <c r="H26" s="92"/>
      <c r="I26" s="84"/>
      <c r="J26" s="42">
        <v>1</v>
      </c>
      <c r="K26" s="43"/>
      <c r="L26" s="122"/>
      <c r="M26" s="123"/>
      <c r="N26" s="123"/>
      <c r="O26" s="123"/>
      <c r="P26" s="123"/>
      <c r="Q26" s="124"/>
      <c r="R26" s="75"/>
      <c r="S26" s="76"/>
      <c r="T26" s="76"/>
      <c r="U26" s="76"/>
      <c r="V26" s="30" t="s">
        <v>74</v>
      </c>
      <c r="W26" s="76"/>
      <c r="X26" s="76"/>
      <c r="Y26" s="76"/>
      <c r="Z26" s="77"/>
      <c r="AA26" s="13" t="s">
        <v>75</v>
      </c>
      <c r="AB26" s="40" t="str">
        <f>IF(L26="","",ROUNDDOWN(R26*W26/1000000,2 ))</f>
        <v/>
      </c>
      <c r="AC26" s="40"/>
      <c r="AD26" s="40"/>
      <c r="AE26" s="41"/>
      <c r="AG26" s="120"/>
      <c r="AH26" s="120"/>
      <c r="AI26" s="120"/>
      <c r="AJ26" s="120"/>
      <c r="AK26" s="120"/>
    </row>
    <row r="27" spans="1:38" x14ac:dyDescent="0.15">
      <c r="J27" s="42">
        <v>2</v>
      </c>
      <c r="K27" s="43"/>
      <c r="L27" s="117"/>
      <c r="M27" s="118"/>
      <c r="N27" s="118"/>
      <c r="O27" s="118"/>
      <c r="P27" s="118"/>
      <c r="Q27" s="119"/>
      <c r="R27" s="59"/>
      <c r="S27" s="60"/>
      <c r="T27" s="60"/>
      <c r="U27" s="60"/>
      <c r="V27" s="13" t="s">
        <v>74</v>
      </c>
      <c r="W27" s="60"/>
      <c r="X27" s="60"/>
      <c r="Y27" s="60"/>
      <c r="Z27" s="61"/>
      <c r="AA27" s="13" t="s">
        <v>76</v>
      </c>
      <c r="AB27" s="40" t="str">
        <f t="shared" ref="AB27:AB35" si="3">IF(L27="","",ROUNDDOWN(R27*W27/1000000,2 ))</f>
        <v/>
      </c>
      <c r="AC27" s="40"/>
      <c r="AD27" s="40"/>
      <c r="AE27" s="41"/>
      <c r="AG27" s="120"/>
      <c r="AH27" s="120"/>
      <c r="AI27" s="120"/>
      <c r="AJ27" s="120"/>
      <c r="AK27" s="120"/>
    </row>
    <row r="28" spans="1:38" x14ac:dyDescent="0.15">
      <c r="A28" s="68" t="s">
        <v>77</v>
      </c>
      <c r="B28" s="69"/>
      <c r="C28" s="69"/>
      <c r="D28" s="69"/>
      <c r="E28" s="69"/>
      <c r="F28" s="69"/>
      <c r="G28" s="69"/>
      <c r="H28" s="70"/>
      <c r="J28" s="42">
        <v>3</v>
      </c>
      <c r="K28" s="43"/>
      <c r="L28" s="117"/>
      <c r="M28" s="118"/>
      <c r="N28" s="118"/>
      <c r="O28" s="118"/>
      <c r="P28" s="118"/>
      <c r="Q28" s="119"/>
      <c r="R28" s="59"/>
      <c r="S28" s="60"/>
      <c r="T28" s="60"/>
      <c r="U28" s="60"/>
      <c r="V28" s="13" t="s">
        <v>78</v>
      </c>
      <c r="W28" s="60"/>
      <c r="X28" s="60"/>
      <c r="Y28" s="60"/>
      <c r="Z28" s="61"/>
      <c r="AA28" s="13" t="s">
        <v>75</v>
      </c>
      <c r="AB28" s="40" t="str">
        <f t="shared" si="3"/>
        <v/>
      </c>
      <c r="AC28" s="40"/>
      <c r="AD28" s="40"/>
      <c r="AE28" s="41"/>
      <c r="AG28" s="120"/>
      <c r="AH28" s="120"/>
      <c r="AI28" s="120"/>
      <c r="AJ28" s="120"/>
      <c r="AK28" s="120"/>
    </row>
    <row r="29" spans="1:38" x14ac:dyDescent="0.15">
      <c r="A29" s="62" t="str">
        <f>IF(SUM(AB26:AE35)=0,"",SUM(AB26:AE35))</f>
        <v/>
      </c>
      <c r="B29" s="63"/>
      <c r="C29" s="63"/>
      <c r="D29" s="63"/>
      <c r="E29" s="63"/>
      <c r="F29" s="63"/>
      <c r="G29" s="63"/>
      <c r="H29" s="64"/>
      <c r="J29" s="42">
        <v>4</v>
      </c>
      <c r="K29" s="43"/>
      <c r="L29" s="117"/>
      <c r="M29" s="118"/>
      <c r="N29" s="118"/>
      <c r="O29" s="118"/>
      <c r="P29" s="118"/>
      <c r="Q29" s="119"/>
      <c r="R29" s="59"/>
      <c r="S29" s="60"/>
      <c r="T29" s="60"/>
      <c r="U29" s="60"/>
      <c r="V29" s="13" t="s">
        <v>78</v>
      </c>
      <c r="W29" s="60"/>
      <c r="X29" s="60"/>
      <c r="Y29" s="60"/>
      <c r="Z29" s="61"/>
      <c r="AA29" s="13" t="s">
        <v>76</v>
      </c>
      <c r="AB29" s="40" t="str">
        <f t="shared" si="3"/>
        <v/>
      </c>
      <c r="AC29" s="40"/>
      <c r="AD29" s="40"/>
      <c r="AE29" s="41"/>
      <c r="AG29" s="120"/>
      <c r="AH29" s="120"/>
      <c r="AI29" s="120"/>
      <c r="AJ29" s="120"/>
      <c r="AK29" s="120"/>
    </row>
    <row r="30" spans="1:38" x14ac:dyDescent="0.15">
      <c r="A30" s="65"/>
      <c r="B30" s="66"/>
      <c r="C30" s="66"/>
      <c r="D30" s="66"/>
      <c r="E30" s="66"/>
      <c r="F30" s="66"/>
      <c r="G30" s="66"/>
      <c r="H30" s="67"/>
      <c r="J30" s="42">
        <v>5</v>
      </c>
      <c r="K30" s="43"/>
      <c r="L30" s="117"/>
      <c r="M30" s="118"/>
      <c r="N30" s="118"/>
      <c r="O30" s="118"/>
      <c r="P30" s="118"/>
      <c r="Q30" s="119"/>
      <c r="R30" s="59"/>
      <c r="S30" s="60"/>
      <c r="T30" s="60"/>
      <c r="U30" s="60"/>
      <c r="V30" s="13" t="s">
        <v>78</v>
      </c>
      <c r="W30" s="60"/>
      <c r="X30" s="60"/>
      <c r="Y30" s="60"/>
      <c r="Z30" s="61"/>
      <c r="AA30" s="13" t="s">
        <v>76</v>
      </c>
      <c r="AB30" s="40" t="str">
        <f t="shared" si="3"/>
        <v/>
      </c>
      <c r="AC30" s="40"/>
      <c r="AD30" s="40"/>
      <c r="AE30" s="41"/>
      <c r="AG30" s="120"/>
      <c r="AH30" s="120"/>
      <c r="AI30" s="120"/>
      <c r="AJ30" s="120"/>
      <c r="AK30" s="120"/>
    </row>
    <row r="31" spans="1:38" x14ac:dyDescent="0.15">
      <c r="J31" s="42">
        <v>6</v>
      </c>
      <c r="K31" s="43"/>
      <c r="L31" s="117"/>
      <c r="M31" s="118"/>
      <c r="N31" s="118"/>
      <c r="O31" s="118"/>
      <c r="P31" s="118"/>
      <c r="Q31" s="119"/>
      <c r="R31" s="59"/>
      <c r="S31" s="60"/>
      <c r="T31" s="60"/>
      <c r="U31" s="60"/>
      <c r="V31" s="13" t="s">
        <v>74</v>
      </c>
      <c r="W31" s="60"/>
      <c r="X31" s="60"/>
      <c r="Y31" s="60"/>
      <c r="Z31" s="61"/>
      <c r="AA31" s="13" t="s">
        <v>76</v>
      </c>
      <c r="AB31" s="40" t="str">
        <f t="shared" si="3"/>
        <v/>
      </c>
      <c r="AC31" s="40"/>
      <c r="AD31" s="40"/>
      <c r="AE31" s="41"/>
      <c r="AG31" s="120"/>
      <c r="AH31" s="120"/>
      <c r="AI31" s="120"/>
      <c r="AJ31" s="120"/>
      <c r="AK31" s="120"/>
    </row>
    <row r="32" spans="1:38" x14ac:dyDescent="0.15">
      <c r="A32" s="68" t="s">
        <v>79</v>
      </c>
      <c r="B32" s="69"/>
      <c r="C32" s="69"/>
      <c r="D32" s="69"/>
      <c r="E32" s="69"/>
      <c r="F32" s="69"/>
      <c r="G32" s="69"/>
      <c r="H32" s="70"/>
      <c r="J32" s="42">
        <v>7</v>
      </c>
      <c r="K32" s="43"/>
      <c r="L32" s="117"/>
      <c r="M32" s="118"/>
      <c r="N32" s="118"/>
      <c r="O32" s="118"/>
      <c r="P32" s="118"/>
      <c r="Q32" s="119"/>
      <c r="R32" s="59"/>
      <c r="S32" s="60"/>
      <c r="T32" s="60"/>
      <c r="U32" s="60"/>
      <c r="V32" s="13" t="s">
        <v>74</v>
      </c>
      <c r="W32" s="60"/>
      <c r="X32" s="60"/>
      <c r="Y32" s="60"/>
      <c r="Z32" s="61"/>
      <c r="AA32" s="13" t="s">
        <v>76</v>
      </c>
      <c r="AB32" s="40" t="str">
        <f>IF(L32="","",ROUNDDOWN(R32*W32/1000000,2 ))</f>
        <v/>
      </c>
      <c r="AC32" s="40"/>
      <c r="AD32" s="40"/>
      <c r="AE32" s="41"/>
      <c r="AG32" s="120"/>
      <c r="AH32" s="120"/>
      <c r="AI32" s="120"/>
      <c r="AJ32" s="120"/>
      <c r="AK32" s="120"/>
    </row>
    <row r="33" spans="1:79" x14ac:dyDescent="0.15">
      <c r="A33" s="50" t="str">
        <f>IF(A29="","",IF(AB10&lt;=A29,"○","×"))</f>
        <v/>
      </c>
      <c r="B33" s="51"/>
      <c r="C33" s="51"/>
      <c r="D33" s="51"/>
      <c r="E33" s="51"/>
      <c r="F33" s="51"/>
      <c r="G33" s="51"/>
      <c r="H33" s="52"/>
      <c r="J33" s="42">
        <v>8</v>
      </c>
      <c r="K33" s="43"/>
      <c r="L33" s="117"/>
      <c r="M33" s="118"/>
      <c r="N33" s="118"/>
      <c r="O33" s="118"/>
      <c r="P33" s="118"/>
      <c r="Q33" s="119"/>
      <c r="R33" s="59"/>
      <c r="S33" s="60"/>
      <c r="T33" s="60"/>
      <c r="U33" s="60"/>
      <c r="V33" s="13" t="s">
        <v>74</v>
      </c>
      <c r="W33" s="60"/>
      <c r="X33" s="60"/>
      <c r="Y33" s="60"/>
      <c r="Z33" s="61"/>
      <c r="AA33" s="13" t="s">
        <v>76</v>
      </c>
      <c r="AB33" s="40" t="str">
        <f t="shared" si="3"/>
        <v/>
      </c>
      <c r="AC33" s="40"/>
      <c r="AD33" s="40"/>
      <c r="AE33" s="41"/>
      <c r="AG33" s="120"/>
      <c r="AH33" s="120"/>
      <c r="AI33" s="120"/>
      <c r="AJ33" s="120"/>
      <c r="AK33" s="120"/>
    </row>
    <row r="34" spans="1:79" x14ac:dyDescent="0.15">
      <c r="A34" s="53"/>
      <c r="B34" s="54"/>
      <c r="C34" s="54"/>
      <c r="D34" s="54"/>
      <c r="E34" s="54"/>
      <c r="F34" s="54"/>
      <c r="G34" s="54"/>
      <c r="H34" s="55"/>
      <c r="J34" s="42">
        <v>9</v>
      </c>
      <c r="K34" s="43"/>
      <c r="L34" s="117"/>
      <c r="M34" s="118"/>
      <c r="N34" s="118"/>
      <c r="O34" s="118"/>
      <c r="P34" s="118"/>
      <c r="Q34" s="119"/>
      <c r="R34" s="59"/>
      <c r="S34" s="60"/>
      <c r="T34" s="60"/>
      <c r="U34" s="60"/>
      <c r="V34" s="13" t="s">
        <v>74</v>
      </c>
      <c r="W34" s="60"/>
      <c r="X34" s="60"/>
      <c r="Y34" s="60"/>
      <c r="Z34" s="61"/>
      <c r="AA34" s="13" t="s">
        <v>76</v>
      </c>
      <c r="AB34" s="40" t="str">
        <f t="shared" si="3"/>
        <v/>
      </c>
      <c r="AC34" s="40"/>
      <c r="AD34" s="40"/>
      <c r="AE34" s="41"/>
      <c r="AG34" s="120"/>
      <c r="AH34" s="120"/>
      <c r="AI34" s="120"/>
      <c r="AJ34" s="120"/>
      <c r="AK34" s="120"/>
    </row>
    <row r="35" spans="1:79" ht="14.25" thickBot="1" x14ac:dyDescent="0.2">
      <c r="J35" s="42">
        <v>10</v>
      </c>
      <c r="K35" s="43"/>
      <c r="L35" s="114"/>
      <c r="M35" s="115"/>
      <c r="N35" s="115"/>
      <c r="O35" s="115"/>
      <c r="P35" s="115"/>
      <c r="Q35" s="116"/>
      <c r="R35" s="47"/>
      <c r="S35" s="48"/>
      <c r="T35" s="48"/>
      <c r="U35" s="48"/>
      <c r="V35" s="33" t="s">
        <v>74</v>
      </c>
      <c r="W35" s="48"/>
      <c r="X35" s="48"/>
      <c r="Y35" s="48"/>
      <c r="Z35" s="49"/>
      <c r="AA35" s="13" t="s">
        <v>76</v>
      </c>
      <c r="AB35" s="40" t="str">
        <f t="shared" si="3"/>
        <v/>
      </c>
      <c r="AC35" s="40"/>
      <c r="AD35" s="40"/>
      <c r="AE35" s="41"/>
      <c r="AG35" s="120"/>
      <c r="AH35" s="120"/>
      <c r="AI35" s="120"/>
      <c r="AJ35" s="120"/>
      <c r="AK35" s="120"/>
    </row>
    <row r="36" spans="1:79" ht="8.25" customHeight="1" thickTop="1" x14ac:dyDescent="0.15">
      <c r="AG36" s="121"/>
      <c r="AH36" s="121"/>
      <c r="AI36" s="121"/>
      <c r="AJ36" s="121"/>
      <c r="AK36" s="121"/>
    </row>
    <row r="37" spans="1:79" ht="9" customHeight="1" thickBot="1" x14ac:dyDescent="0.2">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row>
    <row r="38" spans="1:79" ht="16.5" thickTop="1" x14ac:dyDescent="0.15">
      <c r="A38" s="96" t="s">
        <v>42</v>
      </c>
      <c r="B38" s="97"/>
      <c r="C38" s="97"/>
      <c r="D38" s="97"/>
      <c r="E38" s="97"/>
      <c r="F38" s="97"/>
      <c r="G38" s="97"/>
      <c r="H38" s="98"/>
      <c r="J38" s="99" t="s">
        <v>43</v>
      </c>
      <c r="K38" s="100"/>
      <c r="L38" s="100"/>
      <c r="M38" s="100"/>
      <c r="N38" s="100"/>
      <c r="O38" s="100"/>
      <c r="P38" s="100"/>
      <c r="Q38" s="101"/>
      <c r="R38" s="16"/>
      <c r="S38" s="68" t="s">
        <v>44</v>
      </c>
      <c r="T38" s="69"/>
      <c r="U38" s="69"/>
      <c r="V38" s="69"/>
      <c r="W38" s="69"/>
      <c r="X38" s="69"/>
      <c r="Y38" s="69"/>
      <c r="Z38" s="70"/>
      <c r="AA38" s="16"/>
      <c r="AB38" s="68" t="s">
        <v>45</v>
      </c>
      <c r="AC38" s="69"/>
      <c r="AD38" s="69"/>
      <c r="AE38" s="69"/>
      <c r="AF38" s="69"/>
      <c r="AG38" s="69"/>
      <c r="AH38" s="69"/>
      <c r="AI38" s="70"/>
      <c r="AJ38" s="16"/>
      <c r="AK38" s="16"/>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row>
    <row r="39" spans="1:79" ht="10.5" customHeight="1" x14ac:dyDescent="0.15">
      <c r="A39" s="102"/>
      <c r="B39" s="103"/>
      <c r="C39" s="103"/>
      <c r="D39" s="103"/>
      <c r="E39" s="103"/>
      <c r="F39" s="103"/>
      <c r="G39" s="103"/>
      <c r="H39" s="104"/>
      <c r="J39" s="108"/>
      <c r="K39" s="109"/>
      <c r="L39" s="109"/>
      <c r="M39" s="109"/>
      <c r="N39" s="109"/>
      <c r="O39" s="109"/>
      <c r="P39" s="109"/>
      <c r="Q39" s="110"/>
      <c r="R39" s="16"/>
      <c r="S39" s="62" t="str">
        <f>IF(J39="","",ROUNDDOWN(J39*1/20,2))</f>
        <v/>
      </c>
      <c r="T39" s="63"/>
      <c r="U39" s="63"/>
      <c r="V39" s="63"/>
      <c r="W39" s="63"/>
      <c r="X39" s="63"/>
      <c r="Y39" s="63"/>
      <c r="Z39" s="64"/>
      <c r="AA39" s="16"/>
      <c r="AB39" s="62" t="str">
        <f>IF(A39="訓練・作業室",ROUNDDOWN(J39*1/7,2),IF(A39="多目的室",ROUNDDOWN(J39*1/7,2),IF(A39="相談室",ROUNDDOWN(J39*1/10,2),IF(A39="多目的兼相談室",ROUNDDOWN(J39*1/7,2),IF(A39="宿泊型自立訓練（居室）",ROUNDDOWN(J39*1/7,2),IF(A39="指導訓練室",ROUNDDOWN(J39*1/7,2),IF(A39="遊戯室、静養室",ROUNDDOWN(J39*1/7,2),"")))))))</f>
        <v/>
      </c>
      <c r="AC39" s="63"/>
      <c r="AD39" s="63"/>
      <c r="AE39" s="63"/>
      <c r="AF39" s="63"/>
      <c r="AG39" s="63"/>
      <c r="AH39" s="63"/>
      <c r="AI39" s="64"/>
      <c r="AJ39" s="16"/>
      <c r="AK39" s="16"/>
    </row>
    <row r="40" spans="1:79" ht="10.5" customHeight="1" thickBot="1" x14ac:dyDescent="0.2">
      <c r="A40" s="105"/>
      <c r="B40" s="106"/>
      <c r="C40" s="106"/>
      <c r="D40" s="106"/>
      <c r="E40" s="106"/>
      <c r="F40" s="106"/>
      <c r="G40" s="106"/>
      <c r="H40" s="107"/>
      <c r="J40" s="111"/>
      <c r="K40" s="112"/>
      <c r="L40" s="112"/>
      <c r="M40" s="112"/>
      <c r="N40" s="112"/>
      <c r="O40" s="112"/>
      <c r="P40" s="112"/>
      <c r="Q40" s="113"/>
      <c r="R40" s="16"/>
      <c r="S40" s="65"/>
      <c r="T40" s="66"/>
      <c r="U40" s="66"/>
      <c r="V40" s="66"/>
      <c r="W40" s="66"/>
      <c r="X40" s="66"/>
      <c r="Y40" s="66"/>
      <c r="Z40" s="67"/>
      <c r="AA40" s="16"/>
      <c r="AB40" s="65"/>
      <c r="AC40" s="66"/>
      <c r="AD40" s="66"/>
      <c r="AE40" s="66"/>
      <c r="AF40" s="66"/>
      <c r="AG40" s="66"/>
      <c r="AH40" s="66"/>
      <c r="AI40" s="67"/>
      <c r="AJ40" s="16"/>
      <c r="AK40" s="16"/>
    </row>
    <row r="41" spans="1:79" ht="14.25" thickTop="1" x14ac:dyDescent="0.15">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row>
    <row r="42" spans="1:79" ht="14.25" thickBot="1" x14ac:dyDescent="0.2">
      <c r="A42" s="78" t="s">
        <v>50</v>
      </c>
      <c r="B42" s="88"/>
      <c r="C42" s="88"/>
      <c r="D42" s="88"/>
      <c r="E42" s="88"/>
      <c r="F42" s="88"/>
      <c r="G42" s="88"/>
      <c r="H42" s="89"/>
      <c r="I42" s="84" t="s">
        <v>80</v>
      </c>
      <c r="J42" s="42" t="s">
        <v>52</v>
      </c>
      <c r="K42" s="43"/>
      <c r="L42" s="93" t="s">
        <v>53</v>
      </c>
      <c r="M42" s="94"/>
      <c r="N42" s="94"/>
      <c r="O42" s="94"/>
      <c r="P42" s="94"/>
      <c r="Q42" s="95"/>
      <c r="R42" s="86" t="s">
        <v>54</v>
      </c>
      <c r="S42" s="86"/>
      <c r="T42" s="86"/>
      <c r="U42" s="86"/>
      <c r="V42" s="27"/>
      <c r="W42" s="86" t="s">
        <v>55</v>
      </c>
      <c r="X42" s="86"/>
      <c r="Y42" s="86"/>
      <c r="Z42" s="86"/>
      <c r="AA42" s="28"/>
      <c r="AB42" s="43" t="s">
        <v>56</v>
      </c>
      <c r="AC42" s="43"/>
      <c r="AD42" s="43"/>
      <c r="AE42" s="28"/>
      <c r="AF42" s="28"/>
      <c r="AG42" s="28"/>
      <c r="AH42" s="28"/>
      <c r="AI42" s="29"/>
    </row>
    <row r="43" spans="1:79" ht="14.25" thickTop="1" x14ac:dyDescent="0.15">
      <c r="A43" s="90"/>
      <c r="B43" s="91"/>
      <c r="C43" s="91"/>
      <c r="D43" s="91"/>
      <c r="E43" s="91"/>
      <c r="F43" s="91"/>
      <c r="G43" s="91"/>
      <c r="H43" s="92"/>
      <c r="I43" s="84"/>
      <c r="J43" s="42">
        <v>1</v>
      </c>
      <c r="K43" s="43"/>
      <c r="L43" s="72"/>
      <c r="M43" s="73"/>
      <c r="N43" s="73"/>
      <c r="O43" s="73"/>
      <c r="P43" s="73"/>
      <c r="Q43" s="74"/>
      <c r="R43" s="75"/>
      <c r="S43" s="76"/>
      <c r="T43" s="76"/>
      <c r="U43" s="76"/>
      <c r="V43" s="30" t="s">
        <v>81</v>
      </c>
      <c r="W43" s="76"/>
      <c r="X43" s="76"/>
      <c r="Y43" s="76"/>
      <c r="Z43" s="77"/>
      <c r="AA43" s="13" t="s">
        <v>81</v>
      </c>
      <c r="AB43" s="31" t="str">
        <f t="shared" ref="AB43:AB52" si="4">IF(L43="","",VLOOKUP(L43,$CJ$2:$CM$14,2,0))</f>
        <v/>
      </c>
      <c r="AC43" s="13" t="s">
        <v>82</v>
      </c>
      <c r="AD43" s="31" t="str">
        <f t="shared" ref="AD43:AD52" si="5">IF(L43="","",VLOOKUP(L43,$CJ$2:$CM$14,4,0))</f>
        <v/>
      </c>
      <c r="AE43" s="13" t="s">
        <v>83</v>
      </c>
      <c r="AF43" s="40" t="str">
        <f>IF(L43="","",ROUNDDOWN(R43*W43*AB43/AD43/1000000,2))</f>
        <v/>
      </c>
      <c r="AG43" s="40"/>
      <c r="AH43" s="40"/>
      <c r="AI43" s="41"/>
      <c r="AJ43" s="32"/>
    </row>
    <row r="44" spans="1:79" x14ac:dyDescent="0.15">
      <c r="J44" s="42">
        <v>2</v>
      </c>
      <c r="K44" s="43"/>
      <c r="L44" s="56"/>
      <c r="M44" s="57"/>
      <c r="N44" s="57"/>
      <c r="O44" s="57"/>
      <c r="P44" s="57"/>
      <c r="Q44" s="58"/>
      <c r="R44" s="59"/>
      <c r="S44" s="60"/>
      <c r="T44" s="60"/>
      <c r="U44" s="60"/>
      <c r="V44" s="13" t="s">
        <v>74</v>
      </c>
      <c r="W44" s="60"/>
      <c r="X44" s="60"/>
      <c r="Y44" s="60"/>
      <c r="Z44" s="61"/>
      <c r="AA44" s="13" t="s">
        <v>81</v>
      </c>
      <c r="AB44" s="31" t="str">
        <f t="shared" si="4"/>
        <v/>
      </c>
      <c r="AC44" s="13" t="s">
        <v>82</v>
      </c>
      <c r="AD44" s="31" t="str">
        <f t="shared" si="5"/>
        <v/>
      </c>
      <c r="AE44" s="13" t="s">
        <v>83</v>
      </c>
      <c r="AF44" s="40" t="str">
        <f t="shared" ref="AF44:AF52" si="6">IF(L44="","",ROUNDDOWN(R44*W44*AB44/AD44/1000000,2))</f>
        <v/>
      </c>
      <c r="AG44" s="40"/>
      <c r="AH44" s="40"/>
      <c r="AI44" s="41"/>
    </row>
    <row r="45" spans="1:79" x14ac:dyDescent="0.15">
      <c r="A45" s="68" t="s">
        <v>65</v>
      </c>
      <c r="B45" s="69"/>
      <c r="C45" s="69"/>
      <c r="D45" s="69"/>
      <c r="E45" s="69"/>
      <c r="F45" s="69"/>
      <c r="G45" s="69"/>
      <c r="H45" s="70"/>
      <c r="J45" s="42">
        <v>3</v>
      </c>
      <c r="K45" s="43"/>
      <c r="L45" s="56"/>
      <c r="M45" s="57"/>
      <c r="N45" s="57"/>
      <c r="O45" s="57"/>
      <c r="P45" s="57"/>
      <c r="Q45" s="58"/>
      <c r="R45" s="59"/>
      <c r="S45" s="60"/>
      <c r="T45" s="60"/>
      <c r="U45" s="60"/>
      <c r="V45" s="13" t="s">
        <v>81</v>
      </c>
      <c r="W45" s="60"/>
      <c r="X45" s="60"/>
      <c r="Y45" s="60"/>
      <c r="Z45" s="61"/>
      <c r="AA45" s="13" t="s">
        <v>81</v>
      </c>
      <c r="AB45" s="31" t="str">
        <f t="shared" si="4"/>
        <v/>
      </c>
      <c r="AC45" s="13" t="s">
        <v>82</v>
      </c>
      <c r="AD45" s="31" t="str">
        <f t="shared" si="5"/>
        <v/>
      </c>
      <c r="AE45" s="13" t="s">
        <v>83</v>
      </c>
      <c r="AF45" s="40" t="str">
        <f t="shared" si="6"/>
        <v/>
      </c>
      <c r="AG45" s="40"/>
      <c r="AH45" s="40"/>
      <c r="AI45" s="41"/>
    </row>
    <row r="46" spans="1:79" x14ac:dyDescent="0.15">
      <c r="A46" s="62" t="str">
        <f>IF(SUM(AF43:AI52)=0,"",SUM(AF43:AI52))</f>
        <v/>
      </c>
      <c r="B46" s="63"/>
      <c r="C46" s="63"/>
      <c r="D46" s="63"/>
      <c r="E46" s="63"/>
      <c r="F46" s="63"/>
      <c r="G46" s="63"/>
      <c r="H46" s="64"/>
      <c r="J46" s="42">
        <v>4</v>
      </c>
      <c r="K46" s="43"/>
      <c r="L46" s="56"/>
      <c r="M46" s="57"/>
      <c r="N46" s="57"/>
      <c r="O46" s="57"/>
      <c r="P46" s="57"/>
      <c r="Q46" s="58"/>
      <c r="R46" s="59"/>
      <c r="S46" s="60"/>
      <c r="T46" s="60"/>
      <c r="U46" s="60"/>
      <c r="V46" s="13" t="s">
        <v>81</v>
      </c>
      <c r="W46" s="60"/>
      <c r="X46" s="60"/>
      <c r="Y46" s="60"/>
      <c r="Z46" s="61"/>
      <c r="AA46" s="13" t="s">
        <v>81</v>
      </c>
      <c r="AB46" s="31" t="str">
        <f t="shared" si="4"/>
        <v/>
      </c>
      <c r="AC46" s="13" t="s">
        <v>82</v>
      </c>
      <c r="AD46" s="31" t="str">
        <f t="shared" si="5"/>
        <v/>
      </c>
      <c r="AE46" s="13" t="s">
        <v>83</v>
      </c>
      <c r="AF46" s="40" t="str">
        <f t="shared" si="6"/>
        <v/>
      </c>
      <c r="AG46" s="40"/>
      <c r="AH46" s="40"/>
      <c r="AI46" s="41"/>
    </row>
    <row r="47" spans="1:79" x14ac:dyDescent="0.15">
      <c r="A47" s="65"/>
      <c r="B47" s="66"/>
      <c r="C47" s="66"/>
      <c r="D47" s="66"/>
      <c r="E47" s="66"/>
      <c r="F47" s="66"/>
      <c r="G47" s="66"/>
      <c r="H47" s="67"/>
      <c r="J47" s="42">
        <v>5</v>
      </c>
      <c r="K47" s="43"/>
      <c r="L47" s="56"/>
      <c r="M47" s="57"/>
      <c r="N47" s="57"/>
      <c r="O47" s="57"/>
      <c r="P47" s="57"/>
      <c r="Q47" s="58"/>
      <c r="R47" s="59"/>
      <c r="S47" s="60"/>
      <c r="T47" s="60"/>
      <c r="U47" s="60"/>
      <c r="V47" s="13" t="s">
        <v>81</v>
      </c>
      <c r="W47" s="60"/>
      <c r="X47" s="60"/>
      <c r="Y47" s="60"/>
      <c r="Z47" s="61"/>
      <c r="AA47" s="13" t="s">
        <v>81</v>
      </c>
      <c r="AB47" s="31" t="str">
        <f t="shared" si="4"/>
        <v/>
      </c>
      <c r="AC47" s="13" t="s">
        <v>82</v>
      </c>
      <c r="AD47" s="31" t="str">
        <f t="shared" si="5"/>
        <v/>
      </c>
      <c r="AE47" s="13" t="s">
        <v>83</v>
      </c>
      <c r="AF47" s="40" t="str">
        <f t="shared" si="6"/>
        <v/>
      </c>
      <c r="AG47" s="40"/>
      <c r="AH47" s="40"/>
      <c r="AI47" s="41"/>
    </row>
    <row r="48" spans="1:79" x14ac:dyDescent="0.15">
      <c r="J48" s="42">
        <v>6</v>
      </c>
      <c r="K48" s="43"/>
      <c r="L48" s="56"/>
      <c r="M48" s="57"/>
      <c r="N48" s="57"/>
      <c r="O48" s="57"/>
      <c r="P48" s="57"/>
      <c r="Q48" s="58"/>
      <c r="R48" s="59"/>
      <c r="S48" s="60"/>
      <c r="T48" s="60"/>
      <c r="U48" s="60"/>
      <c r="V48" s="13" t="s">
        <v>81</v>
      </c>
      <c r="W48" s="60"/>
      <c r="X48" s="60"/>
      <c r="Y48" s="60"/>
      <c r="Z48" s="61"/>
      <c r="AA48" s="13" t="s">
        <v>81</v>
      </c>
      <c r="AB48" s="31" t="str">
        <f t="shared" si="4"/>
        <v/>
      </c>
      <c r="AC48" s="13" t="s">
        <v>84</v>
      </c>
      <c r="AD48" s="31" t="str">
        <f t="shared" si="5"/>
        <v/>
      </c>
      <c r="AE48" s="13" t="s">
        <v>83</v>
      </c>
      <c r="AF48" s="40" t="str">
        <f t="shared" si="6"/>
        <v/>
      </c>
      <c r="AG48" s="40"/>
      <c r="AH48" s="40"/>
      <c r="AI48" s="41"/>
    </row>
    <row r="49" spans="1:37" x14ac:dyDescent="0.15">
      <c r="A49" s="68" t="s">
        <v>70</v>
      </c>
      <c r="B49" s="69"/>
      <c r="C49" s="69"/>
      <c r="D49" s="69"/>
      <c r="E49" s="69"/>
      <c r="F49" s="69"/>
      <c r="G49" s="69"/>
      <c r="H49" s="70"/>
      <c r="J49" s="42">
        <v>7</v>
      </c>
      <c r="K49" s="43"/>
      <c r="L49" s="56"/>
      <c r="M49" s="57"/>
      <c r="N49" s="57"/>
      <c r="O49" s="57"/>
      <c r="P49" s="57"/>
      <c r="Q49" s="58"/>
      <c r="R49" s="59"/>
      <c r="S49" s="60"/>
      <c r="T49" s="60"/>
      <c r="U49" s="60"/>
      <c r="V49" s="13" t="s">
        <v>81</v>
      </c>
      <c r="W49" s="60"/>
      <c r="X49" s="60"/>
      <c r="Y49" s="60"/>
      <c r="Z49" s="61"/>
      <c r="AA49" s="13" t="s">
        <v>81</v>
      </c>
      <c r="AB49" s="31" t="str">
        <f t="shared" si="4"/>
        <v/>
      </c>
      <c r="AC49" s="13" t="s">
        <v>82</v>
      </c>
      <c r="AD49" s="31" t="str">
        <f t="shared" si="5"/>
        <v/>
      </c>
      <c r="AE49" s="13" t="s">
        <v>83</v>
      </c>
      <c r="AF49" s="40" t="str">
        <f t="shared" si="6"/>
        <v/>
      </c>
      <c r="AG49" s="40"/>
      <c r="AH49" s="40"/>
      <c r="AI49" s="41"/>
    </row>
    <row r="50" spans="1:37" x14ac:dyDescent="0.15">
      <c r="A50" s="50" t="str">
        <f>IF(A46="","",IF(S39&lt;=A46,"○","×"))</f>
        <v/>
      </c>
      <c r="B50" s="51"/>
      <c r="C50" s="51"/>
      <c r="D50" s="51"/>
      <c r="E50" s="51"/>
      <c r="F50" s="51"/>
      <c r="G50" s="51"/>
      <c r="H50" s="52"/>
      <c r="J50" s="42">
        <v>8</v>
      </c>
      <c r="K50" s="43"/>
      <c r="L50" s="56"/>
      <c r="M50" s="57"/>
      <c r="N50" s="57"/>
      <c r="O50" s="57"/>
      <c r="P50" s="57"/>
      <c r="Q50" s="58"/>
      <c r="R50" s="59"/>
      <c r="S50" s="60"/>
      <c r="T50" s="60"/>
      <c r="U50" s="60"/>
      <c r="V50" s="13" t="s">
        <v>67</v>
      </c>
      <c r="W50" s="60"/>
      <c r="X50" s="60"/>
      <c r="Y50" s="60"/>
      <c r="Z50" s="61"/>
      <c r="AA50" s="13" t="s">
        <v>81</v>
      </c>
      <c r="AB50" s="31" t="str">
        <f t="shared" si="4"/>
        <v/>
      </c>
      <c r="AC50" s="13" t="s">
        <v>82</v>
      </c>
      <c r="AD50" s="31" t="str">
        <f t="shared" si="5"/>
        <v/>
      </c>
      <c r="AE50" s="13" t="s">
        <v>83</v>
      </c>
      <c r="AF50" s="40" t="str">
        <f t="shared" si="6"/>
        <v/>
      </c>
      <c r="AG50" s="40"/>
      <c r="AH50" s="40"/>
      <c r="AI50" s="41"/>
    </row>
    <row r="51" spans="1:37" x14ac:dyDescent="0.15">
      <c r="A51" s="53"/>
      <c r="B51" s="54"/>
      <c r="C51" s="54"/>
      <c r="D51" s="54"/>
      <c r="E51" s="54"/>
      <c r="F51" s="54"/>
      <c r="G51" s="54"/>
      <c r="H51" s="55"/>
      <c r="J51" s="42">
        <v>9</v>
      </c>
      <c r="K51" s="43"/>
      <c r="L51" s="56"/>
      <c r="M51" s="57"/>
      <c r="N51" s="57"/>
      <c r="O51" s="57"/>
      <c r="P51" s="57"/>
      <c r="Q51" s="58"/>
      <c r="R51" s="59"/>
      <c r="S51" s="60"/>
      <c r="T51" s="60"/>
      <c r="U51" s="60"/>
      <c r="V51" s="13" t="s">
        <v>81</v>
      </c>
      <c r="W51" s="60"/>
      <c r="X51" s="60"/>
      <c r="Y51" s="60"/>
      <c r="Z51" s="61"/>
      <c r="AA51" s="13" t="s">
        <v>81</v>
      </c>
      <c r="AB51" s="31" t="str">
        <f t="shared" si="4"/>
        <v/>
      </c>
      <c r="AC51" s="13" t="s">
        <v>82</v>
      </c>
      <c r="AD51" s="31" t="str">
        <f t="shared" si="5"/>
        <v/>
      </c>
      <c r="AE51" s="13" t="s">
        <v>83</v>
      </c>
      <c r="AF51" s="40" t="str">
        <f t="shared" si="6"/>
        <v/>
      </c>
      <c r="AG51" s="40"/>
      <c r="AH51" s="40"/>
      <c r="AI51" s="41"/>
    </row>
    <row r="52" spans="1:37" ht="14.25" thickBot="1" x14ac:dyDescent="0.2">
      <c r="J52" s="42">
        <v>10</v>
      </c>
      <c r="K52" s="43"/>
      <c r="L52" s="44"/>
      <c r="M52" s="45"/>
      <c r="N52" s="45"/>
      <c r="O52" s="45"/>
      <c r="P52" s="45"/>
      <c r="Q52" s="46"/>
      <c r="R52" s="47"/>
      <c r="S52" s="48"/>
      <c r="T52" s="48"/>
      <c r="U52" s="48"/>
      <c r="V52" s="33" t="s">
        <v>81</v>
      </c>
      <c r="W52" s="48"/>
      <c r="X52" s="48"/>
      <c r="Y52" s="48"/>
      <c r="Z52" s="49"/>
      <c r="AA52" s="13" t="s">
        <v>81</v>
      </c>
      <c r="AB52" s="31" t="str">
        <f t="shared" si="4"/>
        <v/>
      </c>
      <c r="AC52" s="13" t="s">
        <v>82</v>
      </c>
      <c r="AD52" s="31" t="str">
        <f t="shared" si="5"/>
        <v/>
      </c>
      <c r="AE52" s="13" t="s">
        <v>83</v>
      </c>
      <c r="AF52" s="40" t="str">
        <f t="shared" si="6"/>
        <v/>
      </c>
      <c r="AG52" s="40"/>
      <c r="AH52" s="40"/>
      <c r="AI52" s="41"/>
    </row>
    <row r="53" spans="1:37" ht="14.25" thickTop="1" x14ac:dyDescent="0.15"/>
    <row r="54" spans="1:37" ht="14.25" customHeight="1" thickBot="1" x14ac:dyDescent="0.2">
      <c r="A54" s="78" t="s">
        <v>72</v>
      </c>
      <c r="B54" s="79"/>
      <c r="C54" s="79"/>
      <c r="D54" s="79"/>
      <c r="E54" s="79"/>
      <c r="F54" s="79"/>
      <c r="G54" s="79"/>
      <c r="H54" s="80"/>
      <c r="I54" s="84" t="s">
        <v>85</v>
      </c>
      <c r="J54" s="42" t="s">
        <v>52</v>
      </c>
      <c r="K54" s="43"/>
      <c r="L54" s="85" t="s">
        <v>73</v>
      </c>
      <c r="M54" s="86"/>
      <c r="N54" s="86"/>
      <c r="O54" s="86"/>
      <c r="P54" s="86"/>
      <c r="Q54" s="87"/>
      <c r="R54" s="86" t="s">
        <v>54</v>
      </c>
      <c r="S54" s="86"/>
      <c r="T54" s="86"/>
      <c r="U54" s="86"/>
      <c r="V54" s="27"/>
      <c r="W54" s="86" t="s">
        <v>55</v>
      </c>
      <c r="X54" s="86"/>
      <c r="Y54" s="86"/>
      <c r="Z54" s="86"/>
      <c r="AA54" s="28"/>
      <c r="AB54" s="28"/>
      <c r="AC54" s="28"/>
      <c r="AD54" s="28"/>
      <c r="AE54" s="29"/>
      <c r="AG54" s="71"/>
      <c r="AH54" s="71"/>
      <c r="AI54" s="71"/>
      <c r="AJ54" s="71"/>
      <c r="AK54" s="71"/>
    </row>
    <row r="55" spans="1:37" ht="14.25" thickTop="1" x14ac:dyDescent="0.15">
      <c r="A55" s="81"/>
      <c r="B55" s="82"/>
      <c r="C55" s="82"/>
      <c r="D55" s="82"/>
      <c r="E55" s="82"/>
      <c r="F55" s="82"/>
      <c r="G55" s="82"/>
      <c r="H55" s="83"/>
      <c r="I55" s="84"/>
      <c r="J55" s="42">
        <v>1</v>
      </c>
      <c r="K55" s="43"/>
      <c r="L55" s="72"/>
      <c r="M55" s="73"/>
      <c r="N55" s="73"/>
      <c r="O55" s="73"/>
      <c r="P55" s="73"/>
      <c r="Q55" s="74"/>
      <c r="R55" s="75"/>
      <c r="S55" s="76"/>
      <c r="T55" s="76"/>
      <c r="U55" s="76"/>
      <c r="V55" s="30" t="s">
        <v>74</v>
      </c>
      <c r="W55" s="76"/>
      <c r="X55" s="76"/>
      <c r="Y55" s="76"/>
      <c r="Z55" s="77"/>
      <c r="AA55" s="13" t="s">
        <v>76</v>
      </c>
      <c r="AB55" s="40" t="str">
        <f t="shared" ref="AB55:AB64" si="7">IF(L55="","",ROUNDDOWN(R55*W55/1000000,2 ))</f>
        <v/>
      </c>
      <c r="AC55" s="40"/>
      <c r="AD55" s="40"/>
      <c r="AE55" s="41"/>
      <c r="AG55" s="71"/>
      <c r="AH55" s="71"/>
      <c r="AI55" s="71"/>
      <c r="AJ55" s="71"/>
      <c r="AK55" s="71"/>
    </row>
    <row r="56" spans="1:37" x14ac:dyDescent="0.15">
      <c r="J56" s="42">
        <v>2</v>
      </c>
      <c r="K56" s="43"/>
      <c r="L56" s="56"/>
      <c r="M56" s="57"/>
      <c r="N56" s="57"/>
      <c r="O56" s="57"/>
      <c r="P56" s="57"/>
      <c r="Q56" s="58"/>
      <c r="R56" s="59"/>
      <c r="S56" s="60"/>
      <c r="T56" s="60"/>
      <c r="U56" s="60"/>
      <c r="V56" s="13" t="s">
        <v>74</v>
      </c>
      <c r="W56" s="60"/>
      <c r="X56" s="60"/>
      <c r="Y56" s="60"/>
      <c r="Z56" s="61"/>
      <c r="AA56" s="13" t="s">
        <v>76</v>
      </c>
      <c r="AB56" s="40" t="str">
        <f t="shared" si="7"/>
        <v/>
      </c>
      <c r="AC56" s="40"/>
      <c r="AD56" s="40"/>
      <c r="AE56" s="41"/>
      <c r="AG56" s="71"/>
      <c r="AH56" s="71"/>
      <c r="AI56" s="71"/>
      <c r="AJ56" s="71"/>
      <c r="AK56" s="71"/>
    </row>
    <row r="57" spans="1:37" x14ac:dyDescent="0.15">
      <c r="A57" s="68" t="s">
        <v>77</v>
      </c>
      <c r="B57" s="69"/>
      <c r="C57" s="69"/>
      <c r="D57" s="69"/>
      <c r="E57" s="69"/>
      <c r="F57" s="69"/>
      <c r="G57" s="69"/>
      <c r="H57" s="70"/>
      <c r="J57" s="42">
        <v>3</v>
      </c>
      <c r="K57" s="43"/>
      <c r="L57" s="56"/>
      <c r="M57" s="57"/>
      <c r="N57" s="57"/>
      <c r="O57" s="57"/>
      <c r="P57" s="57"/>
      <c r="Q57" s="58"/>
      <c r="R57" s="59"/>
      <c r="S57" s="60"/>
      <c r="T57" s="60"/>
      <c r="U57" s="60"/>
      <c r="V57" s="13" t="s">
        <v>74</v>
      </c>
      <c r="W57" s="60"/>
      <c r="X57" s="60"/>
      <c r="Y57" s="60"/>
      <c r="Z57" s="61"/>
      <c r="AA57" s="13" t="s">
        <v>76</v>
      </c>
      <c r="AB57" s="40" t="str">
        <f t="shared" si="7"/>
        <v/>
      </c>
      <c r="AC57" s="40"/>
      <c r="AD57" s="40"/>
      <c r="AE57" s="41"/>
      <c r="AG57" s="71"/>
      <c r="AH57" s="71"/>
      <c r="AI57" s="71"/>
      <c r="AJ57" s="71"/>
      <c r="AK57" s="71"/>
    </row>
    <row r="58" spans="1:37" x14ac:dyDescent="0.15">
      <c r="A58" s="62" t="str">
        <f>IF(SUM(AB55:AE64)=0,"",SUM(AB55:AE64))</f>
        <v/>
      </c>
      <c r="B58" s="63"/>
      <c r="C58" s="63"/>
      <c r="D58" s="63"/>
      <c r="E58" s="63"/>
      <c r="F58" s="63"/>
      <c r="G58" s="63"/>
      <c r="H58" s="64"/>
      <c r="J58" s="42">
        <v>4</v>
      </c>
      <c r="K58" s="43"/>
      <c r="L58" s="56"/>
      <c r="M58" s="57"/>
      <c r="N58" s="57"/>
      <c r="O58" s="57"/>
      <c r="P58" s="57"/>
      <c r="Q58" s="58"/>
      <c r="R58" s="59"/>
      <c r="S58" s="60"/>
      <c r="T58" s="60"/>
      <c r="U58" s="60"/>
      <c r="V58" s="13" t="s">
        <v>74</v>
      </c>
      <c r="W58" s="60"/>
      <c r="X58" s="60"/>
      <c r="Y58" s="60"/>
      <c r="Z58" s="61"/>
      <c r="AA58" s="13" t="s">
        <v>76</v>
      </c>
      <c r="AB58" s="40" t="str">
        <f t="shared" si="7"/>
        <v/>
      </c>
      <c r="AC58" s="40"/>
      <c r="AD58" s="40"/>
      <c r="AE58" s="41"/>
      <c r="AG58" s="71"/>
      <c r="AH58" s="71"/>
      <c r="AI58" s="71"/>
      <c r="AJ58" s="71"/>
      <c r="AK58" s="71"/>
    </row>
    <row r="59" spans="1:37" x14ac:dyDescent="0.15">
      <c r="A59" s="65"/>
      <c r="B59" s="66"/>
      <c r="C59" s="66"/>
      <c r="D59" s="66"/>
      <c r="E59" s="66"/>
      <c r="F59" s="66"/>
      <c r="G59" s="66"/>
      <c r="H59" s="67"/>
      <c r="J59" s="42">
        <v>5</v>
      </c>
      <c r="K59" s="43"/>
      <c r="L59" s="56"/>
      <c r="M59" s="57"/>
      <c r="N59" s="57"/>
      <c r="O59" s="57"/>
      <c r="P59" s="57"/>
      <c r="Q59" s="58"/>
      <c r="R59" s="59"/>
      <c r="S59" s="60"/>
      <c r="T59" s="60"/>
      <c r="U59" s="60"/>
      <c r="V59" s="13" t="s">
        <v>74</v>
      </c>
      <c r="W59" s="60"/>
      <c r="X59" s="60"/>
      <c r="Y59" s="60"/>
      <c r="Z59" s="61"/>
      <c r="AA59" s="13" t="s">
        <v>76</v>
      </c>
      <c r="AB59" s="40" t="str">
        <f t="shared" si="7"/>
        <v/>
      </c>
      <c r="AC59" s="40"/>
      <c r="AD59" s="40"/>
      <c r="AE59" s="41"/>
      <c r="AG59" s="71"/>
      <c r="AH59" s="71"/>
      <c r="AI59" s="71"/>
      <c r="AJ59" s="71"/>
      <c r="AK59" s="71"/>
    </row>
    <row r="60" spans="1:37" x14ac:dyDescent="0.15">
      <c r="J60" s="42">
        <v>6</v>
      </c>
      <c r="K60" s="43"/>
      <c r="L60" s="56"/>
      <c r="M60" s="57"/>
      <c r="N60" s="57"/>
      <c r="O60" s="57"/>
      <c r="P60" s="57"/>
      <c r="Q60" s="58"/>
      <c r="R60" s="59"/>
      <c r="S60" s="60"/>
      <c r="T60" s="60"/>
      <c r="U60" s="60"/>
      <c r="V60" s="13" t="s">
        <v>74</v>
      </c>
      <c r="W60" s="60"/>
      <c r="X60" s="60"/>
      <c r="Y60" s="60"/>
      <c r="Z60" s="61"/>
      <c r="AA60" s="13" t="s">
        <v>76</v>
      </c>
      <c r="AB60" s="40" t="str">
        <f t="shared" si="7"/>
        <v/>
      </c>
      <c r="AC60" s="40"/>
      <c r="AD60" s="40"/>
      <c r="AE60" s="41"/>
      <c r="AG60" s="71"/>
      <c r="AH60" s="71"/>
      <c r="AI60" s="71"/>
      <c r="AJ60" s="71"/>
      <c r="AK60" s="71"/>
    </row>
    <row r="61" spans="1:37" x14ac:dyDescent="0.15">
      <c r="A61" s="68" t="s">
        <v>79</v>
      </c>
      <c r="B61" s="69"/>
      <c r="C61" s="69"/>
      <c r="D61" s="69"/>
      <c r="E61" s="69"/>
      <c r="F61" s="69"/>
      <c r="G61" s="69"/>
      <c r="H61" s="70"/>
      <c r="J61" s="42">
        <v>7</v>
      </c>
      <c r="K61" s="43"/>
      <c r="L61" s="56"/>
      <c r="M61" s="57"/>
      <c r="N61" s="57"/>
      <c r="O61" s="57"/>
      <c r="P61" s="57"/>
      <c r="Q61" s="58"/>
      <c r="R61" s="59"/>
      <c r="S61" s="60"/>
      <c r="T61" s="60"/>
      <c r="U61" s="60"/>
      <c r="V61" s="13" t="s">
        <v>74</v>
      </c>
      <c r="W61" s="60"/>
      <c r="X61" s="60"/>
      <c r="Y61" s="60"/>
      <c r="Z61" s="61"/>
      <c r="AA61" s="13" t="s">
        <v>76</v>
      </c>
      <c r="AB61" s="40" t="str">
        <f t="shared" si="7"/>
        <v/>
      </c>
      <c r="AC61" s="40"/>
      <c r="AD61" s="40"/>
      <c r="AE61" s="41"/>
      <c r="AG61" s="71"/>
      <c r="AH61" s="71"/>
      <c r="AI61" s="71"/>
      <c r="AJ61" s="71"/>
      <c r="AK61" s="71"/>
    </row>
    <row r="62" spans="1:37" x14ac:dyDescent="0.15">
      <c r="A62" s="50" t="str">
        <f>IF(A58="","",IF(AB39&lt;=A58,"○","×"))</f>
        <v/>
      </c>
      <c r="B62" s="51"/>
      <c r="C62" s="51"/>
      <c r="D62" s="51"/>
      <c r="E62" s="51"/>
      <c r="F62" s="51"/>
      <c r="G62" s="51"/>
      <c r="H62" s="52"/>
      <c r="J62" s="42">
        <v>8</v>
      </c>
      <c r="K62" s="43"/>
      <c r="L62" s="56"/>
      <c r="M62" s="57"/>
      <c r="N62" s="57"/>
      <c r="O62" s="57"/>
      <c r="P62" s="57"/>
      <c r="Q62" s="58"/>
      <c r="R62" s="59"/>
      <c r="S62" s="60"/>
      <c r="T62" s="60"/>
      <c r="U62" s="60"/>
      <c r="V62" s="13" t="s">
        <v>74</v>
      </c>
      <c r="W62" s="60"/>
      <c r="X62" s="60"/>
      <c r="Y62" s="60"/>
      <c r="Z62" s="61"/>
      <c r="AA62" s="13" t="s">
        <v>76</v>
      </c>
      <c r="AB62" s="40" t="str">
        <f t="shared" si="7"/>
        <v/>
      </c>
      <c r="AC62" s="40"/>
      <c r="AD62" s="40"/>
      <c r="AE62" s="41"/>
      <c r="AG62" s="71"/>
      <c r="AH62" s="71"/>
      <c r="AI62" s="71"/>
      <c r="AJ62" s="71"/>
      <c r="AK62" s="71"/>
    </row>
    <row r="63" spans="1:37" x14ac:dyDescent="0.15">
      <c r="A63" s="53"/>
      <c r="B63" s="54"/>
      <c r="C63" s="54"/>
      <c r="D63" s="54"/>
      <c r="E63" s="54"/>
      <c r="F63" s="54"/>
      <c r="G63" s="54"/>
      <c r="H63" s="55"/>
      <c r="J63" s="42">
        <v>9</v>
      </c>
      <c r="K63" s="43"/>
      <c r="L63" s="56"/>
      <c r="M63" s="57"/>
      <c r="N63" s="57"/>
      <c r="O63" s="57"/>
      <c r="P63" s="57"/>
      <c r="Q63" s="58"/>
      <c r="R63" s="59"/>
      <c r="S63" s="60"/>
      <c r="T63" s="60"/>
      <c r="U63" s="60"/>
      <c r="V63" s="13" t="s">
        <v>74</v>
      </c>
      <c r="W63" s="60"/>
      <c r="X63" s="60"/>
      <c r="Y63" s="60"/>
      <c r="Z63" s="61"/>
      <c r="AA63" s="13" t="s">
        <v>76</v>
      </c>
      <c r="AB63" s="40" t="str">
        <f t="shared" si="7"/>
        <v/>
      </c>
      <c r="AC63" s="40"/>
      <c r="AD63" s="40"/>
      <c r="AE63" s="41"/>
      <c r="AG63" s="71"/>
      <c r="AH63" s="71"/>
      <c r="AI63" s="71"/>
      <c r="AJ63" s="71"/>
      <c r="AK63" s="71"/>
    </row>
    <row r="64" spans="1:37" ht="14.25" thickBot="1" x14ac:dyDescent="0.2">
      <c r="J64" s="42">
        <v>10</v>
      </c>
      <c r="K64" s="43"/>
      <c r="L64" s="44"/>
      <c r="M64" s="45"/>
      <c r="N64" s="45"/>
      <c r="O64" s="45"/>
      <c r="P64" s="45"/>
      <c r="Q64" s="46"/>
      <c r="R64" s="47"/>
      <c r="S64" s="48"/>
      <c r="T64" s="48"/>
      <c r="U64" s="48"/>
      <c r="V64" s="33" t="s">
        <v>74</v>
      </c>
      <c r="W64" s="48"/>
      <c r="X64" s="48"/>
      <c r="Y64" s="48"/>
      <c r="Z64" s="49"/>
      <c r="AA64" s="13" t="s">
        <v>76</v>
      </c>
      <c r="AB64" s="40" t="str">
        <f t="shared" si="7"/>
        <v/>
      </c>
      <c r="AC64" s="40"/>
      <c r="AD64" s="40"/>
      <c r="AE64" s="41"/>
      <c r="AG64" s="71"/>
      <c r="AH64" s="71"/>
      <c r="AI64" s="71"/>
      <c r="AJ64" s="71"/>
      <c r="AK64" s="71"/>
    </row>
    <row r="65" spans="1:38" ht="5.25" customHeight="1" thickTop="1" x14ac:dyDescent="0.15">
      <c r="AG65" s="71"/>
      <c r="AH65" s="71"/>
      <c r="AI65" s="71"/>
      <c r="AJ65" s="71"/>
      <c r="AK65" s="71"/>
    </row>
    <row r="66" spans="1:38" ht="13.5" customHeight="1" x14ac:dyDescent="0.15">
      <c r="A66" s="125" t="s">
        <v>86</v>
      </c>
      <c r="B66" s="125"/>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c r="AK66" s="125"/>
      <c r="AL66" s="125"/>
    </row>
    <row r="67" spans="1:38" ht="13.5" customHeight="1" x14ac:dyDescent="0.15">
      <c r="A67" s="125"/>
      <c r="B67" s="125"/>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5"/>
      <c r="AL67" s="125"/>
    </row>
    <row r="68" spans="1:38" ht="14.25" thickBot="1" x14ac:dyDescent="0.2">
      <c r="A68" s="16"/>
      <c r="B68" s="16"/>
      <c r="C68" s="16"/>
      <c r="D68" s="16"/>
      <c r="E68" s="16"/>
      <c r="F68" s="16"/>
      <c r="G68" s="16"/>
      <c r="H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row>
    <row r="69" spans="1:38" ht="16.5" thickTop="1" x14ac:dyDescent="0.15">
      <c r="A69" s="96" t="s">
        <v>42</v>
      </c>
      <c r="B69" s="97"/>
      <c r="C69" s="97"/>
      <c r="D69" s="97"/>
      <c r="E69" s="97"/>
      <c r="F69" s="97"/>
      <c r="G69" s="97"/>
      <c r="H69" s="98"/>
      <c r="J69" s="99" t="s">
        <v>43</v>
      </c>
      <c r="K69" s="100"/>
      <c r="L69" s="100"/>
      <c r="M69" s="100"/>
      <c r="N69" s="100"/>
      <c r="O69" s="100"/>
      <c r="P69" s="100"/>
      <c r="Q69" s="101"/>
      <c r="R69" s="16"/>
      <c r="S69" s="68" t="s">
        <v>44</v>
      </c>
      <c r="T69" s="69"/>
      <c r="U69" s="69"/>
      <c r="V69" s="69"/>
      <c r="W69" s="69"/>
      <c r="X69" s="69"/>
      <c r="Y69" s="69"/>
      <c r="Z69" s="70"/>
      <c r="AA69" s="16"/>
      <c r="AB69" s="68" t="s">
        <v>45</v>
      </c>
      <c r="AC69" s="69"/>
      <c r="AD69" s="69"/>
      <c r="AE69" s="69"/>
      <c r="AF69" s="69"/>
      <c r="AG69" s="69"/>
      <c r="AH69" s="69"/>
      <c r="AI69" s="70"/>
      <c r="AJ69" s="16"/>
      <c r="AK69" s="16"/>
    </row>
    <row r="70" spans="1:38" x14ac:dyDescent="0.15">
      <c r="A70" s="102"/>
      <c r="B70" s="103"/>
      <c r="C70" s="103"/>
      <c r="D70" s="103"/>
      <c r="E70" s="103"/>
      <c r="F70" s="103"/>
      <c r="G70" s="103"/>
      <c r="H70" s="104"/>
      <c r="J70" s="108"/>
      <c r="K70" s="109"/>
      <c r="L70" s="109"/>
      <c r="M70" s="109"/>
      <c r="N70" s="109"/>
      <c r="O70" s="109"/>
      <c r="P70" s="109"/>
      <c r="Q70" s="110"/>
      <c r="R70" s="16"/>
      <c r="S70" s="62" t="str">
        <f>IF(J70="","",ROUNDDOWN(J70*1/20,2))</f>
        <v/>
      </c>
      <c r="T70" s="63"/>
      <c r="U70" s="63"/>
      <c r="V70" s="63"/>
      <c r="W70" s="63"/>
      <c r="X70" s="63"/>
      <c r="Y70" s="63"/>
      <c r="Z70" s="64"/>
      <c r="AA70" s="16"/>
      <c r="AB70" s="62" t="str">
        <f>IF(A70="訓練・作業室",ROUNDDOWN(J70*1/7,2),IF(A70="多目的室",ROUNDDOWN(J70*1/7,2),IF(A70="相談室",ROUNDDOWN(J70*1/10,2),IF(A70="多目的兼相談室",ROUNDDOWN(J70*1/7,2),IF(A70="宿泊型自立訓練（居室）",ROUNDDOWN(J70*1/7,2),IF(A70="指導訓練室",ROUNDDOWN(J70*1/7,2),IF(A70="遊戯室、静養室",ROUNDDOWN(J70*1/7,2),"")))))))</f>
        <v/>
      </c>
      <c r="AC70" s="63"/>
      <c r="AD70" s="63"/>
      <c r="AE70" s="63"/>
      <c r="AF70" s="63"/>
      <c r="AG70" s="63"/>
      <c r="AH70" s="63"/>
      <c r="AI70" s="64"/>
      <c r="AJ70" s="16"/>
      <c r="AK70" s="16"/>
    </row>
    <row r="71" spans="1:38" ht="14.25" thickBot="1" x14ac:dyDescent="0.2">
      <c r="A71" s="105"/>
      <c r="B71" s="106"/>
      <c r="C71" s="106"/>
      <c r="D71" s="106"/>
      <c r="E71" s="106"/>
      <c r="F71" s="106"/>
      <c r="G71" s="106"/>
      <c r="H71" s="107"/>
      <c r="J71" s="111"/>
      <c r="K71" s="112"/>
      <c r="L71" s="112"/>
      <c r="M71" s="112"/>
      <c r="N71" s="112"/>
      <c r="O71" s="112"/>
      <c r="P71" s="112"/>
      <c r="Q71" s="113"/>
      <c r="R71" s="16"/>
      <c r="S71" s="65"/>
      <c r="T71" s="66"/>
      <c r="U71" s="66"/>
      <c r="V71" s="66"/>
      <c r="W71" s="66"/>
      <c r="X71" s="66"/>
      <c r="Y71" s="66"/>
      <c r="Z71" s="67"/>
      <c r="AA71" s="16"/>
      <c r="AB71" s="65"/>
      <c r="AC71" s="66"/>
      <c r="AD71" s="66"/>
      <c r="AE71" s="66"/>
      <c r="AF71" s="66"/>
      <c r="AG71" s="66"/>
      <c r="AH71" s="66"/>
      <c r="AI71" s="67"/>
      <c r="AJ71" s="16"/>
      <c r="AK71" s="16"/>
    </row>
    <row r="72" spans="1:38" ht="14.25" thickTop="1" x14ac:dyDescent="0.15">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row>
    <row r="73" spans="1:38" ht="14.25" thickBot="1" x14ac:dyDescent="0.2">
      <c r="A73" s="78" t="s">
        <v>50</v>
      </c>
      <c r="B73" s="88"/>
      <c r="C73" s="88"/>
      <c r="D73" s="88"/>
      <c r="E73" s="88"/>
      <c r="F73" s="88"/>
      <c r="G73" s="88"/>
      <c r="H73" s="89"/>
      <c r="I73" s="84" t="s">
        <v>87</v>
      </c>
      <c r="J73" s="42" t="s">
        <v>52</v>
      </c>
      <c r="K73" s="43"/>
      <c r="L73" s="93" t="s">
        <v>53</v>
      </c>
      <c r="M73" s="94"/>
      <c r="N73" s="94"/>
      <c r="O73" s="94"/>
      <c r="P73" s="94"/>
      <c r="Q73" s="95"/>
      <c r="R73" s="86" t="s">
        <v>54</v>
      </c>
      <c r="S73" s="86"/>
      <c r="T73" s="86"/>
      <c r="U73" s="86"/>
      <c r="V73" s="27"/>
      <c r="W73" s="86" t="s">
        <v>55</v>
      </c>
      <c r="X73" s="86"/>
      <c r="Y73" s="86"/>
      <c r="Z73" s="86"/>
      <c r="AA73" s="28"/>
      <c r="AB73" s="43" t="s">
        <v>56</v>
      </c>
      <c r="AC73" s="43"/>
      <c r="AD73" s="43"/>
      <c r="AE73" s="28"/>
      <c r="AF73" s="28"/>
      <c r="AG73" s="28"/>
      <c r="AH73" s="28"/>
      <c r="AI73" s="29"/>
    </row>
    <row r="74" spans="1:38" ht="14.25" thickTop="1" x14ac:dyDescent="0.15">
      <c r="A74" s="90"/>
      <c r="B74" s="91"/>
      <c r="C74" s="91"/>
      <c r="D74" s="91"/>
      <c r="E74" s="91"/>
      <c r="F74" s="91"/>
      <c r="G74" s="91"/>
      <c r="H74" s="92"/>
      <c r="I74" s="84"/>
      <c r="J74" s="42">
        <v>1</v>
      </c>
      <c r="K74" s="43"/>
      <c r="L74" s="122"/>
      <c r="M74" s="123"/>
      <c r="N74" s="123"/>
      <c r="O74" s="123"/>
      <c r="P74" s="123"/>
      <c r="Q74" s="124"/>
      <c r="R74" s="75"/>
      <c r="S74" s="76"/>
      <c r="T74" s="76"/>
      <c r="U74" s="76"/>
      <c r="V74" s="30" t="s">
        <v>81</v>
      </c>
      <c r="W74" s="76"/>
      <c r="X74" s="76"/>
      <c r="Y74" s="76"/>
      <c r="Z74" s="77"/>
      <c r="AA74" s="13" t="s">
        <v>81</v>
      </c>
      <c r="AB74" s="31" t="str">
        <f t="shared" ref="AB74:AB83" si="8">IF(L74="","",VLOOKUP(L74,$CJ$2:$CM$14,2,0))</f>
        <v/>
      </c>
      <c r="AC74" s="13" t="s">
        <v>82</v>
      </c>
      <c r="AD74" s="31" t="str">
        <f t="shared" ref="AD74:AD83" si="9">IF(L74="","",VLOOKUP(L74,$CJ$2:$CM$14,4,0))</f>
        <v/>
      </c>
      <c r="AE74" s="13" t="s">
        <v>83</v>
      </c>
      <c r="AF74" s="40" t="str">
        <f>IF(L74="","",ROUNDDOWN(R74*W74*AB74/AD74/1000000,2))</f>
        <v/>
      </c>
      <c r="AG74" s="40"/>
      <c r="AH74" s="40"/>
      <c r="AI74" s="41"/>
      <c r="AJ74" s="32"/>
    </row>
    <row r="75" spans="1:38" x14ac:dyDescent="0.15">
      <c r="J75" s="42">
        <v>2</v>
      </c>
      <c r="K75" s="43"/>
      <c r="L75" s="117"/>
      <c r="M75" s="118"/>
      <c r="N75" s="118"/>
      <c r="O75" s="118"/>
      <c r="P75" s="118"/>
      <c r="Q75" s="119"/>
      <c r="R75" s="59"/>
      <c r="S75" s="60"/>
      <c r="T75" s="60"/>
      <c r="U75" s="60"/>
      <c r="V75" s="13" t="s">
        <v>81</v>
      </c>
      <c r="W75" s="60"/>
      <c r="X75" s="60"/>
      <c r="Y75" s="60"/>
      <c r="Z75" s="61"/>
      <c r="AA75" s="13" t="s">
        <v>81</v>
      </c>
      <c r="AB75" s="31" t="str">
        <f t="shared" si="8"/>
        <v/>
      </c>
      <c r="AC75" s="13" t="s">
        <v>82</v>
      </c>
      <c r="AD75" s="31" t="str">
        <f t="shared" si="9"/>
        <v/>
      </c>
      <c r="AE75" s="13" t="s">
        <v>83</v>
      </c>
      <c r="AF75" s="40" t="str">
        <f t="shared" ref="AF75:AF83" si="10">IF(L75="","",ROUNDDOWN(R75*W75*AB75/AD75/1000000,2))</f>
        <v/>
      </c>
      <c r="AG75" s="40"/>
      <c r="AH75" s="40"/>
      <c r="AI75" s="41"/>
    </row>
    <row r="76" spans="1:38" x14ac:dyDescent="0.15">
      <c r="A76" s="68" t="s">
        <v>65</v>
      </c>
      <c r="B76" s="69"/>
      <c r="C76" s="69"/>
      <c r="D76" s="69"/>
      <c r="E76" s="69"/>
      <c r="F76" s="69"/>
      <c r="G76" s="69"/>
      <c r="H76" s="70"/>
      <c r="J76" s="42">
        <v>3</v>
      </c>
      <c r="K76" s="43"/>
      <c r="L76" s="117"/>
      <c r="M76" s="118"/>
      <c r="N76" s="118"/>
      <c r="O76" s="118"/>
      <c r="P76" s="118"/>
      <c r="Q76" s="119"/>
      <c r="R76" s="59"/>
      <c r="S76" s="60"/>
      <c r="T76" s="60"/>
      <c r="U76" s="60"/>
      <c r="V76" s="13" t="s">
        <v>81</v>
      </c>
      <c r="W76" s="60"/>
      <c r="X76" s="60"/>
      <c r="Y76" s="60"/>
      <c r="Z76" s="61"/>
      <c r="AA76" s="13" t="s">
        <v>81</v>
      </c>
      <c r="AB76" s="31" t="str">
        <f t="shared" si="8"/>
        <v/>
      </c>
      <c r="AC76" s="13" t="s">
        <v>82</v>
      </c>
      <c r="AD76" s="31" t="str">
        <f t="shared" si="9"/>
        <v/>
      </c>
      <c r="AE76" s="13" t="s">
        <v>83</v>
      </c>
      <c r="AF76" s="40" t="str">
        <f t="shared" si="10"/>
        <v/>
      </c>
      <c r="AG76" s="40"/>
      <c r="AH76" s="40"/>
      <c r="AI76" s="41"/>
    </row>
    <row r="77" spans="1:38" x14ac:dyDescent="0.15">
      <c r="A77" s="62" t="str">
        <f>IF(SUM(AF74:AI83)=0,"",SUM(AF74:AI83))</f>
        <v/>
      </c>
      <c r="B77" s="63"/>
      <c r="C77" s="63"/>
      <c r="D77" s="63"/>
      <c r="E77" s="63"/>
      <c r="F77" s="63"/>
      <c r="G77" s="63"/>
      <c r="H77" s="64"/>
      <c r="J77" s="42">
        <v>4</v>
      </c>
      <c r="K77" s="43"/>
      <c r="L77" s="117"/>
      <c r="M77" s="118"/>
      <c r="N77" s="118"/>
      <c r="O77" s="118"/>
      <c r="P77" s="118"/>
      <c r="Q77" s="119"/>
      <c r="R77" s="59"/>
      <c r="S77" s="60"/>
      <c r="T77" s="60"/>
      <c r="U77" s="60"/>
      <c r="V77" s="13" t="s">
        <v>81</v>
      </c>
      <c r="W77" s="60"/>
      <c r="X77" s="60"/>
      <c r="Y77" s="60"/>
      <c r="Z77" s="61"/>
      <c r="AA77" s="13" t="s">
        <v>81</v>
      </c>
      <c r="AB77" s="31" t="str">
        <f t="shared" si="8"/>
        <v/>
      </c>
      <c r="AC77" s="13" t="s">
        <v>82</v>
      </c>
      <c r="AD77" s="31" t="str">
        <f t="shared" si="9"/>
        <v/>
      </c>
      <c r="AE77" s="13" t="s">
        <v>83</v>
      </c>
      <c r="AF77" s="40" t="str">
        <f t="shared" si="10"/>
        <v/>
      </c>
      <c r="AG77" s="40"/>
      <c r="AH77" s="40"/>
      <c r="AI77" s="41"/>
    </row>
    <row r="78" spans="1:38" x14ac:dyDescent="0.15">
      <c r="A78" s="65"/>
      <c r="B78" s="66"/>
      <c r="C78" s="66"/>
      <c r="D78" s="66"/>
      <c r="E78" s="66"/>
      <c r="F78" s="66"/>
      <c r="G78" s="66"/>
      <c r="H78" s="67"/>
      <c r="J78" s="42">
        <v>5</v>
      </c>
      <c r="K78" s="43"/>
      <c r="L78" s="117"/>
      <c r="M78" s="118"/>
      <c r="N78" s="118"/>
      <c r="O78" s="118"/>
      <c r="P78" s="118"/>
      <c r="Q78" s="119"/>
      <c r="R78" s="59"/>
      <c r="S78" s="60"/>
      <c r="T78" s="60"/>
      <c r="U78" s="60"/>
      <c r="V78" s="13" t="s">
        <v>81</v>
      </c>
      <c r="W78" s="60"/>
      <c r="X78" s="60"/>
      <c r="Y78" s="60"/>
      <c r="Z78" s="61"/>
      <c r="AA78" s="13" t="s">
        <v>81</v>
      </c>
      <c r="AB78" s="31" t="str">
        <f t="shared" si="8"/>
        <v/>
      </c>
      <c r="AC78" s="13" t="s">
        <v>82</v>
      </c>
      <c r="AD78" s="31" t="str">
        <f t="shared" si="9"/>
        <v/>
      </c>
      <c r="AE78" s="13" t="s">
        <v>83</v>
      </c>
      <c r="AF78" s="40" t="str">
        <f t="shared" si="10"/>
        <v/>
      </c>
      <c r="AG78" s="40"/>
      <c r="AH78" s="40"/>
      <c r="AI78" s="41"/>
    </row>
    <row r="79" spans="1:38" x14ac:dyDescent="0.15">
      <c r="J79" s="42">
        <v>6</v>
      </c>
      <c r="K79" s="43"/>
      <c r="L79" s="117"/>
      <c r="M79" s="118"/>
      <c r="N79" s="118"/>
      <c r="O79" s="118"/>
      <c r="P79" s="118"/>
      <c r="Q79" s="119"/>
      <c r="R79" s="59"/>
      <c r="S79" s="60"/>
      <c r="T79" s="60"/>
      <c r="U79" s="60"/>
      <c r="V79" s="13" t="s">
        <v>81</v>
      </c>
      <c r="W79" s="60"/>
      <c r="X79" s="60"/>
      <c r="Y79" s="60"/>
      <c r="Z79" s="61"/>
      <c r="AA79" s="13" t="s">
        <v>81</v>
      </c>
      <c r="AB79" s="31" t="str">
        <f t="shared" si="8"/>
        <v/>
      </c>
      <c r="AC79" s="13" t="s">
        <v>82</v>
      </c>
      <c r="AD79" s="31" t="str">
        <f t="shared" si="9"/>
        <v/>
      </c>
      <c r="AE79" s="13" t="s">
        <v>83</v>
      </c>
      <c r="AF79" s="40" t="str">
        <f t="shared" si="10"/>
        <v/>
      </c>
      <c r="AG79" s="40"/>
      <c r="AH79" s="40"/>
      <c r="AI79" s="41"/>
    </row>
    <row r="80" spans="1:38" x14ac:dyDescent="0.15">
      <c r="A80" s="68" t="s">
        <v>70</v>
      </c>
      <c r="B80" s="69"/>
      <c r="C80" s="69"/>
      <c r="D80" s="69"/>
      <c r="E80" s="69"/>
      <c r="F80" s="69"/>
      <c r="G80" s="69"/>
      <c r="H80" s="70"/>
      <c r="J80" s="42">
        <v>7</v>
      </c>
      <c r="K80" s="43"/>
      <c r="L80" s="117"/>
      <c r="M80" s="118"/>
      <c r="N80" s="118"/>
      <c r="O80" s="118"/>
      <c r="P80" s="118"/>
      <c r="Q80" s="119"/>
      <c r="R80" s="59"/>
      <c r="S80" s="60"/>
      <c r="T80" s="60"/>
      <c r="U80" s="60"/>
      <c r="V80" s="13" t="s">
        <v>74</v>
      </c>
      <c r="W80" s="60"/>
      <c r="X80" s="60"/>
      <c r="Y80" s="60"/>
      <c r="Z80" s="61"/>
      <c r="AA80" s="13" t="s">
        <v>81</v>
      </c>
      <c r="AB80" s="31" t="str">
        <f t="shared" si="8"/>
        <v/>
      </c>
      <c r="AC80" s="13" t="s">
        <v>82</v>
      </c>
      <c r="AD80" s="31" t="str">
        <f t="shared" si="9"/>
        <v/>
      </c>
      <c r="AE80" s="13" t="s">
        <v>83</v>
      </c>
      <c r="AF80" s="40" t="str">
        <f t="shared" si="10"/>
        <v/>
      </c>
      <c r="AG80" s="40"/>
      <c r="AH80" s="40"/>
      <c r="AI80" s="41"/>
    </row>
    <row r="81" spans="1:37" x14ac:dyDescent="0.15">
      <c r="A81" s="50" t="str">
        <f>IF(A77="","",IF(S70&lt;=A77,"○","×"))</f>
        <v/>
      </c>
      <c r="B81" s="51"/>
      <c r="C81" s="51"/>
      <c r="D81" s="51"/>
      <c r="E81" s="51"/>
      <c r="F81" s="51"/>
      <c r="G81" s="51"/>
      <c r="H81" s="52"/>
      <c r="J81" s="42">
        <v>8</v>
      </c>
      <c r="K81" s="43"/>
      <c r="L81" s="117"/>
      <c r="M81" s="118"/>
      <c r="N81" s="118"/>
      <c r="O81" s="118"/>
      <c r="P81" s="118"/>
      <c r="Q81" s="119"/>
      <c r="R81" s="59"/>
      <c r="S81" s="60"/>
      <c r="T81" s="60"/>
      <c r="U81" s="60"/>
      <c r="V81" s="13" t="s">
        <v>74</v>
      </c>
      <c r="W81" s="60"/>
      <c r="X81" s="60"/>
      <c r="Y81" s="60"/>
      <c r="Z81" s="61"/>
      <c r="AA81" s="13" t="s">
        <v>81</v>
      </c>
      <c r="AB81" s="31" t="str">
        <f t="shared" si="8"/>
        <v/>
      </c>
      <c r="AC81" s="13" t="s">
        <v>82</v>
      </c>
      <c r="AD81" s="31" t="str">
        <f t="shared" si="9"/>
        <v/>
      </c>
      <c r="AE81" s="13" t="s">
        <v>83</v>
      </c>
      <c r="AF81" s="40" t="str">
        <f t="shared" si="10"/>
        <v/>
      </c>
      <c r="AG81" s="40"/>
      <c r="AH81" s="40"/>
      <c r="AI81" s="41"/>
    </row>
    <row r="82" spans="1:37" x14ac:dyDescent="0.15">
      <c r="A82" s="53"/>
      <c r="B82" s="54"/>
      <c r="C82" s="54"/>
      <c r="D82" s="54"/>
      <c r="E82" s="54"/>
      <c r="F82" s="54"/>
      <c r="G82" s="54"/>
      <c r="H82" s="55"/>
      <c r="J82" s="42">
        <v>9</v>
      </c>
      <c r="K82" s="43"/>
      <c r="L82" s="117"/>
      <c r="M82" s="118"/>
      <c r="N82" s="118"/>
      <c r="O82" s="118"/>
      <c r="P82" s="118"/>
      <c r="Q82" s="119"/>
      <c r="R82" s="59"/>
      <c r="S82" s="60"/>
      <c r="T82" s="60"/>
      <c r="U82" s="60"/>
      <c r="V82" s="13" t="s">
        <v>81</v>
      </c>
      <c r="W82" s="60"/>
      <c r="X82" s="60"/>
      <c r="Y82" s="60"/>
      <c r="Z82" s="61"/>
      <c r="AA82" s="13" t="s">
        <v>81</v>
      </c>
      <c r="AB82" s="31" t="str">
        <f t="shared" si="8"/>
        <v/>
      </c>
      <c r="AC82" s="13" t="s">
        <v>82</v>
      </c>
      <c r="AD82" s="31" t="str">
        <f t="shared" si="9"/>
        <v/>
      </c>
      <c r="AE82" s="13" t="s">
        <v>83</v>
      </c>
      <c r="AF82" s="40" t="str">
        <f t="shared" si="10"/>
        <v/>
      </c>
      <c r="AG82" s="40"/>
      <c r="AH82" s="40"/>
      <c r="AI82" s="41"/>
    </row>
    <row r="83" spans="1:37" ht="14.25" thickBot="1" x14ac:dyDescent="0.2">
      <c r="J83" s="42">
        <v>10</v>
      </c>
      <c r="K83" s="43"/>
      <c r="L83" s="114"/>
      <c r="M83" s="115"/>
      <c r="N83" s="115"/>
      <c r="O83" s="115"/>
      <c r="P83" s="115"/>
      <c r="Q83" s="116"/>
      <c r="R83" s="47"/>
      <c r="S83" s="48"/>
      <c r="T83" s="48"/>
      <c r="U83" s="48"/>
      <c r="V83" s="33" t="s">
        <v>81</v>
      </c>
      <c r="W83" s="48"/>
      <c r="X83" s="48"/>
      <c r="Y83" s="48"/>
      <c r="Z83" s="49"/>
      <c r="AA83" s="13" t="s">
        <v>81</v>
      </c>
      <c r="AB83" s="31" t="str">
        <f t="shared" si="8"/>
        <v/>
      </c>
      <c r="AC83" s="13" t="s">
        <v>82</v>
      </c>
      <c r="AD83" s="31" t="str">
        <f t="shared" si="9"/>
        <v/>
      </c>
      <c r="AE83" s="13" t="s">
        <v>83</v>
      </c>
      <c r="AF83" s="40" t="str">
        <f t="shared" si="10"/>
        <v/>
      </c>
      <c r="AG83" s="40"/>
      <c r="AH83" s="40"/>
      <c r="AI83" s="41"/>
    </row>
    <row r="84" spans="1:37" ht="14.25" thickTop="1" x14ac:dyDescent="0.15"/>
    <row r="85" spans="1:37" ht="14.25" customHeight="1" thickBot="1" x14ac:dyDescent="0.2">
      <c r="A85" s="78" t="s">
        <v>72</v>
      </c>
      <c r="B85" s="88"/>
      <c r="C85" s="88"/>
      <c r="D85" s="88"/>
      <c r="E85" s="88"/>
      <c r="F85" s="88"/>
      <c r="G85" s="88"/>
      <c r="H85" s="89"/>
      <c r="I85" s="84" t="s">
        <v>85</v>
      </c>
      <c r="J85" s="42" t="s">
        <v>52</v>
      </c>
      <c r="K85" s="43"/>
      <c r="L85" s="85" t="s">
        <v>73</v>
      </c>
      <c r="M85" s="86"/>
      <c r="N85" s="86"/>
      <c r="O85" s="86"/>
      <c r="P85" s="86"/>
      <c r="Q85" s="87"/>
      <c r="R85" s="86" t="s">
        <v>54</v>
      </c>
      <c r="S85" s="86"/>
      <c r="T85" s="86"/>
      <c r="U85" s="86"/>
      <c r="V85" s="27"/>
      <c r="W85" s="86" t="s">
        <v>55</v>
      </c>
      <c r="X85" s="86"/>
      <c r="Y85" s="86"/>
      <c r="Z85" s="86"/>
      <c r="AA85" s="28"/>
      <c r="AB85" s="28"/>
      <c r="AC85" s="28"/>
      <c r="AD85" s="28"/>
      <c r="AE85" s="29"/>
      <c r="AG85" s="120"/>
      <c r="AH85" s="120"/>
      <c r="AI85" s="120"/>
      <c r="AJ85" s="120"/>
      <c r="AK85" s="120"/>
    </row>
    <row r="86" spans="1:37" ht="14.25" thickTop="1" x14ac:dyDescent="0.15">
      <c r="A86" s="90"/>
      <c r="B86" s="91"/>
      <c r="C86" s="91"/>
      <c r="D86" s="91"/>
      <c r="E86" s="91"/>
      <c r="F86" s="91"/>
      <c r="G86" s="91"/>
      <c r="H86" s="92"/>
      <c r="I86" s="84"/>
      <c r="J86" s="42">
        <v>1</v>
      </c>
      <c r="K86" s="43"/>
      <c r="L86" s="122"/>
      <c r="M86" s="123"/>
      <c r="N86" s="123"/>
      <c r="O86" s="123"/>
      <c r="P86" s="123"/>
      <c r="Q86" s="124"/>
      <c r="R86" s="75"/>
      <c r="S86" s="76"/>
      <c r="T86" s="76"/>
      <c r="U86" s="76"/>
      <c r="V86" s="30" t="s">
        <v>74</v>
      </c>
      <c r="W86" s="76"/>
      <c r="X86" s="76"/>
      <c r="Y86" s="76"/>
      <c r="Z86" s="77"/>
      <c r="AA86" s="13" t="s">
        <v>76</v>
      </c>
      <c r="AB86" s="40" t="str">
        <f t="shared" ref="AB86:AB95" si="11">IF(L86="","",ROUNDDOWN(R86*W86/1000000,2 ))</f>
        <v/>
      </c>
      <c r="AC86" s="40"/>
      <c r="AD86" s="40"/>
      <c r="AE86" s="41"/>
      <c r="AG86" s="120"/>
      <c r="AH86" s="120"/>
      <c r="AI86" s="120"/>
      <c r="AJ86" s="120"/>
      <c r="AK86" s="120"/>
    </row>
    <row r="87" spans="1:37" x14ac:dyDescent="0.15">
      <c r="J87" s="42">
        <v>2</v>
      </c>
      <c r="K87" s="43"/>
      <c r="L87" s="117"/>
      <c r="M87" s="118"/>
      <c r="N87" s="118"/>
      <c r="O87" s="118"/>
      <c r="P87" s="118"/>
      <c r="Q87" s="119"/>
      <c r="R87" s="59"/>
      <c r="S87" s="60"/>
      <c r="T87" s="60"/>
      <c r="U87" s="60"/>
      <c r="V87" s="13" t="s">
        <v>74</v>
      </c>
      <c r="W87" s="60"/>
      <c r="X87" s="60"/>
      <c r="Y87" s="60"/>
      <c r="Z87" s="61"/>
      <c r="AA87" s="13" t="s">
        <v>76</v>
      </c>
      <c r="AB87" s="40" t="str">
        <f t="shared" si="11"/>
        <v/>
      </c>
      <c r="AC87" s="40"/>
      <c r="AD87" s="40"/>
      <c r="AE87" s="41"/>
      <c r="AG87" s="120"/>
      <c r="AH87" s="120"/>
      <c r="AI87" s="120"/>
      <c r="AJ87" s="120"/>
      <c r="AK87" s="120"/>
    </row>
    <row r="88" spans="1:37" x14ac:dyDescent="0.15">
      <c r="A88" s="68" t="s">
        <v>77</v>
      </c>
      <c r="B88" s="69"/>
      <c r="C88" s="69"/>
      <c r="D88" s="69"/>
      <c r="E88" s="69"/>
      <c r="F88" s="69"/>
      <c r="G88" s="69"/>
      <c r="H88" s="70"/>
      <c r="J88" s="42">
        <v>3</v>
      </c>
      <c r="K88" s="43"/>
      <c r="L88" s="117"/>
      <c r="M88" s="118"/>
      <c r="N88" s="118"/>
      <c r="O88" s="118"/>
      <c r="P88" s="118"/>
      <c r="Q88" s="119"/>
      <c r="R88" s="59"/>
      <c r="S88" s="60"/>
      <c r="T88" s="60"/>
      <c r="U88" s="60"/>
      <c r="V88" s="13" t="s">
        <v>74</v>
      </c>
      <c r="W88" s="60"/>
      <c r="X88" s="60"/>
      <c r="Y88" s="60"/>
      <c r="Z88" s="61"/>
      <c r="AA88" s="13" t="s">
        <v>76</v>
      </c>
      <c r="AB88" s="40" t="str">
        <f t="shared" si="11"/>
        <v/>
      </c>
      <c r="AC88" s="40"/>
      <c r="AD88" s="40"/>
      <c r="AE88" s="41"/>
      <c r="AG88" s="120"/>
      <c r="AH88" s="120"/>
      <c r="AI88" s="120"/>
      <c r="AJ88" s="120"/>
      <c r="AK88" s="120"/>
    </row>
    <row r="89" spans="1:37" x14ac:dyDescent="0.15">
      <c r="A89" s="62" t="str">
        <f>IF(SUM(AB86:AE95)=0,"",SUM(AB86:AE95))</f>
        <v/>
      </c>
      <c r="B89" s="63"/>
      <c r="C89" s="63"/>
      <c r="D89" s="63"/>
      <c r="E89" s="63"/>
      <c r="F89" s="63"/>
      <c r="G89" s="63"/>
      <c r="H89" s="64"/>
      <c r="J89" s="42">
        <v>4</v>
      </c>
      <c r="K89" s="43"/>
      <c r="L89" s="117"/>
      <c r="M89" s="118"/>
      <c r="N89" s="118"/>
      <c r="O89" s="118"/>
      <c r="P89" s="118"/>
      <c r="Q89" s="119"/>
      <c r="R89" s="59"/>
      <c r="S89" s="60"/>
      <c r="T89" s="60"/>
      <c r="U89" s="60"/>
      <c r="V89" s="13" t="s">
        <v>74</v>
      </c>
      <c r="W89" s="60"/>
      <c r="X89" s="60"/>
      <c r="Y89" s="60"/>
      <c r="Z89" s="61"/>
      <c r="AA89" s="13" t="s">
        <v>76</v>
      </c>
      <c r="AB89" s="40" t="str">
        <f t="shared" si="11"/>
        <v/>
      </c>
      <c r="AC89" s="40"/>
      <c r="AD89" s="40"/>
      <c r="AE89" s="41"/>
      <c r="AG89" s="120"/>
      <c r="AH89" s="120"/>
      <c r="AI89" s="120"/>
      <c r="AJ89" s="120"/>
      <c r="AK89" s="120"/>
    </row>
    <row r="90" spans="1:37" x14ac:dyDescent="0.15">
      <c r="A90" s="65"/>
      <c r="B90" s="66"/>
      <c r="C90" s="66"/>
      <c r="D90" s="66"/>
      <c r="E90" s="66"/>
      <c r="F90" s="66"/>
      <c r="G90" s="66"/>
      <c r="H90" s="67"/>
      <c r="J90" s="42">
        <v>5</v>
      </c>
      <c r="K90" s="43"/>
      <c r="L90" s="117"/>
      <c r="M90" s="118"/>
      <c r="N90" s="118"/>
      <c r="O90" s="118"/>
      <c r="P90" s="118"/>
      <c r="Q90" s="119"/>
      <c r="R90" s="59"/>
      <c r="S90" s="60"/>
      <c r="T90" s="60"/>
      <c r="U90" s="60"/>
      <c r="V90" s="13" t="s">
        <v>74</v>
      </c>
      <c r="W90" s="60"/>
      <c r="X90" s="60"/>
      <c r="Y90" s="60"/>
      <c r="Z90" s="61"/>
      <c r="AA90" s="13" t="s">
        <v>76</v>
      </c>
      <c r="AB90" s="40" t="str">
        <f t="shared" si="11"/>
        <v/>
      </c>
      <c r="AC90" s="40"/>
      <c r="AD90" s="40"/>
      <c r="AE90" s="41"/>
      <c r="AG90" s="120"/>
      <c r="AH90" s="120"/>
      <c r="AI90" s="120"/>
      <c r="AJ90" s="120"/>
      <c r="AK90" s="120"/>
    </row>
    <row r="91" spans="1:37" x14ac:dyDescent="0.15">
      <c r="J91" s="42">
        <v>6</v>
      </c>
      <c r="K91" s="43"/>
      <c r="L91" s="117"/>
      <c r="M91" s="118"/>
      <c r="N91" s="118"/>
      <c r="O91" s="118"/>
      <c r="P91" s="118"/>
      <c r="Q91" s="119"/>
      <c r="R91" s="59"/>
      <c r="S91" s="60"/>
      <c r="T91" s="60"/>
      <c r="U91" s="60"/>
      <c r="V91" s="13" t="s">
        <v>74</v>
      </c>
      <c r="W91" s="60"/>
      <c r="X91" s="60"/>
      <c r="Y91" s="60"/>
      <c r="Z91" s="61"/>
      <c r="AA91" s="13" t="s">
        <v>76</v>
      </c>
      <c r="AB91" s="40" t="str">
        <f t="shared" si="11"/>
        <v/>
      </c>
      <c r="AC91" s="40"/>
      <c r="AD91" s="40"/>
      <c r="AE91" s="41"/>
      <c r="AG91" s="120"/>
      <c r="AH91" s="120"/>
      <c r="AI91" s="120"/>
      <c r="AJ91" s="120"/>
      <c r="AK91" s="120"/>
    </row>
    <row r="92" spans="1:37" x14ac:dyDescent="0.15">
      <c r="A92" s="68" t="s">
        <v>79</v>
      </c>
      <c r="B92" s="69"/>
      <c r="C92" s="69"/>
      <c r="D92" s="69"/>
      <c r="E92" s="69"/>
      <c r="F92" s="69"/>
      <c r="G92" s="69"/>
      <c r="H92" s="70"/>
      <c r="J92" s="42">
        <v>7</v>
      </c>
      <c r="K92" s="43"/>
      <c r="L92" s="117"/>
      <c r="M92" s="118"/>
      <c r="N92" s="118"/>
      <c r="O92" s="118"/>
      <c r="P92" s="118"/>
      <c r="Q92" s="119"/>
      <c r="R92" s="59"/>
      <c r="S92" s="60"/>
      <c r="T92" s="60"/>
      <c r="U92" s="60"/>
      <c r="V92" s="13" t="s">
        <v>74</v>
      </c>
      <c r="W92" s="60"/>
      <c r="X92" s="60"/>
      <c r="Y92" s="60"/>
      <c r="Z92" s="61"/>
      <c r="AA92" s="13" t="s">
        <v>76</v>
      </c>
      <c r="AB92" s="40" t="str">
        <f t="shared" si="11"/>
        <v/>
      </c>
      <c r="AC92" s="40"/>
      <c r="AD92" s="40"/>
      <c r="AE92" s="41"/>
      <c r="AG92" s="120"/>
      <c r="AH92" s="120"/>
      <c r="AI92" s="120"/>
      <c r="AJ92" s="120"/>
      <c r="AK92" s="120"/>
    </row>
    <row r="93" spans="1:37" x14ac:dyDescent="0.15">
      <c r="A93" s="50" t="str">
        <f>IF(A89="","",IF(AB70&lt;=A89,"○","×"))</f>
        <v/>
      </c>
      <c r="B93" s="51"/>
      <c r="C93" s="51"/>
      <c r="D93" s="51"/>
      <c r="E93" s="51"/>
      <c r="F93" s="51"/>
      <c r="G93" s="51"/>
      <c r="H93" s="52"/>
      <c r="J93" s="42">
        <v>8</v>
      </c>
      <c r="K93" s="43"/>
      <c r="L93" s="117"/>
      <c r="M93" s="118"/>
      <c r="N93" s="118"/>
      <c r="O93" s="118"/>
      <c r="P93" s="118"/>
      <c r="Q93" s="119"/>
      <c r="R93" s="59"/>
      <c r="S93" s="60"/>
      <c r="T93" s="60"/>
      <c r="U93" s="60"/>
      <c r="V93" s="13" t="s">
        <v>74</v>
      </c>
      <c r="W93" s="60"/>
      <c r="X93" s="60"/>
      <c r="Y93" s="60"/>
      <c r="Z93" s="61"/>
      <c r="AA93" s="13" t="s">
        <v>76</v>
      </c>
      <c r="AB93" s="40" t="str">
        <f t="shared" si="11"/>
        <v/>
      </c>
      <c r="AC93" s="40"/>
      <c r="AD93" s="40"/>
      <c r="AE93" s="41"/>
      <c r="AG93" s="120"/>
      <c r="AH93" s="120"/>
      <c r="AI93" s="120"/>
      <c r="AJ93" s="120"/>
      <c r="AK93" s="120"/>
    </row>
    <row r="94" spans="1:37" x14ac:dyDescent="0.15">
      <c r="A94" s="53"/>
      <c r="B94" s="54"/>
      <c r="C94" s="54"/>
      <c r="D94" s="54"/>
      <c r="E94" s="54"/>
      <c r="F94" s="54"/>
      <c r="G94" s="54"/>
      <c r="H94" s="55"/>
      <c r="J94" s="42">
        <v>9</v>
      </c>
      <c r="K94" s="43"/>
      <c r="L94" s="117"/>
      <c r="M94" s="118"/>
      <c r="N94" s="118"/>
      <c r="O94" s="118"/>
      <c r="P94" s="118"/>
      <c r="Q94" s="119"/>
      <c r="R94" s="59"/>
      <c r="S94" s="60"/>
      <c r="T94" s="60"/>
      <c r="U94" s="60"/>
      <c r="V94" s="13" t="s">
        <v>74</v>
      </c>
      <c r="W94" s="60"/>
      <c r="X94" s="60"/>
      <c r="Y94" s="60"/>
      <c r="Z94" s="61"/>
      <c r="AA94" s="13" t="s">
        <v>76</v>
      </c>
      <c r="AB94" s="40" t="str">
        <f t="shared" si="11"/>
        <v/>
      </c>
      <c r="AC94" s="40"/>
      <c r="AD94" s="40"/>
      <c r="AE94" s="41"/>
      <c r="AG94" s="120"/>
      <c r="AH94" s="120"/>
      <c r="AI94" s="120"/>
      <c r="AJ94" s="120"/>
      <c r="AK94" s="120"/>
    </row>
    <row r="95" spans="1:37" ht="14.25" thickBot="1" x14ac:dyDescent="0.2">
      <c r="J95" s="42">
        <v>10</v>
      </c>
      <c r="K95" s="43"/>
      <c r="L95" s="114"/>
      <c r="M95" s="115"/>
      <c r="N95" s="115"/>
      <c r="O95" s="115"/>
      <c r="P95" s="115"/>
      <c r="Q95" s="116"/>
      <c r="R95" s="47"/>
      <c r="S95" s="48"/>
      <c r="T95" s="48"/>
      <c r="U95" s="48"/>
      <c r="V95" s="33" t="s">
        <v>74</v>
      </c>
      <c r="W95" s="48"/>
      <c r="X95" s="48"/>
      <c r="Y95" s="48"/>
      <c r="Z95" s="49"/>
      <c r="AA95" s="13" t="s">
        <v>76</v>
      </c>
      <c r="AB95" s="40" t="str">
        <f t="shared" si="11"/>
        <v/>
      </c>
      <c r="AC95" s="40"/>
      <c r="AD95" s="40"/>
      <c r="AE95" s="41"/>
      <c r="AG95" s="120"/>
      <c r="AH95" s="120"/>
      <c r="AI95" s="120"/>
      <c r="AJ95" s="120"/>
      <c r="AK95" s="120"/>
    </row>
    <row r="96" spans="1:37" ht="14.25" thickTop="1" x14ac:dyDescent="0.15">
      <c r="AG96" s="121"/>
      <c r="AH96" s="121"/>
      <c r="AI96" s="121"/>
      <c r="AJ96" s="121"/>
      <c r="AK96" s="121"/>
    </row>
    <row r="97" spans="1:38" x14ac:dyDescent="0.15">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row>
    <row r="98" spans="1:38" ht="14.25" thickBot="1"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row>
    <row r="99" spans="1:38" ht="16.5" thickTop="1" x14ac:dyDescent="0.15">
      <c r="A99" s="96" t="s">
        <v>42</v>
      </c>
      <c r="B99" s="97"/>
      <c r="C99" s="97"/>
      <c r="D99" s="97"/>
      <c r="E99" s="97"/>
      <c r="F99" s="97"/>
      <c r="G99" s="97"/>
      <c r="H99" s="98"/>
      <c r="J99" s="99" t="s">
        <v>43</v>
      </c>
      <c r="K99" s="100"/>
      <c r="L99" s="100"/>
      <c r="M99" s="100"/>
      <c r="N99" s="100"/>
      <c r="O99" s="100"/>
      <c r="P99" s="100"/>
      <c r="Q99" s="101"/>
      <c r="R99" s="16"/>
      <c r="S99" s="68" t="s">
        <v>44</v>
      </c>
      <c r="T99" s="69"/>
      <c r="U99" s="69"/>
      <c r="V99" s="69"/>
      <c r="W99" s="69"/>
      <c r="X99" s="69"/>
      <c r="Y99" s="69"/>
      <c r="Z99" s="70"/>
      <c r="AA99" s="16"/>
      <c r="AB99" s="68" t="s">
        <v>45</v>
      </c>
      <c r="AC99" s="69"/>
      <c r="AD99" s="69"/>
      <c r="AE99" s="69"/>
      <c r="AF99" s="69"/>
      <c r="AG99" s="69"/>
      <c r="AH99" s="69"/>
      <c r="AI99" s="70"/>
      <c r="AJ99" s="16"/>
      <c r="AK99" s="16"/>
    </row>
    <row r="100" spans="1:38" x14ac:dyDescent="0.15">
      <c r="A100" s="102"/>
      <c r="B100" s="103"/>
      <c r="C100" s="103"/>
      <c r="D100" s="103"/>
      <c r="E100" s="103"/>
      <c r="F100" s="103"/>
      <c r="G100" s="103"/>
      <c r="H100" s="104"/>
      <c r="J100" s="108"/>
      <c r="K100" s="109"/>
      <c r="L100" s="109"/>
      <c r="M100" s="109"/>
      <c r="N100" s="109"/>
      <c r="O100" s="109"/>
      <c r="P100" s="109"/>
      <c r="Q100" s="110"/>
      <c r="R100" s="16"/>
      <c r="S100" s="62" t="str">
        <f>IF(J100="","",ROUNDDOWN(J100*1/20,2))</f>
        <v/>
      </c>
      <c r="T100" s="63"/>
      <c r="U100" s="63"/>
      <c r="V100" s="63"/>
      <c r="W100" s="63"/>
      <c r="X100" s="63"/>
      <c r="Y100" s="63"/>
      <c r="Z100" s="64"/>
      <c r="AA100" s="16"/>
      <c r="AB100" s="62" t="str">
        <f>IF(A100="訓練・作業室",ROUNDDOWN(J100*1/7,2),IF(A100="多目的室",ROUNDDOWN(J100*1/7,2),IF(A100="相談室",ROUNDDOWN(J100*1/10,2),IF(A100="多目的兼相談室",ROUNDDOWN(J100*1/7,2),IF(A100="宿泊型自立訓練（居室）",ROUNDDOWN(J100*1/7,2),IF(A100="指導訓練室",ROUNDDOWN(J100*1/7,2),IF(A100="遊戯室、静養室",ROUNDDOWN(J100*1/7,2),"")))))))</f>
        <v/>
      </c>
      <c r="AC100" s="63"/>
      <c r="AD100" s="63"/>
      <c r="AE100" s="63"/>
      <c r="AF100" s="63"/>
      <c r="AG100" s="63"/>
      <c r="AH100" s="63"/>
      <c r="AI100" s="64"/>
      <c r="AJ100" s="16"/>
      <c r="AK100" s="16"/>
    </row>
    <row r="101" spans="1:38" ht="14.25" thickBot="1" x14ac:dyDescent="0.2">
      <c r="A101" s="105"/>
      <c r="B101" s="106"/>
      <c r="C101" s="106"/>
      <c r="D101" s="106"/>
      <c r="E101" s="106"/>
      <c r="F101" s="106"/>
      <c r="G101" s="106"/>
      <c r="H101" s="107"/>
      <c r="J101" s="111"/>
      <c r="K101" s="112"/>
      <c r="L101" s="112"/>
      <c r="M101" s="112"/>
      <c r="N101" s="112"/>
      <c r="O101" s="112"/>
      <c r="P101" s="112"/>
      <c r="Q101" s="113"/>
      <c r="R101" s="16"/>
      <c r="S101" s="65"/>
      <c r="T101" s="66"/>
      <c r="U101" s="66"/>
      <c r="V101" s="66"/>
      <c r="W101" s="66"/>
      <c r="X101" s="66"/>
      <c r="Y101" s="66"/>
      <c r="Z101" s="67"/>
      <c r="AA101" s="16"/>
      <c r="AB101" s="65"/>
      <c r="AC101" s="66"/>
      <c r="AD101" s="66"/>
      <c r="AE101" s="66"/>
      <c r="AF101" s="66"/>
      <c r="AG101" s="66"/>
      <c r="AH101" s="66"/>
      <c r="AI101" s="67"/>
      <c r="AJ101" s="16"/>
      <c r="AK101" s="16"/>
    </row>
    <row r="102" spans="1:38" ht="14.25" thickTop="1" x14ac:dyDescent="0.15">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row>
    <row r="103" spans="1:38" ht="14.25" thickBot="1" x14ac:dyDescent="0.2">
      <c r="A103" s="78" t="s">
        <v>50</v>
      </c>
      <c r="B103" s="88"/>
      <c r="C103" s="88"/>
      <c r="D103" s="88"/>
      <c r="E103" s="88"/>
      <c r="F103" s="88"/>
      <c r="G103" s="88"/>
      <c r="H103" s="89"/>
      <c r="I103" s="84" t="s">
        <v>87</v>
      </c>
      <c r="J103" s="42" t="s">
        <v>52</v>
      </c>
      <c r="K103" s="43"/>
      <c r="L103" s="93" t="s">
        <v>53</v>
      </c>
      <c r="M103" s="94"/>
      <c r="N103" s="94"/>
      <c r="O103" s="94"/>
      <c r="P103" s="94"/>
      <c r="Q103" s="95"/>
      <c r="R103" s="86" t="s">
        <v>54</v>
      </c>
      <c r="S103" s="86"/>
      <c r="T103" s="86"/>
      <c r="U103" s="86"/>
      <c r="V103" s="27"/>
      <c r="W103" s="86" t="s">
        <v>55</v>
      </c>
      <c r="X103" s="86"/>
      <c r="Y103" s="86"/>
      <c r="Z103" s="86"/>
      <c r="AA103" s="28"/>
      <c r="AB103" s="43" t="s">
        <v>56</v>
      </c>
      <c r="AC103" s="43"/>
      <c r="AD103" s="43"/>
      <c r="AE103" s="28"/>
      <c r="AF103" s="28"/>
      <c r="AG103" s="28"/>
      <c r="AH103" s="28"/>
      <c r="AI103" s="29"/>
    </row>
    <row r="104" spans="1:38" ht="14.25" thickTop="1" x14ac:dyDescent="0.15">
      <c r="A104" s="90"/>
      <c r="B104" s="91"/>
      <c r="C104" s="91"/>
      <c r="D104" s="91"/>
      <c r="E104" s="91"/>
      <c r="F104" s="91"/>
      <c r="G104" s="91"/>
      <c r="H104" s="92"/>
      <c r="I104" s="84"/>
      <c r="J104" s="42">
        <v>1</v>
      </c>
      <c r="K104" s="43"/>
      <c r="L104" s="72"/>
      <c r="M104" s="73"/>
      <c r="N104" s="73"/>
      <c r="O104" s="73"/>
      <c r="P104" s="73"/>
      <c r="Q104" s="74"/>
      <c r="R104" s="75"/>
      <c r="S104" s="76"/>
      <c r="T104" s="76"/>
      <c r="U104" s="76"/>
      <c r="V104" s="30" t="s">
        <v>81</v>
      </c>
      <c r="W104" s="76"/>
      <c r="X104" s="76"/>
      <c r="Y104" s="76"/>
      <c r="Z104" s="77"/>
      <c r="AA104" s="13" t="s">
        <v>81</v>
      </c>
      <c r="AB104" s="31" t="str">
        <f t="shared" ref="AB104:AB113" si="12">IF(L104="","",VLOOKUP(L104,$CJ$2:$CM$14,2,0))</f>
        <v/>
      </c>
      <c r="AC104" s="13" t="s">
        <v>82</v>
      </c>
      <c r="AD104" s="31" t="str">
        <f t="shared" ref="AD104:AD113" si="13">IF(L104="","",VLOOKUP(L104,$CJ$2:$CM$14,4,0))</f>
        <v/>
      </c>
      <c r="AE104" s="13" t="s">
        <v>83</v>
      </c>
      <c r="AF104" s="40" t="str">
        <f>IF(L104="","",ROUNDDOWN(R104*W104*AB104/AD104/1000000,2))</f>
        <v/>
      </c>
      <c r="AG104" s="40"/>
      <c r="AH104" s="40"/>
      <c r="AI104" s="41"/>
      <c r="AJ104" s="32"/>
    </row>
    <row r="105" spans="1:38" x14ac:dyDescent="0.15">
      <c r="J105" s="42">
        <v>2</v>
      </c>
      <c r="K105" s="43"/>
      <c r="L105" s="56"/>
      <c r="M105" s="57"/>
      <c r="N105" s="57"/>
      <c r="O105" s="57"/>
      <c r="P105" s="57"/>
      <c r="Q105" s="58"/>
      <c r="R105" s="59"/>
      <c r="S105" s="60"/>
      <c r="T105" s="60"/>
      <c r="U105" s="60"/>
      <c r="V105" s="13" t="s">
        <v>81</v>
      </c>
      <c r="W105" s="60"/>
      <c r="X105" s="60"/>
      <c r="Y105" s="60"/>
      <c r="Z105" s="61"/>
      <c r="AA105" s="13" t="s">
        <v>81</v>
      </c>
      <c r="AB105" s="31" t="str">
        <f t="shared" si="12"/>
        <v/>
      </c>
      <c r="AC105" s="13" t="s">
        <v>82</v>
      </c>
      <c r="AD105" s="31" t="str">
        <f t="shared" si="13"/>
        <v/>
      </c>
      <c r="AE105" s="13" t="s">
        <v>83</v>
      </c>
      <c r="AF105" s="40" t="str">
        <f t="shared" ref="AF105:AF113" si="14">IF(L105="","",ROUNDDOWN(R105*W105*AB105/AD105/1000000,2))</f>
        <v/>
      </c>
      <c r="AG105" s="40"/>
      <c r="AH105" s="40"/>
      <c r="AI105" s="41"/>
    </row>
    <row r="106" spans="1:38" x14ac:dyDescent="0.15">
      <c r="A106" s="68" t="s">
        <v>65</v>
      </c>
      <c r="B106" s="69"/>
      <c r="C106" s="69"/>
      <c r="D106" s="69"/>
      <c r="E106" s="69"/>
      <c r="F106" s="69"/>
      <c r="G106" s="69"/>
      <c r="H106" s="70"/>
      <c r="J106" s="42">
        <v>3</v>
      </c>
      <c r="K106" s="43"/>
      <c r="L106" s="56"/>
      <c r="M106" s="57"/>
      <c r="N106" s="57"/>
      <c r="O106" s="57"/>
      <c r="P106" s="57"/>
      <c r="Q106" s="58"/>
      <c r="R106" s="59"/>
      <c r="S106" s="60"/>
      <c r="T106" s="60"/>
      <c r="U106" s="60"/>
      <c r="V106" s="13" t="s">
        <v>81</v>
      </c>
      <c r="W106" s="60"/>
      <c r="X106" s="60"/>
      <c r="Y106" s="60"/>
      <c r="Z106" s="61"/>
      <c r="AA106" s="13" t="s">
        <v>81</v>
      </c>
      <c r="AB106" s="31" t="str">
        <f t="shared" si="12"/>
        <v/>
      </c>
      <c r="AC106" s="13" t="s">
        <v>82</v>
      </c>
      <c r="AD106" s="31" t="str">
        <f t="shared" si="13"/>
        <v/>
      </c>
      <c r="AE106" s="13" t="s">
        <v>83</v>
      </c>
      <c r="AF106" s="40" t="str">
        <f t="shared" si="14"/>
        <v/>
      </c>
      <c r="AG106" s="40"/>
      <c r="AH106" s="40"/>
      <c r="AI106" s="41"/>
    </row>
    <row r="107" spans="1:38" x14ac:dyDescent="0.15">
      <c r="A107" s="62" t="str">
        <f>IF(SUM(AF104:AI113)=0,"",SUM(AF104:AI113))</f>
        <v/>
      </c>
      <c r="B107" s="63"/>
      <c r="C107" s="63"/>
      <c r="D107" s="63"/>
      <c r="E107" s="63"/>
      <c r="F107" s="63"/>
      <c r="G107" s="63"/>
      <c r="H107" s="64"/>
      <c r="J107" s="42">
        <v>4</v>
      </c>
      <c r="K107" s="43"/>
      <c r="L107" s="56"/>
      <c r="M107" s="57"/>
      <c r="N107" s="57"/>
      <c r="O107" s="57"/>
      <c r="P107" s="57"/>
      <c r="Q107" s="58"/>
      <c r="R107" s="59"/>
      <c r="S107" s="60"/>
      <c r="T107" s="60"/>
      <c r="U107" s="60"/>
      <c r="V107" s="13" t="s">
        <v>81</v>
      </c>
      <c r="W107" s="60"/>
      <c r="X107" s="60"/>
      <c r="Y107" s="60"/>
      <c r="Z107" s="61"/>
      <c r="AA107" s="13" t="s">
        <v>81</v>
      </c>
      <c r="AB107" s="31" t="str">
        <f t="shared" si="12"/>
        <v/>
      </c>
      <c r="AC107" s="13" t="s">
        <v>82</v>
      </c>
      <c r="AD107" s="31" t="str">
        <f t="shared" si="13"/>
        <v/>
      </c>
      <c r="AE107" s="13" t="s">
        <v>83</v>
      </c>
      <c r="AF107" s="40" t="str">
        <f t="shared" si="14"/>
        <v/>
      </c>
      <c r="AG107" s="40"/>
      <c r="AH107" s="40"/>
      <c r="AI107" s="41"/>
    </row>
    <row r="108" spans="1:38" x14ac:dyDescent="0.15">
      <c r="A108" s="65"/>
      <c r="B108" s="66"/>
      <c r="C108" s="66"/>
      <c r="D108" s="66"/>
      <c r="E108" s="66"/>
      <c r="F108" s="66"/>
      <c r="G108" s="66"/>
      <c r="H108" s="67"/>
      <c r="J108" s="42">
        <v>5</v>
      </c>
      <c r="K108" s="43"/>
      <c r="L108" s="56"/>
      <c r="M108" s="57"/>
      <c r="N108" s="57"/>
      <c r="O108" s="57"/>
      <c r="P108" s="57"/>
      <c r="Q108" s="58"/>
      <c r="R108" s="59"/>
      <c r="S108" s="60"/>
      <c r="T108" s="60"/>
      <c r="U108" s="60"/>
      <c r="V108" s="13" t="s">
        <v>81</v>
      </c>
      <c r="W108" s="60"/>
      <c r="X108" s="60"/>
      <c r="Y108" s="60"/>
      <c r="Z108" s="61"/>
      <c r="AA108" s="13" t="s">
        <v>81</v>
      </c>
      <c r="AB108" s="31" t="str">
        <f t="shared" si="12"/>
        <v/>
      </c>
      <c r="AC108" s="13" t="s">
        <v>82</v>
      </c>
      <c r="AD108" s="31" t="str">
        <f t="shared" si="13"/>
        <v/>
      </c>
      <c r="AE108" s="13" t="s">
        <v>83</v>
      </c>
      <c r="AF108" s="40" t="str">
        <f t="shared" si="14"/>
        <v/>
      </c>
      <c r="AG108" s="40"/>
      <c r="AH108" s="40"/>
      <c r="AI108" s="41"/>
    </row>
    <row r="109" spans="1:38" x14ac:dyDescent="0.15">
      <c r="J109" s="42">
        <v>6</v>
      </c>
      <c r="K109" s="43"/>
      <c r="L109" s="56"/>
      <c r="M109" s="57"/>
      <c r="N109" s="57"/>
      <c r="O109" s="57"/>
      <c r="P109" s="57"/>
      <c r="Q109" s="58"/>
      <c r="R109" s="59"/>
      <c r="S109" s="60"/>
      <c r="T109" s="60"/>
      <c r="U109" s="60"/>
      <c r="V109" s="13" t="s">
        <v>81</v>
      </c>
      <c r="W109" s="60"/>
      <c r="X109" s="60"/>
      <c r="Y109" s="60"/>
      <c r="Z109" s="61"/>
      <c r="AA109" s="13" t="s">
        <v>81</v>
      </c>
      <c r="AB109" s="31" t="str">
        <f t="shared" si="12"/>
        <v/>
      </c>
      <c r="AC109" s="13" t="s">
        <v>82</v>
      </c>
      <c r="AD109" s="31" t="str">
        <f t="shared" si="13"/>
        <v/>
      </c>
      <c r="AE109" s="13" t="s">
        <v>83</v>
      </c>
      <c r="AF109" s="40" t="str">
        <f t="shared" si="14"/>
        <v/>
      </c>
      <c r="AG109" s="40"/>
      <c r="AH109" s="40"/>
      <c r="AI109" s="41"/>
    </row>
    <row r="110" spans="1:38" x14ac:dyDescent="0.15">
      <c r="A110" s="68" t="s">
        <v>70</v>
      </c>
      <c r="B110" s="69"/>
      <c r="C110" s="69"/>
      <c r="D110" s="69"/>
      <c r="E110" s="69"/>
      <c r="F110" s="69"/>
      <c r="G110" s="69"/>
      <c r="H110" s="70"/>
      <c r="J110" s="42">
        <v>7</v>
      </c>
      <c r="K110" s="43"/>
      <c r="L110" s="56"/>
      <c r="M110" s="57"/>
      <c r="N110" s="57"/>
      <c r="O110" s="57"/>
      <c r="P110" s="57"/>
      <c r="Q110" s="58"/>
      <c r="R110" s="59"/>
      <c r="S110" s="60"/>
      <c r="T110" s="60"/>
      <c r="U110" s="60"/>
      <c r="V110" s="13" t="s">
        <v>81</v>
      </c>
      <c r="W110" s="60"/>
      <c r="X110" s="60"/>
      <c r="Y110" s="60"/>
      <c r="Z110" s="61"/>
      <c r="AA110" s="13" t="s">
        <v>81</v>
      </c>
      <c r="AB110" s="31" t="str">
        <f t="shared" si="12"/>
        <v/>
      </c>
      <c r="AC110" s="13" t="s">
        <v>82</v>
      </c>
      <c r="AD110" s="31" t="str">
        <f t="shared" si="13"/>
        <v/>
      </c>
      <c r="AE110" s="13" t="s">
        <v>83</v>
      </c>
      <c r="AF110" s="40" t="str">
        <f t="shared" si="14"/>
        <v/>
      </c>
      <c r="AG110" s="40"/>
      <c r="AH110" s="40"/>
      <c r="AI110" s="41"/>
    </row>
    <row r="111" spans="1:38" x14ac:dyDescent="0.15">
      <c r="A111" s="50" t="str">
        <f>IF(A107="","",IF(S100&lt;=A107,"○","×"))</f>
        <v/>
      </c>
      <c r="B111" s="51"/>
      <c r="C111" s="51"/>
      <c r="D111" s="51"/>
      <c r="E111" s="51"/>
      <c r="F111" s="51"/>
      <c r="G111" s="51"/>
      <c r="H111" s="52"/>
      <c r="J111" s="42">
        <v>8</v>
      </c>
      <c r="K111" s="43"/>
      <c r="L111" s="56"/>
      <c r="M111" s="57"/>
      <c r="N111" s="57"/>
      <c r="O111" s="57"/>
      <c r="P111" s="57"/>
      <c r="Q111" s="58"/>
      <c r="R111" s="59"/>
      <c r="S111" s="60"/>
      <c r="T111" s="60"/>
      <c r="U111" s="60"/>
      <c r="V111" s="13" t="s">
        <v>81</v>
      </c>
      <c r="W111" s="60"/>
      <c r="X111" s="60"/>
      <c r="Y111" s="60"/>
      <c r="Z111" s="61"/>
      <c r="AA111" s="13" t="s">
        <v>81</v>
      </c>
      <c r="AB111" s="31" t="str">
        <f t="shared" si="12"/>
        <v/>
      </c>
      <c r="AC111" s="13" t="s">
        <v>82</v>
      </c>
      <c r="AD111" s="31" t="str">
        <f t="shared" si="13"/>
        <v/>
      </c>
      <c r="AE111" s="13" t="s">
        <v>83</v>
      </c>
      <c r="AF111" s="40" t="str">
        <f t="shared" si="14"/>
        <v/>
      </c>
      <c r="AG111" s="40"/>
      <c r="AH111" s="40"/>
      <c r="AI111" s="41"/>
    </row>
    <row r="112" spans="1:38" x14ac:dyDescent="0.15">
      <c r="A112" s="53"/>
      <c r="B112" s="54"/>
      <c r="C112" s="54"/>
      <c r="D112" s="54"/>
      <c r="E112" s="54"/>
      <c r="F112" s="54"/>
      <c r="G112" s="54"/>
      <c r="H112" s="55"/>
      <c r="J112" s="42">
        <v>9</v>
      </c>
      <c r="K112" s="43"/>
      <c r="L112" s="56"/>
      <c r="M112" s="57"/>
      <c r="N112" s="57"/>
      <c r="O112" s="57"/>
      <c r="P112" s="57"/>
      <c r="Q112" s="58"/>
      <c r="R112" s="59"/>
      <c r="S112" s="60"/>
      <c r="T112" s="60"/>
      <c r="U112" s="60"/>
      <c r="V112" s="13" t="s">
        <v>78</v>
      </c>
      <c r="W112" s="60"/>
      <c r="X112" s="60"/>
      <c r="Y112" s="60"/>
      <c r="Z112" s="61"/>
      <c r="AA112" s="13" t="s">
        <v>81</v>
      </c>
      <c r="AB112" s="31" t="str">
        <f t="shared" si="12"/>
        <v/>
      </c>
      <c r="AC112" s="13" t="s">
        <v>82</v>
      </c>
      <c r="AD112" s="31" t="str">
        <f t="shared" si="13"/>
        <v/>
      </c>
      <c r="AE112" s="13" t="s">
        <v>83</v>
      </c>
      <c r="AF112" s="40" t="str">
        <f t="shared" si="14"/>
        <v/>
      </c>
      <c r="AG112" s="40"/>
      <c r="AH112" s="40"/>
      <c r="AI112" s="41"/>
    </row>
    <row r="113" spans="1:37" ht="14.25" thickBot="1" x14ac:dyDescent="0.2">
      <c r="J113" s="42">
        <v>10</v>
      </c>
      <c r="K113" s="43"/>
      <c r="L113" s="44"/>
      <c r="M113" s="45"/>
      <c r="N113" s="45"/>
      <c r="O113" s="45"/>
      <c r="P113" s="45"/>
      <c r="Q113" s="46"/>
      <c r="R113" s="47"/>
      <c r="S113" s="48"/>
      <c r="T113" s="48"/>
      <c r="U113" s="48"/>
      <c r="V113" s="33" t="s">
        <v>81</v>
      </c>
      <c r="W113" s="48"/>
      <c r="X113" s="48"/>
      <c r="Y113" s="48"/>
      <c r="Z113" s="49"/>
      <c r="AA113" s="13" t="s">
        <v>81</v>
      </c>
      <c r="AB113" s="31" t="str">
        <f t="shared" si="12"/>
        <v/>
      </c>
      <c r="AC113" s="13" t="s">
        <v>82</v>
      </c>
      <c r="AD113" s="31" t="str">
        <f t="shared" si="13"/>
        <v/>
      </c>
      <c r="AE113" s="13" t="s">
        <v>83</v>
      </c>
      <c r="AF113" s="40" t="str">
        <f t="shared" si="14"/>
        <v/>
      </c>
      <c r="AG113" s="40"/>
      <c r="AH113" s="40"/>
      <c r="AI113" s="41"/>
    </row>
    <row r="114" spans="1:37" ht="14.25" thickTop="1" x14ac:dyDescent="0.15"/>
    <row r="115" spans="1:37" ht="14.25" customHeight="1" thickBot="1" x14ac:dyDescent="0.2">
      <c r="A115" s="78" t="s">
        <v>72</v>
      </c>
      <c r="B115" s="79"/>
      <c r="C115" s="79"/>
      <c r="D115" s="79"/>
      <c r="E115" s="79"/>
      <c r="F115" s="79"/>
      <c r="G115" s="79"/>
      <c r="H115" s="80"/>
      <c r="I115" s="84" t="s">
        <v>80</v>
      </c>
      <c r="J115" s="42" t="s">
        <v>52</v>
      </c>
      <c r="K115" s="43"/>
      <c r="L115" s="85" t="s">
        <v>73</v>
      </c>
      <c r="M115" s="86"/>
      <c r="N115" s="86"/>
      <c r="O115" s="86"/>
      <c r="P115" s="86"/>
      <c r="Q115" s="87"/>
      <c r="R115" s="86" t="s">
        <v>54</v>
      </c>
      <c r="S115" s="86"/>
      <c r="T115" s="86"/>
      <c r="U115" s="86"/>
      <c r="V115" s="27"/>
      <c r="W115" s="86" t="s">
        <v>55</v>
      </c>
      <c r="X115" s="86"/>
      <c r="Y115" s="86"/>
      <c r="Z115" s="86"/>
      <c r="AA115" s="28"/>
      <c r="AB115" s="28"/>
      <c r="AC115" s="28"/>
      <c r="AD115" s="28"/>
      <c r="AE115" s="29"/>
      <c r="AG115" s="71"/>
      <c r="AH115" s="71"/>
      <c r="AI115" s="71"/>
      <c r="AJ115" s="71"/>
      <c r="AK115" s="71"/>
    </row>
    <row r="116" spans="1:37" ht="14.25" thickTop="1" x14ac:dyDescent="0.15">
      <c r="A116" s="81"/>
      <c r="B116" s="82"/>
      <c r="C116" s="82"/>
      <c r="D116" s="82"/>
      <c r="E116" s="82"/>
      <c r="F116" s="82"/>
      <c r="G116" s="82"/>
      <c r="H116" s="83"/>
      <c r="I116" s="84"/>
      <c r="J116" s="42">
        <v>1</v>
      </c>
      <c r="K116" s="43"/>
      <c r="L116" s="72"/>
      <c r="M116" s="73"/>
      <c r="N116" s="73"/>
      <c r="O116" s="73"/>
      <c r="P116" s="73"/>
      <c r="Q116" s="74"/>
      <c r="R116" s="75"/>
      <c r="S116" s="76"/>
      <c r="T116" s="76"/>
      <c r="U116" s="76"/>
      <c r="V116" s="30" t="s">
        <v>74</v>
      </c>
      <c r="W116" s="76"/>
      <c r="X116" s="76"/>
      <c r="Y116" s="76"/>
      <c r="Z116" s="77"/>
      <c r="AA116" s="13" t="s">
        <v>76</v>
      </c>
      <c r="AB116" s="40" t="str">
        <f t="shared" ref="AB116:AB125" si="15">IF(L116="","",ROUNDDOWN(R116*W116/1000000,2 ))</f>
        <v/>
      </c>
      <c r="AC116" s="40"/>
      <c r="AD116" s="40"/>
      <c r="AE116" s="41"/>
      <c r="AG116" s="71"/>
      <c r="AH116" s="71"/>
      <c r="AI116" s="71"/>
      <c r="AJ116" s="71"/>
      <c r="AK116" s="71"/>
    </row>
    <row r="117" spans="1:37" x14ac:dyDescent="0.15">
      <c r="J117" s="42">
        <v>2</v>
      </c>
      <c r="K117" s="43"/>
      <c r="L117" s="56"/>
      <c r="M117" s="57"/>
      <c r="N117" s="57"/>
      <c r="O117" s="57"/>
      <c r="P117" s="57"/>
      <c r="Q117" s="58"/>
      <c r="R117" s="59"/>
      <c r="S117" s="60"/>
      <c r="T117" s="60"/>
      <c r="U117" s="60"/>
      <c r="V117" s="13" t="s">
        <v>74</v>
      </c>
      <c r="W117" s="60"/>
      <c r="X117" s="60"/>
      <c r="Y117" s="60"/>
      <c r="Z117" s="61"/>
      <c r="AA117" s="13" t="s">
        <v>76</v>
      </c>
      <c r="AB117" s="40" t="str">
        <f t="shared" si="15"/>
        <v/>
      </c>
      <c r="AC117" s="40"/>
      <c r="AD117" s="40"/>
      <c r="AE117" s="41"/>
      <c r="AG117" s="71"/>
      <c r="AH117" s="71"/>
      <c r="AI117" s="71"/>
      <c r="AJ117" s="71"/>
      <c r="AK117" s="71"/>
    </row>
    <row r="118" spans="1:37" x14ac:dyDescent="0.15">
      <c r="A118" s="68" t="s">
        <v>77</v>
      </c>
      <c r="B118" s="69"/>
      <c r="C118" s="69"/>
      <c r="D118" s="69"/>
      <c r="E118" s="69"/>
      <c r="F118" s="69"/>
      <c r="G118" s="69"/>
      <c r="H118" s="70"/>
      <c r="J118" s="42">
        <v>3</v>
      </c>
      <c r="K118" s="43"/>
      <c r="L118" s="56"/>
      <c r="M118" s="57"/>
      <c r="N118" s="57"/>
      <c r="O118" s="57"/>
      <c r="P118" s="57"/>
      <c r="Q118" s="58"/>
      <c r="R118" s="59"/>
      <c r="S118" s="60"/>
      <c r="T118" s="60"/>
      <c r="U118" s="60"/>
      <c r="V118" s="13" t="s">
        <v>74</v>
      </c>
      <c r="W118" s="60"/>
      <c r="X118" s="60"/>
      <c r="Y118" s="60"/>
      <c r="Z118" s="61"/>
      <c r="AA118" s="13" t="s">
        <v>76</v>
      </c>
      <c r="AB118" s="40" t="str">
        <f t="shared" si="15"/>
        <v/>
      </c>
      <c r="AC118" s="40"/>
      <c r="AD118" s="40"/>
      <c r="AE118" s="41"/>
      <c r="AG118" s="71"/>
      <c r="AH118" s="71"/>
      <c r="AI118" s="71"/>
      <c r="AJ118" s="71"/>
      <c r="AK118" s="71"/>
    </row>
    <row r="119" spans="1:37" x14ac:dyDescent="0.15">
      <c r="A119" s="62" t="str">
        <f>IF(SUM(AB116:AE125)=0,"",SUM(AB116:AE125))</f>
        <v/>
      </c>
      <c r="B119" s="63"/>
      <c r="C119" s="63"/>
      <c r="D119" s="63"/>
      <c r="E119" s="63"/>
      <c r="F119" s="63"/>
      <c r="G119" s="63"/>
      <c r="H119" s="64"/>
      <c r="J119" s="42">
        <v>4</v>
      </c>
      <c r="K119" s="43"/>
      <c r="L119" s="56"/>
      <c r="M119" s="57"/>
      <c r="N119" s="57"/>
      <c r="O119" s="57"/>
      <c r="P119" s="57"/>
      <c r="Q119" s="58"/>
      <c r="R119" s="59"/>
      <c r="S119" s="60"/>
      <c r="T119" s="60"/>
      <c r="U119" s="60"/>
      <c r="V119" s="13" t="s">
        <v>74</v>
      </c>
      <c r="W119" s="60"/>
      <c r="X119" s="60"/>
      <c r="Y119" s="60"/>
      <c r="Z119" s="61"/>
      <c r="AA119" s="13" t="s">
        <v>76</v>
      </c>
      <c r="AB119" s="40" t="str">
        <f t="shared" si="15"/>
        <v/>
      </c>
      <c r="AC119" s="40"/>
      <c r="AD119" s="40"/>
      <c r="AE119" s="41"/>
      <c r="AG119" s="71"/>
      <c r="AH119" s="71"/>
      <c r="AI119" s="71"/>
      <c r="AJ119" s="71"/>
      <c r="AK119" s="71"/>
    </row>
    <row r="120" spans="1:37" x14ac:dyDescent="0.15">
      <c r="A120" s="65"/>
      <c r="B120" s="66"/>
      <c r="C120" s="66"/>
      <c r="D120" s="66"/>
      <c r="E120" s="66"/>
      <c r="F120" s="66"/>
      <c r="G120" s="66"/>
      <c r="H120" s="67"/>
      <c r="J120" s="42">
        <v>5</v>
      </c>
      <c r="K120" s="43"/>
      <c r="L120" s="56"/>
      <c r="M120" s="57"/>
      <c r="N120" s="57"/>
      <c r="O120" s="57"/>
      <c r="P120" s="57"/>
      <c r="Q120" s="58"/>
      <c r="R120" s="59"/>
      <c r="S120" s="60"/>
      <c r="T120" s="60"/>
      <c r="U120" s="60"/>
      <c r="V120" s="13" t="s">
        <v>74</v>
      </c>
      <c r="W120" s="60"/>
      <c r="X120" s="60"/>
      <c r="Y120" s="60"/>
      <c r="Z120" s="61"/>
      <c r="AA120" s="13" t="s">
        <v>76</v>
      </c>
      <c r="AB120" s="40" t="str">
        <f t="shared" si="15"/>
        <v/>
      </c>
      <c r="AC120" s="40"/>
      <c r="AD120" s="40"/>
      <c r="AE120" s="41"/>
      <c r="AG120" s="71"/>
      <c r="AH120" s="71"/>
      <c r="AI120" s="71"/>
      <c r="AJ120" s="71"/>
      <c r="AK120" s="71"/>
    </row>
    <row r="121" spans="1:37" x14ac:dyDescent="0.15">
      <c r="J121" s="42">
        <v>6</v>
      </c>
      <c r="K121" s="43"/>
      <c r="L121" s="56"/>
      <c r="M121" s="57"/>
      <c r="N121" s="57"/>
      <c r="O121" s="57"/>
      <c r="P121" s="57"/>
      <c r="Q121" s="58"/>
      <c r="R121" s="59"/>
      <c r="S121" s="60"/>
      <c r="T121" s="60"/>
      <c r="U121" s="60"/>
      <c r="V121" s="13" t="s">
        <v>74</v>
      </c>
      <c r="W121" s="60"/>
      <c r="X121" s="60"/>
      <c r="Y121" s="60"/>
      <c r="Z121" s="61"/>
      <c r="AA121" s="13" t="s">
        <v>76</v>
      </c>
      <c r="AB121" s="40" t="str">
        <f t="shared" si="15"/>
        <v/>
      </c>
      <c r="AC121" s="40"/>
      <c r="AD121" s="40"/>
      <c r="AE121" s="41"/>
      <c r="AG121" s="71"/>
      <c r="AH121" s="71"/>
      <c r="AI121" s="71"/>
      <c r="AJ121" s="71"/>
      <c r="AK121" s="71"/>
    </row>
    <row r="122" spans="1:37" x14ac:dyDescent="0.15">
      <c r="A122" s="68" t="s">
        <v>79</v>
      </c>
      <c r="B122" s="69"/>
      <c r="C122" s="69"/>
      <c r="D122" s="69"/>
      <c r="E122" s="69"/>
      <c r="F122" s="69"/>
      <c r="G122" s="69"/>
      <c r="H122" s="70"/>
      <c r="J122" s="42">
        <v>7</v>
      </c>
      <c r="K122" s="43"/>
      <c r="L122" s="56"/>
      <c r="M122" s="57"/>
      <c r="N122" s="57"/>
      <c r="O122" s="57"/>
      <c r="P122" s="57"/>
      <c r="Q122" s="58"/>
      <c r="R122" s="59"/>
      <c r="S122" s="60"/>
      <c r="T122" s="60"/>
      <c r="U122" s="60"/>
      <c r="V122" s="13" t="s">
        <v>74</v>
      </c>
      <c r="W122" s="60"/>
      <c r="X122" s="60"/>
      <c r="Y122" s="60"/>
      <c r="Z122" s="61"/>
      <c r="AA122" s="13" t="s">
        <v>76</v>
      </c>
      <c r="AB122" s="40" t="str">
        <f t="shared" si="15"/>
        <v/>
      </c>
      <c r="AC122" s="40"/>
      <c r="AD122" s="40"/>
      <c r="AE122" s="41"/>
      <c r="AG122" s="71"/>
      <c r="AH122" s="71"/>
      <c r="AI122" s="71"/>
      <c r="AJ122" s="71"/>
      <c r="AK122" s="71"/>
    </row>
    <row r="123" spans="1:37" x14ac:dyDescent="0.15">
      <c r="A123" s="50" t="str">
        <f>IF(A119="","",IF(AB100&lt;=A119,"○","×"))</f>
        <v/>
      </c>
      <c r="B123" s="51"/>
      <c r="C123" s="51"/>
      <c r="D123" s="51"/>
      <c r="E123" s="51"/>
      <c r="F123" s="51"/>
      <c r="G123" s="51"/>
      <c r="H123" s="52"/>
      <c r="J123" s="42">
        <v>8</v>
      </c>
      <c r="K123" s="43"/>
      <c r="L123" s="56"/>
      <c r="M123" s="57"/>
      <c r="N123" s="57"/>
      <c r="O123" s="57"/>
      <c r="P123" s="57"/>
      <c r="Q123" s="58"/>
      <c r="R123" s="59"/>
      <c r="S123" s="60"/>
      <c r="T123" s="60"/>
      <c r="U123" s="60"/>
      <c r="V123" s="13" t="s">
        <v>74</v>
      </c>
      <c r="W123" s="60"/>
      <c r="X123" s="60"/>
      <c r="Y123" s="60"/>
      <c r="Z123" s="61"/>
      <c r="AA123" s="13" t="s">
        <v>76</v>
      </c>
      <c r="AB123" s="40" t="str">
        <f t="shared" si="15"/>
        <v/>
      </c>
      <c r="AC123" s="40"/>
      <c r="AD123" s="40"/>
      <c r="AE123" s="41"/>
      <c r="AG123" s="71"/>
      <c r="AH123" s="71"/>
      <c r="AI123" s="71"/>
      <c r="AJ123" s="71"/>
      <c r="AK123" s="71"/>
    </row>
    <row r="124" spans="1:37" x14ac:dyDescent="0.15">
      <c r="A124" s="53"/>
      <c r="B124" s="54"/>
      <c r="C124" s="54"/>
      <c r="D124" s="54"/>
      <c r="E124" s="54"/>
      <c r="F124" s="54"/>
      <c r="G124" s="54"/>
      <c r="H124" s="55"/>
      <c r="J124" s="42">
        <v>9</v>
      </c>
      <c r="K124" s="43"/>
      <c r="L124" s="56"/>
      <c r="M124" s="57"/>
      <c r="N124" s="57"/>
      <c r="O124" s="57"/>
      <c r="P124" s="57"/>
      <c r="Q124" s="58"/>
      <c r="R124" s="59"/>
      <c r="S124" s="60"/>
      <c r="T124" s="60"/>
      <c r="U124" s="60"/>
      <c r="V124" s="13" t="s">
        <v>74</v>
      </c>
      <c r="W124" s="60"/>
      <c r="X124" s="60"/>
      <c r="Y124" s="60"/>
      <c r="Z124" s="61"/>
      <c r="AA124" s="13" t="s">
        <v>76</v>
      </c>
      <c r="AB124" s="40" t="str">
        <f t="shared" si="15"/>
        <v/>
      </c>
      <c r="AC124" s="40"/>
      <c r="AD124" s="40"/>
      <c r="AE124" s="41"/>
      <c r="AG124" s="71"/>
      <c r="AH124" s="71"/>
      <c r="AI124" s="71"/>
      <c r="AJ124" s="71"/>
      <c r="AK124" s="71"/>
    </row>
    <row r="125" spans="1:37" ht="14.25" thickBot="1" x14ac:dyDescent="0.2">
      <c r="J125" s="42">
        <v>10</v>
      </c>
      <c r="K125" s="43"/>
      <c r="L125" s="44"/>
      <c r="M125" s="45"/>
      <c r="N125" s="45"/>
      <c r="O125" s="45"/>
      <c r="P125" s="45"/>
      <c r="Q125" s="46"/>
      <c r="R125" s="47"/>
      <c r="S125" s="48"/>
      <c r="T125" s="48"/>
      <c r="U125" s="48"/>
      <c r="V125" s="33" t="s">
        <v>74</v>
      </c>
      <c r="W125" s="48"/>
      <c r="X125" s="48"/>
      <c r="Y125" s="48"/>
      <c r="Z125" s="49"/>
      <c r="AA125" s="13" t="s">
        <v>76</v>
      </c>
      <c r="AB125" s="40" t="str">
        <f t="shared" si="15"/>
        <v/>
      </c>
      <c r="AC125" s="40"/>
      <c r="AD125" s="40"/>
      <c r="AE125" s="41"/>
      <c r="AG125" s="71"/>
      <c r="AH125" s="71"/>
      <c r="AI125" s="71"/>
      <c r="AJ125" s="71"/>
      <c r="AK125" s="71"/>
    </row>
    <row r="126" spans="1:37" ht="14.25" thickTop="1" x14ac:dyDescent="0.15">
      <c r="AG126" s="71"/>
      <c r="AH126" s="71"/>
      <c r="AI126" s="71"/>
      <c r="AJ126" s="71"/>
      <c r="AK126" s="71"/>
    </row>
  </sheetData>
  <sheetProtection selectLockedCells="1"/>
  <mergeCells count="531">
    <mergeCell ref="S7:V7"/>
    <mergeCell ref="X7:AI7"/>
    <mergeCell ref="A9:H9"/>
    <mergeCell ref="J9:Q9"/>
    <mergeCell ref="S9:Z9"/>
    <mergeCell ref="AB9:AI9"/>
    <mergeCell ref="A2:AL2"/>
    <mergeCell ref="AN2:BH2"/>
    <mergeCell ref="B3:AL4"/>
    <mergeCell ref="S5:V5"/>
    <mergeCell ref="X5:AI5"/>
    <mergeCell ref="D6:E6"/>
    <mergeCell ref="S6:V6"/>
    <mergeCell ref="X6:AI6"/>
    <mergeCell ref="AB13:AD13"/>
    <mergeCell ref="J14:K14"/>
    <mergeCell ref="L14:Q14"/>
    <mergeCell ref="R14:U14"/>
    <mergeCell ref="W14:Z14"/>
    <mergeCell ref="AF14:AI14"/>
    <mergeCell ref="A10:H11"/>
    <mergeCell ref="J10:Q11"/>
    <mergeCell ref="S10:Z11"/>
    <mergeCell ref="AB10:AI11"/>
    <mergeCell ref="A13:H14"/>
    <mergeCell ref="I13:I14"/>
    <mergeCell ref="J13:K13"/>
    <mergeCell ref="L13:Q13"/>
    <mergeCell ref="R13:U13"/>
    <mergeCell ref="W13:Z13"/>
    <mergeCell ref="J15:K15"/>
    <mergeCell ref="L15:Q15"/>
    <mergeCell ref="R15:U15"/>
    <mergeCell ref="W15:Z15"/>
    <mergeCell ref="AF15:AI15"/>
    <mergeCell ref="A16:H16"/>
    <mergeCell ref="J16:K16"/>
    <mergeCell ref="L16:Q16"/>
    <mergeCell ref="R16:U16"/>
    <mergeCell ref="W16:Z16"/>
    <mergeCell ref="AF16:AI16"/>
    <mergeCell ref="A20:H20"/>
    <mergeCell ref="J20:K20"/>
    <mergeCell ref="L20:Q20"/>
    <mergeCell ref="R20:U20"/>
    <mergeCell ref="W20:Z20"/>
    <mergeCell ref="AF20:AI20"/>
    <mergeCell ref="W18:Z18"/>
    <mergeCell ref="AF18:AI18"/>
    <mergeCell ref="J19:K19"/>
    <mergeCell ref="L19:Q19"/>
    <mergeCell ref="R19:U19"/>
    <mergeCell ref="W19:Z19"/>
    <mergeCell ref="AF19:AI19"/>
    <mergeCell ref="A17:H18"/>
    <mergeCell ref="J17:K17"/>
    <mergeCell ref="L17:Q17"/>
    <mergeCell ref="R17:U17"/>
    <mergeCell ref="W17:Z17"/>
    <mergeCell ref="AF17:AI17"/>
    <mergeCell ref="J18:K18"/>
    <mergeCell ref="L18:Q18"/>
    <mergeCell ref="R18:U18"/>
    <mergeCell ref="AF22:AI22"/>
    <mergeCell ref="J23:K23"/>
    <mergeCell ref="L23:Q23"/>
    <mergeCell ref="R23:U23"/>
    <mergeCell ref="W23:Z23"/>
    <mergeCell ref="AF23:AI23"/>
    <mergeCell ref="A21:H22"/>
    <mergeCell ref="J21:K21"/>
    <mergeCell ref="L21:Q21"/>
    <mergeCell ref="R21:U21"/>
    <mergeCell ref="W21:Z21"/>
    <mergeCell ref="AF21:AI21"/>
    <mergeCell ref="J22:K22"/>
    <mergeCell ref="L22:Q22"/>
    <mergeCell ref="R22:U22"/>
    <mergeCell ref="W22:Z22"/>
    <mergeCell ref="AB27:AE27"/>
    <mergeCell ref="A28:H28"/>
    <mergeCell ref="J28:K28"/>
    <mergeCell ref="L28:Q28"/>
    <mergeCell ref="R28:U28"/>
    <mergeCell ref="W28:Z28"/>
    <mergeCell ref="AB28:AE28"/>
    <mergeCell ref="AG25:AK36"/>
    <mergeCell ref="J26:K26"/>
    <mergeCell ref="L26:Q26"/>
    <mergeCell ref="R26:U26"/>
    <mergeCell ref="W26:Z26"/>
    <mergeCell ref="AB26:AE26"/>
    <mergeCell ref="J27:K27"/>
    <mergeCell ref="L27:Q27"/>
    <mergeCell ref="R27:U27"/>
    <mergeCell ref="W27:Z27"/>
    <mergeCell ref="A25:H26"/>
    <mergeCell ref="I25:I26"/>
    <mergeCell ref="J25:K25"/>
    <mergeCell ref="L25:Q25"/>
    <mergeCell ref="R25:U25"/>
    <mergeCell ref="W25:Z25"/>
    <mergeCell ref="A32:H32"/>
    <mergeCell ref="J32:K32"/>
    <mergeCell ref="L32:Q32"/>
    <mergeCell ref="R32:U32"/>
    <mergeCell ref="W32:Z32"/>
    <mergeCell ref="AB32:AE32"/>
    <mergeCell ref="AB30:AE30"/>
    <mergeCell ref="J31:K31"/>
    <mergeCell ref="L31:Q31"/>
    <mergeCell ref="R31:U31"/>
    <mergeCell ref="W31:Z31"/>
    <mergeCell ref="AB31:AE31"/>
    <mergeCell ref="A29:H30"/>
    <mergeCell ref="J29:K29"/>
    <mergeCell ref="L29:Q29"/>
    <mergeCell ref="R29:U29"/>
    <mergeCell ref="W29:Z29"/>
    <mergeCell ref="AB29:AE29"/>
    <mergeCell ref="J30:K30"/>
    <mergeCell ref="L30:Q30"/>
    <mergeCell ref="R30:U30"/>
    <mergeCell ref="W30:Z30"/>
    <mergeCell ref="A38:H38"/>
    <mergeCell ref="J38:Q38"/>
    <mergeCell ref="S38:Z38"/>
    <mergeCell ref="AB38:AI38"/>
    <mergeCell ref="A39:H40"/>
    <mergeCell ref="J39:Q40"/>
    <mergeCell ref="S39:Z40"/>
    <mergeCell ref="AB39:AI40"/>
    <mergeCell ref="AB34:AE34"/>
    <mergeCell ref="J35:K35"/>
    <mergeCell ref="L35:Q35"/>
    <mergeCell ref="R35:U35"/>
    <mergeCell ref="W35:Z35"/>
    <mergeCell ref="AB35:AE35"/>
    <mergeCell ref="A33:H34"/>
    <mergeCell ref="J33:K33"/>
    <mergeCell ref="L33:Q33"/>
    <mergeCell ref="R33:U33"/>
    <mergeCell ref="W33:Z33"/>
    <mergeCell ref="AB33:AE33"/>
    <mergeCell ref="J34:K34"/>
    <mergeCell ref="L34:Q34"/>
    <mergeCell ref="R34:U34"/>
    <mergeCell ref="W34:Z34"/>
    <mergeCell ref="AB42:AD42"/>
    <mergeCell ref="J43:K43"/>
    <mergeCell ref="L43:Q43"/>
    <mergeCell ref="R43:U43"/>
    <mergeCell ref="W43:Z43"/>
    <mergeCell ref="AF43:AI43"/>
    <mergeCell ref="A42:H43"/>
    <mergeCell ref="I42:I43"/>
    <mergeCell ref="J42:K42"/>
    <mergeCell ref="L42:Q42"/>
    <mergeCell ref="R42:U42"/>
    <mergeCell ref="W42:Z42"/>
    <mergeCell ref="J44:K44"/>
    <mergeCell ref="L44:Q44"/>
    <mergeCell ref="R44:U44"/>
    <mergeCell ref="W44:Z44"/>
    <mergeCell ref="AF44:AI44"/>
    <mergeCell ref="A45:H45"/>
    <mergeCell ref="J45:K45"/>
    <mergeCell ref="L45:Q45"/>
    <mergeCell ref="R45:U45"/>
    <mergeCell ref="W45:Z45"/>
    <mergeCell ref="AF45:AI45"/>
    <mergeCell ref="A49:H49"/>
    <mergeCell ref="J49:K49"/>
    <mergeCell ref="L49:Q49"/>
    <mergeCell ref="R49:U49"/>
    <mergeCell ref="W49:Z49"/>
    <mergeCell ref="AF49:AI49"/>
    <mergeCell ref="W47:Z47"/>
    <mergeCell ref="AF47:AI47"/>
    <mergeCell ref="J48:K48"/>
    <mergeCell ref="L48:Q48"/>
    <mergeCell ref="R48:U48"/>
    <mergeCell ref="W48:Z48"/>
    <mergeCell ref="AF48:AI48"/>
    <mergeCell ref="A46:H47"/>
    <mergeCell ref="J46:K46"/>
    <mergeCell ref="L46:Q46"/>
    <mergeCell ref="R46:U46"/>
    <mergeCell ref="W46:Z46"/>
    <mergeCell ref="AF46:AI46"/>
    <mergeCell ref="J47:K47"/>
    <mergeCell ref="L47:Q47"/>
    <mergeCell ref="R47:U47"/>
    <mergeCell ref="AF51:AI51"/>
    <mergeCell ref="J52:K52"/>
    <mergeCell ref="L52:Q52"/>
    <mergeCell ref="R52:U52"/>
    <mergeCell ref="W52:Z52"/>
    <mergeCell ref="AF52:AI52"/>
    <mergeCell ref="A50:H51"/>
    <mergeCell ref="J50:K50"/>
    <mergeCell ref="L50:Q50"/>
    <mergeCell ref="R50:U50"/>
    <mergeCell ref="W50:Z50"/>
    <mergeCell ref="AF50:AI50"/>
    <mergeCell ref="J51:K51"/>
    <mergeCell ref="L51:Q51"/>
    <mergeCell ref="R51:U51"/>
    <mergeCell ref="W51:Z51"/>
    <mergeCell ref="AB56:AE56"/>
    <mergeCell ref="A57:H57"/>
    <mergeCell ref="J57:K57"/>
    <mergeCell ref="L57:Q57"/>
    <mergeCell ref="R57:U57"/>
    <mergeCell ref="W57:Z57"/>
    <mergeCell ref="AB57:AE57"/>
    <mergeCell ref="AG54:AK65"/>
    <mergeCell ref="J55:K55"/>
    <mergeCell ref="L55:Q55"/>
    <mergeCell ref="R55:U55"/>
    <mergeCell ref="W55:Z55"/>
    <mergeCell ref="AB55:AE55"/>
    <mergeCell ref="J56:K56"/>
    <mergeCell ref="L56:Q56"/>
    <mergeCell ref="R56:U56"/>
    <mergeCell ref="W56:Z56"/>
    <mergeCell ref="A54:H55"/>
    <mergeCell ref="I54:I55"/>
    <mergeCell ref="J54:K54"/>
    <mergeCell ref="L54:Q54"/>
    <mergeCell ref="R54:U54"/>
    <mergeCell ref="W54:Z54"/>
    <mergeCell ref="A61:H61"/>
    <mergeCell ref="J61:K61"/>
    <mergeCell ref="L61:Q61"/>
    <mergeCell ref="R61:U61"/>
    <mergeCell ref="W61:Z61"/>
    <mergeCell ref="AB61:AE61"/>
    <mergeCell ref="AB59:AE59"/>
    <mergeCell ref="J60:K60"/>
    <mergeCell ref="L60:Q60"/>
    <mergeCell ref="R60:U60"/>
    <mergeCell ref="W60:Z60"/>
    <mergeCell ref="AB60:AE60"/>
    <mergeCell ref="A58:H59"/>
    <mergeCell ref="J58:K58"/>
    <mergeCell ref="L58:Q58"/>
    <mergeCell ref="R58:U58"/>
    <mergeCell ref="W58:Z58"/>
    <mergeCell ref="AB58:AE58"/>
    <mergeCell ref="J59:K59"/>
    <mergeCell ref="L59:Q59"/>
    <mergeCell ref="R59:U59"/>
    <mergeCell ref="W59:Z59"/>
    <mergeCell ref="AB63:AE63"/>
    <mergeCell ref="J64:K64"/>
    <mergeCell ref="L64:Q64"/>
    <mergeCell ref="R64:U64"/>
    <mergeCell ref="W64:Z64"/>
    <mergeCell ref="AB64:AE64"/>
    <mergeCell ref="A62:H63"/>
    <mergeCell ref="J62:K62"/>
    <mergeCell ref="L62:Q62"/>
    <mergeCell ref="R62:U62"/>
    <mergeCell ref="W62:Z62"/>
    <mergeCell ref="AB62:AE62"/>
    <mergeCell ref="J63:K63"/>
    <mergeCell ref="L63:Q63"/>
    <mergeCell ref="R63:U63"/>
    <mergeCell ref="W63:Z63"/>
    <mergeCell ref="A66:AL67"/>
    <mergeCell ref="A69:H69"/>
    <mergeCell ref="J69:Q69"/>
    <mergeCell ref="S69:Z69"/>
    <mergeCell ref="AB69:AI69"/>
    <mergeCell ref="A70:H71"/>
    <mergeCell ref="J70:Q71"/>
    <mergeCell ref="S70:Z71"/>
    <mergeCell ref="AB70:AI71"/>
    <mergeCell ref="AB73:AD73"/>
    <mergeCell ref="J74:K74"/>
    <mergeCell ref="L74:Q74"/>
    <mergeCell ref="R74:U74"/>
    <mergeCell ref="W74:Z74"/>
    <mergeCell ref="AF74:AI74"/>
    <mergeCell ref="A73:H74"/>
    <mergeCell ref="I73:I74"/>
    <mergeCell ref="J73:K73"/>
    <mergeCell ref="L73:Q73"/>
    <mergeCell ref="R73:U73"/>
    <mergeCell ref="W73:Z73"/>
    <mergeCell ref="J75:K75"/>
    <mergeCell ref="L75:Q75"/>
    <mergeCell ref="R75:U75"/>
    <mergeCell ref="W75:Z75"/>
    <mergeCell ref="AF75:AI75"/>
    <mergeCell ref="A76:H76"/>
    <mergeCell ref="J76:K76"/>
    <mergeCell ref="L76:Q76"/>
    <mergeCell ref="R76:U76"/>
    <mergeCell ref="W76:Z76"/>
    <mergeCell ref="AF76:AI76"/>
    <mergeCell ref="A80:H80"/>
    <mergeCell ref="J80:K80"/>
    <mergeCell ref="L80:Q80"/>
    <mergeCell ref="R80:U80"/>
    <mergeCell ref="W80:Z80"/>
    <mergeCell ref="AF80:AI80"/>
    <mergeCell ref="W78:Z78"/>
    <mergeCell ref="AF78:AI78"/>
    <mergeCell ref="J79:K79"/>
    <mergeCell ref="L79:Q79"/>
    <mergeCell ref="R79:U79"/>
    <mergeCell ref="W79:Z79"/>
    <mergeCell ref="AF79:AI79"/>
    <mergeCell ref="A77:H78"/>
    <mergeCell ref="J77:K77"/>
    <mergeCell ref="L77:Q77"/>
    <mergeCell ref="R77:U77"/>
    <mergeCell ref="W77:Z77"/>
    <mergeCell ref="AF77:AI77"/>
    <mergeCell ref="J78:K78"/>
    <mergeCell ref="L78:Q78"/>
    <mergeCell ref="R78:U78"/>
    <mergeCell ref="AF82:AI82"/>
    <mergeCell ref="J83:K83"/>
    <mergeCell ref="L83:Q83"/>
    <mergeCell ref="R83:U83"/>
    <mergeCell ref="W83:Z83"/>
    <mergeCell ref="AF83:AI83"/>
    <mergeCell ref="A81:H82"/>
    <mergeCell ref="J81:K81"/>
    <mergeCell ref="L81:Q81"/>
    <mergeCell ref="R81:U81"/>
    <mergeCell ref="W81:Z81"/>
    <mergeCell ref="AF81:AI81"/>
    <mergeCell ref="J82:K82"/>
    <mergeCell ref="L82:Q82"/>
    <mergeCell ref="R82:U82"/>
    <mergeCell ref="W82:Z82"/>
    <mergeCell ref="AB87:AE87"/>
    <mergeCell ref="A88:H88"/>
    <mergeCell ref="J88:K88"/>
    <mergeCell ref="L88:Q88"/>
    <mergeCell ref="R88:U88"/>
    <mergeCell ref="W88:Z88"/>
    <mergeCell ref="AB88:AE88"/>
    <mergeCell ref="AG85:AK96"/>
    <mergeCell ref="J86:K86"/>
    <mergeCell ref="L86:Q86"/>
    <mergeCell ref="R86:U86"/>
    <mergeCell ref="W86:Z86"/>
    <mergeCell ref="AB86:AE86"/>
    <mergeCell ref="J87:K87"/>
    <mergeCell ref="L87:Q87"/>
    <mergeCell ref="R87:U87"/>
    <mergeCell ref="W87:Z87"/>
    <mergeCell ref="A85:H86"/>
    <mergeCell ref="I85:I86"/>
    <mergeCell ref="J85:K85"/>
    <mergeCell ref="L85:Q85"/>
    <mergeCell ref="R85:U85"/>
    <mergeCell ref="W85:Z85"/>
    <mergeCell ref="A92:H92"/>
    <mergeCell ref="J92:K92"/>
    <mergeCell ref="L92:Q92"/>
    <mergeCell ref="R92:U92"/>
    <mergeCell ref="W92:Z92"/>
    <mergeCell ref="AB92:AE92"/>
    <mergeCell ref="AB90:AE90"/>
    <mergeCell ref="J91:K91"/>
    <mergeCell ref="L91:Q91"/>
    <mergeCell ref="R91:U91"/>
    <mergeCell ref="W91:Z91"/>
    <mergeCell ref="AB91:AE91"/>
    <mergeCell ref="A89:H90"/>
    <mergeCell ref="J89:K89"/>
    <mergeCell ref="L89:Q89"/>
    <mergeCell ref="R89:U89"/>
    <mergeCell ref="W89:Z89"/>
    <mergeCell ref="AB89:AE89"/>
    <mergeCell ref="J90:K90"/>
    <mergeCell ref="L90:Q90"/>
    <mergeCell ref="R90:U90"/>
    <mergeCell ref="W90:Z90"/>
    <mergeCell ref="A99:H99"/>
    <mergeCell ref="J99:Q99"/>
    <mergeCell ref="S99:Z99"/>
    <mergeCell ref="AB99:AI99"/>
    <mergeCell ref="A100:H101"/>
    <mergeCell ref="J100:Q101"/>
    <mergeCell ref="S100:Z101"/>
    <mergeCell ref="AB100:AI101"/>
    <mergeCell ref="AB94:AE94"/>
    <mergeCell ref="J95:K95"/>
    <mergeCell ref="L95:Q95"/>
    <mergeCell ref="R95:U95"/>
    <mergeCell ref="W95:Z95"/>
    <mergeCell ref="AB95:AE95"/>
    <mergeCell ref="A93:H94"/>
    <mergeCell ref="J93:K93"/>
    <mergeCell ref="L93:Q93"/>
    <mergeCell ref="R93:U93"/>
    <mergeCell ref="W93:Z93"/>
    <mergeCell ref="AB93:AE93"/>
    <mergeCell ref="J94:K94"/>
    <mergeCell ref="L94:Q94"/>
    <mergeCell ref="R94:U94"/>
    <mergeCell ref="W94:Z94"/>
    <mergeCell ref="AB103:AD103"/>
    <mergeCell ref="J104:K104"/>
    <mergeCell ref="L104:Q104"/>
    <mergeCell ref="R104:U104"/>
    <mergeCell ref="W104:Z104"/>
    <mergeCell ref="AF104:AI104"/>
    <mergeCell ref="A103:H104"/>
    <mergeCell ref="I103:I104"/>
    <mergeCell ref="J103:K103"/>
    <mergeCell ref="L103:Q103"/>
    <mergeCell ref="R103:U103"/>
    <mergeCell ref="W103:Z103"/>
    <mergeCell ref="J105:K105"/>
    <mergeCell ref="L105:Q105"/>
    <mergeCell ref="R105:U105"/>
    <mergeCell ref="W105:Z105"/>
    <mergeCell ref="AF105:AI105"/>
    <mergeCell ref="A106:H106"/>
    <mergeCell ref="J106:K106"/>
    <mergeCell ref="L106:Q106"/>
    <mergeCell ref="R106:U106"/>
    <mergeCell ref="W106:Z106"/>
    <mergeCell ref="AF106:AI106"/>
    <mergeCell ref="A110:H110"/>
    <mergeCell ref="J110:K110"/>
    <mergeCell ref="L110:Q110"/>
    <mergeCell ref="R110:U110"/>
    <mergeCell ref="W110:Z110"/>
    <mergeCell ref="AF110:AI110"/>
    <mergeCell ref="W108:Z108"/>
    <mergeCell ref="AF108:AI108"/>
    <mergeCell ref="J109:K109"/>
    <mergeCell ref="L109:Q109"/>
    <mergeCell ref="R109:U109"/>
    <mergeCell ref="W109:Z109"/>
    <mergeCell ref="AF109:AI109"/>
    <mergeCell ref="A107:H108"/>
    <mergeCell ref="J107:K107"/>
    <mergeCell ref="L107:Q107"/>
    <mergeCell ref="R107:U107"/>
    <mergeCell ref="W107:Z107"/>
    <mergeCell ref="AF107:AI107"/>
    <mergeCell ref="J108:K108"/>
    <mergeCell ref="L108:Q108"/>
    <mergeCell ref="R108:U108"/>
    <mergeCell ref="AF112:AI112"/>
    <mergeCell ref="J113:K113"/>
    <mergeCell ref="L113:Q113"/>
    <mergeCell ref="R113:U113"/>
    <mergeCell ref="W113:Z113"/>
    <mergeCell ref="AF113:AI113"/>
    <mergeCell ref="A111:H112"/>
    <mergeCell ref="J111:K111"/>
    <mergeCell ref="L111:Q111"/>
    <mergeCell ref="R111:U111"/>
    <mergeCell ref="W111:Z111"/>
    <mergeCell ref="AF111:AI111"/>
    <mergeCell ref="J112:K112"/>
    <mergeCell ref="L112:Q112"/>
    <mergeCell ref="R112:U112"/>
    <mergeCell ref="W112:Z112"/>
    <mergeCell ref="AB117:AE117"/>
    <mergeCell ref="A118:H118"/>
    <mergeCell ref="J118:K118"/>
    <mergeCell ref="L118:Q118"/>
    <mergeCell ref="R118:U118"/>
    <mergeCell ref="W118:Z118"/>
    <mergeCell ref="AB118:AE118"/>
    <mergeCell ref="AG115:AK126"/>
    <mergeCell ref="J116:K116"/>
    <mergeCell ref="L116:Q116"/>
    <mergeCell ref="R116:U116"/>
    <mergeCell ref="W116:Z116"/>
    <mergeCell ref="AB116:AE116"/>
    <mergeCell ref="J117:K117"/>
    <mergeCell ref="L117:Q117"/>
    <mergeCell ref="R117:U117"/>
    <mergeCell ref="W117:Z117"/>
    <mergeCell ref="A115:H116"/>
    <mergeCell ref="I115:I116"/>
    <mergeCell ref="J115:K115"/>
    <mergeCell ref="L115:Q115"/>
    <mergeCell ref="R115:U115"/>
    <mergeCell ref="W115:Z115"/>
    <mergeCell ref="A122:H122"/>
    <mergeCell ref="J122:K122"/>
    <mergeCell ref="L122:Q122"/>
    <mergeCell ref="R122:U122"/>
    <mergeCell ref="W122:Z122"/>
    <mergeCell ref="AB122:AE122"/>
    <mergeCell ref="AB120:AE120"/>
    <mergeCell ref="J121:K121"/>
    <mergeCell ref="L121:Q121"/>
    <mergeCell ref="R121:U121"/>
    <mergeCell ref="W121:Z121"/>
    <mergeCell ref="AB121:AE121"/>
    <mergeCell ref="A119:H120"/>
    <mergeCell ref="J119:K119"/>
    <mergeCell ref="L119:Q119"/>
    <mergeCell ref="R119:U119"/>
    <mergeCell ref="W119:Z119"/>
    <mergeCell ref="AB119:AE119"/>
    <mergeCell ref="J120:K120"/>
    <mergeCell ref="L120:Q120"/>
    <mergeCell ref="R120:U120"/>
    <mergeCell ref="W120:Z120"/>
    <mergeCell ref="AB124:AE124"/>
    <mergeCell ref="J125:K125"/>
    <mergeCell ref="L125:Q125"/>
    <mergeCell ref="R125:U125"/>
    <mergeCell ref="W125:Z125"/>
    <mergeCell ref="AB125:AE125"/>
    <mergeCell ref="A123:H124"/>
    <mergeCell ref="J123:K123"/>
    <mergeCell ref="L123:Q123"/>
    <mergeCell ref="R123:U123"/>
    <mergeCell ref="W123:Z123"/>
    <mergeCell ref="AB123:AE123"/>
    <mergeCell ref="J124:K124"/>
    <mergeCell ref="L124:Q124"/>
    <mergeCell ref="R124:U124"/>
    <mergeCell ref="W124:Z124"/>
  </mergeCells>
  <phoneticPr fontId="2"/>
  <dataValidations count="2">
    <dataValidation type="list" allowBlank="1" showInputMessage="1" showErrorMessage="1" sqref="A10:H11 A39:H40 A70:H71 A100:H101">
      <formula1>$CC$2:$CC$8</formula1>
    </dataValidation>
    <dataValidation type="list" allowBlank="1" showInputMessage="1" showErrorMessage="1" sqref="L43:Q52 L26:Q35 L14:Q23 L55:Q64 L104:Q113 L86:Q95 L74:Q83 L116:Q125">
      <formula1>$CJ$2:$CJ$14</formula1>
    </dataValidation>
  </dataValidations>
  <pageMargins left="0.78740157480314965" right="0.78740157480314965" top="0.39370078740157483" bottom="0.24" header="0.31496062992125984" footer="0.2"/>
  <pageSetup paperSize="9" orientation="portrait" errors="blank" r:id="rId1"/>
  <headerFooter alignWithMargins="0"/>
  <rowBreaks count="1" manualBreakCount="1">
    <brk id="65"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N66"/>
  <sheetViews>
    <sheetView showGridLines="0" view="pageBreakPreview" topLeftCell="A46" zoomScaleNormal="100" zoomScaleSheetLayoutView="100" workbookViewId="0">
      <selection activeCell="AK7" sqref="AK7"/>
    </sheetView>
  </sheetViews>
  <sheetFormatPr defaultColWidth="2.25" defaultRowHeight="13.5" x14ac:dyDescent="0.15"/>
  <cols>
    <col min="1" max="16" width="2.25" customWidth="1"/>
    <col min="17" max="17" width="2.625" customWidth="1"/>
    <col min="18" max="29" width="2.25" customWidth="1"/>
    <col min="30" max="30" width="2.5" customWidth="1"/>
    <col min="31" max="79" width="2.25" customWidth="1"/>
    <col min="80" max="87" width="2.25" hidden="1" customWidth="1"/>
    <col min="88" max="88" width="13.125" hidden="1" customWidth="1"/>
    <col min="89" max="92" width="2.25" hidden="1" customWidth="1"/>
  </cols>
  <sheetData>
    <row r="1" spans="1:91" ht="11.25" customHeight="1" x14ac:dyDescent="0.15">
      <c r="A1" s="125" t="s">
        <v>88</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5"/>
      <c r="AN1" s="128" t="s">
        <v>16</v>
      </c>
      <c r="AO1" s="129"/>
      <c r="AP1" s="129"/>
      <c r="AQ1" s="129"/>
      <c r="AR1" s="129"/>
      <c r="AS1" s="129"/>
      <c r="AT1" s="129"/>
      <c r="AU1" s="129"/>
      <c r="AV1" s="129"/>
      <c r="AW1" s="129"/>
      <c r="AX1" s="129"/>
      <c r="AY1" s="129"/>
      <c r="AZ1" s="129"/>
      <c r="BA1" s="129"/>
      <c r="BB1" s="129"/>
      <c r="BC1" s="129"/>
      <c r="BD1" s="129"/>
      <c r="BE1" s="129"/>
      <c r="BF1" s="129"/>
      <c r="BG1" s="129"/>
      <c r="BH1" s="130"/>
      <c r="BI1" s="15"/>
      <c r="BJ1" s="15"/>
      <c r="BK1" s="15"/>
      <c r="BL1" s="15"/>
      <c r="BM1" s="15"/>
      <c r="BN1" s="15"/>
      <c r="BO1" s="15"/>
      <c r="BP1" s="15"/>
      <c r="BQ1" s="15"/>
      <c r="BR1" s="15"/>
      <c r="BS1" s="15"/>
      <c r="BT1" s="15"/>
      <c r="BU1" s="15"/>
      <c r="BV1" s="15"/>
      <c r="BW1" s="15"/>
      <c r="BX1" s="15"/>
      <c r="BY1" s="15"/>
      <c r="BZ1" s="15"/>
      <c r="CA1" s="15"/>
      <c r="CC1" t="s">
        <v>17</v>
      </c>
      <c r="CJ1" s="17" t="s">
        <v>18</v>
      </c>
      <c r="CK1" s="18">
        <v>0</v>
      </c>
      <c r="CL1" s="19" t="s">
        <v>20</v>
      </c>
      <c r="CM1" s="20">
        <v>1</v>
      </c>
    </row>
    <row r="2" spans="1:91" ht="15.75" customHeight="1" x14ac:dyDescent="0.15">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C2" t="s">
        <v>14</v>
      </c>
      <c r="CJ2" s="21" t="s">
        <v>21</v>
      </c>
      <c r="CK2" s="18">
        <v>1</v>
      </c>
      <c r="CL2" s="19" t="s">
        <v>20</v>
      </c>
      <c r="CM2" s="20">
        <v>2</v>
      </c>
    </row>
    <row r="3" spans="1:91" ht="15.75" customHeight="1" x14ac:dyDescent="0.15">
      <c r="A3" s="15"/>
      <c r="B3" s="131" t="s">
        <v>89</v>
      </c>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C3" t="s">
        <v>24</v>
      </c>
      <c r="CJ3" s="21" t="s">
        <v>25</v>
      </c>
      <c r="CK3" s="18">
        <v>2</v>
      </c>
      <c r="CL3" s="19" t="s">
        <v>90</v>
      </c>
      <c r="CM3" s="20">
        <v>3</v>
      </c>
    </row>
    <row r="4" spans="1:91" ht="18.75" x14ac:dyDescent="0.15">
      <c r="A4" s="15"/>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C4" t="s">
        <v>26</v>
      </c>
      <c r="CJ4" s="21" t="s">
        <v>27</v>
      </c>
      <c r="CK4" s="23">
        <v>2</v>
      </c>
      <c r="CL4" s="19" t="s">
        <v>90</v>
      </c>
      <c r="CM4" s="24">
        <v>4</v>
      </c>
    </row>
    <row r="5" spans="1:91" ht="13.5" customHeight="1" x14ac:dyDescent="0.15">
      <c r="A5" s="15"/>
      <c r="B5" s="22"/>
      <c r="C5" s="22"/>
      <c r="D5" s="22"/>
      <c r="E5" s="22"/>
      <c r="F5" s="22"/>
      <c r="G5" s="22"/>
      <c r="H5" s="22"/>
      <c r="I5" s="22"/>
      <c r="J5" s="22"/>
      <c r="K5" s="22"/>
      <c r="L5" s="22"/>
      <c r="M5" s="22"/>
      <c r="N5" s="22"/>
      <c r="O5" s="22"/>
      <c r="P5" s="22"/>
      <c r="Q5" s="22"/>
      <c r="R5" s="22"/>
      <c r="S5" s="132" t="s">
        <v>28</v>
      </c>
      <c r="T5" s="132"/>
      <c r="U5" s="132"/>
      <c r="V5" s="132"/>
      <c r="W5" s="25" t="s">
        <v>3</v>
      </c>
      <c r="X5" s="142" t="s">
        <v>91</v>
      </c>
      <c r="Y5" s="142"/>
      <c r="Z5" s="142"/>
      <c r="AA5" s="142"/>
      <c r="AB5" s="142"/>
      <c r="AC5" s="142"/>
      <c r="AD5" s="142"/>
      <c r="AE5" s="142"/>
      <c r="AF5" s="142"/>
      <c r="AG5" s="142"/>
      <c r="AH5" s="142"/>
      <c r="AI5" s="142"/>
      <c r="AJ5" s="22"/>
      <c r="AK5" s="22"/>
      <c r="AL5" s="22"/>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C5" t="s">
        <v>29</v>
      </c>
      <c r="CJ5" s="21" t="s">
        <v>30</v>
      </c>
      <c r="CK5" s="18">
        <v>1</v>
      </c>
      <c r="CL5" s="19" t="s">
        <v>90</v>
      </c>
      <c r="CM5" s="20">
        <v>2</v>
      </c>
    </row>
    <row r="6" spans="1:91" ht="13.5" customHeight="1" x14ac:dyDescent="0.15">
      <c r="A6" s="15"/>
      <c r="B6" s="22"/>
      <c r="C6" s="22"/>
      <c r="D6" s="22"/>
      <c r="E6" s="22"/>
      <c r="F6" s="22"/>
      <c r="G6" s="22"/>
      <c r="H6" s="22"/>
      <c r="I6" s="22"/>
      <c r="J6" s="22"/>
      <c r="K6" s="22"/>
      <c r="L6" s="22"/>
      <c r="M6" s="22"/>
      <c r="N6" s="22"/>
      <c r="O6" s="22"/>
      <c r="P6" s="22"/>
      <c r="Q6" s="22"/>
      <c r="R6" s="22"/>
      <c r="S6" s="134" t="s">
        <v>35</v>
      </c>
      <c r="T6" s="134"/>
      <c r="U6" s="134"/>
      <c r="V6" s="134"/>
      <c r="W6" s="25" t="s">
        <v>3</v>
      </c>
      <c r="X6" s="142" t="s">
        <v>92</v>
      </c>
      <c r="Y6" s="142"/>
      <c r="Z6" s="142"/>
      <c r="AA6" s="142"/>
      <c r="AB6" s="142"/>
      <c r="AC6" s="142"/>
      <c r="AD6" s="142"/>
      <c r="AE6" s="142"/>
      <c r="AF6" s="142"/>
      <c r="AG6" s="142"/>
      <c r="AH6" s="142"/>
      <c r="AI6" s="142"/>
      <c r="AJ6" s="22"/>
      <c r="AK6" s="22"/>
      <c r="AL6" s="22"/>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J6" s="21" t="s">
        <v>37</v>
      </c>
      <c r="CK6" s="18">
        <v>1</v>
      </c>
      <c r="CL6" s="19" t="s">
        <v>20</v>
      </c>
      <c r="CM6" s="20">
        <v>1</v>
      </c>
    </row>
    <row r="7" spans="1:91" ht="13.5" customHeight="1" x14ac:dyDescent="0.15">
      <c r="A7" s="15"/>
      <c r="B7" s="22"/>
      <c r="C7" s="22"/>
      <c r="D7" s="22"/>
      <c r="E7" s="22"/>
      <c r="F7" s="22"/>
      <c r="G7" s="22"/>
      <c r="H7" s="22"/>
      <c r="I7" s="22"/>
      <c r="J7" s="22"/>
      <c r="K7" s="22"/>
      <c r="L7" s="22"/>
      <c r="M7" s="22"/>
      <c r="N7" s="22"/>
      <c r="O7" s="22"/>
      <c r="P7" s="22"/>
      <c r="Q7" s="22"/>
      <c r="R7" s="22"/>
      <c r="S7" s="126" t="s">
        <v>38</v>
      </c>
      <c r="T7" s="126"/>
      <c r="U7" s="126"/>
      <c r="V7" s="126"/>
      <c r="W7" s="25" t="s">
        <v>3</v>
      </c>
      <c r="X7" s="142" t="s">
        <v>2</v>
      </c>
      <c r="Y7" s="142"/>
      <c r="Z7" s="142"/>
      <c r="AA7" s="142"/>
      <c r="AB7" s="142"/>
      <c r="AC7" s="142"/>
      <c r="AD7" s="142"/>
      <c r="AE7" s="142"/>
      <c r="AF7" s="142"/>
      <c r="AG7" s="142"/>
      <c r="AH7" s="142"/>
      <c r="AI7" s="142"/>
      <c r="AJ7" s="22"/>
      <c r="AK7" s="22"/>
      <c r="AL7" s="22"/>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J7" s="21" t="s">
        <v>40</v>
      </c>
      <c r="CK7" s="18">
        <v>1</v>
      </c>
      <c r="CL7" s="19" t="s">
        <v>90</v>
      </c>
      <c r="CM7" s="20">
        <v>2</v>
      </c>
    </row>
    <row r="8" spans="1:91" ht="13.5" customHeight="1" thickBot="1" x14ac:dyDescent="0.2">
      <c r="A8" s="16"/>
      <c r="B8" s="16"/>
      <c r="C8" s="16"/>
      <c r="D8" s="16"/>
      <c r="E8" s="16"/>
      <c r="F8" s="16"/>
      <c r="G8" s="16"/>
      <c r="H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CJ8" s="21" t="s">
        <v>41</v>
      </c>
      <c r="CK8" s="18">
        <v>1</v>
      </c>
      <c r="CL8" s="19" t="s">
        <v>90</v>
      </c>
      <c r="CM8" s="20">
        <v>1</v>
      </c>
    </row>
    <row r="9" spans="1:91" ht="16.5" thickTop="1" x14ac:dyDescent="0.15">
      <c r="A9" s="96" t="s">
        <v>42</v>
      </c>
      <c r="B9" s="97"/>
      <c r="C9" s="97"/>
      <c r="D9" s="97"/>
      <c r="E9" s="97"/>
      <c r="F9" s="97"/>
      <c r="G9" s="97"/>
      <c r="H9" s="98"/>
      <c r="J9" s="99" t="s">
        <v>43</v>
      </c>
      <c r="K9" s="100"/>
      <c r="L9" s="100"/>
      <c r="M9" s="100"/>
      <c r="N9" s="100"/>
      <c r="O9" s="100"/>
      <c r="P9" s="100"/>
      <c r="Q9" s="101"/>
      <c r="R9" s="16"/>
      <c r="S9" s="68" t="s">
        <v>44</v>
      </c>
      <c r="T9" s="69"/>
      <c r="U9" s="69"/>
      <c r="V9" s="69"/>
      <c r="W9" s="69"/>
      <c r="X9" s="69"/>
      <c r="Y9" s="69"/>
      <c r="Z9" s="70"/>
      <c r="AA9" s="16"/>
      <c r="AB9" s="68" t="s">
        <v>45</v>
      </c>
      <c r="AC9" s="69"/>
      <c r="AD9" s="69"/>
      <c r="AE9" s="69"/>
      <c r="AF9" s="69"/>
      <c r="AG9" s="69"/>
      <c r="AH9" s="69"/>
      <c r="AI9" s="70"/>
      <c r="AJ9" s="16"/>
      <c r="AK9" s="16"/>
      <c r="CJ9" s="21" t="s">
        <v>46</v>
      </c>
      <c r="CK9" s="18">
        <v>1</v>
      </c>
      <c r="CL9" s="19" t="s">
        <v>22</v>
      </c>
      <c r="CM9" s="20">
        <v>1</v>
      </c>
    </row>
    <row r="10" spans="1:91" ht="11.25" customHeight="1" x14ac:dyDescent="0.15">
      <c r="A10" s="136" t="s">
        <v>17</v>
      </c>
      <c r="B10" s="137"/>
      <c r="C10" s="137"/>
      <c r="D10" s="137"/>
      <c r="E10" s="137"/>
      <c r="F10" s="137"/>
      <c r="G10" s="137"/>
      <c r="H10" s="138"/>
      <c r="J10" s="108">
        <v>66.5</v>
      </c>
      <c r="K10" s="109"/>
      <c r="L10" s="109"/>
      <c r="M10" s="109"/>
      <c r="N10" s="109"/>
      <c r="O10" s="109"/>
      <c r="P10" s="109"/>
      <c r="Q10" s="110"/>
      <c r="R10" s="16"/>
      <c r="S10" s="62">
        <f>IF(J10="","",ROUNDDOWN(J10*1/20,2))</f>
        <v>3.32</v>
      </c>
      <c r="T10" s="63"/>
      <c r="U10" s="63"/>
      <c r="V10" s="63"/>
      <c r="W10" s="63"/>
      <c r="X10" s="63"/>
      <c r="Y10" s="63"/>
      <c r="Z10" s="64"/>
      <c r="AA10" s="16"/>
      <c r="AB10" s="62">
        <f>IF(A10="訓練・作業室",ROUNDDOWN(J10*1/7,2),IF(A10="多目的室",ROUNDDOWN(J10*1/7,2),IF(A10="相談室",ROUNDDOWN(J10*1/10,2),IF(A10="多目的兼相談室",ROUNDDOWN(J10*1/7,2),IF(A10="宿泊型自立訓練（居室）",ROUNDDOWN(J10*1/7,2),"")))))</f>
        <v>9.5</v>
      </c>
      <c r="AC10" s="63"/>
      <c r="AD10" s="63"/>
      <c r="AE10" s="63"/>
      <c r="AF10" s="63"/>
      <c r="AG10" s="63"/>
      <c r="AH10" s="63"/>
      <c r="AI10" s="64"/>
      <c r="AJ10" s="16"/>
      <c r="AK10" s="16"/>
      <c r="CJ10" s="21" t="s">
        <v>47</v>
      </c>
      <c r="CK10" s="18">
        <v>1</v>
      </c>
      <c r="CL10" s="19" t="s">
        <v>22</v>
      </c>
      <c r="CM10" s="20">
        <v>1</v>
      </c>
    </row>
    <row r="11" spans="1:91" ht="11.25" customHeight="1" thickBot="1" x14ac:dyDescent="0.2">
      <c r="A11" s="139"/>
      <c r="B11" s="140"/>
      <c r="C11" s="140"/>
      <c r="D11" s="140"/>
      <c r="E11" s="140"/>
      <c r="F11" s="140"/>
      <c r="G11" s="140"/>
      <c r="H11" s="141"/>
      <c r="J11" s="111"/>
      <c r="K11" s="112"/>
      <c r="L11" s="112"/>
      <c r="M11" s="112"/>
      <c r="N11" s="112"/>
      <c r="O11" s="112"/>
      <c r="P11" s="112"/>
      <c r="Q11" s="113"/>
      <c r="R11" s="16"/>
      <c r="S11" s="65"/>
      <c r="T11" s="66"/>
      <c r="U11" s="66"/>
      <c r="V11" s="66"/>
      <c r="W11" s="66"/>
      <c r="X11" s="66"/>
      <c r="Y11" s="66"/>
      <c r="Z11" s="67"/>
      <c r="AA11" s="16"/>
      <c r="AB11" s="65"/>
      <c r="AC11" s="66"/>
      <c r="AD11" s="66"/>
      <c r="AE11" s="66"/>
      <c r="AF11" s="66"/>
      <c r="AG11" s="66"/>
      <c r="AH11" s="66"/>
      <c r="AI11" s="67"/>
      <c r="AJ11" s="16"/>
      <c r="AK11" s="16"/>
      <c r="CJ11" s="21" t="s">
        <v>48</v>
      </c>
      <c r="CK11" s="18">
        <v>1</v>
      </c>
      <c r="CL11" s="19" t="s">
        <v>22</v>
      </c>
      <c r="CM11" s="20">
        <v>1</v>
      </c>
    </row>
    <row r="12" spans="1:91" ht="14.25" thickTop="1" x14ac:dyDescent="0.15">
      <c r="E12">
        <v>1</v>
      </c>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CJ12" s="21" t="s">
        <v>49</v>
      </c>
      <c r="CK12" s="18">
        <v>0</v>
      </c>
      <c r="CL12" s="19" t="s">
        <v>22</v>
      </c>
      <c r="CM12" s="20">
        <v>1</v>
      </c>
    </row>
    <row r="13" spans="1:91" ht="14.25" thickBot="1" x14ac:dyDescent="0.2">
      <c r="A13" s="78" t="s">
        <v>50</v>
      </c>
      <c r="B13" s="88"/>
      <c r="C13" s="88"/>
      <c r="D13" s="88"/>
      <c r="E13" s="88"/>
      <c r="F13" s="88"/>
      <c r="G13" s="88"/>
      <c r="H13" s="89"/>
      <c r="I13" s="84" t="s">
        <v>51</v>
      </c>
      <c r="J13" s="42" t="s">
        <v>52</v>
      </c>
      <c r="K13" s="43"/>
      <c r="L13" s="93" t="s">
        <v>53</v>
      </c>
      <c r="M13" s="94"/>
      <c r="N13" s="94"/>
      <c r="O13" s="94"/>
      <c r="P13" s="94"/>
      <c r="Q13" s="95"/>
      <c r="R13" s="86" t="s">
        <v>54</v>
      </c>
      <c r="S13" s="86"/>
      <c r="T13" s="86"/>
      <c r="U13" s="86"/>
      <c r="V13" s="27"/>
      <c r="W13" s="86" t="s">
        <v>55</v>
      </c>
      <c r="X13" s="86"/>
      <c r="Y13" s="86"/>
      <c r="Z13" s="86"/>
      <c r="AA13" s="28"/>
      <c r="AB13" s="43" t="s">
        <v>56</v>
      </c>
      <c r="AC13" s="43"/>
      <c r="AD13" s="43"/>
      <c r="AE13" s="28"/>
      <c r="AF13" s="28"/>
      <c r="AG13" s="28"/>
      <c r="AH13" s="28"/>
      <c r="AI13" s="29"/>
      <c r="CJ13" s="21" t="s">
        <v>57</v>
      </c>
      <c r="CK13" s="18">
        <v>1</v>
      </c>
      <c r="CL13" s="19" t="s">
        <v>20</v>
      </c>
      <c r="CM13" s="20">
        <v>1</v>
      </c>
    </row>
    <row r="14" spans="1:91" ht="14.25" thickTop="1" x14ac:dyDescent="0.15">
      <c r="A14" s="90"/>
      <c r="B14" s="91"/>
      <c r="C14" s="91"/>
      <c r="D14" s="91"/>
      <c r="E14" s="91"/>
      <c r="F14" s="91"/>
      <c r="G14" s="91"/>
      <c r="H14" s="92"/>
      <c r="I14" s="84"/>
      <c r="J14" s="42">
        <v>1</v>
      </c>
      <c r="K14" s="43"/>
      <c r="L14" s="122" t="s">
        <v>25</v>
      </c>
      <c r="M14" s="123"/>
      <c r="N14" s="123"/>
      <c r="O14" s="123"/>
      <c r="P14" s="123"/>
      <c r="Q14" s="124"/>
      <c r="R14" s="75">
        <v>2000</v>
      </c>
      <c r="S14" s="76"/>
      <c r="T14" s="76"/>
      <c r="U14" s="76"/>
      <c r="V14" s="30" t="s">
        <v>93</v>
      </c>
      <c r="W14" s="76">
        <v>2300</v>
      </c>
      <c r="X14" s="76"/>
      <c r="Y14" s="76"/>
      <c r="Z14" s="77"/>
      <c r="AA14" s="13" t="s">
        <v>81</v>
      </c>
      <c r="AB14" s="31">
        <f t="shared" ref="AB14:AB23" si="0">IF(L14="","",VLOOKUP(L14,$CJ$1:$CM$14,2,0))</f>
        <v>2</v>
      </c>
      <c r="AC14" s="13" t="s">
        <v>71</v>
      </c>
      <c r="AD14" s="31">
        <f t="shared" ref="AD14:AD23" si="1">IF(L14="","",VLOOKUP(L14,$CJ$1:$CM$14,4,0))</f>
        <v>3</v>
      </c>
      <c r="AE14" s="13" t="s">
        <v>61</v>
      </c>
      <c r="AF14" s="40">
        <f>IF(L14="","",ROUNDDOWN(R14*W14*AB14/AD14/1000000,2))</f>
        <v>3.06</v>
      </c>
      <c r="AG14" s="40"/>
      <c r="AH14" s="40"/>
      <c r="AI14" s="41"/>
      <c r="AJ14" s="32"/>
      <c r="CJ14" s="21" t="s">
        <v>62</v>
      </c>
      <c r="CK14" s="18">
        <v>1</v>
      </c>
      <c r="CL14" s="19" t="s">
        <v>22</v>
      </c>
      <c r="CM14" s="20">
        <v>1</v>
      </c>
    </row>
    <row r="15" spans="1:91" x14ac:dyDescent="0.15">
      <c r="J15" s="42">
        <v>2</v>
      </c>
      <c r="K15" s="43"/>
      <c r="L15" s="117" t="s">
        <v>37</v>
      </c>
      <c r="M15" s="118"/>
      <c r="N15" s="118"/>
      <c r="O15" s="118"/>
      <c r="P15" s="118"/>
      <c r="Q15" s="119"/>
      <c r="R15" s="59">
        <v>800</v>
      </c>
      <c r="S15" s="60"/>
      <c r="T15" s="60"/>
      <c r="U15" s="60"/>
      <c r="V15" s="13" t="s">
        <v>67</v>
      </c>
      <c r="W15" s="60">
        <v>1500</v>
      </c>
      <c r="X15" s="60"/>
      <c r="Y15" s="60"/>
      <c r="Z15" s="61"/>
      <c r="AA15" s="13" t="s">
        <v>59</v>
      </c>
      <c r="AB15" s="31">
        <f t="shared" si="0"/>
        <v>1</v>
      </c>
      <c r="AC15" s="13" t="s">
        <v>71</v>
      </c>
      <c r="AD15" s="31">
        <f t="shared" si="1"/>
        <v>1</v>
      </c>
      <c r="AE15" s="13" t="s">
        <v>61</v>
      </c>
      <c r="AF15" s="40">
        <f t="shared" ref="AF15:AF23" si="2">IF(L15="","",ROUNDDOWN(R15*W15*AB15/AD15/1000000,2))</f>
        <v>1.2</v>
      </c>
      <c r="AG15" s="40"/>
      <c r="AH15" s="40"/>
      <c r="AI15" s="41"/>
    </row>
    <row r="16" spans="1:91" x14ac:dyDescent="0.15">
      <c r="A16" s="68" t="s">
        <v>65</v>
      </c>
      <c r="B16" s="69"/>
      <c r="C16" s="69"/>
      <c r="D16" s="69"/>
      <c r="E16" s="69"/>
      <c r="F16" s="69"/>
      <c r="G16" s="69"/>
      <c r="H16" s="70"/>
      <c r="J16" s="42">
        <v>3</v>
      </c>
      <c r="K16" s="43"/>
      <c r="L16" s="117"/>
      <c r="M16" s="118"/>
      <c r="N16" s="118"/>
      <c r="O16" s="118"/>
      <c r="P16" s="118"/>
      <c r="Q16" s="119"/>
      <c r="R16" s="59"/>
      <c r="S16" s="60"/>
      <c r="T16" s="60"/>
      <c r="U16" s="60"/>
      <c r="V16" s="13"/>
      <c r="W16" s="60"/>
      <c r="X16" s="60"/>
      <c r="Y16" s="60"/>
      <c r="Z16" s="61"/>
      <c r="AA16" s="13"/>
      <c r="AB16" s="31"/>
      <c r="AC16" s="13"/>
      <c r="AD16" s="31"/>
      <c r="AE16" s="13"/>
      <c r="AF16" s="40"/>
      <c r="AG16" s="40"/>
      <c r="AH16" s="40"/>
      <c r="AI16" s="41"/>
    </row>
    <row r="17" spans="1:38" x14ac:dyDescent="0.15">
      <c r="A17" s="62">
        <f>IF(SUM(AF14:AI23)=0,"",SUM(AF14:AI23))</f>
        <v>6.18</v>
      </c>
      <c r="B17" s="63"/>
      <c r="C17" s="63"/>
      <c r="D17" s="63"/>
      <c r="E17" s="63"/>
      <c r="F17" s="63"/>
      <c r="G17" s="63"/>
      <c r="H17" s="64"/>
      <c r="J17" s="42">
        <v>4</v>
      </c>
      <c r="K17" s="43"/>
      <c r="L17" s="117" t="s">
        <v>48</v>
      </c>
      <c r="M17" s="118"/>
      <c r="N17" s="118"/>
      <c r="O17" s="118"/>
      <c r="P17" s="118"/>
      <c r="Q17" s="119"/>
      <c r="R17" s="59">
        <v>2000</v>
      </c>
      <c r="S17" s="60"/>
      <c r="T17" s="60"/>
      <c r="U17" s="60"/>
      <c r="V17" s="13" t="s">
        <v>59</v>
      </c>
      <c r="W17" s="60">
        <v>960</v>
      </c>
      <c r="X17" s="60"/>
      <c r="Y17" s="60"/>
      <c r="Z17" s="61"/>
      <c r="AA17" s="13" t="s">
        <v>59</v>
      </c>
      <c r="AB17" s="31">
        <f t="shared" si="0"/>
        <v>1</v>
      </c>
      <c r="AC17" s="13" t="s">
        <v>71</v>
      </c>
      <c r="AD17" s="31">
        <f t="shared" si="1"/>
        <v>1</v>
      </c>
      <c r="AE17" s="13" t="s">
        <v>75</v>
      </c>
      <c r="AF17" s="40">
        <f t="shared" si="2"/>
        <v>1.92</v>
      </c>
      <c r="AG17" s="40"/>
      <c r="AH17" s="40"/>
      <c r="AI17" s="41"/>
    </row>
    <row r="18" spans="1:38" x14ac:dyDescent="0.15">
      <c r="A18" s="65"/>
      <c r="B18" s="66"/>
      <c r="C18" s="66"/>
      <c r="D18" s="66"/>
      <c r="E18" s="66"/>
      <c r="F18" s="66"/>
      <c r="G18" s="66"/>
      <c r="H18" s="67"/>
      <c r="J18" s="42">
        <v>5</v>
      </c>
      <c r="K18" s="43"/>
      <c r="L18" s="117"/>
      <c r="M18" s="118"/>
      <c r="N18" s="118"/>
      <c r="O18" s="118"/>
      <c r="P18" s="118"/>
      <c r="Q18" s="119"/>
      <c r="R18" s="59"/>
      <c r="S18" s="60"/>
      <c r="T18" s="60"/>
      <c r="U18" s="60"/>
      <c r="V18" s="13" t="s">
        <v>59</v>
      </c>
      <c r="W18" s="60"/>
      <c r="X18" s="60"/>
      <c r="Y18" s="60"/>
      <c r="Z18" s="61"/>
      <c r="AA18" s="13" t="s">
        <v>67</v>
      </c>
      <c r="AB18" s="31" t="str">
        <f t="shared" si="0"/>
        <v/>
      </c>
      <c r="AC18" s="13" t="s">
        <v>71</v>
      </c>
      <c r="AD18" s="31" t="str">
        <f t="shared" si="1"/>
        <v/>
      </c>
      <c r="AE18" s="13" t="s">
        <v>61</v>
      </c>
      <c r="AF18" s="40" t="str">
        <f t="shared" si="2"/>
        <v/>
      </c>
      <c r="AG18" s="40"/>
      <c r="AH18" s="40"/>
      <c r="AI18" s="41"/>
    </row>
    <row r="19" spans="1:38" x14ac:dyDescent="0.15">
      <c r="J19" s="42">
        <v>6</v>
      </c>
      <c r="K19" s="43"/>
      <c r="L19" s="117"/>
      <c r="M19" s="118"/>
      <c r="N19" s="118"/>
      <c r="O19" s="118"/>
      <c r="P19" s="118"/>
      <c r="Q19" s="119"/>
      <c r="R19" s="59"/>
      <c r="S19" s="60"/>
      <c r="T19" s="60"/>
      <c r="U19" s="60"/>
      <c r="V19" s="13" t="s">
        <v>67</v>
      </c>
      <c r="W19" s="60"/>
      <c r="X19" s="60"/>
      <c r="Y19" s="60"/>
      <c r="Z19" s="61"/>
      <c r="AA19" s="13" t="s">
        <v>93</v>
      </c>
      <c r="AB19" s="31" t="str">
        <f t="shared" si="0"/>
        <v/>
      </c>
      <c r="AC19" s="13" t="s">
        <v>19</v>
      </c>
      <c r="AD19" s="31" t="str">
        <f t="shared" si="1"/>
        <v/>
      </c>
      <c r="AE19" s="13" t="s">
        <v>61</v>
      </c>
      <c r="AF19" s="40" t="str">
        <f t="shared" si="2"/>
        <v/>
      </c>
      <c r="AG19" s="40"/>
      <c r="AH19" s="40"/>
      <c r="AI19" s="41"/>
    </row>
    <row r="20" spans="1:38" x14ac:dyDescent="0.15">
      <c r="A20" s="68" t="s">
        <v>70</v>
      </c>
      <c r="B20" s="69"/>
      <c r="C20" s="69"/>
      <c r="D20" s="69"/>
      <c r="E20" s="69"/>
      <c r="F20" s="69"/>
      <c r="G20" s="69"/>
      <c r="H20" s="70"/>
      <c r="J20" s="42">
        <v>7</v>
      </c>
      <c r="K20" s="43"/>
      <c r="L20" s="117"/>
      <c r="M20" s="118"/>
      <c r="N20" s="118"/>
      <c r="O20" s="118"/>
      <c r="P20" s="118"/>
      <c r="Q20" s="119"/>
      <c r="R20" s="59"/>
      <c r="S20" s="60"/>
      <c r="T20" s="60"/>
      <c r="U20" s="60"/>
      <c r="V20" s="13" t="s">
        <v>67</v>
      </c>
      <c r="W20" s="60"/>
      <c r="X20" s="60"/>
      <c r="Y20" s="60"/>
      <c r="Z20" s="61"/>
      <c r="AA20" s="13" t="s">
        <v>59</v>
      </c>
      <c r="AB20" s="31" t="str">
        <f t="shared" si="0"/>
        <v/>
      </c>
      <c r="AC20" s="13" t="s">
        <v>71</v>
      </c>
      <c r="AD20" s="31" t="str">
        <f t="shared" si="1"/>
        <v/>
      </c>
      <c r="AE20" s="13" t="s">
        <v>83</v>
      </c>
      <c r="AF20" s="40" t="str">
        <f t="shared" si="2"/>
        <v/>
      </c>
      <c r="AG20" s="40"/>
      <c r="AH20" s="40"/>
      <c r="AI20" s="41"/>
    </row>
    <row r="21" spans="1:38" x14ac:dyDescent="0.15">
      <c r="A21" s="50" t="str">
        <f>IF(A17="","",IF(S10&lt;=A17,"○","×"))</f>
        <v>○</v>
      </c>
      <c r="B21" s="51"/>
      <c r="C21" s="51"/>
      <c r="D21" s="51"/>
      <c r="E21" s="51"/>
      <c r="F21" s="51"/>
      <c r="G21" s="51"/>
      <c r="H21" s="52"/>
      <c r="J21" s="42">
        <v>8</v>
      </c>
      <c r="K21" s="43"/>
      <c r="L21" s="117"/>
      <c r="M21" s="118"/>
      <c r="N21" s="118"/>
      <c r="O21" s="118"/>
      <c r="P21" s="118"/>
      <c r="Q21" s="119"/>
      <c r="R21" s="59"/>
      <c r="S21" s="60"/>
      <c r="T21" s="60"/>
      <c r="U21" s="60"/>
      <c r="V21" s="13" t="s">
        <v>67</v>
      </c>
      <c r="W21" s="60"/>
      <c r="X21" s="60"/>
      <c r="Y21" s="60"/>
      <c r="Z21" s="61"/>
      <c r="AA21" s="13" t="s">
        <v>81</v>
      </c>
      <c r="AB21" s="31" t="str">
        <f t="shared" si="0"/>
        <v/>
      </c>
      <c r="AC21" s="13" t="s">
        <v>19</v>
      </c>
      <c r="AD21" s="31" t="str">
        <f t="shared" si="1"/>
        <v/>
      </c>
      <c r="AE21" s="13" t="s">
        <v>61</v>
      </c>
      <c r="AF21" s="40" t="str">
        <f t="shared" si="2"/>
        <v/>
      </c>
      <c r="AG21" s="40"/>
      <c r="AH21" s="40"/>
      <c r="AI21" s="41"/>
    </row>
    <row r="22" spans="1:38" x14ac:dyDescent="0.15">
      <c r="A22" s="53"/>
      <c r="B22" s="54"/>
      <c r="C22" s="54"/>
      <c r="D22" s="54"/>
      <c r="E22" s="54"/>
      <c r="F22" s="54"/>
      <c r="G22" s="54"/>
      <c r="H22" s="55"/>
      <c r="J22" s="42">
        <v>9</v>
      </c>
      <c r="K22" s="43"/>
      <c r="L22" s="117"/>
      <c r="M22" s="118"/>
      <c r="N22" s="118"/>
      <c r="O22" s="118"/>
      <c r="P22" s="118"/>
      <c r="Q22" s="119"/>
      <c r="R22" s="59"/>
      <c r="S22" s="60"/>
      <c r="T22" s="60"/>
      <c r="U22" s="60"/>
      <c r="V22" s="13" t="s">
        <v>93</v>
      </c>
      <c r="W22" s="60"/>
      <c r="X22" s="60"/>
      <c r="Y22" s="60"/>
      <c r="Z22" s="61"/>
      <c r="AA22" s="13" t="s">
        <v>59</v>
      </c>
      <c r="AB22" s="31" t="str">
        <f t="shared" si="0"/>
        <v/>
      </c>
      <c r="AC22" s="13" t="s">
        <v>94</v>
      </c>
      <c r="AD22" s="31" t="str">
        <f t="shared" si="1"/>
        <v/>
      </c>
      <c r="AE22" s="13" t="s">
        <v>75</v>
      </c>
      <c r="AF22" s="40" t="str">
        <f t="shared" si="2"/>
        <v/>
      </c>
      <c r="AG22" s="40"/>
      <c r="AH22" s="40"/>
      <c r="AI22" s="41"/>
    </row>
    <row r="23" spans="1:38" ht="14.25" thickBot="1" x14ac:dyDescent="0.2">
      <c r="J23" s="42">
        <v>10</v>
      </c>
      <c r="K23" s="43"/>
      <c r="L23" s="114"/>
      <c r="M23" s="115"/>
      <c r="N23" s="115"/>
      <c r="O23" s="115"/>
      <c r="P23" s="115"/>
      <c r="Q23" s="116"/>
      <c r="R23" s="47"/>
      <c r="S23" s="48"/>
      <c r="T23" s="48"/>
      <c r="U23" s="48"/>
      <c r="V23" s="33" t="s">
        <v>59</v>
      </c>
      <c r="W23" s="48"/>
      <c r="X23" s="48"/>
      <c r="Y23" s="48"/>
      <c r="Z23" s="49"/>
      <c r="AA23" s="13" t="s">
        <v>78</v>
      </c>
      <c r="AB23" s="31" t="str">
        <f t="shared" si="0"/>
        <v/>
      </c>
      <c r="AC23" s="13" t="s">
        <v>84</v>
      </c>
      <c r="AD23" s="31" t="str">
        <f t="shared" si="1"/>
        <v/>
      </c>
      <c r="AE23" s="13" t="s">
        <v>64</v>
      </c>
      <c r="AF23" s="40" t="str">
        <f t="shared" si="2"/>
        <v/>
      </c>
      <c r="AG23" s="40"/>
      <c r="AH23" s="40"/>
      <c r="AI23" s="41"/>
    </row>
    <row r="24" spans="1:38" ht="14.25" thickTop="1" x14ac:dyDescent="0.15">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row>
    <row r="25" spans="1:38" ht="14.25" thickBot="1" x14ac:dyDescent="0.2">
      <c r="A25" s="78" t="s">
        <v>72</v>
      </c>
      <c r="B25" s="88"/>
      <c r="C25" s="88"/>
      <c r="D25" s="88"/>
      <c r="E25" s="88"/>
      <c r="F25" s="88"/>
      <c r="G25" s="88"/>
      <c r="H25" s="89"/>
      <c r="I25" s="84" t="s">
        <v>87</v>
      </c>
      <c r="J25" s="42" t="s">
        <v>52</v>
      </c>
      <c r="K25" s="43"/>
      <c r="L25" s="85" t="s">
        <v>73</v>
      </c>
      <c r="M25" s="86"/>
      <c r="N25" s="86"/>
      <c r="O25" s="86"/>
      <c r="P25" s="86"/>
      <c r="Q25" s="87"/>
      <c r="R25" s="86" t="s">
        <v>54</v>
      </c>
      <c r="S25" s="86"/>
      <c r="T25" s="86"/>
      <c r="U25" s="86"/>
      <c r="V25" s="27"/>
      <c r="W25" s="86" t="s">
        <v>55</v>
      </c>
      <c r="X25" s="86"/>
      <c r="Y25" s="86"/>
      <c r="Z25" s="86"/>
      <c r="AA25" s="28"/>
      <c r="AB25" s="28"/>
      <c r="AC25" s="28"/>
      <c r="AD25" s="28"/>
      <c r="AE25" s="29"/>
      <c r="AG25" s="120"/>
      <c r="AH25" s="120"/>
      <c r="AI25" s="120"/>
      <c r="AJ25" s="120"/>
      <c r="AK25" s="120"/>
    </row>
    <row r="26" spans="1:38" ht="14.25" thickTop="1" x14ac:dyDescent="0.15">
      <c r="A26" s="90"/>
      <c r="B26" s="91"/>
      <c r="C26" s="91"/>
      <c r="D26" s="91"/>
      <c r="E26" s="91"/>
      <c r="F26" s="91"/>
      <c r="G26" s="91"/>
      <c r="H26" s="92"/>
      <c r="I26" s="84"/>
      <c r="J26" s="42">
        <v>1</v>
      </c>
      <c r="K26" s="43"/>
      <c r="L26" s="122" t="s">
        <v>25</v>
      </c>
      <c r="M26" s="123"/>
      <c r="N26" s="123"/>
      <c r="O26" s="123"/>
      <c r="P26" s="123"/>
      <c r="Q26" s="124"/>
      <c r="R26" s="75">
        <v>2000</v>
      </c>
      <c r="S26" s="76"/>
      <c r="T26" s="76"/>
      <c r="U26" s="76"/>
      <c r="V26" s="30" t="s">
        <v>59</v>
      </c>
      <c r="W26" s="76">
        <v>2300</v>
      </c>
      <c r="X26" s="76"/>
      <c r="Y26" s="76"/>
      <c r="Z26" s="77"/>
      <c r="AA26" s="13" t="s">
        <v>76</v>
      </c>
      <c r="AB26" s="40">
        <f>IF(L26="","",ROUNDDOWN(R26*W26/1000000,2 ))</f>
        <v>4.5999999999999996</v>
      </c>
      <c r="AC26" s="40"/>
      <c r="AD26" s="40"/>
      <c r="AE26" s="41"/>
      <c r="AG26" s="120"/>
      <c r="AH26" s="120"/>
      <c r="AI26" s="120"/>
      <c r="AJ26" s="120"/>
      <c r="AK26" s="120"/>
    </row>
    <row r="27" spans="1:38" x14ac:dyDescent="0.15">
      <c r="J27" s="42">
        <v>2</v>
      </c>
      <c r="K27" s="43"/>
      <c r="L27" s="117" t="s">
        <v>37</v>
      </c>
      <c r="M27" s="118"/>
      <c r="N27" s="118"/>
      <c r="O27" s="118"/>
      <c r="P27" s="118"/>
      <c r="Q27" s="119"/>
      <c r="R27" s="59">
        <v>800</v>
      </c>
      <c r="S27" s="60"/>
      <c r="T27" s="60"/>
      <c r="U27" s="60"/>
      <c r="V27" s="13" t="s">
        <v>74</v>
      </c>
      <c r="W27" s="60">
        <v>1500</v>
      </c>
      <c r="X27" s="60"/>
      <c r="Y27" s="60"/>
      <c r="Z27" s="61"/>
      <c r="AA27" s="13" t="s">
        <v>75</v>
      </c>
      <c r="AB27" s="40">
        <f t="shared" ref="AB27:AB35" si="3">IF(L27="","",ROUNDDOWN(R27*W27/1000000,2 ))</f>
        <v>1.2</v>
      </c>
      <c r="AC27" s="40"/>
      <c r="AD27" s="40"/>
      <c r="AE27" s="41"/>
      <c r="AG27" s="120"/>
      <c r="AH27" s="120"/>
      <c r="AI27" s="120"/>
      <c r="AJ27" s="120"/>
      <c r="AK27" s="120"/>
    </row>
    <row r="28" spans="1:38" x14ac:dyDescent="0.15">
      <c r="A28" s="68" t="s">
        <v>77</v>
      </c>
      <c r="B28" s="69"/>
      <c r="C28" s="69"/>
      <c r="D28" s="69"/>
      <c r="E28" s="69"/>
      <c r="F28" s="69"/>
      <c r="G28" s="69"/>
      <c r="H28" s="70"/>
      <c r="J28" s="42">
        <v>3</v>
      </c>
      <c r="K28" s="43"/>
      <c r="L28" s="117" t="s">
        <v>18</v>
      </c>
      <c r="M28" s="118"/>
      <c r="N28" s="118"/>
      <c r="O28" s="118"/>
      <c r="P28" s="118"/>
      <c r="Q28" s="119"/>
      <c r="R28" s="59">
        <v>2000</v>
      </c>
      <c r="S28" s="60"/>
      <c r="T28" s="60"/>
      <c r="U28" s="60"/>
      <c r="V28" s="13" t="s">
        <v>59</v>
      </c>
      <c r="W28" s="60">
        <v>2000</v>
      </c>
      <c r="X28" s="60"/>
      <c r="Y28" s="60"/>
      <c r="Z28" s="61"/>
      <c r="AA28" s="13" t="s">
        <v>75</v>
      </c>
      <c r="AB28" s="40">
        <f t="shared" si="3"/>
        <v>4</v>
      </c>
      <c r="AC28" s="40"/>
      <c r="AD28" s="40"/>
      <c r="AE28" s="41"/>
      <c r="AG28" s="120"/>
      <c r="AH28" s="120"/>
      <c r="AI28" s="120"/>
      <c r="AJ28" s="120"/>
      <c r="AK28" s="120"/>
    </row>
    <row r="29" spans="1:38" x14ac:dyDescent="0.15">
      <c r="A29" s="62">
        <f>IF(SUM(AB26:AE35)=0,"",SUM(AB26:AE35))</f>
        <v>9.8000000000000007</v>
      </c>
      <c r="B29" s="63"/>
      <c r="C29" s="63"/>
      <c r="D29" s="63"/>
      <c r="E29" s="63"/>
      <c r="F29" s="63"/>
      <c r="G29" s="63"/>
      <c r="H29" s="64"/>
      <c r="J29" s="42">
        <v>4</v>
      </c>
      <c r="K29" s="43"/>
      <c r="L29" s="117"/>
      <c r="M29" s="118"/>
      <c r="N29" s="118"/>
      <c r="O29" s="118"/>
      <c r="P29" s="118"/>
      <c r="Q29" s="119"/>
      <c r="R29" s="59"/>
      <c r="S29" s="60"/>
      <c r="T29" s="60"/>
      <c r="U29" s="60"/>
      <c r="V29" s="13"/>
      <c r="W29" s="60"/>
      <c r="X29" s="60"/>
      <c r="Y29" s="60"/>
      <c r="Z29" s="61"/>
      <c r="AA29" s="13" t="s">
        <v>61</v>
      </c>
      <c r="AB29" s="40" t="str">
        <f t="shared" si="3"/>
        <v/>
      </c>
      <c r="AC29" s="40"/>
      <c r="AD29" s="40"/>
      <c r="AE29" s="41"/>
      <c r="AG29" s="120"/>
      <c r="AH29" s="120"/>
      <c r="AI29" s="120"/>
      <c r="AJ29" s="120"/>
      <c r="AK29" s="120"/>
    </row>
    <row r="30" spans="1:38" x14ac:dyDescent="0.15">
      <c r="A30" s="65"/>
      <c r="B30" s="66"/>
      <c r="C30" s="66"/>
      <c r="D30" s="66"/>
      <c r="E30" s="66"/>
      <c r="F30" s="66"/>
      <c r="G30" s="66"/>
      <c r="H30" s="67"/>
      <c r="J30" s="42">
        <v>5</v>
      </c>
      <c r="K30" s="43"/>
      <c r="L30" s="117"/>
      <c r="M30" s="118"/>
      <c r="N30" s="118"/>
      <c r="O30" s="118"/>
      <c r="P30" s="118"/>
      <c r="Q30" s="119"/>
      <c r="R30" s="59"/>
      <c r="S30" s="60"/>
      <c r="T30" s="60"/>
      <c r="U30" s="60"/>
      <c r="V30" s="13"/>
      <c r="W30" s="60"/>
      <c r="X30" s="60"/>
      <c r="Y30" s="60"/>
      <c r="Z30" s="61"/>
      <c r="AA30" s="13" t="s">
        <v>83</v>
      </c>
      <c r="AB30" s="40" t="str">
        <f t="shared" si="3"/>
        <v/>
      </c>
      <c r="AC30" s="40"/>
      <c r="AD30" s="40"/>
      <c r="AE30" s="41"/>
      <c r="AG30" s="120"/>
      <c r="AH30" s="120"/>
      <c r="AI30" s="120"/>
      <c r="AJ30" s="120"/>
      <c r="AK30" s="120"/>
    </row>
    <row r="31" spans="1:38" x14ac:dyDescent="0.15">
      <c r="J31" s="42">
        <v>6</v>
      </c>
      <c r="K31" s="43"/>
      <c r="L31" s="117"/>
      <c r="M31" s="118"/>
      <c r="N31" s="118"/>
      <c r="O31" s="118"/>
      <c r="P31" s="118"/>
      <c r="Q31" s="119"/>
      <c r="R31" s="59"/>
      <c r="S31" s="60"/>
      <c r="T31" s="60"/>
      <c r="U31" s="60"/>
      <c r="V31" s="13"/>
      <c r="W31" s="60"/>
      <c r="X31" s="60"/>
      <c r="Y31" s="60"/>
      <c r="Z31" s="61"/>
      <c r="AA31" s="13" t="s">
        <v>76</v>
      </c>
      <c r="AB31" s="40" t="str">
        <f t="shared" si="3"/>
        <v/>
      </c>
      <c r="AC31" s="40"/>
      <c r="AD31" s="40"/>
      <c r="AE31" s="41"/>
      <c r="AG31" s="120"/>
      <c r="AH31" s="120"/>
      <c r="AI31" s="120"/>
      <c r="AJ31" s="120"/>
      <c r="AK31" s="120"/>
    </row>
    <row r="32" spans="1:38" x14ac:dyDescent="0.15">
      <c r="A32" s="68" t="s">
        <v>79</v>
      </c>
      <c r="B32" s="69"/>
      <c r="C32" s="69"/>
      <c r="D32" s="69"/>
      <c r="E32" s="69"/>
      <c r="F32" s="69"/>
      <c r="G32" s="69"/>
      <c r="H32" s="70"/>
      <c r="J32" s="42">
        <v>7</v>
      </c>
      <c r="K32" s="43"/>
      <c r="L32" s="117"/>
      <c r="M32" s="118"/>
      <c r="N32" s="118"/>
      <c r="O32" s="118"/>
      <c r="P32" s="118"/>
      <c r="Q32" s="119"/>
      <c r="R32" s="59"/>
      <c r="S32" s="60"/>
      <c r="T32" s="60"/>
      <c r="U32" s="60"/>
      <c r="V32" s="13" t="s">
        <v>67</v>
      </c>
      <c r="W32" s="60"/>
      <c r="X32" s="60"/>
      <c r="Y32" s="60"/>
      <c r="Z32" s="61"/>
      <c r="AA32" s="13" t="s">
        <v>61</v>
      </c>
      <c r="AB32" s="40" t="str">
        <f>IF(L32="","",ROUNDDOWN(R32*W32/1000000,2 ))</f>
        <v/>
      </c>
      <c r="AC32" s="40"/>
      <c r="AD32" s="40"/>
      <c r="AE32" s="41"/>
      <c r="AG32" s="120"/>
      <c r="AH32" s="120"/>
      <c r="AI32" s="120"/>
      <c r="AJ32" s="120"/>
      <c r="AK32" s="120"/>
    </row>
    <row r="33" spans="1:79" x14ac:dyDescent="0.15">
      <c r="A33" s="50" t="str">
        <f>IF(A29="","",IF(AB10&lt;=A29,"○","×"))</f>
        <v>○</v>
      </c>
      <c r="B33" s="51"/>
      <c r="C33" s="51"/>
      <c r="D33" s="51"/>
      <c r="E33" s="51"/>
      <c r="F33" s="51"/>
      <c r="G33" s="51"/>
      <c r="H33" s="52"/>
      <c r="J33" s="42">
        <v>8</v>
      </c>
      <c r="K33" s="43"/>
      <c r="L33" s="117"/>
      <c r="M33" s="118"/>
      <c r="N33" s="118"/>
      <c r="O33" s="118"/>
      <c r="P33" s="118"/>
      <c r="Q33" s="119"/>
      <c r="R33" s="59"/>
      <c r="S33" s="60"/>
      <c r="T33" s="60"/>
      <c r="U33" s="60"/>
      <c r="V33" s="13" t="s">
        <v>59</v>
      </c>
      <c r="W33" s="60"/>
      <c r="X33" s="60"/>
      <c r="Y33" s="60"/>
      <c r="Z33" s="61"/>
      <c r="AA33" s="13" t="s">
        <v>75</v>
      </c>
      <c r="AB33" s="40" t="str">
        <f t="shared" si="3"/>
        <v/>
      </c>
      <c r="AC33" s="40"/>
      <c r="AD33" s="40"/>
      <c r="AE33" s="41"/>
      <c r="AG33" s="120"/>
      <c r="AH33" s="120"/>
      <c r="AI33" s="120"/>
      <c r="AJ33" s="120"/>
      <c r="AK33" s="120"/>
    </row>
    <row r="34" spans="1:79" x14ac:dyDescent="0.15">
      <c r="A34" s="53"/>
      <c r="B34" s="54"/>
      <c r="C34" s="54"/>
      <c r="D34" s="54"/>
      <c r="E34" s="54"/>
      <c r="F34" s="54"/>
      <c r="G34" s="54"/>
      <c r="H34" s="55"/>
      <c r="J34" s="42">
        <v>9</v>
      </c>
      <c r="K34" s="43"/>
      <c r="L34" s="117"/>
      <c r="M34" s="118"/>
      <c r="N34" s="118"/>
      <c r="O34" s="118"/>
      <c r="P34" s="118"/>
      <c r="Q34" s="119"/>
      <c r="R34" s="59"/>
      <c r="S34" s="60"/>
      <c r="T34" s="60"/>
      <c r="U34" s="60"/>
      <c r="V34" s="13" t="s">
        <v>78</v>
      </c>
      <c r="W34" s="60"/>
      <c r="X34" s="60"/>
      <c r="Y34" s="60"/>
      <c r="Z34" s="61"/>
      <c r="AA34" s="13" t="s">
        <v>64</v>
      </c>
      <c r="AB34" s="40" t="str">
        <f t="shared" si="3"/>
        <v/>
      </c>
      <c r="AC34" s="40"/>
      <c r="AD34" s="40"/>
      <c r="AE34" s="41"/>
      <c r="AG34" s="120"/>
      <c r="AH34" s="120"/>
      <c r="AI34" s="120"/>
      <c r="AJ34" s="120"/>
      <c r="AK34" s="120"/>
    </row>
    <row r="35" spans="1:79" ht="14.25" thickBot="1" x14ac:dyDescent="0.2">
      <c r="J35" s="42">
        <v>10</v>
      </c>
      <c r="K35" s="43"/>
      <c r="L35" s="114"/>
      <c r="M35" s="115"/>
      <c r="N35" s="115"/>
      <c r="O35" s="115"/>
      <c r="P35" s="115"/>
      <c r="Q35" s="116"/>
      <c r="R35" s="47"/>
      <c r="S35" s="48"/>
      <c r="T35" s="48"/>
      <c r="U35" s="48"/>
      <c r="V35" s="33" t="s">
        <v>67</v>
      </c>
      <c r="W35" s="48"/>
      <c r="X35" s="48"/>
      <c r="Y35" s="48"/>
      <c r="Z35" s="49"/>
      <c r="AA35" s="13" t="s">
        <v>61</v>
      </c>
      <c r="AB35" s="40" t="str">
        <f t="shared" si="3"/>
        <v/>
      </c>
      <c r="AC35" s="40"/>
      <c r="AD35" s="40"/>
      <c r="AE35" s="41"/>
      <c r="AG35" s="120"/>
      <c r="AH35" s="120"/>
      <c r="AI35" s="120"/>
      <c r="AJ35" s="120"/>
      <c r="AK35" s="120"/>
    </row>
    <row r="36" spans="1:79" ht="8.25" customHeight="1" thickTop="1" x14ac:dyDescent="0.15">
      <c r="AG36" s="121"/>
      <c r="AH36" s="121"/>
      <c r="AI36" s="121"/>
      <c r="AJ36" s="121"/>
      <c r="AK36" s="121"/>
    </row>
    <row r="37" spans="1:79" ht="9" customHeight="1" x14ac:dyDescent="0.15">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row>
    <row r="38" spans="1:79" ht="9" customHeight="1" thickBot="1" x14ac:dyDescent="0.2">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row>
    <row r="39" spans="1:79" ht="16.5" thickTop="1" x14ac:dyDescent="0.15">
      <c r="A39" s="96" t="s">
        <v>42</v>
      </c>
      <c r="B39" s="97"/>
      <c r="C39" s="97"/>
      <c r="D39" s="97"/>
      <c r="E39" s="97"/>
      <c r="F39" s="97"/>
      <c r="G39" s="97"/>
      <c r="H39" s="98"/>
      <c r="J39" s="99" t="s">
        <v>43</v>
      </c>
      <c r="K39" s="100"/>
      <c r="L39" s="100"/>
      <c r="M39" s="100"/>
      <c r="N39" s="100"/>
      <c r="O39" s="100"/>
      <c r="P39" s="100"/>
      <c r="Q39" s="101"/>
      <c r="R39" s="16"/>
      <c r="S39" s="68" t="s">
        <v>44</v>
      </c>
      <c r="T39" s="69"/>
      <c r="U39" s="69"/>
      <c r="V39" s="69"/>
      <c r="W39" s="69"/>
      <c r="X39" s="69"/>
      <c r="Y39" s="69"/>
      <c r="Z39" s="70"/>
      <c r="AA39" s="16"/>
      <c r="AB39" s="68" t="s">
        <v>45</v>
      </c>
      <c r="AC39" s="69"/>
      <c r="AD39" s="69"/>
      <c r="AE39" s="69"/>
      <c r="AF39" s="69"/>
      <c r="AG39" s="69"/>
      <c r="AH39" s="69"/>
      <c r="AI39" s="70"/>
      <c r="AJ39" s="16"/>
      <c r="AK39" s="16"/>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row>
    <row r="40" spans="1:79" ht="10.5" customHeight="1" x14ac:dyDescent="0.15">
      <c r="A40" s="102" t="s">
        <v>14</v>
      </c>
      <c r="B40" s="103"/>
      <c r="C40" s="103"/>
      <c r="D40" s="103"/>
      <c r="E40" s="103"/>
      <c r="F40" s="103"/>
      <c r="G40" s="103"/>
      <c r="H40" s="104"/>
      <c r="J40" s="108">
        <v>20.100000000000001</v>
      </c>
      <c r="K40" s="109"/>
      <c r="L40" s="109"/>
      <c r="M40" s="109"/>
      <c r="N40" s="109"/>
      <c r="O40" s="109"/>
      <c r="P40" s="109"/>
      <c r="Q40" s="110"/>
      <c r="R40" s="16"/>
      <c r="S40" s="62">
        <f>IF(J40="","",ROUNDDOWN(J40*1/20,2))</f>
        <v>1</v>
      </c>
      <c r="T40" s="63"/>
      <c r="U40" s="63"/>
      <c r="V40" s="63"/>
      <c r="W40" s="63"/>
      <c r="X40" s="63"/>
      <c r="Y40" s="63"/>
      <c r="Z40" s="64"/>
      <c r="AA40" s="16"/>
      <c r="AB40" s="62">
        <f>IF(A40="作業・訓練室",ROUNDDOWN(J40*1/7,2),IF(A40="多目的室",ROUNDDOWN(J40*1/7,2),IF(A40="相談室",ROUNDDOWN(J40*1/10,2),IF(A40="多目的兼相談室",ROUNDDOWN(J40*1/7,2),IF(A40="宿泊型自立訓練（居室）",ROUNDDOWN(J40*1/7,2),"")))))</f>
        <v>2.87</v>
      </c>
      <c r="AC40" s="63"/>
      <c r="AD40" s="63"/>
      <c r="AE40" s="63"/>
      <c r="AF40" s="63"/>
      <c r="AG40" s="63"/>
      <c r="AH40" s="63"/>
      <c r="AI40" s="64"/>
      <c r="AJ40" s="16"/>
      <c r="AK40" s="16"/>
    </row>
    <row r="41" spans="1:79" ht="10.5" customHeight="1" thickBot="1" x14ac:dyDescent="0.2">
      <c r="A41" s="105"/>
      <c r="B41" s="106"/>
      <c r="C41" s="106"/>
      <c r="D41" s="106"/>
      <c r="E41" s="106"/>
      <c r="F41" s="106"/>
      <c r="G41" s="106"/>
      <c r="H41" s="107"/>
      <c r="J41" s="111"/>
      <c r="K41" s="112"/>
      <c r="L41" s="112"/>
      <c r="M41" s="112"/>
      <c r="N41" s="112"/>
      <c r="O41" s="112"/>
      <c r="P41" s="112"/>
      <c r="Q41" s="113"/>
      <c r="R41" s="16"/>
      <c r="S41" s="65"/>
      <c r="T41" s="66"/>
      <c r="U41" s="66"/>
      <c r="V41" s="66"/>
      <c r="W41" s="66"/>
      <c r="X41" s="66"/>
      <c r="Y41" s="66"/>
      <c r="Z41" s="67"/>
      <c r="AA41" s="16"/>
      <c r="AB41" s="65"/>
      <c r="AC41" s="66"/>
      <c r="AD41" s="66"/>
      <c r="AE41" s="66"/>
      <c r="AF41" s="66"/>
      <c r="AG41" s="66"/>
      <c r="AH41" s="66"/>
      <c r="AI41" s="67"/>
      <c r="AJ41" s="16"/>
      <c r="AK41" s="16"/>
    </row>
    <row r="42" spans="1:79" ht="14.25" thickTop="1" x14ac:dyDescent="0.15">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row>
    <row r="43" spans="1:79" ht="14.25" thickBot="1" x14ac:dyDescent="0.2">
      <c r="A43" s="78" t="s">
        <v>50</v>
      </c>
      <c r="B43" s="88"/>
      <c r="C43" s="88"/>
      <c r="D43" s="88"/>
      <c r="E43" s="88"/>
      <c r="F43" s="88"/>
      <c r="G43" s="88"/>
      <c r="H43" s="89"/>
      <c r="I43" s="84" t="s">
        <v>95</v>
      </c>
      <c r="J43" s="42" t="s">
        <v>52</v>
      </c>
      <c r="K43" s="43"/>
      <c r="L43" s="93" t="s">
        <v>53</v>
      </c>
      <c r="M43" s="94"/>
      <c r="N43" s="94"/>
      <c r="O43" s="94"/>
      <c r="P43" s="94"/>
      <c r="Q43" s="95"/>
      <c r="R43" s="86" t="s">
        <v>54</v>
      </c>
      <c r="S43" s="86"/>
      <c r="T43" s="86"/>
      <c r="U43" s="86"/>
      <c r="V43" s="27"/>
      <c r="W43" s="86" t="s">
        <v>55</v>
      </c>
      <c r="X43" s="86"/>
      <c r="Y43" s="86"/>
      <c r="Z43" s="86"/>
      <c r="AA43" s="28"/>
      <c r="AB43" s="43" t="s">
        <v>56</v>
      </c>
      <c r="AC43" s="43"/>
      <c r="AD43" s="43"/>
      <c r="AE43" s="28"/>
      <c r="AF43" s="28"/>
      <c r="AG43" s="28"/>
      <c r="AH43" s="28"/>
      <c r="AI43" s="29"/>
    </row>
    <row r="44" spans="1:79" ht="14.25" thickTop="1" x14ac:dyDescent="0.15">
      <c r="A44" s="90"/>
      <c r="B44" s="91"/>
      <c r="C44" s="91"/>
      <c r="D44" s="91"/>
      <c r="E44" s="91"/>
      <c r="F44" s="91"/>
      <c r="G44" s="91"/>
      <c r="H44" s="92"/>
      <c r="I44" s="84"/>
      <c r="J44" s="42">
        <v>1</v>
      </c>
      <c r="K44" s="43"/>
      <c r="L44" s="72" t="s">
        <v>21</v>
      </c>
      <c r="M44" s="73"/>
      <c r="N44" s="73"/>
      <c r="O44" s="73"/>
      <c r="P44" s="73"/>
      <c r="Q44" s="74"/>
      <c r="R44" s="75">
        <v>1000</v>
      </c>
      <c r="S44" s="76"/>
      <c r="T44" s="76"/>
      <c r="U44" s="76"/>
      <c r="V44" s="30" t="s">
        <v>74</v>
      </c>
      <c r="W44" s="76">
        <v>1450</v>
      </c>
      <c r="X44" s="76"/>
      <c r="Y44" s="76"/>
      <c r="Z44" s="77"/>
      <c r="AA44" s="13" t="s">
        <v>93</v>
      </c>
      <c r="AB44" s="31">
        <f t="shared" ref="AB44:AB53" si="4">IF(L44="","",VLOOKUP(L44,$CJ$1:$CM$14,2,0))</f>
        <v>1</v>
      </c>
      <c r="AC44" s="13" t="s">
        <v>84</v>
      </c>
      <c r="AD44" s="31">
        <f t="shared" ref="AD44:AD53" si="5">IF(L44="","",VLOOKUP(L44,$CJ$1:$CM$14,4,0))</f>
        <v>2</v>
      </c>
      <c r="AE44" s="13" t="s">
        <v>83</v>
      </c>
      <c r="AF44" s="40">
        <f>IF(L44="","",ROUNDDOWN(R44*W44*AB44/AD44/1000000,2))</f>
        <v>0.72</v>
      </c>
      <c r="AG44" s="40"/>
      <c r="AH44" s="40"/>
      <c r="AI44" s="41"/>
      <c r="AJ44" s="32"/>
    </row>
    <row r="45" spans="1:79" x14ac:dyDescent="0.15">
      <c r="J45" s="42">
        <v>2</v>
      </c>
      <c r="K45" s="43"/>
      <c r="L45" s="56" t="s">
        <v>21</v>
      </c>
      <c r="M45" s="57"/>
      <c r="N45" s="57"/>
      <c r="O45" s="57"/>
      <c r="P45" s="57"/>
      <c r="Q45" s="58"/>
      <c r="R45" s="59">
        <v>1000</v>
      </c>
      <c r="S45" s="60"/>
      <c r="T45" s="60"/>
      <c r="U45" s="60"/>
      <c r="V45" s="13" t="s">
        <v>59</v>
      </c>
      <c r="W45" s="60">
        <v>1450</v>
      </c>
      <c r="X45" s="60"/>
      <c r="Y45" s="60"/>
      <c r="Z45" s="61"/>
      <c r="AA45" s="13" t="s">
        <v>78</v>
      </c>
      <c r="AB45" s="31">
        <f t="shared" si="4"/>
        <v>1</v>
      </c>
      <c r="AC45" s="13" t="s">
        <v>84</v>
      </c>
      <c r="AD45" s="31">
        <f t="shared" si="5"/>
        <v>2</v>
      </c>
      <c r="AE45" s="13" t="s">
        <v>75</v>
      </c>
      <c r="AF45" s="40">
        <f t="shared" ref="AF45:AF53" si="6">IF(L45="","",ROUNDDOWN(R45*W45*AB45/AD45/1000000,2))</f>
        <v>0.72</v>
      </c>
      <c r="AG45" s="40"/>
      <c r="AH45" s="40"/>
      <c r="AI45" s="41"/>
    </row>
    <row r="46" spans="1:79" x14ac:dyDescent="0.15">
      <c r="A46" s="68" t="s">
        <v>65</v>
      </c>
      <c r="B46" s="69"/>
      <c r="C46" s="69"/>
      <c r="D46" s="69"/>
      <c r="E46" s="69"/>
      <c r="F46" s="69"/>
      <c r="G46" s="69"/>
      <c r="H46" s="70"/>
      <c r="J46" s="42">
        <v>3</v>
      </c>
      <c r="K46" s="43"/>
      <c r="L46" s="56"/>
      <c r="M46" s="57"/>
      <c r="N46" s="57"/>
      <c r="O46" s="57"/>
      <c r="P46" s="57"/>
      <c r="Q46" s="58"/>
      <c r="R46" s="59"/>
      <c r="S46" s="60"/>
      <c r="T46" s="60"/>
      <c r="U46" s="60"/>
      <c r="V46" s="13" t="s">
        <v>59</v>
      </c>
      <c r="W46" s="60"/>
      <c r="X46" s="60"/>
      <c r="Y46" s="60"/>
      <c r="Z46" s="61"/>
      <c r="AA46" s="13" t="s">
        <v>67</v>
      </c>
      <c r="AB46" s="31" t="str">
        <f t="shared" si="4"/>
        <v/>
      </c>
      <c r="AC46" s="13" t="s">
        <v>84</v>
      </c>
      <c r="AD46" s="31" t="str">
        <f t="shared" si="5"/>
        <v/>
      </c>
      <c r="AE46" s="13" t="s">
        <v>75</v>
      </c>
      <c r="AF46" s="40" t="str">
        <f t="shared" si="6"/>
        <v/>
      </c>
      <c r="AG46" s="40"/>
      <c r="AH46" s="40"/>
      <c r="AI46" s="41"/>
    </row>
    <row r="47" spans="1:79" x14ac:dyDescent="0.15">
      <c r="A47" s="62">
        <f>IF(SUM(AF44:AI53)=0,"",SUM(AF44:AI53))</f>
        <v>1.44</v>
      </c>
      <c r="B47" s="63"/>
      <c r="C47" s="63"/>
      <c r="D47" s="63"/>
      <c r="E47" s="63"/>
      <c r="F47" s="63"/>
      <c r="G47" s="63"/>
      <c r="H47" s="64"/>
      <c r="J47" s="42">
        <v>4</v>
      </c>
      <c r="K47" s="43"/>
      <c r="L47" s="56"/>
      <c r="M47" s="57"/>
      <c r="N47" s="57"/>
      <c r="O47" s="57"/>
      <c r="P47" s="57"/>
      <c r="Q47" s="58"/>
      <c r="R47" s="59"/>
      <c r="S47" s="60"/>
      <c r="T47" s="60"/>
      <c r="U47" s="60"/>
      <c r="V47" s="13" t="s">
        <v>59</v>
      </c>
      <c r="W47" s="60"/>
      <c r="X47" s="60"/>
      <c r="Y47" s="60"/>
      <c r="Z47" s="61"/>
      <c r="AA47" s="13" t="s">
        <v>74</v>
      </c>
      <c r="AB47" s="31" t="str">
        <f t="shared" si="4"/>
        <v/>
      </c>
      <c r="AC47" s="13" t="s">
        <v>84</v>
      </c>
      <c r="AD47" s="31" t="str">
        <f t="shared" si="5"/>
        <v/>
      </c>
      <c r="AE47" s="13" t="s">
        <v>76</v>
      </c>
      <c r="AF47" s="40" t="str">
        <f t="shared" si="6"/>
        <v/>
      </c>
      <c r="AG47" s="40"/>
      <c r="AH47" s="40"/>
      <c r="AI47" s="41"/>
    </row>
    <row r="48" spans="1:79" x14ac:dyDescent="0.15">
      <c r="A48" s="65"/>
      <c r="B48" s="66"/>
      <c r="C48" s="66"/>
      <c r="D48" s="66"/>
      <c r="E48" s="66"/>
      <c r="F48" s="66"/>
      <c r="G48" s="66"/>
      <c r="H48" s="67"/>
      <c r="J48" s="42">
        <v>5</v>
      </c>
      <c r="K48" s="43"/>
      <c r="L48" s="56"/>
      <c r="M48" s="57"/>
      <c r="N48" s="57"/>
      <c r="O48" s="57"/>
      <c r="P48" s="57"/>
      <c r="Q48" s="58"/>
      <c r="R48" s="59"/>
      <c r="S48" s="60"/>
      <c r="T48" s="60"/>
      <c r="U48" s="60"/>
      <c r="V48" s="13" t="s">
        <v>59</v>
      </c>
      <c r="W48" s="60"/>
      <c r="X48" s="60"/>
      <c r="Y48" s="60"/>
      <c r="Z48" s="61"/>
      <c r="AA48" s="13" t="s">
        <v>74</v>
      </c>
      <c r="AB48" s="31" t="str">
        <f t="shared" si="4"/>
        <v/>
      </c>
      <c r="AC48" s="13" t="s">
        <v>96</v>
      </c>
      <c r="AD48" s="31" t="str">
        <f t="shared" si="5"/>
        <v/>
      </c>
      <c r="AE48" s="13" t="s">
        <v>64</v>
      </c>
      <c r="AF48" s="40" t="str">
        <f t="shared" si="6"/>
        <v/>
      </c>
      <c r="AG48" s="40"/>
      <c r="AH48" s="40"/>
      <c r="AI48" s="41"/>
    </row>
    <row r="49" spans="1:37" x14ac:dyDescent="0.15">
      <c r="J49" s="42">
        <v>6</v>
      </c>
      <c r="K49" s="43"/>
      <c r="L49" s="56"/>
      <c r="M49" s="57"/>
      <c r="N49" s="57"/>
      <c r="O49" s="57"/>
      <c r="P49" s="57"/>
      <c r="Q49" s="58"/>
      <c r="R49" s="59"/>
      <c r="S49" s="60"/>
      <c r="T49" s="60"/>
      <c r="U49" s="60"/>
      <c r="V49" s="13" t="s">
        <v>59</v>
      </c>
      <c r="W49" s="60"/>
      <c r="X49" s="60"/>
      <c r="Y49" s="60"/>
      <c r="Z49" s="61"/>
      <c r="AA49" s="13" t="s">
        <v>59</v>
      </c>
      <c r="AB49" s="31" t="str">
        <f t="shared" si="4"/>
        <v/>
      </c>
      <c r="AC49" s="13" t="s">
        <v>71</v>
      </c>
      <c r="AD49" s="31" t="str">
        <f t="shared" si="5"/>
        <v/>
      </c>
      <c r="AE49" s="13" t="s">
        <v>76</v>
      </c>
      <c r="AF49" s="40" t="str">
        <f t="shared" si="6"/>
        <v/>
      </c>
      <c r="AG49" s="40"/>
      <c r="AH49" s="40"/>
      <c r="AI49" s="41"/>
    </row>
    <row r="50" spans="1:37" x14ac:dyDescent="0.15">
      <c r="A50" s="68" t="s">
        <v>70</v>
      </c>
      <c r="B50" s="69"/>
      <c r="C50" s="69"/>
      <c r="D50" s="69"/>
      <c r="E50" s="69"/>
      <c r="F50" s="69"/>
      <c r="G50" s="69"/>
      <c r="H50" s="70"/>
      <c r="J50" s="42">
        <v>7</v>
      </c>
      <c r="K50" s="43"/>
      <c r="L50" s="56"/>
      <c r="M50" s="57"/>
      <c r="N50" s="57"/>
      <c r="O50" s="57"/>
      <c r="P50" s="57"/>
      <c r="Q50" s="58"/>
      <c r="R50" s="59"/>
      <c r="S50" s="60"/>
      <c r="T50" s="60"/>
      <c r="U50" s="60"/>
      <c r="V50" s="13" t="s">
        <v>74</v>
      </c>
      <c r="W50" s="60"/>
      <c r="X50" s="60"/>
      <c r="Y50" s="60"/>
      <c r="Z50" s="61"/>
      <c r="AA50" s="13" t="s">
        <v>81</v>
      </c>
      <c r="AB50" s="31" t="str">
        <f t="shared" si="4"/>
        <v/>
      </c>
      <c r="AC50" s="13" t="s">
        <v>71</v>
      </c>
      <c r="AD50" s="31" t="str">
        <f t="shared" si="5"/>
        <v/>
      </c>
      <c r="AE50" s="13" t="s">
        <v>83</v>
      </c>
      <c r="AF50" s="40" t="str">
        <f t="shared" si="6"/>
        <v/>
      </c>
      <c r="AG50" s="40"/>
      <c r="AH50" s="40"/>
      <c r="AI50" s="41"/>
    </row>
    <row r="51" spans="1:37" x14ac:dyDescent="0.15">
      <c r="A51" s="50" t="str">
        <f>IF(A47="","",IF(S40&lt;=A47,"○","×"))</f>
        <v>○</v>
      </c>
      <c r="B51" s="51"/>
      <c r="C51" s="51"/>
      <c r="D51" s="51"/>
      <c r="E51" s="51"/>
      <c r="F51" s="51"/>
      <c r="G51" s="51"/>
      <c r="H51" s="52"/>
      <c r="J51" s="42">
        <v>8</v>
      </c>
      <c r="K51" s="43"/>
      <c r="L51" s="56"/>
      <c r="M51" s="57"/>
      <c r="N51" s="57"/>
      <c r="O51" s="57"/>
      <c r="P51" s="57"/>
      <c r="Q51" s="58"/>
      <c r="R51" s="59"/>
      <c r="S51" s="60"/>
      <c r="T51" s="60"/>
      <c r="U51" s="60"/>
      <c r="V51" s="13" t="s">
        <v>81</v>
      </c>
      <c r="W51" s="60"/>
      <c r="X51" s="60"/>
      <c r="Y51" s="60"/>
      <c r="Z51" s="61"/>
      <c r="AA51" s="13" t="s">
        <v>93</v>
      </c>
      <c r="AB51" s="31" t="str">
        <f t="shared" si="4"/>
        <v/>
      </c>
      <c r="AC51" s="13" t="s">
        <v>71</v>
      </c>
      <c r="AD51" s="31" t="str">
        <f t="shared" si="5"/>
        <v/>
      </c>
      <c r="AE51" s="13" t="s">
        <v>76</v>
      </c>
      <c r="AF51" s="40" t="str">
        <f t="shared" si="6"/>
        <v/>
      </c>
      <c r="AG51" s="40"/>
      <c r="AH51" s="40"/>
      <c r="AI51" s="41"/>
    </row>
    <row r="52" spans="1:37" x14ac:dyDescent="0.15">
      <c r="A52" s="53"/>
      <c r="B52" s="54"/>
      <c r="C52" s="54"/>
      <c r="D52" s="54"/>
      <c r="E52" s="54"/>
      <c r="F52" s="54"/>
      <c r="G52" s="54"/>
      <c r="H52" s="55"/>
      <c r="J52" s="42">
        <v>9</v>
      </c>
      <c r="K52" s="43"/>
      <c r="L52" s="56"/>
      <c r="M52" s="57"/>
      <c r="N52" s="57"/>
      <c r="O52" s="57"/>
      <c r="P52" s="57"/>
      <c r="Q52" s="58"/>
      <c r="R52" s="59"/>
      <c r="S52" s="60"/>
      <c r="T52" s="60"/>
      <c r="U52" s="60"/>
      <c r="V52" s="13" t="s">
        <v>59</v>
      </c>
      <c r="W52" s="60"/>
      <c r="X52" s="60"/>
      <c r="Y52" s="60"/>
      <c r="Z52" s="61"/>
      <c r="AA52" s="13" t="s">
        <v>78</v>
      </c>
      <c r="AB52" s="31" t="str">
        <f t="shared" si="4"/>
        <v/>
      </c>
      <c r="AC52" s="13" t="s">
        <v>71</v>
      </c>
      <c r="AD52" s="31" t="str">
        <f t="shared" si="5"/>
        <v/>
      </c>
      <c r="AE52" s="13" t="s">
        <v>76</v>
      </c>
      <c r="AF52" s="40" t="str">
        <f t="shared" si="6"/>
        <v/>
      </c>
      <c r="AG52" s="40"/>
      <c r="AH52" s="40"/>
      <c r="AI52" s="41"/>
    </row>
    <row r="53" spans="1:37" ht="14.25" thickBot="1" x14ac:dyDescent="0.2">
      <c r="J53" s="42">
        <v>10</v>
      </c>
      <c r="K53" s="43"/>
      <c r="L53" s="44"/>
      <c r="M53" s="45"/>
      <c r="N53" s="45"/>
      <c r="O53" s="45"/>
      <c r="P53" s="45"/>
      <c r="Q53" s="46"/>
      <c r="R53" s="47"/>
      <c r="S53" s="48"/>
      <c r="T53" s="48"/>
      <c r="U53" s="48"/>
      <c r="V53" s="33" t="s">
        <v>81</v>
      </c>
      <c r="W53" s="48"/>
      <c r="X53" s="48"/>
      <c r="Y53" s="48"/>
      <c r="Z53" s="49"/>
      <c r="AA53" s="13" t="s">
        <v>59</v>
      </c>
      <c r="AB53" s="31" t="str">
        <f t="shared" si="4"/>
        <v/>
      </c>
      <c r="AC53" s="13" t="s">
        <v>71</v>
      </c>
      <c r="AD53" s="31" t="str">
        <f t="shared" si="5"/>
        <v/>
      </c>
      <c r="AE53" s="13" t="s">
        <v>61</v>
      </c>
      <c r="AF53" s="40" t="str">
        <f t="shared" si="6"/>
        <v/>
      </c>
      <c r="AG53" s="40"/>
      <c r="AH53" s="40"/>
      <c r="AI53" s="41"/>
    </row>
    <row r="54" spans="1:37" ht="14.25" thickTop="1" x14ac:dyDescent="0.15"/>
    <row r="55" spans="1:37" ht="14.25" customHeight="1" thickBot="1" x14ac:dyDescent="0.2">
      <c r="A55" s="78" t="s">
        <v>72</v>
      </c>
      <c r="B55" s="79"/>
      <c r="C55" s="79"/>
      <c r="D55" s="79"/>
      <c r="E55" s="79"/>
      <c r="F55" s="79"/>
      <c r="G55" s="79"/>
      <c r="H55" s="80"/>
      <c r="I55" s="84" t="s">
        <v>80</v>
      </c>
      <c r="J55" s="42" t="s">
        <v>52</v>
      </c>
      <c r="K55" s="43"/>
      <c r="L55" s="85" t="s">
        <v>73</v>
      </c>
      <c r="M55" s="86"/>
      <c r="N55" s="86"/>
      <c r="O55" s="86"/>
      <c r="P55" s="86"/>
      <c r="Q55" s="87"/>
      <c r="R55" s="86" t="s">
        <v>54</v>
      </c>
      <c r="S55" s="86"/>
      <c r="T55" s="86"/>
      <c r="U55" s="86"/>
      <c r="V55" s="27"/>
      <c r="W55" s="86" t="s">
        <v>55</v>
      </c>
      <c r="X55" s="86"/>
      <c r="Y55" s="86"/>
      <c r="Z55" s="86"/>
      <c r="AA55" s="28"/>
      <c r="AB55" s="28"/>
      <c r="AC55" s="28"/>
      <c r="AD55" s="28"/>
      <c r="AE55" s="29"/>
      <c r="AG55" s="71"/>
      <c r="AH55" s="71"/>
      <c r="AI55" s="71"/>
      <c r="AJ55" s="71"/>
      <c r="AK55" s="71"/>
    </row>
    <row r="56" spans="1:37" ht="14.25" thickTop="1" x14ac:dyDescent="0.15">
      <c r="A56" s="81"/>
      <c r="B56" s="82"/>
      <c r="C56" s="82"/>
      <c r="D56" s="82"/>
      <c r="E56" s="82"/>
      <c r="F56" s="82"/>
      <c r="G56" s="82"/>
      <c r="H56" s="83"/>
      <c r="I56" s="84"/>
      <c r="J56" s="42">
        <v>1</v>
      </c>
      <c r="K56" s="43"/>
      <c r="L56" s="72" t="s">
        <v>21</v>
      </c>
      <c r="M56" s="73"/>
      <c r="N56" s="73"/>
      <c r="O56" s="73"/>
      <c r="P56" s="73"/>
      <c r="Q56" s="74"/>
      <c r="R56" s="75">
        <v>1000</v>
      </c>
      <c r="S56" s="76"/>
      <c r="T56" s="76"/>
      <c r="U56" s="76"/>
      <c r="V56" s="30" t="s">
        <v>93</v>
      </c>
      <c r="W56" s="76">
        <v>1450</v>
      </c>
      <c r="X56" s="76"/>
      <c r="Y56" s="76"/>
      <c r="Z56" s="77"/>
      <c r="AA56" s="13" t="s">
        <v>75</v>
      </c>
      <c r="AB56" s="40">
        <f t="shared" ref="AB56:AB65" si="7">IF(L56="","",ROUNDDOWN(R56*W56/1000000,2 ))</f>
        <v>1.45</v>
      </c>
      <c r="AC56" s="40"/>
      <c r="AD56" s="40"/>
      <c r="AE56" s="41"/>
      <c r="AG56" s="71"/>
      <c r="AH56" s="71"/>
      <c r="AI56" s="71"/>
      <c r="AJ56" s="71"/>
      <c r="AK56" s="71"/>
    </row>
    <row r="57" spans="1:37" x14ac:dyDescent="0.15">
      <c r="J57" s="42">
        <v>2</v>
      </c>
      <c r="K57" s="43"/>
      <c r="L57" s="56" t="s">
        <v>21</v>
      </c>
      <c r="M57" s="57"/>
      <c r="N57" s="57"/>
      <c r="O57" s="57"/>
      <c r="P57" s="57"/>
      <c r="Q57" s="58"/>
      <c r="R57" s="59">
        <v>1000</v>
      </c>
      <c r="S57" s="60"/>
      <c r="T57" s="60"/>
      <c r="U57" s="60"/>
      <c r="V57" s="13" t="s">
        <v>74</v>
      </c>
      <c r="W57" s="60">
        <v>1450</v>
      </c>
      <c r="X57" s="60"/>
      <c r="Y57" s="60"/>
      <c r="Z57" s="61"/>
      <c r="AA57" s="13" t="s">
        <v>61</v>
      </c>
      <c r="AB57" s="40">
        <f t="shared" si="7"/>
        <v>1.45</v>
      </c>
      <c r="AC57" s="40"/>
      <c r="AD57" s="40"/>
      <c r="AE57" s="41"/>
      <c r="AG57" s="71"/>
      <c r="AH57" s="71"/>
      <c r="AI57" s="71"/>
      <c r="AJ57" s="71"/>
      <c r="AK57" s="71"/>
    </row>
    <row r="58" spans="1:37" x14ac:dyDescent="0.15">
      <c r="A58" s="68" t="s">
        <v>77</v>
      </c>
      <c r="B58" s="69"/>
      <c r="C58" s="69"/>
      <c r="D58" s="69"/>
      <c r="E58" s="69"/>
      <c r="F58" s="69"/>
      <c r="G58" s="69"/>
      <c r="H58" s="70"/>
      <c r="J58" s="42">
        <v>3</v>
      </c>
      <c r="K58" s="43"/>
      <c r="L58" s="56"/>
      <c r="M58" s="57"/>
      <c r="N58" s="57"/>
      <c r="O58" s="57"/>
      <c r="P58" s="57"/>
      <c r="Q58" s="58"/>
      <c r="R58" s="59"/>
      <c r="S58" s="60"/>
      <c r="T58" s="60"/>
      <c r="U58" s="60"/>
      <c r="V58" s="13" t="s">
        <v>74</v>
      </c>
      <c r="W58" s="60"/>
      <c r="X58" s="60"/>
      <c r="Y58" s="60"/>
      <c r="Z58" s="61"/>
      <c r="AA58" s="13" t="s">
        <v>97</v>
      </c>
      <c r="AB58" s="40" t="str">
        <f t="shared" si="7"/>
        <v/>
      </c>
      <c r="AC58" s="40"/>
      <c r="AD58" s="40"/>
      <c r="AE58" s="41"/>
      <c r="AG58" s="71"/>
      <c r="AH58" s="71"/>
      <c r="AI58" s="71"/>
      <c r="AJ58" s="71"/>
      <c r="AK58" s="71"/>
    </row>
    <row r="59" spans="1:37" x14ac:dyDescent="0.15">
      <c r="A59" s="62">
        <f>IF(SUM(AB56:AE65)=0,"",SUM(AB56:AE65))</f>
        <v>2.9</v>
      </c>
      <c r="B59" s="63"/>
      <c r="C59" s="63"/>
      <c r="D59" s="63"/>
      <c r="E59" s="63"/>
      <c r="F59" s="63"/>
      <c r="G59" s="63"/>
      <c r="H59" s="64"/>
      <c r="J59" s="42">
        <v>4</v>
      </c>
      <c r="K59" s="43"/>
      <c r="L59" s="56"/>
      <c r="M59" s="57"/>
      <c r="N59" s="57"/>
      <c r="O59" s="57"/>
      <c r="P59" s="57"/>
      <c r="Q59" s="58"/>
      <c r="R59" s="59"/>
      <c r="S59" s="60"/>
      <c r="T59" s="60"/>
      <c r="U59" s="60"/>
      <c r="V59" s="13" t="s">
        <v>74</v>
      </c>
      <c r="W59" s="60"/>
      <c r="X59" s="60"/>
      <c r="Y59" s="60"/>
      <c r="Z59" s="61"/>
      <c r="AA59" s="13" t="s">
        <v>61</v>
      </c>
      <c r="AB59" s="40" t="str">
        <f t="shared" si="7"/>
        <v/>
      </c>
      <c r="AC59" s="40"/>
      <c r="AD59" s="40"/>
      <c r="AE59" s="41"/>
      <c r="AG59" s="71"/>
      <c r="AH59" s="71"/>
      <c r="AI59" s="71"/>
      <c r="AJ59" s="71"/>
      <c r="AK59" s="71"/>
    </row>
    <row r="60" spans="1:37" x14ac:dyDescent="0.15">
      <c r="A60" s="65"/>
      <c r="B60" s="66"/>
      <c r="C60" s="66"/>
      <c r="D60" s="66"/>
      <c r="E60" s="66"/>
      <c r="F60" s="66"/>
      <c r="G60" s="66"/>
      <c r="H60" s="67"/>
      <c r="J60" s="42">
        <v>5</v>
      </c>
      <c r="K60" s="43"/>
      <c r="L60" s="56"/>
      <c r="M60" s="57"/>
      <c r="N60" s="57"/>
      <c r="O60" s="57"/>
      <c r="P60" s="57"/>
      <c r="Q60" s="58"/>
      <c r="R60" s="59"/>
      <c r="S60" s="60"/>
      <c r="T60" s="60"/>
      <c r="U60" s="60"/>
      <c r="V60" s="13" t="s">
        <v>67</v>
      </c>
      <c r="W60" s="60"/>
      <c r="X60" s="60"/>
      <c r="Y60" s="60"/>
      <c r="Z60" s="61"/>
      <c r="AA60" s="13" t="s">
        <v>76</v>
      </c>
      <c r="AB60" s="40" t="str">
        <f t="shared" si="7"/>
        <v/>
      </c>
      <c r="AC60" s="40"/>
      <c r="AD60" s="40"/>
      <c r="AE60" s="41"/>
      <c r="AG60" s="71"/>
      <c r="AH60" s="71"/>
      <c r="AI60" s="71"/>
      <c r="AJ60" s="71"/>
      <c r="AK60" s="71"/>
    </row>
    <row r="61" spans="1:37" x14ac:dyDescent="0.15">
      <c r="J61" s="42">
        <v>6</v>
      </c>
      <c r="K61" s="43"/>
      <c r="L61" s="56"/>
      <c r="M61" s="57"/>
      <c r="N61" s="57"/>
      <c r="O61" s="57"/>
      <c r="P61" s="57"/>
      <c r="Q61" s="58"/>
      <c r="R61" s="59"/>
      <c r="S61" s="60"/>
      <c r="T61" s="60"/>
      <c r="U61" s="60"/>
      <c r="V61" s="13" t="s">
        <v>74</v>
      </c>
      <c r="W61" s="60"/>
      <c r="X61" s="60"/>
      <c r="Y61" s="60"/>
      <c r="Z61" s="61"/>
      <c r="AA61" s="13" t="s">
        <v>76</v>
      </c>
      <c r="AB61" s="40" t="str">
        <f t="shared" si="7"/>
        <v/>
      </c>
      <c r="AC61" s="40"/>
      <c r="AD61" s="40"/>
      <c r="AE61" s="41"/>
      <c r="AG61" s="71"/>
      <c r="AH61" s="71"/>
      <c r="AI61" s="71"/>
      <c r="AJ61" s="71"/>
      <c r="AK61" s="71"/>
    </row>
    <row r="62" spans="1:37" x14ac:dyDescent="0.15">
      <c r="A62" s="68" t="s">
        <v>79</v>
      </c>
      <c r="B62" s="69"/>
      <c r="C62" s="69"/>
      <c r="D62" s="69"/>
      <c r="E62" s="69"/>
      <c r="F62" s="69"/>
      <c r="G62" s="69"/>
      <c r="H62" s="70"/>
      <c r="J62" s="42">
        <v>7</v>
      </c>
      <c r="K62" s="43"/>
      <c r="L62" s="56"/>
      <c r="M62" s="57"/>
      <c r="N62" s="57"/>
      <c r="O62" s="57"/>
      <c r="P62" s="57"/>
      <c r="Q62" s="58"/>
      <c r="R62" s="59"/>
      <c r="S62" s="60"/>
      <c r="T62" s="60"/>
      <c r="U62" s="60"/>
      <c r="V62" s="13" t="s">
        <v>59</v>
      </c>
      <c r="W62" s="60"/>
      <c r="X62" s="60"/>
      <c r="Y62" s="60"/>
      <c r="Z62" s="61"/>
      <c r="AA62" s="13" t="s">
        <v>76</v>
      </c>
      <c r="AB62" s="40" t="str">
        <f t="shared" si="7"/>
        <v/>
      </c>
      <c r="AC62" s="40"/>
      <c r="AD62" s="40"/>
      <c r="AE62" s="41"/>
      <c r="AG62" s="71"/>
      <c r="AH62" s="71"/>
      <c r="AI62" s="71"/>
      <c r="AJ62" s="71"/>
      <c r="AK62" s="71"/>
    </row>
    <row r="63" spans="1:37" x14ac:dyDescent="0.15">
      <c r="A63" s="50" t="str">
        <f>IF(A59="","",IF(AB40&lt;=A59,"○","×"))</f>
        <v>○</v>
      </c>
      <c r="B63" s="51"/>
      <c r="C63" s="51"/>
      <c r="D63" s="51"/>
      <c r="E63" s="51"/>
      <c r="F63" s="51"/>
      <c r="G63" s="51"/>
      <c r="H63" s="52"/>
      <c r="J63" s="42">
        <v>8</v>
      </c>
      <c r="K63" s="43"/>
      <c r="L63" s="56"/>
      <c r="M63" s="57"/>
      <c r="N63" s="57"/>
      <c r="O63" s="57"/>
      <c r="P63" s="57"/>
      <c r="Q63" s="58"/>
      <c r="R63" s="59"/>
      <c r="S63" s="60"/>
      <c r="T63" s="60"/>
      <c r="U63" s="60"/>
      <c r="V63" s="13" t="s">
        <v>59</v>
      </c>
      <c r="W63" s="60"/>
      <c r="X63" s="60"/>
      <c r="Y63" s="60"/>
      <c r="Z63" s="61"/>
      <c r="AA63" s="13" t="s">
        <v>75</v>
      </c>
      <c r="AB63" s="40" t="str">
        <f t="shared" si="7"/>
        <v/>
      </c>
      <c r="AC63" s="40"/>
      <c r="AD63" s="40"/>
      <c r="AE63" s="41"/>
      <c r="AG63" s="71"/>
      <c r="AH63" s="71"/>
      <c r="AI63" s="71"/>
      <c r="AJ63" s="71"/>
      <c r="AK63" s="71"/>
    </row>
    <row r="64" spans="1:37" x14ac:dyDescent="0.15">
      <c r="A64" s="53"/>
      <c r="B64" s="54"/>
      <c r="C64" s="54"/>
      <c r="D64" s="54"/>
      <c r="E64" s="54"/>
      <c r="F64" s="54"/>
      <c r="G64" s="54"/>
      <c r="H64" s="55"/>
      <c r="J64" s="42">
        <v>9</v>
      </c>
      <c r="K64" s="43"/>
      <c r="L64" s="56"/>
      <c r="M64" s="57"/>
      <c r="N64" s="57"/>
      <c r="O64" s="57"/>
      <c r="P64" s="57"/>
      <c r="Q64" s="58"/>
      <c r="R64" s="59"/>
      <c r="S64" s="60"/>
      <c r="T64" s="60"/>
      <c r="U64" s="60"/>
      <c r="V64" s="13" t="s">
        <v>93</v>
      </c>
      <c r="W64" s="60"/>
      <c r="X64" s="60"/>
      <c r="Y64" s="60"/>
      <c r="Z64" s="61"/>
      <c r="AA64" s="13" t="s">
        <v>61</v>
      </c>
      <c r="AB64" s="40" t="str">
        <f t="shared" si="7"/>
        <v/>
      </c>
      <c r="AC64" s="40"/>
      <c r="AD64" s="40"/>
      <c r="AE64" s="41"/>
      <c r="AG64" s="71"/>
      <c r="AH64" s="71"/>
      <c r="AI64" s="71"/>
      <c r="AJ64" s="71"/>
      <c r="AK64" s="71"/>
    </row>
    <row r="65" spans="10:37" ht="14.25" thickBot="1" x14ac:dyDescent="0.2">
      <c r="J65" s="42">
        <v>10</v>
      </c>
      <c r="K65" s="43"/>
      <c r="L65" s="44"/>
      <c r="M65" s="45"/>
      <c r="N65" s="45"/>
      <c r="O65" s="45"/>
      <c r="P65" s="45"/>
      <c r="Q65" s="46"/>
      <c r="R65" s="47"/>
      <c r="S65" s="48"/>
      <c r="T65" s="48"/>
      <c r="U65" s="48"/>
      <c r="V65" s="33" t="s">
        <v>59</v>
      </c>
      <c r="W65" s="48"/>
      <c r="X65" s="48"/>
      <c r="Y65" s="48"/>
      <c r="Z65" s="49"/>
      <c r="AA65" s="13" t="s">
        <v>61</v>
      </c>
      <c r="AB65" s="40" t="str">
        <f t="shared" si="7"/>
        <v/>
      </c>
      <c r="AC65" s="40"/>
      <c r="AD65" s="40"/>
      <c r="AE65" s="41"/>
      <c r="AG65" s="71"/>
      <c r="AH65" s="71"/>
      <c r="AI65" s="71"/>
      <c r="AJ65" s="71"/>
      <c r="AK65" s="71"/>
    </row>
    <row r="66" spans="10:37" ht="14.25" thickTop="1" x14ac:dyDescent="0.15"/>
  </sheetData>
  <sheetProtection selectLockedCells="1"/>
  <mergeCells count="269">
    <mergeCell ref="S7:V7"/>
    <mergeCell ref="X7:AI7"/>
    <mergeCell ref="A9:H9"/>
    <mergeCell ref="J9:Q9"/>
    <mergeCell ref="S9:Z9"/>
    <mergeCell ref="AB9:AI9"/>
    <mergeCell ref="A1:AL2"/>
    <mergeCell ref="AN1:BH1"/>
    <mergeCell ref="B3:AL4"/>
    <mergeCell ref="S5:V5"/>
    <mergeCell ref="X5:AI5"/>
    <mergeCell ref="S6:V6"/>
    <mergeCell ref="X6:AI6"/>
    <mergeCell ref="AB13:AD13"/>
    <mergeCell ref="J14:K14"/>
    <mergeCell ref="L14:Q14"/>
    <mergeCell ref="R14:U14"/>
    <mergeCell ref="W14:Z14"/>
    <mergeCell ref="AF14:AI14"/>
    <mergeCell ref="A10:H11"/>
    <mergeCell ref="J10:Q11"/>
    <mergeCell ref="S10:Z11"/>
    <mergeCell ref="AB10:AI11"/>
    <mergeCell ref="A13:H14"/>
    <mergeCell ref="I13:I14"/>
    <mergeCell ref="J13:K13"/>
    <mergeCell ref="L13:Q13"/>
    <mergeCell ref="R13:U13"/>
    <mergeCell ref="W13:Z13"/>
    <mergeCell ref="J15:K15"/>
    <mergeCell ref="L15:Q15"/>
    <mergeCell ref="R15:U15"/>
    <mergeCell ref="W15:Z15"/>
    <mergeCell ref="AF15:AI15"/>
    <mergeCell ref="A16:H16"/>
    <mergeCell ref="J16:K16"/>
    <mergeCell ref="L16:Q16"/>
    <mergeCell ref="R16:U16"/>
    <mergeCell ref="W16:Z16"/>
    <mergeCell ref="AF16:AI16"/>
    <mergeCell ref="A20:H20"/>
    <mergeCell ref="J20:K20"/>
    <mergeCell ref="L20:Q20"/>
    <mergeCell ref="R20:U20"/>
    <mergeCell ref="W20:Z20"/>
    <mergeCell ref="AF20:AI20"/>
    <mergeCell ref="W18:Z18"/>
    <mergeCell ref="AF18:AI18"/>
    <mergeCell ref="J19:K19"/>
    <mergeCell ref="L19:Q19"/>
    <mergeCell ref="R19:U19"/>
    <mergeCell ref="W19:Z19"/>
    <mergeCell ref="AF19:AI19"/>
    <mergeCell ref="A17:H18"/>
    <mergeCell ref="J17:K17"/>
    <mergeCell ref="L17:Q17"/>
    <mergeCell ref="R17:U17"/>
    <mergeCell ref="W17:Z17"/>
    <mergeCell ref="AF17:AI17"/>
    <mergeCell ref="J18:K18"/>
    <mergeCell ref="L18:Q18"/>
    <mergeCell ref="R18:U18"/>
    <mergeCell ref="AF22:AI22"/>
    <mergeCell ref="J23:K23"/>
    <mergeCell ref="L23:Q23"/>
    <mergeCell ref="R23:U23"/>
    <mergeCell ref="W23:Z23"/>
    <mergeCell ref="AF23:AI23"/>
    <mergeCell ref="A21:H22"/>
    <mergeCell ref="J21:K21"/>
    <mergeCell ref="L21:Q21"/>
    <mergeCell ref="R21:U21"/>
    <mergeCell ref="W21:Z21"/>
    <mergeCell ref="AF21:AI21"/>
    <mergeCell ref="J22:K22"/>
    <mergeCell ref="L22:Q22"/>
    <mergeCell ref="R22:U22"/>
    <mergeCell ref="W22:Z22"/>
    <mergeCell ref="AB27:AE27"/>
    <mergeCell ref="A28:H28"/>
    <mergeCell ref="J28:K28"/>
    <mergeCell ref="L28:Q28"/>
    <mergeCell ref="R28:U28"/>
    <mergeCell ref="W28:Z28"/>
    <mergeCell ref="AB28:AE28"/>
    <mergeCell ref="AG25:AK36"/>
    <mergeCell ref="J26:K26"/>
    <mergeCell ref="L26:Q26"/>
    <mergeCell ref="R26:U26"/>
    <mergeCell ref="W26:Z26"/>
    <mergeCell ref="AB26:AE26"/>
    <mergeCell ref="J27:K27"/>
    <mergeCell ref="L27:Q27"/>
    <mergeCell ref="R27:U27"/>
    <mergeCell ref="W27:Z27"/>
    <mergeCell ref="A25:H26"/>
    <mergeCell ref="I25:I26"/>
    <mergeCell ref="J25:K25"/>
    <mergeCell ref="L25:Q25"/>
    <mergeCell ref="R25:U25"/>
    <mergeCell ref="W25:Z25"/>
    <mergeCell ref="A32:H32"/>
    <mergeCell ref="J32:K32"/>
    <mergeCell ref="L32:Q32"/>
    <mergeCell ref="R32:U32"/>
    <mergeCell ref="W32:Z32"/>
    <mergeCell ref="AB32:AE32"/>
    <mergeCell ref="AB30:AE30"/>
    <mergeCell ref="J31:K31"/>
    <mergeCell ref="L31:Q31"/>
    <mergeCell ref="R31:U31"/>
    <mergeCell ref="W31:Z31"/>
    <mergeCell ref="AB31:AE31"/>
    <mergeCell ref="A29:H30"/>
    <mergeCell ref="J29:K29"/>
    <mergeCell ref="L29:Q29"/>
    <mergeCell ref="R29:U29"/>
    <mergeCell ref="W29:Z29"/>
    <mergeCell ref="AB29:AE29"/>
    <mergeCell ref="J30:K30"/>
    <mergeCell ref="L30:Q30"/>
    <mergeCell ref="R30:U30"/>
    <mergeCell ref="W30:Z30"/>
    <mergeCell ref="A39:H39"/>
    <mergeCell ref="J39:Q39"/>
    <mergeCell ref="S39:Z39"/>
    <mergeCell ref="AB39:AI39"/>
    <mergeCell ref="A40:H41"/>
    <mergeCell ref="J40:Q41"/>
    <mergeCell ref="S40:Z41"/>
    <mergeCell ref="AB40:AI41"/>
    <mergeCell ref="AB34:AE34"/>
    <mergeCell ref="J35:K35"/>
    <mergeCell ref="L35:Q35"/>
    <mergeCell ref="R35:U35"/>
    <mergeCell ref="W35:Z35"/>
    <mergeCell ref="AB35:AE35"/>
    <mergeCell ref="A33:H34"/>
    <mergeCell ref="J33:K33"/>
    <mergeCell ref="L33:Q33"/>
    <mergeCell ref="R33:U33"/>
    <mergeCell ref="W33:Z33"/>
    <mergeCell ref="AB33:AE33"/>
    <mergeCell ref="J34:K34"/>
    <mergeCell ref="L34:Q34"/>
    <mergeCell ref="R34:U34"/>
    <mergeCell ref="W34:Z34"/>
    <mergeCell ref="AB43:AD43"/>
    <mergeCell ref="J44:K44"/>
    <mergeCell ref="L44:Q44"/>
    <mergeCell ref="R44:U44"/>
    <mergeCell ref="W44:Z44"/>
    <mergeCell ref="AF44:AI44"/>
    <mergeCell ref="A43:H44"/>
    <mergeCell ref="I43:I44"/>
    <mergeCell ref="J43:K43"/>
    <mergeCell ref="L43:Q43"/>
    <mergeCell ref="R43:U43"/>
    <mergeCell ref="W43:Z43"/>
    <mergeCell ref="J45:K45"/>
    <mergeCell ref="L45:Q45"/>
    <mergeCell ref="R45:U45"/>
    <mergeCell ref="W45:Z45"/>
    <mergeCell ref="AF45:AI45"/>
    <mergeCell ref="A46:H46"/>
    <mergeCell ref="J46:K46"/>
    <mergeCell ref="L46:Q46"/>
    <mergeCell ref="R46:U46"/>
    <mergeCell ref="W46:Z46"/>
    <mergeCell ref="AF46:AI46"/>
    <mergeCell ref="A50:H50"/>
    <mergeCell ref="J50:K50"/>
    <mergeCell ref="L50:Q50"/>
    <mergeCell ref="R50:U50"/>
    <mergeCell ref="W50:Z50"/>
    <mergeCell ref="AF50:AI50"/>
    <mergeCell ref="W48:Z48"/>
    <mergeCell ref="AF48:AI48"/>
    <mergeCell ref="J49:K49"/>
    <mergeCell ref="L49:Q49"/>
    <mergeCell ref="R49:U49"/>
    <mergeCell ref="W49:Z49"/>
    <mergeCell ref="AF49:AI49"/>
    <mergeCell ref="A47:H48"/>
    <mergeCell ref="J47:K47"/>
    <mergeCell ref="L47:Q47"/>
    <mergeCell ref="R47:U47"/>
    <mergeCell ref="W47:Z47"/>
    <mergeCell ref="AF47:AI47"/>
    <mergeCell ref="J48:K48"/>
    <mergeCell ref="L48:Q48"/>
    <mergeCell ref="R48:U48"/>
    <mergeCell ref="AF52:AI52"/>
    <mergeCell ref="J53:K53"/>
    <mergeCell ref="L53:Q53"/>
    <mergeCell ref="R53:U53"/>
    <mergeCell ref="W53:Z53"/>
    <mergeCell ref="AF53:AI53"/>
    <mergeCell ref="A51:H52"/>
    <mergeCell ref="J51:K51"/>
    <mergeCell ref="L51:Q51"/>
    <mergeCell ref="R51:U51"/>
    <mergeCell ref="W51:Z51"/>
    <mergeCell ref="AF51:AI51"/>
    <mergeCell ref="J52:K52"/>
    <mergeCell ref="L52:Q52"/>
    <mergeCell ref="R52:U52"/>
    <mergeCell ref="W52:Z52"/>
    <mergeCell ref="AB57:AE57"/>
    <mergeCell ref="A58:H58"/>
    <mergeCell ref="J58:K58"/>
    <mergeCell ref="L58:Q58"/>
    <mergeCell ref="R58:U58"/>
    <mergeCell ref="W58:Z58"/>
    <mergeCell ref="AB58:AE58"/>
    <mergeCell ref="AG55:AK65"/>
    <mergeCell ref="J56:K56"/>
    <mergeCell ref="L56:Q56"/>
    <mergeCell ref="R56:U56"/>
    <mergeCell ref="W56:Z56"/>
    <mergeCell ref="AB56:AE56"/>
    <mergeCell ref="J57:K57"/>
    <mergeCell ref="L57:Q57"/>
    <mergeCell ref="R57:U57"/>
    <mergeCell ref="W57:Z57"/>
    <mergeCell ref="A55:H56"/>
    <mergeCell ref="I55:I56"/>
    <mergeCell ref="J55:K55"/>
    <mergeCell ref="L55:Q55"/>
    <mergeCell ref="R55:U55"/>
    <mergeCell ref="W55:Z55"/>
    <mergeCell ref="A62:H62"/>
    <mergeCell ref="J62:K62"/>
    <mergeCell ref="L62:Q62"/>
    <mergeCell ref="R62:U62"/>
    <mergeCell ref="W62:Z62"/>
    <mergeCell ref="AB62:AE62"/>
    <mergeCell ref="AB60:AE60"/>
    <mergeCell ref="J61:K61"/>
    <mergeCell ref="L61:Q61"/>
    <mergeCell ref="R61:U61"/>
    <mergeCell ref="W61:Z61"/>
    <mergeCell ref="AB61:AE61"/>
    <mergeCell ref="A59:H60"/>
    <mergeCell ref="J59:K59"/>
    <mergeCell ref="L59:Q59"/>
    <mergeCell ref="R59:U59"/>
    <mergeCell ref="W59:Z59"/>
    <mergeCell ref="AB59:AE59"/>
    <mergeCell ref="J60:K60"/>
    <mergeCell ref="L60:Q60"/>
    <mergeCell ref="R60:U60"/>
    <mergeCell ref="W60:Z60"/>
    <mergeCell ref="AB64:AE64"/>
    <mergeCell ref="J65:K65"/>
    <mergeCell ref="L65:Q65"/>
    <mergeCell ref="R65:U65"/>
    <mergeCell ref="W65:Z65"/>
    <mergeCell ref="AB65:AE65"/>
    <mergeCell ref="A63:H64"/>
    <mergeCell ref="J63:K63"/>
    <mergeCell ref="L63:Q63"/>
    <mergeCell ref="R63:U63"/>
    <mergeCell ref="W63:Z63"/>
    <mergeCell ref="AB63:AE63"/>
    <mergeCell ref="J64:K64"/>
    <mergeCell ref="L64:Q64"/>
    <mergeCell ref="R64:U64"/>
    <mergeCell ref="W64:Z64"/>
  </mergeCells>
  <phoneticPr fontId="2"/>
  <dataValidations count="2">
    <dataValidation type="list" allowBlank="1" showInputMessage="1" showErrorMessage="1" sqref="L44:Q53 L14:Q23 L56:Q65 L26:Q35">
      <formula1>$CJ$1:$CJ$14</formula1>
    </dataValidation>
    <dataValidation type="list" allowBlank="1" showInputMessage="1" showErrorMessage="1" sqref="A40:H41 A10:H11">
      <formula1>$CC$1:$CC$5</formula1>
    </dataValidation>
  </dataValidations>
  <pageMargins left="0.78740157480314965" right="0.78740157480314965" top="0.39370078740157483" bottom="0.24" header="0.31496062992125984" footer="0.2"/>
  <pageSetup paperSize="9" orientation="portrait" errors="blank"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view="pageBreakPreview" topLeftCell="A7" zoomScale="75" zoomScaleNormal="100" zoomScaleSheetLayoutView="75" workbookViewId="0"/>
  </sheetViews>
  <sheetFormatPr defaultRowHeight="13.5" x14ac:dyDescent="0.15"/>
  <cols>
    <col min="1" max="52" width="3.625" style="1" customWidth="1"/>
    <col min="53" max="16384" width="9" style="1"/>
  </cols>
  <sheetData>
    <row r="1" spans="1:36" x14ac:dyDescent="0.15">
      <c r="A1" s="1" t="s">
        <v>0</v>
      </c>
    </row>
    <row r="2" spans="1:36" ht="28.5" x14ac:dyDescent="0.15">
      <c r="A2" s="11"/>
      <c r="O2" s="146" t="s">
        <v>4</v>
      </c>
      <c r="P2" s="146"/>
      <c r="Q2" s="146"/>
      <c r="R2" s="146"/>
      <c r="S2" s="146"/>
      <c r="T2" s="146"/>
      <c r="U2" s="146"/>
      <c r="V2" s="146"/>
    </row>
    <row r="4" spans="1:36" ht="39.950000000000003" customHeight="1" x14ac:dyDescent="0.15">
      <c r="A4" s="147" t="s">
        <v>1</v>
      </c>
      <c r="B4" s="148"/>
      <c r="C4" s="148"/>
      <c r="D4" s="148"/>
      <c r="E4" s="148"/>
      <c r="F4" s="148"/>
      <c r="G4" s="148"/>
      <c r="H4" s="149"/>
      <c r="I4" s="150" t="s">
        <v>98</v>
      </c>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2"/>
    </row>
    <row r="6" spans="1:36" x14ac:dyDescent="0.15">
      <c r="A6" s="5"/>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6"/>
    </row>
    <row r="7" spans="1:36" x14ac:dyDescent="0.15">
      <c r="A7" s="10"/>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7"/>
    </row>
    <row r="8" spans="1:36" ht="17.25" x14ac:dyDescent="0.15">
      <c r="A8" s="10"/>
      <c r="B8" s="5"/>
      <c r="C8" s="3"/>
      <c r="D8" s="5"/>
      <c r="E8" s="6"/>
      <c r="F8" s="3"/>
      <c r="G8" s="6"/>
      <c r="H8" s="5"/>
      <c r="I8" s="3"/>
      <c r="J8" s="153" t="s">
        <v>10</v>
      </c>
      <c r="K8" s="143"/>
      <c r="L8" s="6"/>
      <c r="M8" s="5"/>
      <c r="N8" s="3"/>
      <c r="O8" s="3"/>
      <c r="P8" s="3"/>
      <c r="Q8" s="3"/>
      <c r="R8" s="3"/>
      <c r="S8" s="5"/>
      <c r="T8" s="3"/>
      <c r="U8" s="3"/>
      <c r="V8" s="3"/>
      <c r="W8" s="36" t="s">
        <v>99</v>
      </c>
      <c r="X8" s="3"/>
      <c r="Y8" s="3"/>
      <c r="Z8" s="3"/>
      <c r="AA8" s="6"/>
      <c r="AB8" s="3"/>
      <c r="AC8" s="3"/>
      <c r="AD8" s="3"/>
      <c r="AE8" s="3"/>
      <c r="AF8" s="3"/>
      <c r="AG8" s="3"/>
      <c r="AH8" s="6"/>
      <c r="AI8" s="2"/>
      <c r="AJ8" s="7"/>
    </row>
    <row r="9" spans="1:36" x14ac:dyDescent="0.15">
      <c r="A9" s="10"/>
      <c r="B9" s="10"/>
      <c r="C9" s="2"/>
      <c r="D9" s="2"/>
      <c r="E9" s="2"/>
      <c r="F9" s="2"/>
      <c r="G9" s="7"/>
      <c r="H9" s="10"/>
      <c r="I9" s="2"/>
      <c r="J9" s="2"/>
      <c r="K9" s="2"/>
      <c r="L9" s="7"/>
      <c r="M9" s="10"/>
      <c r="N9" s="2"/>
      <c r="O9" s="2"/>
      <c r="P9" s="2"/>
      <c r="Q9" s="2"/>
      <c r="R9" s="2"/>
      <c r="S9" s="2"/>
      <c r="T9" s="2"/>
      <c r="U9" s="2"/>
      <c r="V9" s="2"/>
      <c r="W9" s="2"/>
      <c r="X9" s="2"/>
      <c r="Y9" s="2"/>
      <c r="Z9" s="2"/>
      <c r="AA9" s="2"/>
      <c r="AB9" s="2"/>
      <c r="AC9" s="2"/>
      <c r="AD9" s="2"/>
      <c r="AE9" s="2"/>
      <c r="AF9" s="2"/>
      <c r="AG9" s="2"/>
      <c r="AH9" s="7"/>
      <c r="AI9" s="154"/>
      <c r="AJ9" s="7"/>
    </row>
    <row r="10" spans="1:36" x14ac:dyDescent="0.15">
      <c r="A10" s="10"/>
      <c r="B10" s="10"/>
      <c r="C10" s="2"/>
      <c r="D10" s="2"/>
      <c r="E10" s="2"/>
      <c r="F10" s="2"/>
      <c r="G10" s="7"/>
      <c r="H10" s="10"/>
      <c r="I10" s="2"/>
      <c r="J10" s="2"/>
      <c r="K10" s="2"/>
      <c r="L10" s="7"/>
      <c r="M10" s="10"/>
      <c r="N10" s="2"/>
      <c r="O10" s="2"/>
      <c r="P10" s="2"/>
      <c r="Q10" s="2"/>
      <c r="R10" s="2"/>
      <c r="S10" s="2"/>
      <c r="T10" s="2"/>
      <c r="U10" s="2"/>
      <c r="V10" s="2"/>
      <c r="W10" s="2"/>
      <c r="X10" s="2"/>
      <c r="Y10" s="2"/>
      <c r="Z10" s="2"/>
      <c r="AA10" s="2"/>
      <c r="AB10" s="2"/>
      <c r="AC10" s="2"/>
      <c r="AD10" s="2"/>
      <c r="AE10" s="2"/>
      <c r="AF10" s="2"/>
      <c r="AG10" s="7" t="s">
        <v>100</v>
      </c>
      <c r="AH10" s="7"/>
      <c r="AI10" s="154"/>
      <c r="AJ10" s="7"/>
    </row>
    <row r="11" spans="1:36" ht="17.25" x14ac:dyDescent="0.15">
      <c r="A11" s="10"/>
      <c r="B11" s="10"/>
      <c r="C11" s="2"/>
      <c r="D11" s="2"/>
      <c r="E11" s="2"/>
      <c r="F11" s="2"/>
      <c r="G11" s="7"/>
      <c r="H11" s="10"/>
      <c r="I11" s="2"/>
      <c r="J11" s="2"/>
      <c r="K11" s="2"/>
      <c r="L11" s="7"/>
      <c r="M11" s="10"/>
      <c r="N11" s="2"/>
      <c r="O11" s="2"/>
      <c r="P11" s="2"/>
      <c r="Q11" s="2"/>
      <c r="R11" s="2"/>
      <c r="S11" s="2"/>
      <c r="T11" s="2"/>
      <c r="U11" s="2"/>
      <c r="V11" s="2"/>
      <c r="W11" s="2"/>
      <c r="X11" s="2"/>
      <c r="Y11" s="2"/>
      <c r="Z11" s="2"/>
      <c r="AA11" s="2"/>
      <c r="AB11" s="2"/>
      <c r="AC11" s="2"/>
      <c r="AD11" s="2"/>
      <c r="AE11" s="2"/>
      <c r="AF11" s="2"/>
      <c r="AG11" s="2"/>
      <c r="AH11" s="37" t="s">
        <v>13</v>
      </c>
      <c r="AI11" s="154"/>
      <c r="AJ11" s="7"/>
    </row>
    <row r="12" spans="1:36" ht="17.25" x14ac:dyDescent="0.15">
      <c r="A12" s="10"/>
      <c r="B12" s="10"/>
      <c r="C12" s="14" t="s">
        <v>9</v>
      </c>
      <c r="D12" s="14"/>
      <c r="E12" s="14"/>
      <c r="F12" s="14"/>
      <c r="G12" s="37"/>
      <c r="H12" s="38"/>
      <c r="I12" s="14" t="s">
        <v>8</v>
      </c>
      <c r="J12" s="14"/>
      <c r="K12" s="14"/>
      <c r="L12" s="7"/>
      <c r="M12" s="10"/>
      <c r="N12" s="2"/>
      <c r="O12" s="2"/>
      <c r="P12" s="2"/>
      <c r="Q12" s="2"/>
      <c r="R12" s="2"/>
      <c r="S12" s="2"/>
      <c r="T12" s="2"/>
      <c r="U12" s="2"/>
      <c r="V12" s="2"/>
      <c r="W12" s="2"/>
      <c r="X12" s="2"/>
      <c r="Y12" s="2"/>
      <c r="Z12" s="2"/>
      <c r="AA12" s="2"/>
      <c r="AB12" s="2"/>
      <c r="AC12" s="2"/>
      <c r="AD12" s="2"/>
      <c r="AE12" s="2"/>
      <c r="AF12" s="2"/>
      <c r="AG12" s="2"/>
      <c r="AH12" s="7"/>
      <c r="AI12" s="154"/>
      <c r="AJ12" s="7"/>
    </row>
    <row r="13" spans="1:36" ht="17.25" x14ac:dyDescent="0.15">
      <c r="A13" s="10"/>
      <c r="B13" s="10"/>
      <c r="C13" s="14"/>
      <c r="D13" s="14"/>
      <c r="E13" s="14"/>
      <c r="F13" s="14"/>
      <c r="G13" s="37"/>
      <c r="H13" s="38"/>
      <c r="I13" s="14"/>
      <c r="J13" s="14"/>
      <c r="K13" s="14"/>
      <c r="L13" s="7"/>
      <c r="M13" s="10"/>
      <c r="N13" s="2"/>
      <c r="O13" s="2"/>
      <c r="P13" s="2"/>
      <c r="Q13" s="2"/>
      <c r="R13" s="2"/>
      <c r="S13" s="2"/>
      <c r="T13" s="2"/>
      <c r="U13" s="2"/>
      <c r="V13" s="2"/>
      <c r="W13" s="2"/>
      <c r="X13" s="2"/>
      <c r="Y13" s="2"/>
      <c r="Z13" s="2"/>
      <c r="AA13" s="2"/>
      <c r="AB13" s="2"/>
      <c r="AC13" s="2"/>
      <c r="AD13" s="2"/>
      <c r="AE13" s="2"/>
      <c r="AF13" s="2"/>
      <c r="AG13" s="2"/>
      <c r="AH13" s="7"/>
      <c r="AI13" s="2"/>
      <c r="AJ13" s="7"/>
    </row>
    <row r="14" spans="1:36" ht="17.25" x14ac:dyDescent="0.15">
      <c r="A14" s="10"/>
      <c r="B14" s="10"/>
      <c r="C14" s="14"/>
      <c r="D14" s="14" t="s">
        <v>101</v>
      </c>
      <c r="E14" s="14"/>
      <c r="F14" s="14"/>
      <c r="G14" s="37"/>
      <c r="H14" s="38"/>
      <c r="I14" s="14"/>
      <c r="J14" s="14" t="s">
        <v>102</v>
      </c>
      <c r="K14" s="14"/>
      <c r="L14" s="7"/>
      <c r="M14" s="10"/>
      <c r="N14" s="2"/>
      <c r="O14" s="2"/>
      <c r="P14" s="2"/>
      <c r="Q14" s="2"/>
      <c r="R14" s="2"/>
      <c r="S14" s="2"/>
      <c r="T14" s="2"/>
      <c r="U14" s="2"/>
      <c r="V14" s="2"/>
      <c r="W14" s="2"/>
      <c r="X14" s="2"/>
      <c r="Y14" s="2"/>
      <c r="Z14" s="2"/>
      <c r="AA14" s="2"/>
      <c r="AB14" s="2"/>
      <c r="AC14" s="2"/>
      <c r="AD14" s="2"/>
      <c r="AE14" s="2"/>
      <c r="AF14" s="2"/>
      <c r="AG14" s="2"/>
      <c r="AH14" s="7"/>
      <c r="AI14" s="2"/>
      <c r="AJ14" s="7"/>
    </row>
    <row r="15" spans="1:36" ht="17.25" x14ac:dyDescent="0.15">
      <c r="A15" s="10"/>
      <c r="B15" s="10"/>
      <c r="C15" s="14"/>
      <c r="D15" s="14"/>
      <c r="E15" s="14"/>
      <c r="F15" s="14"/>
      <c r="G15" s="37"/>
      <c r="H15" s="38"/>
      <c r="I15" s="14"/>
      <c r="J15" s="14"/>
      <c r="K15" s="14"/>
      <c r="L15" s="7"/>
      <c r="M15" s="10"/>
      <c r="N15" s="2"/>
      <c r="O15" s="2"/>
      <c r="P15" s="2"/>
      <c r="Q15" s="2"/>
      <c r="R15" s="2"/>
      <c r="S15" s="14" t="s">
        <v>103</v>
      </c>
      <c r="T15" s="14"/>
      <c r="U15" s="14"/>
      <c r="V15" s="2"/>
      <c r="W15" s="2"/>
      <c r="X15" s="2"/>
      <c r="Y15" s="2"/>
      <c r="Z15" s="2"/>
      <c r="AA15" s="2"/>
      <c r="AB15" s="2"/>
      <c r="AC15" s="2"/>
      <c r="AD15" s="2"/>
      <c r="AE15" s="2"/>
      <c r="AF15" s="2"/>
      <c r="AG15" s="2"/>
      <c r="AH15" s="7"/>
      <c r="AI15" s="2"/>
      <c r="AJ15" s="7"/>
    </row>
    <row r="16" spans="1:36" ht="17.25" x14ac:dyDescent="0.15">
      <c r="A16" s="10"/>
      <c r="B16" s="10"/>
      <c r="C16" s="2"/>
      <c r="D16" s="2"/>
      <c r="E16" s="2"/>
      <c r="F16" s="2"/>
      <c r="G16" s="7"/>
      <c r="H16" s="10"/>
      <c r="I16" s="2"/>
      <c r="J16" s="2"/>
      <c r="K16" s="2"/>
      <c r="L16" s="7"/>
      <c r="M16" s="10"/>
      <c r="N16" s="2"/>
      <c r="O16" s="2"/>
      <c r="P16" s="2"/>
      <c r="Q16" s="2"/>
      <c r="R16" s="2"/>
      <c r="S16" s="14"/>
      <c r="T16" s="14"/>
      <c r="U16" s="14"/>
      <c r="V16" s="2"/>
      <c r="W16" s="2"/>
      <c r="X16" s="2"/>
      <c r="Y16" s="2"/>
      <c r="Z16" s="2"/>
      <c r="AA16" s="2"/>
      <c r="AB16" s="2"/>
      <c r="AC16" s="2"/>
      <c r="AD16" s="2"/>
      <c r="AE16" s="2"/>
      <c r="AF16" s="2"/>
      <c r="AG16" s="2"/>
      <c r="AH16" s="143" t="s">
        <v>12</v>
      </c>
      <c r="AI16" s="2"/>
      <c r="AJ16" s="7"/>
    </row>
    <row r="17" spans="1:36" ht="17.25" x14ac:dyDescent="0.15">
      <c r="A17" s="10"/>
      <c r="B17" s="10"/>
      <c r="C17" s="2"/>
      <c r="D17" s="2"/>
      <c r="E17" s="2"/>
      <c r="F17" s="2"/>
      <c r="G17" s="2"/>
      <c r="H17" s="10"/>
      <c r="I17" s="2"/>
      <c r="J17" s="2"/>
      <c r="K17" s="2"/>
      <c r="L17" s="7"/>
      <c r="M17" s="10"/>
      <c r="N17" s="2"/>
      <c r="O17" s="2"/>
      <c r="P17" s="2"/>
      <c r="Q17" s="2"/>
      <c r="R17" s="2"/>
      <c r="S17" s="14"/>
      <c r="T17" s="14"/>
      <c r="U17" s="14" t="s">
        <v>104</v>
      </c>
      <c r="V17" s="2"/>
      <c r="W17" s="2"/>
      <c r="X17" s="2"/>
      <c r="Y17" s="2"/>
      <c r="Z17" s="2"/>
      <c r="AA17" s="2"/>
      <c r="AB17" s="2"/>
      <c r="AC17" s="2"/>
      <c r="AD17" s="2"/>
      <c r="AE17" s="2"/>
      <c r="AF17" s="2"/>
      <c r="AG17" s="2"/>
      <c r="AH17" s="144"/>
      <c r="AI17" s="2"/>
      <c r="AJ17" s="7"/>
    </row>
    <row r="18" spans="1:36" x14ac:dyDescent="0.15">
      <c r="A18" s="10"/>
      <c r="B18" s="8"/>
      <c r="C18" s="4"/>
      <c r="D18" s="4"/>
      <c r="E18" s="4"/>
      <c r="F18" s="4"/>
      <c r="G18" s="4"/>
      <c r="H18" s="8"/>
      <c r="I18" s="4"/>
      <c r="J18" s="4"/>
      <c r="K18" s="4"/>
      <c r="L18" s="9"/>
      <c r="M18" s="10"/>
      <c r="N18" s="2"/>
      <c r="O18" s="2"/>
      <c r="P18" s="2"/>
      <c r="Q18" s="2"/>
      <c r="R18" s="2"/>
      <c r="S18" s="2"/>
      <c r="T18" s="2"/>
      <c r="U18" s="2"/>
      <c r="V18" s="2"/>
      <c r="W18" s="2"/>
      <c r="X18" s="2"/>
      <c r="Y18" s="2"/>
      <c r="Z18" s="2"/>
      <c r="AA18" s="2"/>
      <c r="AB18" s="2"/>
      <c r="AC18" s="2"/>
      <c r="AD18" s="2"/>
      <c r="AE18" s="2"/>
      <c r="AF18" s="2"/>
      <c r="AG18" s="2"/>
      <c r="AH18" s="144"/>
      <c r="AI18" s="2"/>
      <c r="AJ18" s="7"/>
    </row>
    <row r="19" spans="1:36" x14ac:dyDescent="0.15">
      <c r="A19" s="10"/>
      <c r="B19" s="10"/>
      <c r="C19" s="2"/>
      <c r="D19" s="2"/>
      <c r="E19" s="2"/>
      <c r="F19" s="2"/>
      <c r="G19" s="2"/>
      <c r="H19" s="2"/>
      <c r="I19" s="2"/>
      <c r="J19" s="2"/>
      <c r="K19" s="2"/>
      <c r="L19" s="2"/>
      <c r="M19" s="10"/>
      <c r="N19" s="2"/>
      <c r="O19" s="2"/>
      <c r="P19" s="2"/>
      <c r="Q19" s="2"/>
      <c r="R19" s="2"/>
      <c r="S19" s="2"/>
      <c r="T19" s="2"/>
      <c r="U19" s="2"/>
      <c r="V19" s="2"/>
      <c r="W19" s="2"/>
      <c r="X19" s="2"/>
      <c r="Y19" s="2"/>
      <c r="Z19" s="2"/>
      <c r="AA19" s="2"/>
      <c r="AB19" s="2"/>
      <c r="AC19" s="2"/>
      <c r="AD19" s="2"/>
      <c r="AE19" s="2"/>
      <c r="AF19" s="2"/>
      <c r="AG19" s="2"/>
      <c r="AH19" s="144"/>
      <c r="AI19" s="2"/>
      <c r="AJ19" s="7"/>
    </row>
    <row r="20" spans="1:36" x14ac:dyDescent="0.15">
      <c r="A20" s="10"/>
      <c r="B20" s="5"/>
      <c r="C20" s="2"/>
      <c r="D20" s="2"/>
      <c r="E20" s="2"/>
      <c r="F20" s="2"/>
      <c r="G20" s="2"/>
      <c r="H20" s="2"/>
      <c r="I20" s="2"/>
      <c r="J20" s="2"/>
      <c r="K20" s="2"/>
      <c r="L20" s="2"/>
      <c r="M20" s="10"/>
      <c r="N20" s="2"/>
      <c r="O20" s="2"/>
      <c r="P20" s="2"/>
      <c r="Q20" s="2"/>
      <c r="R20" s="2"/>
      <c r="S20" s="2"/>
      <c r="T20" s="2"/>
      <c r="U20" s="2"/>
      <c r="V20" s="2"/>
      <c r="W20" s="2"/>
      <c r="X20" s="2"/>
      <c r="Y20" s="2"/>
      <c r="Z20" s="2"/>
      <c r="AA20" s="2"/>
      <c r="AB20" s="2"/>
      <c r="AC20" s="2"/>
      <c r="AD20" s="2"/>
      <c r="AE20" s="2"/>
      <c r="AF20" s="2"/>
      <c r="AG20" s="2"/>
      <c r="AH20" s="144"/>
      <c r="AI20" s="2"/>
      <c r="AJ20" s="7"/>
    </row>
    <row r="21" spans="1:36" x14ac:dyDescent="0.15">
      <c r="A21" s="10"/>
      <c r="B21" s="10"/>
      <c r="C21" s="2"/>
      <c r="D21" s="2"/>
      <c r="E21" s="2"/>
      <c r="F21" s="2"/>
      <c r="G21" s="2"/>
      <c r="H21" s="2"/>
      <c r="I21" s="2"/>
      <c r="J21" s="2"/>
      <c r="K21" s="2"/>
      <c r="L21" s="2"/>
      <c r="M21" s="10"/>
      <c r="N21" s="2"/>
      <c r="O21" s="2"/>
      <c r="P21" s="2"/>
      <c r="Q21" s="2"/>
      <c r="R21" s="2"/>
      <c r="S21" s="2"/>
      <c r="T21" s="2"/>
      <c r="U21" s="2"/>
      <c r="V21" s="2"/>
      <c r="W21" s="2"/>
      <c r="X21" s="2"/>
      <c r="Y21" s="2"/>
      <c r="Z21" s="2"/>
      <c r="AA21" s="2"/>
      <c r="AB21" s="2"/>
      <c r="AC21" s="2"/>
      <c r="AD21" s="2"/>
      <c r="AE21" s="2"/>
      <c r="AF21" s="2"/>
      <c r="AG21" s="2"/>
      <c r="AH21" s="144"/>
      <c r="AI21" s="2"/>
      <c r="AJ21" s="7"/>
    </row>
    <row r="22" spans="1:36" ht="17.25" x14ac:dyDescent="0.15">
      <c r="A22" s="10"/>
      <c r="B22" s="38" t="s">
        <v>10</v>
      </c>
      <c r="C22" s="2"/>
      <c r="D22" s="2"/>
      <c r="E22" s="2"/>
      <c r="F22" s="2"/>
      <c r="G22" s="2"/>
      <c r="H22" s="2"/>
      <c r="I22" s="2"/>
      <c r="J22" s="2"/>
      <c r="K22" s="2"/>
      <c r="L22" s="2"/>
      <c r="M22" s="10"/>
      <c r="N22" s="2"/>
      <c r="O22" s="2"/>
      <c r="P22" s="2"/>
      <c r="Q22" s="2"/>
      <c r="R22" s="2"/>
      <c r="S22" s="2"/>
      <c r="T22" s="2"/>
      <c r="U22" s="2"/>
      <c r="V22" s="2"/>
      <c r="W22" s="2"/>
      <c r="X22" s="2"/>
      <c r="Y22" s="2"/>
      <c r="Z22" s="2"/>
      <c r="AA22" s="2"/>
      <c r="AB22" s="2"/>
      <c r="AC22" s="2"/>
      <c r="AD22" s="2"/>
      <c r="AE22" s="2"/>
      <c r="AF22" s="2"/>
      <c r="AG22" s="2"/>
      <c r="AH22" s="144"/>
      <c r="AI22" s="2"/>
      <c r="AJ22" s="7"/>
    </row>
    <row r="23" spans="1:36" ht="17.25" x14ac:dyDescent="0.15">
      <c r="A23" s="10"/>
      <c r="B23" s="8"/>
      <c r="C23" s="2"/>
      <c r="D23" s="14" t="s">
        <v>14</v>
      </c>
      <c r="E23" s="14"/>
      <c r="F23" s="14"/>
      <c r="G23" s="14"/>
      <c r="H23" s="14"/>
      <c r="I23" s="14"/>
      <c r="J23" s="14"/>
      <c r="K23" s="2"/>
      <c r="L23" s="2"/>
      <c r="M23" s="10"/>
      <c r="N23" s="2"/>
      <c r="O23" s="2"/>
      <c r="P23" s="2"/>
      <c r="Q23" s="2"/>
      <c r="R23" s="2"/>
      <c r="S23" s="2"/>
      <c r="T23" s="2"/>
      <c r="U23" s="2"/>
      <c r="V23" s="2"/>
      <c r="W23" s="2"/>
      <c r="X23" s="2"/>
      <c r="Y23" s="2"/>
      <c r="Z23" s="2"/>
      <c r="AA23" s="2"/>
      <c r="AB23" s="2"/>
      <c r="AC23" s="2"/>
      <c r="AD23" s="2"/>
      <c r="AE23" s="2"/>
      <c r="AF23" s="2"/>
      <c r="AG23" s="2"/>
      <c r="AH23" s="144"/>
      <c r="AI23" s="2"/>
      <c r="AJ23" s="7"/>
    </row>
    <row r="24" spans="1:36" ht="17.25" x14ac:dyDescent="0.15">
      <c r="A24" s="10"/>
      <c r="B24" s="10"/>
      <c r="C24" s="2"/>
      <c r="D24" s="14"/>
      <c r="E24" s="14"/>
      <c r="F24" s="14"/>
      <c r="G24" s="14"/>
      <c r="H24" s="14"/>
      <c r="I24" s="14"/>
      <c r="J24" s="14"/>
      <c r="K24" s="2"/>
      <c r="L24" s="2"/>
      <c r="M24" s="10"/>
      <c r="N24" s="2"/>
      <c r="O24" s="2"/>
      <c r="P24" s="2"/>
      <c r="Q24" s="2"/>
      <c r="R24" s="2"/>
      <c r="S24" s="2"/>
      <c r="T24" s="2"/>
      <c r="U24" s="2"/>
      <c r="V24" s="2"/>
      <c r="W24" s="2"/>
      <c r="X24" s="2"/>
      <c r="Y24" s="2"/>
      <c r="Z24" s="2"/>
      <c r="AA24" s="2"/>
      <c r="AB24" s="2"/>
      <c r="AC24" s="2"/>
      <c r="AD24" s="2"/>
      <c r="AE24" s="2"/>
      <c r="AF24" s="2"/>
      <c r="AG24" s="2"/>
      <c r="AH24" s="145"/>
      <c r="AI24" s="2"/>
      <c r="AJ24" s="7"/>
    </row>
    <row r="25" spans="1:36" ht="17.25" x14ac:dyDescent="0.15">
      <c r="A25" s="10"/>
      <c r="B25" s="10"/>
      <c r="C25" s="2"/>
      <c r="D25" s="14"/>
      <c r="E25" s="14"/>
      <c r="F25" s="14" t="s">
        <v>105</v>
      </c>
      <c r="G25" s="14"/>
      <c r="H25" s="14"/>
      <c r="I25" s="14"/>
      <c r="J25" s="14"/>
      <c r="K25" s="2"/>
      <c r="L25" s="2"/>
      <c r="M25" s="10"/>
      <c r="N25" s="2"/>
      <c r="O25" s="2"/>
      <c r="P25" s="2"/>
      <c r="Q25" s="2"/>
      <c r="R25" s="2"/>
      <c r="S25" s="2"/>
      <c r="T25" s="2"/>
      <c r="U25" s="2"/>
      <c r="V25" s="2"/>
      <c r="W25" s="2"/>
      <c r="X25" s="2"/>
      <c r="Y25" s="2"/>
      <c r="Z25" s="2"/>
      <c r="AA25" s="2"/>
      <c r="AB25" s="2"/>
      <c r="AC25" s="2"/>
      <c r="AD25" s="2"/>
      <c r="AE25" s="2"/>
      <c r="AF25" s="2"/>
      <c r="AG25" s="2"/>
      <c r="AH25" s="7"/>
      <c r="AI25" s="2"/>
      <c r="AJ25" s="7"/>
    </row>
    <row r="26" spans="1:36" ht="17.25" x14ac:dyDescent="0.15">
      <c r="A26" s="10"/>
      <c r="B26" s="10"/>
      <c r="C26" s="2"/>
      <c r="D26" s="14"/>
      <c r="E26" s="14"/>
      <c r="F26" s="14"/>
      <c r="G26" s="14"/>
      <c r="H26" s="14"/>
      <c r="I26" s="14"/>
      <c r="J26" s="14"/>
      <c r="K26" s="2"/>
      <c r="L26" s="2"/>
      <c r="M26" s="10"/>
      <c r="N26" s="2"/>
      <c r="O26" s="2"/>
      <c r="P26" s="2"/>
      <c r="Q26" s="2"/>
      <c r="R26" s="2"/>
      <c r="S26" s="2"/>
      <c r="T26" s="2"/>
      <c r="U26" s="2"/>
      <c r="V26" s="2"/>
      <c r="W26" s="2"/>
      <c r="X26" s="2"/>
      <c r="Y26" s="2"/>
      <c r="Z26" s="2"/>
      <c r="AA26" s="2"/>
      <c r="AB26" s="2"/>
      <c r="AC26" s="2"/>
      <c r="AD26" s="2"/>
      <c r="AE26" s="2"/>
      <c r="AF26" s="2"/>
      <c r="AG26" s="2"/>
      <c r="AH26" s="7"/>
      <c r="AI26" s="2"/>
      <c r="AJ26" s="7"/>
    </row>
    <row r="27" spans="1:36" x14ac:dyDescent="0.15">
      <c r="A27" s="10"/>
      <c r="B27" s="10"/>
      <c r="C27" s="2"/>
      <c r="D27" s="2"/>
      <c r="E27" s="2"/>
      <c r="F27" s="2"/>
      <c r="G27" s="2"/>
      <c r="H27" s="2"/>
      <c r="I27" s="2"/>
      <c r="J27" s="2"/>
      <c r="K27" s="2"/>
      <c r="L27" s="2"/>
      <c r="M27" s="10"/>
      <c r="N27" s="2"/>
      <c r="O27" s="2"/>
      <c r="P27" s="2"/>
      <c r="Q27" s="2"/>
      <c r="R27" s="2"/>
      <c r="S27" s="2"/>
      <c r="T27" s="2"/>
      <c r="U27" s="2"/>
      <c r="V27" s="2"/>
      <c r="W27" s="2"/>
      <c r="X27" s="2"/>
      <c r="Y27" s="2"/>
      <c r="Z27" s="2"/>
      <c r="AA27" s="2"/>
      <c r="AB27" s="2"/>
      <c r="AC27" s="2"/>
      <c r="AD27" s="2"/>
      <c r="AE27" s="2"/>
      <c r="AF27" s="2"/>
      <c r="AG27" s="2"/>
      <c r="AH27" s="7"/>
      <c r="AI27" s="2"/>
      <c r="AJ27" s="7"/>
    </row>
    <row r="28" spans="1:36" x14ac:dyDescent="0.15">
      <c r="A28" s="10"/>
      <c r="B28" s="10"/>
      <c r="C28" s="2"/>
      <c r="D28" s="2"/>
      <c r="E28" s="2"/>
      <c r="F28" s="2"/>
      <c r="G28" s="2"/>
      <c r="H28" s="2"/>
      <c r="I28" s="2"/>
      <c r="J28" s="2"/>
      <c r="K28" s="2"/>
      <c r="L28" s="2"/>
      <c r="M28" s="10"/>
      <c r="N28" s="2"/>
      <c r="O28" s="2"/>
      <c r="P28" s="2"/>
      <c r="Q28" s="2"/>
      <c r="R28" s="2"/>
      <c r="S28" s="2"/>
      <c r="T28" s="2"/>
      <c r="U28" s="2"/>
      <c r="V28" s="2"/>
      <c r="W28" s="2"/>
      <c r="X28" s="2"/>
      <c r="Y28" s="2"/>
      <c r="Z28" s="2"/>
      <c r="AA28" s="2"/>
      <c r="AB28" s="2"/>
      <c r="AC28" s="2"/>
      <c r="AD28" s="2"/>
      <c r="AE28" s="2"/>
      <c r="AF28" s="2"/>
      <c r="AG28" s="2"/>
      <c r="AH28" s="7"/>
      <c r="AI28" s="2"/>
      <c r="AJ28" s="7"/>
    </row>
    <row r="29" spans="1:36" ht="17.25" x14ac:dyDescent="0.15">
      <c r="A29" s="10"/>
      <c r="B29" s="8"/>
      <c r="C29" s="4"/>
      <c r="D29" s="4"/>
      <c r="E29" s="4"/>
      <c r="F29" s="4"/>
      <c r="G29" s="4"/>
      <c r="H29" s="8"/>
      <c r="I29" s="39" t="s">
        <v>11</v>
      </c>
      <c r="J29" s="9"/>
      <c r="K29" s="4"/>
      <c r="L29" s="4"/>
      <c r="M29" s="8"/>
      <c r="N29" s="4"/>
      <c r="O29" s="4"/>
      <c r="P29" s="4"/>
      <c r="Q29" s="4"/>
      <c r="R29" s="4"/>
      <c r="S29" s="4"/>
      <c r="T29" s="4"/>
      <c r="U29" s="4"/>
      <c r="V29" s="4"/>
      <c r="W29" s="4"/>
      <c r="X29" s="8"/>
      <c r="Y29" s="4"/>
      <c r="Z29" s="39" t="s">
        <v>11</v>
      </c>
      <c r="AA29" s="9"/>
      <c r="AB29" s="4"/>
      <c r="AC29" s="4"/>
      <c r="AD29" s="4"/>
      <c r="AE29" s="4"/>
      <c r="AF29" s="4"/>
      <c r="AG29" s="4"/>
      <c r="AH29" s="9"/>
      <c r="AI29" s="2"/>
      <c r="AJ29" s="7"/>
    </row>
    <row r="30" spans="1:36" x14ac:dyDescent="0.15">
      <c r="A30" s="10"/>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7"/>
    </row>
    <row r="31" spans="1:36" x14ac:dyDescent="0.15">
      <c r="A31" s="10"/>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7"/>
    </row>
    <row r="32" spans="1:36" x14ac:dyDescent="0.15">
      <c r="A32" s="8"/>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9"/>
    </row>
    <row r="33" spans="1:1" x14ac:dyDescent="0.15">
      <c r="A33" s="1" t="s">
        <v>5</v>
      </c>
    </row>
    <row r="34" spans="1:1" x14ac:dyDescent="0.15">
      <c r="A34" s="1" t="s">
        <v>6</v>
      </c>
    </row>
    <row r="35" spans="1:1" x14ac:dyDescent="0.15">
      <c r="A35" s="1" t="s">
        <v>7</v>
      </c>
    </row>
  </sheetData>
  <mergeCells count="6">
    <mergeCell ref="AH16:AH24"/>
    <mergeCell ref="O2:V2"/>
    <mergeCell ref="A4:H4"/>
    <mergeCell ref="I4:AJ4"/>
    <mergeCell ref="J8:K8"/>
    <mergeCell ref="AI9:AI12"/>
  </mergeCells>
  <phoneticPr fontId="2"/>
  <printOptions horizontalCentered="1"/>
  <pageMargins left="0.78740157480314965" right="0.78740157480314965" top="0.53" bottom="0.27" header="0.33"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添21-2（採光換気計算書）</vt:lpstr>
      <vt:lpstr>添付書類第２１－２号 (記入例)</vt:lpstr>
      <vt:lpstr>（参考）平面図</vt:lpstr>
      <vt:lpstr>'（参考）平面図'!Print_Area</vt:lpstr>
      <vt:lpstr>'添21-2（採光換気計算書）'!Print_Area</vt:lpstr>
      <vt:lpstr>'添付書類第２１－２号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2023-06-28T08:13:16Z</dcterms:created>
  <dcterms:modified xsi:type="dcterms:W3CDTF">2023-06-28T08:13:44Z</dcterms:modified>
</cp:coreProperties>
</file>