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63E39F2-68F0-47C8-A850-0706F2A926A4}" xr6:coauthVersionLast="47" xr6:coauthVersionMax="47" xr10:uidLastSave="{00000000-0000-0000-0000-000000000000}"/>
  <bookViews>
    <workbookView xWindow="-120" yWindow="-120" windowWidth="20730" windowHeight="1116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0"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0"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0"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0" shapeId="0" xr:uid="{C1EBB7EC-A994-4286-B67D-07109B148F79}">
      <text>
        <r>
          <rPr>
            <sz val="9"/>
            <color indexed="81"/>
            <rFont val="MS P ゴシック"/>
            <family val="3"/>
            <charset val="128"/>
          </rPr>
          <t>⑪に理由が記入されていれば、「〇」が表示されます。</t>
        </r>
      </text>
    </comment>
    <comment ref="AN79" authorId="0"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0"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0"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0"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0"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0" shapeId="0" xr:uid="{0D4735B2-97DD-44E2-AE0D-0123853F8E53}">
      <text>
        <r>
          <rPr>
            <sz val="9"/>
            <color indexed="81"/>
            <rFont val="MS P ゴシック"/>
            <family val="3"/>
            <charset val="128"/>
          </rPr>
          <t>ドロップダウンリストで選択してください。</t>
        </r>
      </text>
    </comment>
    <comment ref="S19" authorId="0"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<sst xmlns="http://schemas.openxmlformats.org/spreadsheetml/2006/main" count="379" uniqueCount="292">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</sst>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G10" sqref="AB10"/>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115" zoomScaleNormal="120" zoomScaleSheetLayoutView="115" workbookViewId="0">
      <selection activeCell="AM12" sqref="AM1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8" t="s">
        <v>19</v>
      </c>
      <c r="Z1" s="758"/>
      <c r="AA1" s="758"/>
      <c r="AB1" s="758"/>
      <c r="AC1" s="758" t="str">
        <f>IF(基本情報入力シート!C32="","",基本情報入力シート!C32)</f>
        <v/>
      </c>
      <c r="AD1" s="758"/>
      <c r="AE1" s="758"/>
      <c r="AF1" s="758"/>
      <c r="AG1" s="758"/>
      <c r="AH1" s="758"/>
      <c r="AI1" s="758"/>
      <c r="AJ1" s="758"/>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9">
        <v>5</v>
      </c>
      <c r="AB3" s="759"/>
      <c r="AC3" s="39" t="s">
        <v>10</v>
      </c>
      <c r="AD3" s="78"/>
      <c r="AI3" s="39"/>
      <c r="AJ3" s="39"/>
      <c r="AK3" s="39"/>
      <c r="AL3" s="39"/>
      <c r="AM3" s="39"/>
    </row>
    <row r="4" spans="1:49">
      <c r="A4" s="770" t="s">
        <v>111</v>
      </c>
      <c r="B4" s="770"/>
      <c r="C4" s="770"/>
      <c r="D4" s="770"/>
      <c r="E4" s="770"/>
      <c r="F4" s="770"/>
      <c r="G4" s="770"/>
      <c r="H4" s="770"/>
      <c r="I4" s="770"/>
      <c r="J4" s="770"/>
      <c r="K4" s="770"/>
      <c r="L4" s="770"/>
      <c r="M4" s="770"/>
      <c r="N4" s="770"/>
      <c r="O4" s="770"/>
      <c r="P4" s="770"/>
      <c r="Q4" s="770"/>
      <c r="R4" s="770"/>
      <c r="S4" s="770"/>
      <c r="T4" s="770"/>
      <c r="U4" s="770"/>
      <c r="V4" s="770"/>
      <c r="W4" s="770"/>
      <c r="X4" s="770"/>
      <c r="Y4" s="770"/>
      <c r="Z4" s="770"/>
      <c r="AA4" s="770"/>
      <c r="AB4" s="770"/>
      <c r="AC4" s="770"/>
      <c r="AD4" s="770"/>
      <c r="AE4" s="770"/>
      <c r="AF4" s="770"/>
      <c r="AG4" s="770"/>
      <c r="AH4" s="770"/>
      <c r="AI4" s="770"/>
      <c r="AJ4" s="770"/>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0" t="s">
        <v>26</v>
      </c>
      <c r="B7" s="781"/>
      <c r="C7" s="781"/>
      <c r="D7" s="781"/>
      <c r="E7" s="781"/>
      <c r="F7" s="781"/>
      <c r="G7" s="783" t="str">
        <f>IF(基本情報入力シート!M36="","",基本情報入力シート!M36)</f>
        <v/>
      </c>
      <c r="H7" s="784"/>
      <c r="I7" s="784"/>
      <c r="J7" s="784"/>
      <c r="K7" s="784"/>
      <c r="L7" s="784"/>
      <c r="M7" s="784"/>
      <c r="N7" s="784"/>
      <c r="O7" s="784"/>
      <c r="P7" s="784"/>
      <c r="Q7" s="784"/>
      <c r="R7" s="784"/>
      <c r="S7" s="784"/>
      <c r="T7" s="784"/>
      <c r="U7" s="784"/>
      <c r="V7" s="784"/>
      <c r="W7" s="784"/>
      <c r="X7" s="784"/>
      <c r="Y7" s="784"/>
      <c r="Z7" s="784"/>
      <c r="AA7" s="784"/>
      <c r="AB7" s="784"/>
      <c r="AC7" s="784"/>
      <c r="AD7" s="784"/>
      <c r="AE7" s="784"/>
      <c r="AF7" s="784"/>
      <c r="AG7" s="784"/>
      <c r="AH7" s="784"/>
      <c r="AI7" s="784"/>
      <c r="AJ7" s="785"/>
      <c r="AK7" s="158"/>
      <c r="AL7" s="158"/>
      <c r="AM7" s="158"/>
    </row>
    <row r="8" spans="1:49" s="43" customFormat="1" ht="22.5" customHeight="1">
      <c r="A8" s="721" t="s">
        <v>25</v>
      </c>
      <c r="B8" s="777"/>
      <c r="C8" s="777"/>
      <c r="D8" s="777"/>
      <c r="E8" s="777"/>
      <c r="F8" s="777"/>
      <c r="G8" s="786" t="str">
        <f>IF(基本情報入力シート!M37="","",基本情報入力シート!M37)</f>
        <v/>
      </c>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7"/>
      <c r="AI8" s="787"/>
      <c r="AJ8" s="788"/>
      <c r="AK8" s="159"/>
      <c r="AL8" s="159"/>
      <c r="AM8" s="159"/>
    </row>
    <row r="9" spans="1:49" s="43" customFormat="1" ht="12.75" customHeight="1">
      <c r="A9" s="771" t="s">
        <v>21</v>
      </c>
      <c r="B9" s="772"/>
      <c r="C9" s="772"/>
      <c r="D9" s="772"/>
      <c r="E9" s="772"/>
      <c r="F9" s="772"/>
      <c r="G9" s="44" t="s">
        <v>1</v>
      </c>
      <c r="H9" s="763" t="str">
        <f>IF(基本情報入力シート!AD38="","",基本情報入力シート!AD38)</f>
        <v>－</v>
      </c>
      <c r="I9" s="763"/>
      <c r="J9" s="763"/>
      <c r="K9" s="763"/>
      <c r="L9" s="763"/>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3"/>
      <c r="B10" s="774"/>
      <c r="C10" s="774"/>
      <c r="D10" s="774"/>
      <c r="E10" s="774"/>
      <c r="F10" s="774"/>
      <c r="G10" s="764" t="str">
        <f>IF(基本情報入力シート!M39="","",基本情報入力シート!M39)</f>
        <v/>
      </c>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5"/>
      <c r="AG10" s="765"/>
      <c r="AH10" s="765"/>
      <c r="AI10" s="765"/>
      <c r="AJ10" s="766"/>
      <c r="AK10" s="158"/>
      <c r="AL10" s="158"/>
      <c r="AM10" s="158"/>
    </row>
    <row r="11" spans="1:49" s="43" customFormat="1" ht="12" customHeight="1">
      <c r="A11" s="775"/>
      <c r="B11" s="776"/>
      <c r="C11" s="776"/>
      <c r="D11" s="776"/>
      <c r="E11" s="776"/>
      <c r="F11" s="776"/>
      <c r="G11" s="767" t="str">
        <f>IF(基本情報入力シート!M40="","",基本情報入力シート!M40)</f>
        <v/>
      </c>
      <c r="H11" s="768"/>
      <c r="I11" s="768"/>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c r="AG11" s="768"/>
      <c r="AH11" s="768"/>
      <c r="AI11" s="768"/>
      <c r="AJ11" s="769"/>
      <c r="AK11" s="158"/>
      <c r="AL11" s="158"/>
      <c r="AM11" s="158"/>
    </row>
    <row r="12" spans="1:49" s="43" customFormat="1" ht="12">
      <c r="A12" s="778" t="s">
        <v>0</v>
      </c>
      <c r="B12" s="779"/>
      <c r="C12" s="779"/>
      <c r="D12" s="779"/>
      <c r="E12" s="779"/>
      <c r="F12" s="779"/>
      <c r="G12" s="682" t="str">
        <f>IF(基本情報入力シート!M43="","",基本情報入力シート!M43)</f>
        <v/>
      </c>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c r="AI12" s="683"/>
      <c r="AJ12" s="684"/>
      <c r="AK12" s="56"/>
      <c r="AL12" s="56"/>
      <c r="AM12" s="56"/>
      <c r="AW12" s="48"/>
    </row>
    <row r="13" spans="1:49" s="43" customFormat="1" ht="22.5" customHeight="1">
      <c r="A13" s="773" t="s">
        <v>22</v>
      </c>
      <c r="B13" s="774"/>
      <c r="C13" s="774"/>
      <c r="D13" s="774"/>
      <c r="E13" s="774"/>
      <c r="F13" s="774"/>
      <c r="G13" s="760" t="str">
        <f>IF(基本情報入力シート!M44="","",基本情報入力シート!M44)</f>
        <v/>
      </c>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2"/>
      <c r="AK13" s="56"/>
      <c r="AL13" s="56"/>
      <c r="AM13" s="56"/>
      <c r="AW13" s="48"/>
    </row>
    <row r="14" spans="1:49" s="43" customFormat="1" ht="15" customHeight="1">
      <c r="A14" s="782" t="s">
        <v>23</v>
      </c>
      <c r="B14" s="782"/>
      <c r="C14" s="782"/>
      <c r="D14" s="782"/>
      <c r="E14" s="782"/>
      <c r="F14" s="782"/>
      <c r="G14" s="720" t="s">
        <v>11</v>
      </c>
      <c r="H14" s="720"/>
      <c r="I14" s="720"/>
      <c r="J14" s="721"/>
      <c r="K14" s="716" t="str">
        <f>IF(基本情報入力シート!M45="","",基本情報入力シート!M45)</f>
        <v/>
      </c>
      <c r="L14" s="717"/>
      <c r="M14" s="717"/>
      <c r="N14" s="717"/>
      <c r="O14" s="717"/>
      <c r="P14" s="717"/>
      <c r="Q14" s="717"/>
      <c r="R14" s="717"/>
      <c r="S14" s="717"/>
      <c r="T14" s="718"/>
      <c r="U14" s="719" t="s">
        <v>24</v>
      </c>
      <c r="V14" s="720"/>
      <c r="W14" s="720"/>
      <c r="X14" s="721"/>
      <c r="Y14" s="722" t="str">
        <f>IF(基本情報入力シート!M46="","",基本情報入力シート!M46)</f>
        <v/>
      </c>
      <c r="Z14" s="722"/>
      <c r="AA14" s="722"/>
      <c r="AB14" s="722"/>
      <c r="AC14" s="722"/>
      <c r="AD14" s="722"/>
      <c r="AE14" s="722"/>
      <c r="AF14" s="722"/>
      <c r="AG14" s="722"/>
      <c r="AH14" s="722"/>
      <c r="AI14" s="722"/>
      <c r="AJ14" s="723"/>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8" t="s">
        <v>114</v>
      </c>
      <c r="D18" s="709"/>
      <c r="E18" s="709"/>
      <c r="F18" s="709"/>
      <c r="G18" s="709"/>
      <c r="H18" s="709"/>
      <c r="I18" s="709"/>
      <c r="J18" s="709"/>
      <c r="K18" s="709"/>
      <c r="L18" s="710"/>
      <c r="M18" s="182" t="s">
        <v>113</v>
      </c>
      <c r="N18" s="711" t="s">
        <v>115</v>
      </c>
      <c r="O18" s="712"/>
      <c r="P18" s="712"/>
      <c r="Q18" s="712"/>
      <c r="R18" s="712"/>
      <c r="S18" s="712"/>
      <c r="T18" s="712"/>
      <c r="U18" s="712"/>
      <c r="V18" s="712"/>
      <c r="W18" s="713"/>
      <c r="X18" s="206" t="s">
        <v>113</v>
      </c>
      <c r="Y18" s="714" t="s">
        <v>116</v>
      </c>
      <c r="Z18" s="715"/>
      <c r="AA18" s="715"/>
      <c r="AB18" s="715"/>
      <c r="AC18" s="715"/>
      <c r="AD18" s="715"/>
      <c r="AE18" s="715"/>
      <c r="AF18" s="715"/>
      <c r="AG18" s="715"/>
      <c r="AH18" s="715"/>
      <c r="AI18" s="715"/>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7" t="s">
        <v>289</v>
      </c>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6" t="s">
        <v>187</v>
      </c>
      <c r="AM23" s="626"/>
      <c r="AN23" s="626"/>
      <c r="AO23" s="626"/>
      <c r="AP23" s="626"/>
      <c r="AQ23" s="626"/>
      <c r="AR23" s="626"/>
      <c r="AS23" s="626"/>
      <c r="AT23" s="626"/>
      <c r="AU23" s="626"/>
      <c r="AV23" s="626"/>
      <c r="AW23" s="626"/>
      <c r="AX23" s="626"/>
      <c r="AY23" s="626"/>
      <c r="AZ23" s="626"/>
      <c r="BA23" s="626"/>
      <c r="BB23" s="626"/>
      <c r="BC23" s="626"/>
      <c r="BD23" s="626"/>
      <c r="BE23" s="626"/>
      <c r="BF23" s="626"/>
      <c r="BG23" s="626"/>
      <c r="BH23" s="626"/>
      <c r="BI23" s="626"/>
      <c r="BJ23" s="626"/>
      <c r="BK23" s="626"/>
      <c r="BL23" s="626"/>
      <c r="BM23" s="626"/>
      <c r="BN23" s="626"/>
      <c r="BO23" s="626"/>
      <c r="BP23" s="626"/>
      <c r="BQ23" s="626"/>
      <c r="BR23" s="626"/>
      <c r="BS23" s="626"/>
      <c r="BT23" s="626"/>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6" t="s">
        <v>191</v>
      </c>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7" t="s">
        <v>130</v>
      </c>
      <c r="B29" s="698"/>
      <c r="C29" s="698"/>
      <c r="D29" s="698"/>
      <c r="E29" s="698"/>
      <c r="F29" s="698"/>
      <c r="G29" s="698"/>
      <c r="H29" s="698"/>
      <c r="I29" s="698"/>
      <c r="J29" s="698"/>
      <c r="K29" s="698"/>
      <c r="L29" s="698"/>
      <c r="M29" s="698"/>
      <c r="N29" s="698"/>
      <c r="O29" s="698"/>
      <c r="P29" s="698"/>
      <c r="Q29" s="698"/>
      <c r="R29" s="698"/>
      <c r="S29" s="698"/>
      <c r="T29" s="698"/>
      <c r="U29" s="698"/>
      <c r="V29" s="699"/>
      <c r="AG29" s="232"/>
    </row>
    <row r="30" spans="1:73" s="167" customFormat="1" ht="18" customHeight="1">
      <c r="A30" s="233" t="s">
        <v>13</v>
      </c>
      <c r="B30" s="700" t="s">
        <v>119</v>
      </c>
      <c r="C30" s="700"/>
      <c r="D30" s="701">
        <f>IF(AA3=0,"",AA3)</f>
        <v>5</v>
      </c>
      <c r="E30" s="701"/>
      <c r="F30" s="234" t="s">
        <v>120</v>
      </c>
      <c r="G30" s="235"/>
      <c r="H30" s="235"/>
      <c r="I30" s="235"/>
      <c r="J30" s="235"/>
      <c r="K30" s="235"/>
      <c r="L30" s="235"/>
      <c r="M30" s="235"/>
      <c r="N30" s="235"/>
      <c r="O30" s="236"/>
      <c r="P30" s="702">
        <f>P35+W35+AD35</f>
        <v>0</v>
      </c>
      <c r="Q30" s="703"/>
      <c r="R30" s="703"/>
      <c r="S30" s="703"/>
      <c r="T30" s="703"/>
      <c r="U30" s="704"/>
      <c r="V30" s="237" t="s">
        <v>4</v>
      </c>
    </row>
    <row r="31" spans="1:73" s="167" customFormat="1" ht="30.75" customHeight="1">
      <c r="A31" s="233" t="s">
        <v>14</v>
      </c>
      <c r="B31" s="705" t="s">
        <v>194</v>
      </c>
      <c r="C31" s="706"/>
      <c r="D31" s="706"/>
      <c r="E31" s="706"/>
      <c r="F31" s="706"/>
      <c r="G31" s="706"/>
      <c r="H31" s="706"/>
      <c r="I31" s="706"/>
      <c r="J31" s="706"/>
      <c r="K31" s="706"/>
      <c r="L31" s="706"/>
      <c r="M31" s="706"/>
      <c r="N31" s="706"/>
      <c r="O31" s="707"/>
      <c r="P31" s="647">
        <f>P36+W36+AD36</f>
        <v>0</v>
      </c>
      <c r="Q31" s="648"/>
      <c r="R31" s="648"/>
      <c r="S31" s="648"/>
      <c r="T31" s="648"/>
      <c r="U31" s="64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5"/>
      <c r="B34" s="686"/>
      <c r="C34" s="686"/>
      <c r="D34" s="686"/>
      <c r="E34" s="686"/>
      <c r="F34" s="686"/>
      <c r="G34" s="686"/>
      <c r="H34" s="686"/>
      <c r="I34" s="686"/>
      <c r="J34" s="686"/>
      <c r="K34" s="686"/>
      <c r="L34" s="686"/>
      <c r="M34" s="686"/>
      <c r="N34" s="686"/>
      <c r="O34" s="687"/>
      <c r="P34" s="688" t="s">
        <v>117</v>
      </c>
      <c r="Q34" s="689"/>
      <c r="R34" s="689"/>
      <c r="S34" s="689"/>
      <c r="T34" s="689"/>
      <c r="U34" s="690"/>
      <c r="V34" s="194" t="str">
        <f>IF(P35="","",IF(P36="","",IF(P36&gt;=P35,"○","☓")))</f>
        <v/>
      </c>
      <c r="W34" s="691" t="s">
        <v>118</v>
      </c>
      <c r="X34" s="689"/>
      <c r="Y34" s="689"/>
      <c r="Z34" s="689"/>
      <c r="AA34" s="689"/>
      <c r="AB34" s="690"/>
      <c r="AC34" s="194" t="str">
        <f>IF(W35="","",IF(W36="","",IF(W36&gt;=W35,"○","☓")))</f>
        <v>○</v>
      </c>
      <c r="AD34" s="691" t="s">
        <v>110</v>
      </c>
      <c r="AE34" s="689"/>
      <c r="AF34" s="689"/>
      <c r="AG34" s="689"/>
      <c r="AH34" s="689"/>
      <c r="AI34" s="690"/>
      <c r="AJ34" s="194" t="str">
        <f>IF(AD35="","",IF(AD36="","",IF(AD36&gt;=AD35,"○","☓")))</f>
        <v>○</v>
      </c>
      <c r="AN34" s="638" t="s">
        <v>196</v>
      </c>
      <c r="AO34" s="638"/>
      <c r="AP34" s="638"/>
      <c r="AQ34" s="638"/>
      <c r="AR34" s="638"/>
      <c r="AS34" s="638"/>
      <c r="AT34" s="638"/>
      <c r="AU34" s="638"/>
      <c r="AV34" s="638"/>
      <c r="AW34" s="638"/>
      <c r="AX34" s="639"/>
    </row>
    <row r="35" spans="1:50" s="183" customFormat="1" ht="14.25" thickBot="1">
      <c r="A35" s="195" t="s">
        <v>13</v>
      </c>
      <c r="B35" s="692" t="s">
        <v>119</v>
      </c>
      <c r="C35" s="692"/>
      <c r="D35" s="693">
        <f>IF(AA3=0,"",AA3)</f>
        <v>5</v>
      </c>
      <c r="E35" s="693"/>
      <c r="F35" s="196" t="s">
        <v>135</v>
      </c>
      <c r="G35" s="197"/>
      <c r="H35" s="197"/>
      <c r="I35" s="197"/>
      <c r="J35" s="197"/>
      <c r="K35" s="197"/>
      <c r="L35" s="197"/>
      <c r="M35" s="197"/>
      <c r="N35" s="197"/>
      <c r="O35" s="198"/>
      <c r="P35" s="694">
        <f>IF('別紙様式3-2'!P7="","",'別紙様式3-2'!P7)</f>
        <v>0</v>
      </c>
      <c r="Q35" s="695"/>
      <c r="R35" s="695"/>
      <c r="S35" s="695"/>
      <c r="T35" s="695"/>
      <c r="U35" s="696"/>
      <c r="V35" s="199" t="s">
        <v>4</v>
      </c>
      <c r="W35" s="694">
        <f>IF('別紙様式3-2'!P8="","",'別紙様式3-2'!P8)</f>
        <v>0</v>
      </c>
      <c r="X35" s="695"/>
      <c r="Y35" s="695"/>
      <c r="Z35" s="695"/>
      <c r="AA35" s="695"/>
      <c r="AB35" s="696"/>
      <c r="AC35" s="199" t="s">
        <v>4</v>
      </c>
      <c r="AD35" s="694">
        <f>IF('別紙様式3-2'!P9="","",'別紙様式3-2'!P9)</f>
        <v>0</v>
      </c>
      <c r="AE35" s="695"/>
      <c r="AF35" s="695"/>
      <c r="AG35" s="695"/>
      <c r="AH35" s="695"/>
      <c r="AI35" s="696"/>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47">
        <f>IFERROR(S76+Y76+AE76,"")</f>
        <v>0</v>
      </c>
      <c r="X36" s="648"/>
      <c r="Y36" s="648"/>
      <c r="Z36" s="648"/>
      <c r="AA36" s="648"/>
      <c r="AB36" s="649"/>
      <c r="AC36" s="202" t="s">
        <v>4</v>
      </c>
      <c r="AD36" s="647">
        <f>IFERROR(S94+S96,"")</f>
        <v>0</v>
      </c>
      <c r="AE36" s="648"/>
      <c r="AF36" s="648"/>
      <c r="AG36" s="648"/>
      <c r="AH36" s="648"/>
      <c r="AI36" s="64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8" t="s">
        <v>119</v>
      </c>
      <c r="C39" s="658"/>
      <c r="D39" s="749">
        <f>IF(AA3=0,"",AA3)</f>
        <v>5</v>
      </c>
      <c r="E39" s="749"/>
      <c r="F39" s="750" t="s">
        <v>137</v>
      </c>
      <c r="G39" s="750"/>
      <c r="H39" s="750"/>
      <c r="I39" s="750"/>
      <c r="J39" s="750"/>
      <c r="K39" s="750"/>
      <c r="L39" s="750"/>
      <c r="M39" s="750"/>
      <c r="N39" s="750"/>
      <c r="O39" s="751"/>
      <c r="P39" s="641">
        <f>P40-P41</f>
        <v>0</v>
      </c>
      <c r="Q39" s="642"/>
      <c r="R39" s="642"/>
      <c r="S39" s="642"/>
      <c r="T39" s="642"/>
      <c r="U39" s="643"/>
      <c r="V39" s="237" t="s">
        <v>4</v>
      </c>
      <c r="W39" s="253" t="s">
        <v>140</v>
      </c>
      <c r="X39" s="809" t="str">
        <f>IF(P42="","",IF(P39="","",IF(P39&gt;=P42,"○","☓")))</f>
        <v>○</v>
      </c>
      <c r="Y39" s="812" t="s">
        <v>141</v>
      </c>
      <c r="Z39" s="246"/>
      <c r="AA39" s="246"/>
      <c r="AB39" s="246"/>
      <c r="AC39" s="246"/>
      <c r="AD39" s="246"/>
      <c r="AE39" s="246"/>
      <c r="AF39" s="246"/>
      <c r="AG39" s="246"/>
      <c r="AH39" s="246"/>
      <c r="AI39" s="246"/>
      <c r="AN39" s="629" t="s">
        <v>197</v>
      </c>
      <c r="AO39" s="630"/>
      <c r="AP39" s="630"/>
      <c r="AQ39" s="630"/>
      <c r="AR39" s="630"/>
      <c r="AS39" s="630"/>
      <c r="AT39" s="630"/>
      <c r="AU39" s="630"/>
      <c r="AV39" s="630"/>
      <c r="AW39" s="630"/>
      <c r="AX39" s="631"/>
    </row>
    <row r="40" spans="1:50" s="183" customFormat="1" ht="15" customHeight="1" thickBot="1">
      <c r="A40" s="656"/>
      <c r="B40" s="789" t="s">
        <v>138</v>
      </c>
      <c r="C40" s="789"/>
      <c r="D40" s="789"/>
      <c r="E40" s="789"/>
      <c r="F40" s="789"/>
      <c r="G40" s="789"/>
      <c r="H40" s="789"/>
      <c r="I40" s="789"/>
      <c r="J40" s="789"/>
      <c r="K40" s="789"/>
      <c r="L40" s="789"/>
      <c r="M40" s="789"/>
      <c r="N40" s="789"/>
      <c r="O40" s="653"/>
      <c r="P40" s="644"/>
      <c r="Q40" s="645"/>
      <c r="R40" s="645"/>
      <c r="S40" s="645"/>
      <c r="T40" s="645"/>
      <c r="U40" s="646"/>
      <c r="V40" s="237" t="s">
        <v>4</v>
      </c>
      <c r="W40" s="253"/>
      <c r="X40" s="810"/>
      <c r="Y40" s="812"/>
      <c r="AN40" s="632"/>
      <c r="AO40" s="633"/>
      <c r="AP40" s="633"/>
      <c r="AQ40" s="633"/>
      <c r="AR40" s="633"/>
      <c r="AS40" s="633"/>
      <c r="AT40" s="633"/>
      <c r="AU40" s="633"/>
      <c r="AV40" s="633"/>
      <c r="AW40" s="633"/>
      <c r="AX40" s="634"/>
    </row>
    <row r="41" spans="1:50" s="183" customFormat="1" ht="15" customHeight="1" thickBot="1">
      <c r="A41" s="657"/>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2"/>
      <c r="AO41" s="633"/>
      <c r="AP41" s="633"/>
      <c r="AQ41" s="633"/>
      <c r="AR41" s="633"/>
      <c r="AS41" s="633"/>
      <c r="AT41" s="633"/>
      <c r="AU41" s="633"/>
      <c r="AV41" s="633"/>
      <c r="AW41" s="633"/>
      <c r="AX41" s="634"/>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41">
        <f>P43-P44-P45-P46-P47</f>
        <v>0</v>
      </c>
      <c r="Q42" s="642"/>
      <c r="R42" s="642"/>
      <c r="S42" s="642"/>
      <c r="T42" s="642"/>
      <c r="U42" s="643"/>
      <c r="V42" s="203" t="s">
        <v>4</v>
      </c>
      <c r="W42" s="253" t="s">
        <v>140</v>
      </c>
      <c r="X42" s="811"/>
      <c r="Y42" s="812"/>
      <c r="AN42" s="635"/>
      <c r="AO42" s="636"/>
      <c r="AP42" s="636"/>
      <c r="AQ42" s="636"/>
      <c r="AR42" s="636"/>
      <c r="AS42" s="636"/>
      <c r="AT42" s="636"/>
      <c r="AU42" s="636"/>
      <c r="AV42" s="636"/>
      <c r="AW42" s="636"/>
      <c r="AX42" s="637"/>
    </row>
    <row r="43" spans="1:50" s="183" customFormat="1" ht="15" customHeight="1" thickBot="1">
      <c r="A43" s="204"/>
      <c r="B43" s="653" t="s">
        <v>142</v>
      </c>
      <c r="C43" s="654"/>
      <c r="D43" s="654"/>
      <c r="E43" s="654"/>
      <c r="F43" s="654"/>
      <c r="G43" s="654"/>
      <c r="H43" s="654"/>
      <c r="I43" s="654"/>
      <c r="J43" s="654"/>
      <c r="K43" s="654"/>
      <c r="L43" s="654"/>
      <c r="M43" s="654"/>
      <c r="N43" s="654"/>
      <c r="O43" s="655"/>
      <c r="P43" s="650"/>
      <c r="Q43" s="651"/>
      <c r="R43" s="651"/>
      <c r="S43" s="651"/>
      <c r="T43" s="651"/>
      <c r="U43" s="652"/>
      <c r="V43" s="256" t="s">
        <v>4</v>
      </c>
    </row>
    <row r="44" spans="1:50" s="183" customFormat="1" ht="15" customHeight="1" thickBot="1">
      <c r="A44" s="204"/>
      <c r="B44" s="653" t="s">
        <v>143</v>
      </c>
      <c r="C44" s="654"/>
      <c r="D44" s="654"/>
      <c r="E44" s="654"/>
      <c r="F44" s="654"/>
      <c r="G44" s="654"/>
      <c r="H44" s="654"/>
      <c r="I44" s="654"/>
      <c r="J44" s="654"/>
      <c r="K44" s="654"/>
      <c r="L44" s="654"/>
      <c r="M44" s="654"/>
      <c r="N44" s="654"/>
      <c r="O44" s="655"/>
      <c r="P44" s="650"/>
      <c r="Q44" s="651"/>
      <c r="R44" s="651"/>
      <c r="S44" s="651"/>
      <c r="T44" s="651"/>
      <c r="U44" s="652"/>
      <c r="V44" s="256" t="s">
        <v>4</v>
      </c>
    </row>
    <row r="45" spans="1:50" s="183" customFormat="1" ht="15.75" customHeight="1" thickBot="1">
      <c r="A45" s="204"/>
      <c r="B45" s="653" t="s">
        <v>144</v>
      </c>
      <c r="C45" s="654"/>
      <c r="D45" s="654"/>
      <c r="E45" s="654"/>
      <c r="F45" s="654"/>
      <c r="G45" s="654"/>
      <c r="H45" s="654"/>
      <c r="I45" s="654"/>
      <c r="J45" s="654"/>
      <c r="K45" s="654"/>
      <c r="L45" s="654"/>
      <c r="M45" s="654"/>
      <c r="N45" s="654"/>
      <c r="O45" s="655"/>
      <c r="P45" s="650"/>
      <c r="Q45" s="651"/>
      <c r="R45" s="651"/>
      <c r="S45" s="651"/>
      <c r="T45" s="651"/>
      <c r="U45" s="652"/>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650"/>
      <c r="Q46" s="651"/>
      <c r="R46" s="651"/>
      <c r="S46" s="651"/>
      <c r="T46" s="651"/>
      <c r="U46" s="652"/>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50"/>
      <c r="Q47" s="651"/>
      <c r="R47" s="651"/>
      <c r="S47" s="651"/>
      <c r="T47" s="651"/>
      <c r="U47" s="652"/>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40" t="s">
        <v>147</v>
      </c>
      <c r="C51" s="640"/>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U51" s="172"/>
    </row>
    <row r="52" spans="1:52" s="171" customFormat="1" ht="44.25" customHeight="1">
      <c r="A52" s="207" t="s">
        <v>121</v>
      </c>
      <c r="B52" s="640" t="s">
        <v>148</v>
      </c>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3" t="s">
        <v>175</v>
      </c>
      <c r="B58" s="744"/>
      <c r="C58" s="744"/>
      <c r="D58" s="745"/>
      <c r="E58" s="755"/>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7"/>
      <c r="AK58" s="201"/>
      <c r="AU58" s="328"/>
    </row>
    <row r="59" spans="1:52" s="167" customFormat="1" ht="47.25" customHeight="1" thickBot="1">
      <c r="A59" s="743" t="s">
        <v>176</v>
      </c>
      <c r="B59" s="744"/>
      <c r="C59" s="744"/>
      <c r="D59" s="745"/>
      <c r="E59" s="755"/>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7"/>
      <c r="AK59" s="201"/>
      <c r="AU59" s="328"/>
    </row>
    <row r="60" spans="1:52" customFormat="1" ht="24" customHeight="1">
      <c r="A60" s="628" t="s">
        <v>217</v>
      </c>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8" t="s">
        <v>204</v>
      </c>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8" t="s">
        <v>213</v>
      </c>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355"/>
      <c r="AS65" s="352"/>
    </row>
    <row r="66" spans="1:53" s="351" customFormat="1" ht="23.25" customHeight="1">
      <c r="A66" s="354" t="s">
        <v>207</v>
      </c>
      <c r="B66" s="628" t="s">
        <v>214</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355"/>
      <c r="AS66" s="352"/>
    </row>
    <row r="67" spans="1:53" s="351" customFormat="1" ht="11.25" customHeight="1">
      <c r="A67" s="354" t="s">
        <v>208</v>
      </c>
      <c r="B67" s="628" t="s">
        <v>209</v>
      </c>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355"/>
      <c r="AS67" s="352"/>
    </row>
    <row r="68" spans="1:53" s="351" customFormat="1" ht="22.5" customHeight="1">
      <c r="A68" s="354" t="s">
        <v>210</v>
      </c>
      <c r="B68" s="628" t="s">
        <v>215</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8" t="s">
        <v>216</v>
      </c>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746" t="s">
        <v>151</v>
      </c>
      <c r="B74" s="747"/>
      <c r="C74" s="747"/>
      <c r="D74" s="747"/>
      <c r="E74" s="747"/>
      <c r="F74" s="747"/>
      <c r="G74" s="747"/>
      <c r="H74" s="747"/>
      <c r="I74" s="747"/>
      <c r="J74" s="747"/>
      <c r="K74" s="747"/>
      <c r="L74" s="747"/>
      <c r="M74" s="747"/>
      <c r="N74" s="747"/>
      <c r="O74" s="747"/>
      <c r="P74" s="747"/>
      <c r="Q74" s="747"/>
      <c r="R74" s="747"/>
      <c r="S74" s="748" t="b">
        <v>0</v>
      </c>
      <c r="T74" s="673"/>
      <c r="U74" s="673"/>
      <c r="V74" s="673"/>
      <c r="W74" s="673"/>
      <c r="X74" s="370"/>
      <c r="Y74" s="673" t="b">
        <v>0</v>
      </c>
      <c r="Z74" s="673"/>
      <c r="AA74" s="673"/>
      <c r="AB74" s="673"/>
      <c r="AC74" s="673"/>
      <c r="AD74" s="374"/>
      <c r="AE74" s="673" t="b">
        <v>0</v>
      </c>
      <c r="AF74" s="673"/>
      <c r="AG74" s="673"/>
      <c r="AH74" s="673"/>
      <c r="AI74" s="673"/>
      <c r="AJ74" s="367" t="str">
        <f>IF(M18="○", IF(OR(AND(NOT(S74),NOT(Y74),AE74),AND(NOT(S74),NOT(Y74),NOT(AE74))),"×","○"),"")</f>
        <v>×</v>
      </c>
      <c r="AK74" s="674"/>
      <c r="AM74" s="171"/>
      <c r="AN74" s="517"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7" t="s">
        <v>221</v>
      </c>
      <c r="AL77" s="291"/>
      <c r="AM77" s="291"/>
      <c r="AY77" s="296"/>
      <c r="AZ77" s="296"/>
      <c r="BA77" s="296"/>
    </row>
    <row r="78" spans="1:53" s="347" customFormat="1" ht="15.75" customHeight="1" thickBot="1">
      <c r="A78" s="724" t="s">
        <v>157</v>
      </c>
      <c r="B78" s="725"/>
      <c r="C78" s="725"/>
      <c r="D78" s="725"/>
      <c r="E78" s="725"/>
      <c r="F78" s="725"/>
      <c r="G78" s="725"/>
      <c r="H78" s="725"/>
      <c r="I78" s="725"/>
      <c r="J78" s="725"/>
      <c r="K78" s="725"/>
      <c r="L78" s="725"/>
      <c r="M78" s="725"/>
      <c r="N78" s="725"/>
      <c r="O78" s="725"/>
      <c r="P78" s="725"/>
      <c r="Q78" s="725"/>
      <c r="R78" s="725"/>
      <c r="S78" s="728" t="s">
        <v>124</v>
      </c>
      <c r="T78" s="730" t="e">
        <f>IF(Y77, S77/Y77, 1)</f>
        <v>#DIV/0!</v>
      </c>
      <c r="U78" s="731"/>
      <c r="V78" s="732"/>
      <c r="W78" s="736" t="s">
        <v>125</v>
      </c>
      <c r="X78" s="738"/>
      <c r="Y78" s="740" t="s">
        <v>124</v>
      </c>
      <c r="Z78" s="730" t="e">
        <f>IF(Y77,1,0)</f>
        <v>#DIV/0!</v>
      </c>
      <c r="AA78" s="731"/>
      <c r="AB78" s="732"/>
      <c r="AC78" s="736" t="s">
        <v>125</v>
      </c>
      <c r="AD78" s="738"/>
      <c r="AE78" s="740" t="s">
        <v>124</v>
      </c>
      <c r="AF78" s="730" t="e">
        <f>IF(Y77, AE77/Y77, IF(AE77, AE77/S77, 0))</f>
        <v>#DIV/0!</v>
      </c>
      <c r="AG78" s="731"/>
      <c r="AH78" s="732"/>
      <c r="AI78" s="816" t="s">
        <v>125</v>
      </c>
      <c r="AJ78" s="357" t="str">
        <f>IF(M18="○", IF(AND(S74=TRUE, Y74=TRUE), IF(AND(T78&gt;Z78, Z78&gt;0),"○","×"),""),"")</f>
        <v/>
      </c>
      <c r="AK78" s="677"/>
      <c r="AN78" s="517" t="s">
        <v>219</v>
      </c>
      <c r="AO78" s="518"/>
      <c r="AP78" s="518"/>
      <c r="AQ78" s="518"/>
      <c r="AR78" s="518"/>
      <c r="AS78" s="518"/>
      <c r="AT78" s="518"/>
      <c r="AU78" s="518"/>
      <c r="AV78" s="518"/>
      <c r="AW78" s="518"/>
      <c r="AX78" s="519"/>
    </row>
    <row r="79" spans="1:53" s="347" customFormat="1" ht="17.25" customHeight="1" thickBot="1">
      <c r="A79" s="726"/>
      <c r="B79" s="727"/>
      <c r="C79" s="727"/>
      <c r="D79" s="727"/>
      <c r="E79" s="727"/>
      <c r="F79" s="727"/>
      <c r="G79" s="727"/>
      <c r="H79" s="727"/>
      <c r="I79" s="727"/>
      <c r="J79" s="727"/>
      <c r="K79" s="727"/>
      <c r="L79" s="727"/>
      <c r="M79" s="727"/>
      <c r="N79" s="727"/>
      <c r="O79" s="727"/>
      <c r="P79" s="727"/>
      <c r="Q79" s="727"/>
      <c r="R79" s="727"/>
      <c r="S79" s="729"/>
      <c r="T79" s="733"/>
      <c r="U79" s="734"/>
      <c r="V79" s="735"/>
      <c r="W79" s="737"/>
      <c r="X79" s="739"/>
      <c r="Y79" s="741"/>
      <c r="Z79" s="733"/>
      <c r="AA79" s="734"/>
      <c r="AB79" s="735"/>
      <c r="AC79" s="742"/>
      <c r="AD79" s="739"/>
      <c r="AE79" s="815"/>
      <c r="AF79" s="733"/>
      <c r="AG79" s="734"/>
      <c r="AH79" s="735"/>
      <c r="AI79" s="817"/>
      <c r="AJ79" s="358" t="str">
        <f>IF(M18="○", IF(AND(Y74=TRUE,AE74=TRUE), IF(AND(Y80="",AE80=""), IF(AND(Z78&gt;=2*AF78, AF78&gt;0),"○","×"), IF(AND(Y80&gt;=AE80,Z78&gt;0, AF78&gt;0), "○","×")),IF(AND(S74=TRUE,AE74=TRUE),IF(AND(Y80&gt;=AE80, AE80&gt;0), IF(AND(T78&gt;2*AF78, AF78&gt;0), "○", "×"),"×"),"")),"")</f>
        <v/>
      </c>
      <c r="AK79" s="678" t="s">
        <v>122</v>
      </c>
      <c r="AN79" s="517" t="s">
        <v>220</v>
      </c>
      <c r="AO79" s="518"/>
      <c r="AP79" s="518"/>
      <c r="AQ79" s="518"/>
      <c r="AR79" s="518"/>
      <c r="AS79" s="518"/>
      <c r="AT79" s="518"/>
      <c r="AU79" s="518"/>
      <c r="AV79" s="518"/>
      <c r="AW79" s="518"/>
      <c r="AX79" s="519"/>
    </row>
    <row r="80" spans="1:53" s="201" customFormat="1" ht="31.5" customHeight="1" thickBot="1">
      <c r="A80" s="624" t="s">
        <v>161</v>
      </c>
      <c r="B80" s="625"/>
      <c r="C80" s="625"/>
      <c r="D80" s="625"/>
      <c r="E80" s="625"/>
      <c r="F80" s="625"/>
      <c r="G80" s="625"/>
      <c r="H80" s="625"/>
      <c r="I80" s="625"/>
      <c r="J80" s="625"/>
      <c r="K80" s="625"/>
      <c r="L80" s="625"/>
      <c r="M80" s="625"/>
      <c r="N80" s="625"/>
      <c r="O80" s="625"/>
      <c r="P80" s="625"/>
      <c r="Q80" s="625"/>
      <c r="R80" s="625"/>
      <c r="S80" s="597"/>
      <c r="T80" s="598"/>
      <c r="U80" s="598"/>
      <c r="V80" s="598"/>
      <c r="W80" s="598"/>
      <c r="X80" s="598"/>
      <c r="Y80" s="599"/>
      <c r="Z80" s="600"/>
      <c r="AA80" s="600"/>
      <c r="AB80" s="600"/>
      <c r="AC80" s="601"/>
      <c r="AD80" s="375" t="s">
        <v>4</v>
      </c>
      <c r="AE80" s="602"/>
      <c r="AF80" s="603"/>
      <c r="AG80" s="603"/>
      <c r="AH80" s="603"/>
      <c r="AI80" s="602"/>
      <c r="AJ80" s="365" t="s">
        <v>4</v>
      </c>
      <c r="AK80" s="678"/>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52"/>
      <c r="T131" s="753"/>
      <c r="U131" s="753"/>
      <c r="V131" s="753"/>
      <c r="W131" s="753"/>
      <c r="X131" s="753"/>
      <c r="Y131" s="753"/>
      <c r="Z131" s="753"/>
      <c r="AA131" s="753"/>
      <c r="AB131" s="753"/>
      <c r="AC131" s="753"/>
      <c r="AD131" s="753"/>
      <c r="AE131" s="753"/>
      <c r="AF131" s="753"/>
      <c r="AG131" s="753"/>
      <c r="AH131" s="753"/>
      <c r="AI131" s="753"/>
      <c r="AJ131" s="754"/>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115" zoomScaleNormal="120" zoomScaleSheetLayoutView="115" workbookViewId="0">
      <selection activeCell="G10" sqref="AB10"/>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G10" sqref="AB10"/>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2024-06-06T09:43:03Z</dcterms:created>
  <dcterms:modified xsi:type="dcterms:W3CDTF">2024-06-06T09:43:46Z</dcterms:modified>
</cp:coreProperties>
</file>