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50"/>
  </bookViews>
  <sheets>
    <sheet name="就労Ａ・Ｂ、就労移行、就労定着" sheetId="5" r:id="rId1"/>
  </sheets>
  <definedNames>
    <definedName name="_xlnm.Print_Area" localSheetId="0">'就労Ａ・Ｂ、就労移行、就労定着'!$A$1:$U$42</definedName>
  </definedNames>
  <calcPr calcId="162913"/>
</workbook>
</file>

<file path=xl/calcChain.xml><?xml version="1.0" encoding="utf-8"?>
<calcChain xmlns="http://schemas.openxmlformats.org/spreadsheetml/2006/main">
  <c r="J40" i="5" l="1"/>
  <c r="H40" i="5"/>
  <c r="Q37" i="5"/>
  <c r="U37" i="5" s="1"/>
  <c r="D40" i="5" s="1"/>
  <c r="Q22" i="5" l="1"/>
  <c r="U22" i="5" s="1"/>
  <c r="Q8" i="5"/>
  <c r="U8" i="5" s="1"/>
  <c r="D11" i="5" s="1"/>
  <c r="D29" i="5" l="1"/>
  <c r="H29" i="5" s="1"/>
  <c r="D25" i="5"/>
  <c r="J29" i="5"/>
  <c r="D26" i="5"/>
  <c r="H11" i="5"/>
  <c r="D14" i="5"/>
  <c r="D12" i="5"/>
  <c r="H12" i="5" s="1"/>
  <c r="H25" i="5" l="1"/>
  <c r="J25" i="5"/>
  <c r="H26" i="5"/>
  <c r="J26" i="5"/>
  <c r="J11" i="5"/>
  <c r="J14" i="5" s="1"/>
  <c r="J12" i="5"/>
  <c r="H14" i="5"/>
  <c r="J27" i="5" l="1"/>
</calcChain>
</file>

<file path=xl/sharedStrings.xml><?xml version="1.0" encoding="utf-8"?>
<sst xmlns="http://schemas.openxmlformats.org/spreadsheetml/2006/main" count="146" uniqueCount="72">
  <si>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</si>
  <si>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</si>
  <si>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</si>
  <si>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</si>
  <si>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</si>
  <si>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</si>
  <si>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</si>
  <si>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</si>
  <si>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</si>
  <si>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</si>
  <si>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</si>
  <si>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</si>
  <si>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</si>
  <si>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</si>
  <si>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</si>
  <si>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</si>
  <si>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</si>
  <si>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</si>
  <si>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</si>
  <si>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</si>
  <si>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</si>
  <si>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</si>
  <si>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</si>
  <si>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</si>
  <si>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</si>
  <si>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</si>
  <si>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</si>
  <si>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</si>
  <si>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</si>
  <si>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</si>
  <si>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</si>
  <si>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人　　÷</t>
    <rPh sb="0" eb="1">
      <t>ニン</t>
    </rPh>
    <phoneticPr fontId="9"/>
  </si>
  <si>
    <t>6:1</t>
    <phoneticPr fontId="9"/>
  </si>
  <si>
    <t>＝</t>
    <phoneticPr fontId="9"/>
  </si>
  <si>
    <t xml:space="preserve"> 人</t>
    <rPh sb="1" eb="2">
      <t>ニン</t>
    </rPh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</si>
  <si>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</si>
  <si>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</si>
  <si>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</si>
  <si>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</si>
  <si>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</si>
  <si>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6:1</t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</si>
  <si>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</si>
  <si>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</si>
  <si>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</si>
  <si>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</si>
  <si>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10:1</t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</si>
  <si>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</si>
  <si>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</si>
  <si>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</si>
  <si>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</si>
  <si>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　　年</t>
    <rPh sb="2" eb="3">
      <t>ネン</t>
    </rPh>
    <phoneticPr fontId="2"/>
  </si>
  <si>
    <t>　　　年</t>
    <phoneticPr fontId="9"/>
  </si>
  <si>
    <t>　　　年</t>
    <rPh sb="3" eb="4">
      <t>ネン</t>
    </rPh>
    <phoneticPr fontId="2"/>
  </si>
  <si>
    <t>　　　年</t>
    <phoneticPr fontId="9"/>
  </si>
  <si>
    <t xml:space="preserve">サービス費Ⅰを算定する就B事業所において、目標工賃達成指導員を常勤換算方法で１人以上配置し（平成２７年度制度改正から）、当該目標工賃達成指導員、職業指導員及び生活支援員の総数が常勤換算で６：１以上の配置を満たした数
</t>
    <rPh sb="4" eb="5">
      <t>ヒ</t>
    </rPh>
    <rPh sb="7" eb="9">
      <t>サンテイ</t>
    </rPh>
    <rPh sb="11" eb="12">
      <t>シュウ</t>
    </rPh>
    <rPh sb="13" eb="16">
      <t>ジギョウショ</t>
    </rPh>
    <rPh sb="21" eb="23">
      <t>モクヒョウ</t>
    </rPh>
    <rPh sb="23" eb="25">
      <t>コウチン</t>
    </rPh>
    <rPh sb="25" eb="27">
      <t>タッセイ</t>
    </rPh>
    <rPh sb="27" eb="30">
      <t>シドウイン</t>
    </rPh>
    <rPh sb="60" eb="62">
      <t>トウガイ</t>
    </rPh>
    <rPh sb="62" eb="64">
      <t>モクヒョウ</t>
    </rPh>
    <rPh sb="64" eb="66">
      <t>コウチン</t>
    </rPh>
    <rPh sb="66" eb="68">
      <t>タッセイ</t>
    </rPh>
    <rPh sb="68" eb="71">
      <t>シドウイン</t>
    </rPh>
    <rPh sb="72" eb="74">
      <t>ショクギョウ</t>
    </rPh>
    <rPh sb="74" eb="77">
      <t>シドウイン</t>
    </rPh>
    <rPh sb="77" eb="78">
      <t>オヨ</t>
    </rPh>
    <rPh sb="79" eb="81">
      <t>セイカツ</t>
    </rPh>
    <rPh sb="81" eb="83">
      <t>シエン</t>
    </rPh>
    <rPh sb="83" eb="84">
      <t>イン</t>
    </rPh>
    <rPh sb="85" eb="87">
      <t>ソウスウ</t>
    </rPh>
    <rPh sb="88" eb="90">
      <t>ジョウキン</t>
    </rPh>
    <rPh sb="90" eb="92">
      <t>カンサン</t>
    </rPh>
    <rPh sb="96" eb="98">
      <t>イジョウ</t>
    </rPh>
    <rPh sb="99" eb="101">
      <t>ハイチ</t>
    </rPh>
    <rPh sb="102" eb="103">
      <t>ミ</t>
    </rPh>
    <rPh sb="106" eb="107">
      <t>カズ</t>
    </rPh>
    <phoneticPr fontId="9"/>
  </si>
  <si>
    <t xml:space="preserve"> 人　　　⇒</t>
    <rPh sb="1" eb="2">
      <t>ニン</t>
    </rPh>
    <phoneticPr fontId="9"/>
  </si>
  <si>
    <t xml:space="preserve"> 人 　　⇒</t>
    <rPh sb="1" eb="2">
      <t>ニン</t>
    </rPh>
    <phoneticPr fontId="9"/>
  </si>
  <si>
    <t xml:space="preserve"> 人 　　⇒</t>
    <phoneticPr fontId="9"/>
  </si>
  <si>
    <t xml:space="preserve"> 人</t>
    <rPh sb="1" eb="2">
      <t>ヒト</t>
    </rPh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</si>
  <si>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</si>
  <si>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【就労継続支援Ａ・Ｂ型】</t>
    <phoneticPr fontId="9"/>
  </si>
  <si>
    <t>【就労移行支援】</t>
    <rPh sb="3" eb="5">
      <t>イコウ</t>
    </rPh>
    <rPh sb="5" eb="7">
      <t>シエン</t>
    </rPh>
    <phoneticPr fontId="9"/>
  </si>
  <si>
    <t>サービス費Ⅱ（あん摩・はり師・きゅう師の学校、又は養成学校の場合）</t>
    <rPh sb="4" eb="5">
      <t>ヒ</t>
    </rPh>
    <phoneticPr fontId="9"/>
  </si>
  <si>
    <t>【就労定着支援】</t>
    <rPh sb="3" eb="5">
      <t>テイチャク</t>
    </rPh>
    <rPh sb="5" eb="7">
      <t>シエン</t>
    </rPh>
    <phoneticPr fontId="9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</si>
  <si>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</si>
  <si>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</si>
  <si>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開所月数</t>
    <rPh sb="0" eb="2">
      <t>カイショ</t>
    </rPh>
    <rPh sb="2" eb="3">
      <t>ツキ</t>
    </rPh>
    <rPh sb="3" eb="4">
      <t>スウ</t>
    </rPh>
    <phoneticPr fontId="2"/>
  </si>
  <si>
    <t>Ｂ　（月）</t>
    <rPh sb="3" eb="4">
      <t>ツキ</t>
    </rPh>
    <phoneticPr fontId="2"/>
  </si>
  <si>
    <t>日数ではなく月数で算出する。</t>
    <rPh sb="0" eb="2">
      <t>ニッスウ</t>
    </rPh>
    <rPh sb="6" eb="7">
      <t>ツキ</t>
    </rPh>
    <rPh sb="7" eb="8">
      <t>スウ</t>
    </rPh>
    <rPh sb="9" eb="11">
      <t>サンシュツ</t>
    </rPh>
    <phoneticPr fontId="9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</si>
  <si>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</si>
  <si>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Ａ／Ｂ　　（人／月）</t>
    <rPh sb="6" eb="7">
      <t>ニン</t>
    </rPh>
    <rPh sb="8" eb="9">
      <t>ツキ</t>
    </rPh>
    <phoneticPr fontId="2"/>
  </si>
  <si>
    <t>↓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</si>
</sst>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176" fontId="3" fillId="0" borderId="29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21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49" fontId="7" fillId="0" borderId="29" xfId="1" applyNumberFormat="1" applyFont="1" applyBorder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176" fontId="7" fillId="0" borderId="30" xfId="1" applyNumberFormat="1" applyFont="1" applyBorder="1">
      <alignment vertical="center"/>
    </xf>
    <xf numFmtId="0" fontId="3" fillId="0" borderId="28" xfId="1" applyFont="1" applyBorder="1">
      <alignment vertical="center"/>
    </xf>
    <xf numFmtId="0" fontId="1" fillId="0" borderId="32" xfId="1" applyFont="1" applyBorder="1">
      <alignment vertical="center"/>
    </xf>
    <xf numFmtId="0" fontId="8" fillId="0" borderId="32" xfId="1" applyFont="1" applyBorder="1" applyAlignment="1">
      <alignment horizontal="left" vertical="center"/>
    </xf>
    <xf numFmtId="0" fontId="3" fillId="0" borderId="32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31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31" xfId="0" applyBorder="1">
      <alignment vertical="center"/>
    </xf>
    <xf numFmtId="0" fontId="1" fillId="0" borderId="8" xfId="1" applyFont="1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33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176" fontId="7" fillId="0" borderId="21" xfId="1" applyNumberFormat="1" applyFont="1" applyBorder="1">
      <alignment vertical="center"/>
    </xf>
    <xf numFmtId="0" fontId="1" fillId="0" borderId="31" xfId="1" applyFont="1" applyFill="1" applyBorder="1">
      <alignment vertical="center"/>
    </xf>
    <xf numFmtId="0" fontId="1" fillId="0" borderId="12" xfId="1" applyFont="1" applyBorder="1" applyAlignment="1">
      <alignment horizontal="distributed" vertical="center"/>
    </xf>
    <xf numFmtId="0" fontId="1" fillId="0" borderId="26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176" fontId="7" fillId="0" borderId="7" xfId="1" applyNumberFormat="1" applyFont="1" applyBorder="1" applyAlignment="1">
      <alignment vertical="center"/>
    </xf>
    <xf numFmtId="176" fontId="7" fillId="0" borderId="2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30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177" fontId="7" fillId="0" borderId="3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7" fillId="0" borderId="19" xfId="1" applyFont="1" applyBorder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7" xfId="1" applyFont="1" applyBorder="1" applyAlignment="1">
      <alignment vertical="center"/>
    </xf>
    <xf numFmtId="0" fontId="1" fillId="3" borderId="33" xfId="1" applyFont="1" applyFill="1" applyBorder="1">
      <alignment vertical="center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7" fillId="3" borderId="34" xfId="1" applyFont="1" applyFill="1" applyBorder="1" applyProtection="1">
      <alignment vertical="center"/>
      <protection locked="0"/>
    </xf>
    <xf numFmtId="0" fontId="17" fillId="0" borderId="0" xfId="1" applyFont="1" applyBorder="1">
      <alignment vertical="center"/>
    </xf>
    <xf numFmtId="0" fontId="13" fillId="0" borderId="31" xfId="1" applyFont="1" applyBorder="1" applyAlignment="1">
      <alignment vertical="center"/>
    </xf>
    <xf numFmtId="0" fontId="1" fillId="0" borderId="31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29" xfId="1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177" fontId="18" fillId="0" borderId="21" xfId="0" applyNumberFormat="1" applyFont="1" applyBorder="1" applyAlignment="1">
      <alignment horizontal="center" vertical="center"/>
    </xf>
    <xf numFmtId="177" fontId="7" fillId="0" borderId="29" xfId="1" applyNumberFormat="1" applyFont="1" applyBorder="1">
      <alignment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21" xfId="1" applyNumberFormat="1" applyFont="1" applyBorder="1">
      <alignment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1" fillId="0" borderId="35" xfId="1" applyFont="1" applyBorder="1" applyAlignment="1">
      <alignment horizontal="distributed" vertical="center"/>
    </xf>
    <xf numFmtId="49" fontId="5" fillId="0" borderId="35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7" fillId="0" borderId="35" xfId="1" applyFont="1" applyBorder="1">
      <alignment vertical="center"/>
    </xf>
    <xf numFmtId="0" fontId="11" fillId="0" borderId="35" xfId="1" applyFont="1" applyBorder="1">
      <alignment vertical="center"/>
    </xf>
    <xf numFmtId="0" fontId="12" fillId="2" borderId="35" xfId="1" applyFont="1" applyFill="1" applyBorder="1" applyAlignment="1">
      <alignment horizontal="center" vertical="center"/>
    </xf>
    <xf numFmtId="0" fontId="14" fillId="0" borderId="35" xfId="1" applyFont="1" applyBorder="1" applyAlignment="1">
      <alignment vertical="center"/>
    </xf>
    <xf numFmtId="176" fontId="12" fillId="2" borderId="35" xfId="1" applyNumberFormat="1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1" fillId="0" borderId="35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8" fillId="3" borderId="31" xfId="1" applyFont="1" applyFill="1" applyBorder="1" applyAlignment="1" applyProtection="1">
      <alignment horizontal="left" vertical="center"/>
      <protection locked="0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8" fillId="3" borderId="31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43</xdr:row>
      <xdr:rowOff>13610</xdr:rowOff>
    </xdr:from>
    <xdr:to>
      <xdr:col>11</xdr:col>
      <xdr:colOff>938893</xdr:colOff>
      <xdr:row>60</xdr:row>
      <xdr:rowOff>0</xdr:rowOff>
    </xdr:to>
    <xdr:sp macro="" textlink="">
      <xdr:nvSpPr>
        <xdr:cNvPr id="2" name="正方形/長方形 1"/>
        <xdr:cNvSpPr/>
      </xdr:nvSpPr>
      <xdr:spPr>
        <a:xfrm>
          <a:off x="163285" y="12627431"/>
          <a:ext cx="12001501" cy="299356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就労定着支援のみ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・一体的に運営する就労移行支援等（生活介護、自立訓練、就労移行支援、就労継続支援）を受けた後に、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　　　　　　　　　　　　　　　　　　　　　　　　　　　　　　　 一般就労（就労継続支援Ａ型への移行は除く）し、就労を継続している期間が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月に達した者の数の過去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年間の総数の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70%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0"/>
  <sheetViews>
    <sheetView tabSelected="1" view="pageBreakPreview" zoomScale="70" zoomScaleNormal="70" zoomScaleSheetLayoutView="70" workbookViewId="0">
      <selection activeCell="O52" sqref="O52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15" width="13.5" customWidth="1"/>
    <col min="16" max="16" width="8.125" customWidth="1"/>
    <col min="17" max="17" width="13.375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2" ht="29.25" thickBot="1" x14ac:dyDescent="0.2">
      <c r="A1" s="84"/>
      <c r="B1" s="90" t="s">
        <v>38</v>
      </c>
      <c r="C1" s="91"/>
      <c r="D1" s="16"/>
      <c r="E1" s="16"/>
      <c r="F1" s="16"/>
      <c r="G1" s="16"/>
      <c r="H1" s="48"/>
      <c r="I1" s="49"/>
      <c r="J1" s="59"/>
      <c r="K1" s="86"/>
      <c r="L1" s="46" t="s">
        <v>24</v>
      </c>
      <c r="N1" s="47"/>
      <c r="O1" s="47"/>
      <c r="P1" s="139" t="s">
        <v>49</v>
      </c>
      <c r="Q1" s="139"/>
      <c r="R1" s="136"/>
      <c r="S1" s="136"/>
      <c r="T1" s="136"/>
      <c r="U1" s="136"/>
    </row>
    <row r="2" spans="1:22" ht="24" customHeight="1" x14ac:dyDescent="0.15">
      <c r="A2" s="1"/>
      <c r="B2" s="89" t="s">
        <v>59</v>
      </c>
      <c r="C2" s="45"/>
      <c r="D2" s="41"/>
      <c r="E2" s="41"/>
      <c r="F2" s="41"/>
      <c r="G2" s="41"/>
      <c r="H2" s="41"/>
      <c r="I2" s="41"/>
      <c r="J2" s="45"/>
      <c r="K2" s="45"/>
      <c r="L2" s="42"/>
      <c r="M2" s="42"/>
      <c r="N2" s="42"/>
      <c r="O2" s="42"/>
      <c r="P2" s="42"/>
      <c r="Q2" s="42"/>
      <c r="R2" s="41"/>
      <c r="S2" s="41"/>
      <c r="T2" s="41"/>
      <c r="U2" s="43"/>
    </row>
    <row r="3" spans="1:22" ht="24" customHeight="1" x14ac:dyDescent="0.15">
      <c r="A3" s="1"/>
      <c r="B3" s="89"/>
      <c r="C3" s="45"/>
      <c r="D3" s="45"/>
      <c r="E3" s="45"/>
      <c r="F3" s="45"/>
      <c r="G3" s="45"/>
      <c r="H3" s="45"/>
      <c r="I3" s="45"/>
      <c r="J3" s="45"/>
      <c r="K3" s="45"/>
      <c r="L3" s="64"/>
      <c r="M3" s="64"/>
      <c r="N3" s="64"/>
      <c r="O3" s="64"/>
      <c r="P3" s="64"/>
      <c r="Q3" s="64"/>
      <c r="R3" s="45"/>
      <c r="S3" s="45"/>
      <c r="T3" s="45"/>
      <c r="U3" s="66"/>
    </row>
    <row r="4" spans="1:22" ht="24" customHeight="1" x14ac:dyDescent="0.15">
      <c r="A4" s="1"/>
      <c r="B4" s="67" t="s">
        <v>60</v>
      </c>
      <c r="C4" s="45"/>
      <c r="D4" s="45"/>
      <c r="E4" s="45"/>
      <c r="F4" s="45"/>
      <c r="G4" s="45"/>
      <c r="H4" s="45"/>
      <c r="I4" s="45"/>
      <c r="J4" s="45"/>
      <c r="K4" s="45"/>
      <c r="L4" s="64"/>
      <c r="M4" s="64"/>
      <c r="N4" s="64"/>
      <c r="O4" s="64"/>
      <c r="P4" s="64"/>
      <c r="Q4" s="64"/>
      <c r="R4" s="45"/>
      <c r="S4" s="82"/>
      <c r="T4" s="45"/>
      <c r="U4" s="66"/>
    </row>
    <row r="5" spans="1:22" ht="24" customHeight="1" thickBot="1" x14ac:dyDescent="0.2">
      <c r="A5" s="1"/>
      <c r="B5" s="65"/>
      <c r="C5" s="45"/>
      <c r="D5" s="45"/>
      <c r="E5" s="45"/>
      <c r="F5" s="45"/>
      <c r="G5" s="45"/>
      <c r="H5" s="45"/>
      <c r="I5" s="45"/>
      <c r="J5" s="50"/>
      <c r="K5" s="45"/>
      <c r="L5" s="64"/>
      <c r="M5" s="64"/>
      <c r="N5" s="64"/>
      <c r="O5" s="64"/>
      <c r="P5" s="64"/>
      <c r="Q5" s="64"/>
      <c r="R5" s="45"/>
      <c r="S5" s="45"/>
      <c r="T5" s="45"/>
      <c r="U5" s="66"/>
    </row>
    <row r="6" spans="1:22" ht="34.5" x14ac:dyDescent="0.15">
      <c r="A6" s="1"/>
      <c r="B6" s="120" t="s">
        <v>36</v>
      </c>
      <c r="C6" s="121"/>
      <c r="D6" s="103" t="s">
        <v>50</v>
      </c>
      <c r="E6" s="62"/>
      <c r="F6" s="62"/>
      <c r="G6" s="44"/>
      <c r="H6" s="62"/>
      <c r="I6" s="63"/>
      <c r="J6" s="44"/>
      <c r="K6" s="62"/>
      <c r="L6" s="62"/>
      <c r="M6" s="104" t="s">
        <v>51</v>
      </c>
      <c r="N6" s="62"/>
      <c r="O6" s="63"/>
      <c r="P6" s="124" t="s">
        <v>0</v>
      </c>
      <c r="Q6" s="125"/>
      <c r="R6" s="7"/>
      <c r="S6" s="8" t="s">
        <v>1</v>
      </c>
      <c r="T6" s="7"/>
      <c r="U6" s="8" t="s">
        <v>48</v>
      </c>
    </row>
    <row r="7" spans="1:22" ht="14.25" thickBot="1" x14ac:dyDescent="0.2">
      <c r="A7" s="1"/>
      <c r="B7" s="122"/>
      <c r="C7" s="123"/>
      <c r="D7" s="2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4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4" t="s">
        <v>13</v>
      </c>
      <c r="P7" s="126" t="s">
        <v>14</v>
      </c>
      <c r="Q7" s="123"/>
      <c r="R7" s="17"/>
      <c r="S7" s="18" t="s">
        <v>15</v>
      </c>
      <c r="T7" s="17"/>
      <c r="U7" s="19" t="s">
        <v>16</v>
      </c>
    </row>
    <row r="8" spans="1:22" ht="24" customHeight="1" thickBot="1" x14ac:dyDescent="0.2">
      <c r="A8" s="94"/>
      <c r="B8" s="118" t="s">
        <v>37</v>
      </c>
      <c r="C8" s="119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24" t="s">
        <v>17</v>
      </c>
      <c r="Q8" s="51">
        <f>SUM(D8:O8)</f>
        <v>0</v>
      </c>
      <c r="R8" s="83"/>
      <c r="S8" s="87"/>
      <c r="T8" s="52"/>
      <c r="U8" s="53" t="e">
        <f>ROUNDUP(+Q8/S8,1)</f>
        <v>#DIV/0!</v>
      </c>
    </row>
    <row r="9" spans="1:22" ht="24" customHeight="1" x14ac:dyDescent="0.15">
      <c r="A9" s="94"/>
      <c r="B9" s="11"/>
      <c r="C9" s="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  <c r="Q9" s="20"/>
      <c r="R9" s="13"/>
      <c r="S9" s="25"/>
      <c r="T9" s="26"/>
      <c r="U9" s="27"/>
      <c r="V9" s="10"/>
    </row>
    <row r="10" spans="1:22" ht="24" customHeight="1" thickBot="1" x14ac:dyDescent="0.2">
      <c r="A10" s="94"/>
      <c r="B10" s="36"/>
      <c r="C10" s="38"/>
      <c r="D10" s="116" t="s">
        <v>19</v>
      </c>
      <c r="E10" s="52"/>
      <c r="F10" s="32" t="s">
        <v>18</v>
      </c>
      <c r="G10" s="12"/>
      <c r="H10" s="79"/>
      <c r="I10" s="12"/>
      <c r="J10" s="79" t="s">
        <v>21</v>
      </c>
      <c r="K10" s="12"/>
      <c r="L10" s="37"/>
      <c r="M10" s="37"/>
      <c r="N10" s="37"/>
      <c r="O10" s="37"/>
      <c r="P10" s="32"/>
      <c r="Q10" s="13"/>
      <c r="R10" s="12"/>
      <c r="S10" s="28"/>
      <c r="T10" s="29"/>
      <c r="U10" s="30"/>
      <c r="V10" s="10"/>
    </row>
    <row r="11" spans="1:22" ht="24" customHeight="1" x14ac:dyDescent="0.15">
      <c r="A11" s="94"/>
      <c r="B11" s="137" t="s">
        <v>26</v>
      </c>
      <c r="C11" s="60" t="s">
        <v>27</v>
      </c>
      <c r="D11" s="33" t="e">
        <f>+U8</f>
        <v>#DIV/0!</v>
      </c>
      <c r="E11" s="14" t="s">
        <v>20</v>
      </c>
      <c r="F11" s="34" t="s">
        <v>29</v>
      </c>
      <c r="G11" s="96" t="s">
        <v>33</v>
      </c>
      <c r="H11" s="99" t="e">
        <f>ROUNDUP(+D11/7.5,1)</f>
        <v>#DIV/0!</v>
      </c>
      <c r="I11" s="31" t="s">
        <v>56</v>
      </c>
      <c r="J11" s="100" t="e">
        <f>IF(ROUNDUP(+D11/7.5,1)&lt;1,1,ROUNDUP(+D11/7.5,1))</f>
        <v>#DIV/0!</v>
      </c>
      <c r="K11" s="31" t="s">
        <v>23</v>
      </c>
      <c r="L11" s="93" t="s">
        <v>35</v>
      </c>
      <c r="M11" s="92" t="s">
        <v>44</v>
      </c>
      <c r="N11" s="95"/>
      <c r="O11" s="95"/>
      <c r="P11" s="95"/>
      <c r="Q11" s="95"/>
      <c r="R11" s="95"/>
      <c r="S11" s="95"/>
      <c r="T11" s="22"/>
      <c r="U11" s="23"/>
    </row>
    <row r="12" spans="1:22" ht="24" customHeight="1" thickBot="1" x14ac:dyDescent="0.2">
      <c r="A12" s="94"/>
      <c r="B12" s="138"/>
      <c r="C12" s="61" t="s">
        <v>28</v>
      </c>
      <c r="D12" s="39" t="e">
        <f>+U8</f>
        <v>#DIV/0!</v>
      </c>
      <c r="E12" s="15" t="s">
        <v>20</v>
      </c>
      <c r="F12" s="35" t="s">
        <v>30</v>
      </c>
      <c r="G12" s="78" t="s">
        <v>33</v>
      </c>
      <c r="H12" s="80" t="e">
        <f>ROUNDUP(+D12/10,1)</f>
        <v>#DIV/0!</v>
      </c>
      <c r="I12" s="40" t="s">
        <v>57</v>
      </c>
      <c r="J12" s="101" t="e">
        <f>IF(ROUNDUP(+D12/10,1)&lt;1,1,ROUNDUP(+D12/10,1))</f>
        <v>#DIV/0!</v>
      </c>
      <c r="K12" s="40" t="s">
        <v>23</v>
      </c>
      <c r="L12" s="93"/>
      <c r="M12" s="92" t="s">
        <v>43</v>
      </c>
      <c r="N12" s="95"/>
      <c r="O12" s="95"/>
      <c r="P12" s="95"/>
      <c r="Q12" s="95"/>
      <c r="R12" s="95"/>
      <c r="S12" s="95"/>
      <c r="T12" s="22"/>
      <c r="U12" s="23"/>
    </row>
    <row r="13" spans="1:22" ht="24" customHeight="1" thickBot="1" x14ac:dyDescent="0.2">
      <c r="A13" s="94"/>
      <c r="J13" s="79" t="s">
        <v>21</v>
      </c>
      <c r="L13" s="6"/>
      <c r="M13" s="6"/>
      <c r="N13" s="6"/>
      <c r="O13" s="6"/>
      <c r="P13" s="32"/>
      <c r="Q13" s="6"/>
      <c r="R13" s="12"/>
      <c r="S13" s="21"/>
      <c r="T13" s="22"/>
      <c r="U13" s="23"/>
    </row>
    <row r="14" spans="1:22" ht="24" customHeight="1" thickBot="1" x14ac:dyDescent="0.2">
      <c r="A14" s="94"/>
      <c r="B14" s="118" t="s">
        <v>46</v>
      </c>
      <c r="C14" s="119"/>
      <c r="D14" s="58" t="e">
        <f>+U8</f>
        <v>#DIV/0!</v>
      </c>
      <c r="E14" s="54" t="s">
        <v>31</v>
      </c>
      <c r="F14" s="55" t="s">
        <v>32</v>
      </c>
      <c r="G14" s="56" t="s">
        <v>33</v>
      </c>
      <c r="H14" s="81" t="e">
        <f>ROUNDUP(+D14/6,1)</f>
        <v>#DIV/0!</v>
      </c>
      <c r="I14" s="57" t="s">
        <v>55</v>
      </c>
      <c r="J14" s="98" t="e">
        <f>IF(ROUNDUP(+D14/6,1)&lt;=(J11+1),J11+1,ROUNDUP(+D14/6,1))</f>
        <v>#DIV/0!</v>
      </c>
      <c r="K14" s="57" t="s">
        <v>23</v>
      </c>
      <c r="L14" s="70" t="s">
        <v>35</v>
      </c>
      <c r="M14" s="135" t="s">
        <v>54</v>
      </c>
      <c r="N14" s="135"/>
      <c r="O14" s="135"/>
      <c r="P14" s="135"/>
      <c r="Q14" s="135"/>
      <c r="R14" s="135"/>
      <c r="S14" s="135"/>
      <c r="T14" s="135"/>
      <c r="U14" s="135"/>
      <c r="V14" s="97"/>
    </row>
    <row r="15" spans="1:22" ht="24" customHeight="1" x14ac:dyDescent="0.15">
      <c r="A15" s="94"/>
      <c r="B15" s="85"/>
      <c r="C15" s="85"/>
      <c r="D15" s="85"/>
      <c r="E15" s="85"/>
      <c r="F15" s="85"/>
      <c r="G15" s="85"/>
      <c r="H15" s="85"/>
      <c r="I15" s="85"/>
      <c r="J15" s="6"/>
      <c r="K15" s="6"/>
      <c r="L15" s="6"/>
      <c r="M15" s="135"/>
      <c r="N15" s="135"/>
      <c r="O15" s="135"/>
      <c r="P15" s="135"/>
      <c r="Q15" s="135"/>
      <c r="R15" s="135"/>
      <c r="S15" s="135"/>
      <c r="T15" s="135"/>
      <c r="U15" s="135"/>
      <c r="V15" s="97"/>
    </row>
    <row r="16" spans="1:22" ht="24" customHeight="1" x14ac:dyDescent="0.15">
      <c r="A16" s="105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5"/>
      <c r="M16" s="107"/>
      <c r="N16" s="107"/>
      <c r="O16" s="107"/>
      <c r="P16" s="108"/>
      <c r="Q16" s="109"/>
      <c r="R16" s="110"/>
      <c r="S16" s="111"/>
      <c r="T16" s="112"/>
      <c r="U16" s="113"/>
      <c r="V16" s="10"/>
    </row>
    <row r="17" spans="1:22" ht="24" customHeight="1" x14ac:dyDescent="0.15">
      <c r="A17" s="94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2"/>
      <c r="Q17" s="13"/>
      <c r="R17" s="12"/>
      <c r="S17" s="28"/>
      <c r="T17" s="29"/>
      <c r="U17" s="30"/>
      <c r="V17" s="10"/>
    </row>
    <row r="18" spans="1:22" ht="24" customHeight="1" x14ac:dyDescent="0.15">
      <c r="A18" s="94"/>
      <c r="B18" s="67" t="s">
        <v>61</v>
      </c>
      <c r="C18" s="45"/>
      <c r="D18" s="45"/>
      <c r="E18" s="45"/>
      <c r="F18" s="45"/>
      <c r="G18" s="45"/>
      <c r="H18" s="45"/>
      <c r="I18" s="45"/>
      <c r="J18" s="45"/>
      <c r="K18" s="45"/>
      <c r="L18" s="64"/>
      <c r="M18" s="64"/>
      <c r="N18" s="64"/>
      <c r="O18" s="64"/>
      <c r="P18" s="64"/>
      <c r="Q18" s="64"/>
      <c r="R18" s="45"/>
      <c r="S18" s="45"/>
      <c r="T18" s="45"/>
      <c r="U18" s="66"/>
    </row>
    <row r="19" spans="1:22" ht="24" customHeight="1" thickBot="1" x14ac:dyDescent="0.2">
      <c r="A19" s="1"/>
      <c r="B19" s="65"/>
      <c r="C19" s="45"/>
      <c r="D19" s="45"/>
      <c r="E19" s="45"/>
      <c r="F19" s="45"/>
      <c r="G19" s="45"/>
      <c r="H19" s="45"/>
      <c r="I19" s="45"/>
      <c r="J19" s="50"/>
      <c r="K19" s="45"/>
      <c r="L19" s="64"/>
      <c r="M19" s="64"/>
      <c r="N19" s="64"/>
      <c r="O19" s="64"/>
      <c r="P19" s="64"/>
      <c r="Q19" s="64"/>
      <c r="R19" s="45"/>
      <c r="S19" s="45"/>
      <c r="T19" s="45"/>
      <c r="U19" s="66"/>
    </row>
    <row r="20" spans="1:22" ht="34.5" x14ac:dyDescent="0.15">
      <c r="A20" s="1"/>
      <c r="B20" s="120" t="s">
        <v>36</v>
      </c>
      <c r="C20" s="121"/>
      <c r="D20" s="103" t="s">
        <v>52</v>
      </c>
      <c r="E20" s="62"/>
      <c r="F20" s="62"/>
      <c r="G20" s="44"/>
      <c r="H20" s="62"/>
      <c r="I20" s="63"/>
      <c r="J20" s="44"/>
      <c r="K20" s="62"/>
      <c r="L20" s="62"/>
      <c r="M20" s="104" t="s">
        <v>53</v>
      </c>
      <c r="N20" s="62"/>
      <c r="O20" s="63"/>
      <c r="P20" s="124" t="s">
        <v>0</v>
      </c>
      <c r="Q20" s="125"/>
      <c r="R20" s="7"/>
      <c r="S20" s="8" t="s">
        <v>1</v>
      </c>
      <c r="T20" s="7"/>
      <c r="U20" s="8" t="s">
        <v>48</v>
      </c>
    </row>
    <row r="21" spans="1:22" ht="14.25" thickBot="1" x14ac:dyDescent="0.2">
      <c r="A21" s="1"/>
      <c r="B21" s="122"/>
      <c r="C21" s="123"/>
      <c r="D21" s="2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4" t="s">
        <v>7</v>
      </c>
      <c r="J21" s="3" t="s">
        <v>8</v>
      </c>
      <c r="K21" s="3" t="s">
        <v>9</v>
      </c>
      <c r="L21" s="3" t="s">
        <v>10</v>
      </c>
      <c r="M21" s="3" t="s">
        <v>11</v>
      </c>
      <c r="N21" s="3" t="s">
        <v>12</v>
      </c>
      <c r="O21" s="4" t="s">
        <v>13</v>
      </c>
      <c r="P21" s="126" t="s">
        <v>14</v>
      </c>
      <c r="Q21" s="123"/>
      <c r="R21" s="17"/>
      <c r="S21" s="18" t="s">
        <v>67</v>
      </c>
      <c r="T21" s="17"/>
      <c r="U21" s="19" t="s">
        <v>16</v>
      </c>
    </row>
    <row r="22" spans="1:22" ht="24" customHeight="1" thickBot="1" x14ac:dyDescent="0.2">
      <c r="B22" s="118" t="s">
        <v>37</v>
      </c>
      <c r="C22" s="119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24" t="s">
        <v>17</v>
      </c>
      <c r="Q22" s="51">
        <f>SUM(D22:O22)</f>
        <v>0</v>
      </c>
      <c r="R22" s="83"/>
      <c r="S22" s="87"/>
      <c r="T22" s="52"/>
      <c r="U22" s="53" t="e">
        <f>ROUNDUP(+Q22/S22,1)</f>
        <v>#DIV/0!</v>
      </c>
    </row>
    <row r="23" spans="1:22" ht="24" customHeight="1" x14ac:dyDescent="0.15">
      <c r="B23" s="11"/>
      <c r="C23" s="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/>
      <c r="Q23" s="20"/>
      <c r="R23" s="13"/>
      <c r="S23" s="25"/>
      <c r="T23" s="26"/>
      <c r="U23" s="27"/>
      <c r="V23" s="10"/>
    </row>
    <row r="24" spans="1:22" ht="24" customHeight="1" thickBot="1" x14ac:dyDescent="0.2">
      <c r="B24" s="127" t="s">
        <v>25</v>
      </c>
      <c r="C24" s="127"/>
      <c r="D24" s="116" t="s">
        <v>19</v>
      </c>
      <c r="E24" s="116"/>
      <c r="F24" s="32" t="s">
        <v>18</v>
      </c>
      <c r="G24" s="12"/>
      <c r="H24" s="79"/>
      <c r="I24" s="12"/>
      <c r="J24" s="79" t="s">
        <v>21</v>
      </c>
      <c r="K24" s="12"/>
      <c r="L24" s="37"/>
      <c r="M24" s="37"/>
      <c r="N24" s="37"/>
      <c r="O24" s="37"/>
      <c r="P24" s="32"/>
      <c r="Q24" s="13"/>
      <c r="R24" s="12"/>
      <c r="S24" s="117"/>
      <c r="T24" s="29"/>
      <c r="U24" s="30"/>
      <c r="V24" s="10"/>
    </row>
    <row r="25" spans="1:22" ht="24" customHeight="1" x14ac:dyDescent="0.15">
      <c r="B25" s="130" t="s">
        <v>39</v>
      </c>
      <c r="C25" s="131"/>
      <c r="D25" s="73" t="e">
        <f>+U22</f>
        <v>#DIV/0!</v>
      </c>
      <c r="E25" s="14" t="s">
        <v>20</v>
      </c>
      <c r="F25" s="76" t="s">
        <v>40</v>
      </c>
      <c r="G25" s="77" t="s">
        <v>22</v>
      </c>
      <c r="H25" s="99" t="e">
        <f>ROUNDUP(+D25/6,1)</f>
        <v>#DIV/0!</v>
      </c>
      <c r="I25" s="31" t="s">
        <v>23</v>
      </c>
      <c r="J25" s="99" t="e">
        <f>IF(ROUNDUP(+D25/6,1)&lt;1,1,ROUNDUP(+D25/6,1))</f>
        <v>#DIV/0!</v>
      </c>
      <c r="K25" s="31" t="s">
        <v>23</v>
      </c>
      <c r="L25" s="93" t="s">
        <v>35</v>
      </c>
      <c r="M25" s="92" t="s">
        <v>43</v>
      </c>
      <c r="N25" s="92"/>
      <c r="O25" s="92"/>
      <c r="P25" s="92"/>
      <c r="Q25" s="92"/>
      <c r="R25" s="92"/>
      <c r="S25" s="92"/>
      <c r="T25" s="22"/>
      <c r="U25" s="23"/>
    </row>
    <row r="26" spans="1:22" ht="24" customHeight="1" thickBot="1" x14ac:dyDescent="0.2">
      <c r="B26" s="132" t="s">
        <v>41</v>
      </c>
      <c r="C26" s="133"/>
      <c r="D26" s="74" t="e">
        <f>+U22</f>
        <v>#DIV/0!</v>
      </c>
      <c r="E26" s="75" t="s">
        <v>31</v>
      </c>
      <c r="F26" s="35" t="s">
        <v>42</v>
      </c>
      <c r="G26" s="78" t="s">
        <v>33</v>
      </c>
      <c r="H26" s="80" t="e">
        <f>ROUNDUP(+D26/15,1)</f>
        <v>#DIV/0!</v>
      </c>
      <c r="I26" s="40" t="s">
        <v>34</v>
      </c>
      <c r="J26" s="80" t="e">
        <f>IF(ROUNDUP(+D26/15,1)&lt;1,1,ROUNDUP(+D26/15,1))</f>
        <v>#DIV/0!</v>
      </c>
      <c r="K26" s="40" t="s">
        <v>23</v>
      </c>
      <c r="L26" s="70" t="s">
        <v>35</v>
      </c>
      <c r="M26" s="92" t="s">
        <v>47</v>
      </c>
      <c r="N26" s="92"/>
      <c r="O26" s="92"/>
      <c r="P26" s="92"/>
      <c r="Q26" s="92"/>
      <c r="R26" s="22"/>
      <c r="S26" s="21"/>
      <c r="T26" s="22"/>
      <c r="U26" s="23"/>
    </row>
    <row r="27" spans="1:22" ht="24" customHeight="1" thickBot="1" x14ac:dyDescent="0.2">
      <c r="B27" s="128"/>
      <c r="C27" s="128"/>
      <c r="D27" s="128"/>
      <c r="E27" s="128"/>
      <c r="F27" s="128"/>
      <c r="G27" s="128"/>
      <c r="H27" s="129"/>
      <c r="I27" s="129"/>
      <c r="J27" s="102" t="e">
        <f>SUM(J25:J26)</f>
        <v>#DIV/0!</v>
      </c>
      <c r="K27" s="57" t="s">
        <v>58</v>
      </c>
      <c r="L27" s="6"/>
      <c r="M27" s="6"/>
      <c r="N27" s="6"/>
      <c r="O27" s="6"/>
      <c r="P27" s="32"/>
      <c r="Q27" s="6"/>
      <c r="R27" s="12"/>
      <c r="S27" s="21"/>
      <c r="T27" s="22"/>
      <c r="U27" s="23"/>
    </row>
    <row r="28" spans="1:22" ht="24" customHeight="1" thickBot="1" x14ac:dyDescent="0.2">
      <c r="B28" s="134" t="s">
        <v>62</v>
      </c>
      <c r="C28" s="134"/>
      <c r="D28" s="134"/>
      <c r="E28" s="134"/>
      <c r="F28" s="134"/>
      <c r="G28" s="71"/>
      <c r="H28" s="71"/>
      <c r="I28" s="72"/>
      <c r="J28" s="79" t="s">
        <v>21</v>
      </c>
      <c r="K28" s="6"/>
      <c r="L28" s="6"/>
      <c r="M28" s="6"/>
      <c r="N28" s="6"/>
      <c r="O28" s="6"/>
      <c r="P28" s="32"/>
      <c r="Q28" s="6"/>
      <c r="R28" s="12"/>
      <c r="S28" s="21"/>
      <c r="T28" s="22"/>
      <c r="U28" s="23"/>
    </row>
    <row r="29" spans="1:22" ht="24" customHeight="1" thickBot="1" x14ac:dyDescent="0.2">
      <c r="B29" s="118" t="s">
        <v>39</v>
      </c>
      <c r="C29" s="119"/>
      <c r="D29" s="68" t="e">
        <f>+U22</f>
        <v>#DIV/0!</v>
      </c>
      <c r="E29" s="54" t="s">
        <v>20</v>
      </c>
      <c r="F29" s="55" t="s">
        <v>45</v>
      </c>
      <c r="G29" s="69" t="s">
        <v>22</v>
      </c>
      <c r="H29" s="81" t="e">
        <f>ROUNDUP(+D29/10,1)</f>
        <v>#DIV/0!</v>
      </c>
      <c r="I29" s="57" t="s">
        <v>23</v>
      </c>
      <c r="J29" s="81" t="e">
        <f>IF(ROUNDUP(+D29/10,1)&lt;1,1,ROUNDUP(+D29/10,1))</f>
        <v>#DIV/0!</v>
      </c>
      <c r="K29" s="57" t="s">
        <v>23</v>
      </c>
      <c r="L29" s="93" t="s">
        <v>35</v>
      </c>
      <c r="M29" s="92" t="s">
        <v>43</v>
      </c>
      <c r="N29" s="92"/>
      <c r="O29" s="92"/>
      <c r="P29" s="92"/>
      <c r="Q29" s="92"/>
      <c r="R29" s="92"/>
      <c r="S29" s="92"/>
      <c r="T29" s="22"/>
      <c r="U29" s="23"/>
    </row>
    <row r="30" spans="1:22" ht="24" customHeight="1" x14ac:dyDescent="0.15">
      <c r="B30" s="71"/>
    </row>
    <row r="31" spans="1:22" ht="24" customHeight="1" x14ac:dyDescent="0.15">
      <c r="A31" s="114"/>
      <c r="B31" s="115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</row>
    <row r="32" spans="1:22" ht="24" customHeight="1" x14ac:dyDescent="0.15">
      <c r="A32" s="94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2"/>
      <c r="Q32" s="13"/>
      <c r="R32" s="12"/>
      <c r="S32" s="28"/>
      <c r="T32" s="29"/>
      <c r="U32" s="30"/>
      <c r="V32" s="10"/>
    </row>
    <row r="33" spans="1:22" ht="24" customHeight="1" x14ac:dyDescent="0.15">
      <c r="A33" s="94"/>
      <c r="B33" s="67" t="s">
        <v>63</v>
      </c>
      <c r="C33" s="45"/>
      <c r="D33" s="45"/>
      <c r="E33" s="45"/>
      <c r="F33" s="45"/>
      <c r="G33" s="45"/>
      <c r="H33" s="45"/>
      <c r="I33" s="45"/>
      <c r="J33" s="45"/>
      <c r="K33" s="45"/>
      <c r="L33" s="64"/>
      <c r="M33" s="64"/>
      <c r="N33" s="64"/>
      <c r="O33" s="64"/>
      <c r="P33" s="64"/>
      <c r="Q33" s="64"/>
      <c r="R33" s="45"/>
      <c r="S33" s="117" t="s">
        <v>68</v>
      </c>
      <c r="T33" s="45"/>
      <c r="U33" s="66"/>
    </row>
    <row r="34" spans="1:22" ht="24" customHeight="1" thickBot="1" x14ac:dyDescent="0.2">
      <c r="A34" s="1"/>
      <c r="B34" s="65"/>
      <c r="C34" s="45"/>
      <c r="D34" s="45"/>
      <c r="E34" s="45"/>
      <c r="F34" s="45"/>
      <c r="G34" s="45"/>
      <c r="H34" s="45"/>
      <c r="I34" s="45"/>
      <c r="J34" s="50"/>
      <c r="K34" s="45"/>
      <c r="L34" s="64"/>
      <c r="M34" s="64"/>
      <c r="N34" s="64"/>
      <c r="O34" s="64"/>
      <c r="P34" s="64"/>
      <c r="Q34" s="64"/>
      <c r="R34" s="45"/>
      <c r="S34" s="21" t="s">
        <v>71</v>
      </c>
      <c r="T34" s="45"/>
      <c r="U34" s="66"/>
    </row>
    <row r="35" spans="1:22" ht="34.5" x14ac:dyDescent="0.15">
      <c r="A35" s="1"/>
      <c r="B35" s="120" t="s">
        <v>36</v>
      </c>
      <c r="C35" s="121"/>
      <c r="D35" s="103" t="s">
        <v>52</v>
      </c>
      <c r="E35" s="62"/>
      <c r="F35" s="62"/>
      <c r="G35" s="44"/>
      <c r="H35" s="62"/>
      <c r="I35" s="63"/>
      <c r="J35" s="44"/>
      <c r="K35" s="62"/>
      <c r="L35" s="62"/>
      <c r="M35" s="104" t="s">
        <v>51</v>
      </c>
      <c r="N35" s="62"/>
      <c r="O35" s="63"/>
      <c r="P35" s="124" t="s">
        <v>0</v>
      </c>
      <c r="Q35" s="125"/>
      <c r="R35" s="7"/>
      <c r="S35" s="8" t="s">
        <v>66</v>
      </c>
      <c r="T35" s="7"/>
      <c r="U35" s="8" t="s">
        <v>69</v>
      </c>
    </row>
    <row r="36" spans="1:22" ht="14.25" thickBot="1" x14ac:dyDescent="0.2">
      <c r="A36" s="1"/>
      <c r="B36" s="122"/>
      <c r="C36" s="123"/>
      <c r="D36" s="2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4" t="s">
        <v>7</v>
      </c>
      <c r="J36" s="3" t="s">
        <v>8</v>
      </c>
      <c r="K36" s="3" t="s">
        <v>9</v>
      </c>
      <c r="L36" s="3" t="s">
        <v>10</v>
      </c>
      <c r="M36" s="3" t="s">
        <v>11</v>
      </c>
      <c r="N36" s="3" t="s">
        <v>12</v>
      </c>
      <c r="O36" s="4" t="s">
        <v>13</v>
      </c>
      <c r="P36" s="126" t="s">
        <v>14</v>
      </c>
      <c r="Q36" s="123"/>
      <c r="R36" s="17"/>
      <c r="S36" s="18" t="s">
        <v>67</v>
      </c>
      <c r="T36" s="17"/>
      <c r="U36" s="19" t="s">
        <v>70</v>
      </c>
    </row>
    <row r="37" spans="1:22" ht="24" customHeight="1" thickBot="1" x14ac:dyDescent="0.2">
      <c r="B37" s="118" t="s">
        <v>37</v>
      </c>
      <c r="C37" s="119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24" t="s">
        <v>17</v>
      </c>
      <c r="Q37" s="51">
        <f>SUM(D37:O37)</f>
        <v>0</v>
      </c>
      <c r="R37" s="83"/>
      <c r="S37" s="87"/>
      <c r="T37" s="52"/>
      <c r="U37" s="53" t="e">
        <f>ROUNDUP(+Q37/S37,1)</f>
        <v>#DIV/0!</v>
      </c>
    </row>
    <row r="38" spans="1:22" ht="24" customHeight="1" x14ac:dyDescent="0.15">
      <c r="B38" s="11"/>
      <c r="C38" s="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/>
      <c r="Q38" s="20"/>
      <c r="R38" s="13"/>
      <c r="S38" s="25"/>
      <c r="T38" s="26"/>
      <c r="U38" s="27"/>
      <c r="V38" s="10"/>
    </row>
    <row r="39" spans="1:22" ht="24" customHeight="1" thickBot="1" x14ac:dyDescent="0.2">
      <c r="B39" s="127"/>
      <c r="C39" s="127"/>
      <c r="D39" s="116" t="s">
        <v>19</v>
      </c>
      <c r="E39" s="116"/>
      <c r="F39" s="32" t="s">
        <v>18</v>
      </c>
      <c r="G39" s="12"/>
      <c r="H39" s="79"/>
      <c r="I39" s="12"/>
      <c r="J39" s="79" t="s">
        <v>21</v>
      </c>
      <c r="K39" s="12"/>
      <c r="L39" s="37"/>
      <c r="M39" s="37"/>
      <c r="N39" s="37"/>
      <c r="O39" s="37"/>
      <c r="P39" s="32"/>
      <c r="Q39" s="13"/>
      <c r="R39" s="12"/>
      <c r="T39" s="29"/>
      <c r="U39" s="30"/>
      <c r="V39" s="10"/>
    </row>
    <row r="40" spans="1:22" ht="24" customHeight="1" thickBot="1" x14ac:dyDescent="0.2">
      <c r="B40" s="118" t="s">
        <v>64</v>
      </c>
      <c r="C40" s="119"/>
      <c r="D40" s="68" t="e">
        <f>+U37</f>
        <v>#DIV/0!</v>
      </c>
      <c r="E40" s="54" t="s">
        <v>20</v>
      </c>
      <c r="F40" s="55" t="s">
        <v>65</v>
      </c>
      <c r="G40" s="69" t="s">
        <v>22</v>
      </c>
      <c r="H40" s="81" t="e">
        <f>ROUNDUP(+D40/40,1)</f>
        <v>#DIV/0!</v>
      </c>
      <c r="I40" s="57" t="s">
        <v>23</v>
      </c>
      <c r="J40" s="81" t="e">
        <f>IF(ROUNDUP(+D40/40,1)&lt;1,1,ROUNDUP(+D40/40,1))</f>
        <v>#DIV/0!</v>
      </c>
      <c r="K40" s="57" t="s">
        <v>23</v>
      </c>
      <c r="L40" s="93"/>
      <c r="M40" s="94"/>
      <c r="N40" s="94"/>
      <c r="O40" s="94"/>
      <c r="P40" s="94"/>
      <c r="Q40" s="94"/>
      <c r="R40" s="94"/>
      <c r="S40" s="94"/>
      <c r="T40" s="22"/>
      <c r="U40" s="23"/>
    </row>
  </sheetData>
  <mergeCells count="25">
    <mergeCell ref="R1:U1"/>
    <mergeCell ref="B6:C7"/>
    <mergeCell ref="P6:Q6"/>
    <mergeCell ref="P7:Q7"/>
    <mergeCell ref="B11:B12"/>
    <mergeCell ref="P1:Q1"/>
    <mergeCell ref="B20:C21"/>
    <mergeCell ref="P20:Q20"/>
    <mergeCell ref="P21:Q21"/>
    <mergeCell ref="B22:C22"/>
    <mergeCell ref="B8:C8"/>
    <mergeCell ref="B14:C14"/>
    <mergeCell ref="M14:U15"/>
    <mergeCell ref="B29:C29"/>
    <mergeCell ref="B24:C24"/>
    <mergeCell ref="B27:I27"/>
    <mergeCell ref="B25:C25"/>
    <mergeCell ref="B26:C26"/>
    <mergeCell ref="B28:F28"/>
    <mergeCell ref="B40:C40"/>
    <mergeCell ref="B35:C36"/>
    <mergeCell ref="P35:Q35"/>
    <mergeCell ref="P36:Q36"/>
    <mergeCell ref="B37:C37"/>
    <mergeCell ref="B39:C39"/>
  </mergeCells>
  <phoneticPr fontId="9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就労Ａ・Ｂ、就労移行、就労定着</vt:lpstr>
      <vt:lpstr>'就労Ａ・Ｂ、就労移行、就労定着'!Print_Area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2021-03-06T03:54:14Z</dcterms:created>
  <dcterms:modified xsi:type="dcterms:W3CDTF">2021-03-06T03:54:21Z</dcterms:modified>
</cp:coreProperties>
</file>