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E550773F-DCE8-41E3-991D-CAA3F2AA17F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生活介護" sheetId="11" r:id="rId1"/>
  </sheets>
  <definedNames>
    <definedName name="_xlnm.Print_Area" localSheetId="0">生活介護!$A$1:$BN$53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11" l="1"/>
  <c r="AF45" i="11"/>
  <c r="AD45" i="11"/>
  <c r="AB45" i="11"/>
  <c r="Z45" i="11"/>
  <c r="X45" i="11"/>
  <c r="V45" i="11"/>
  <c r="T45" i="11"/>
  <c r="R45" i="11"/>
  <c r="P45" i="11"/>
  <c r="N45" i="11"/>
  <c r="L45" i="11"/>
  <c r="AK45" i="11" s="1"/>
  <c r="AH44" i="11"/>
  <c r="AH46" i="11" s="1"/>
  <c r="AF44" i="11"/>
  <c r="AD44" i="11"/>
  <c r="AD46" i="11" s="1"/>
  <c r="AB44" i="11"/>
  <c r="AB46" i="11" s="1"/>
  <c r="Z44" i="11"/>
  <c r="Z46" i="11" s="1"/>
  <c r="X44" i="11"/>
  <c r="X46" i="11" s="1"/>
  <c r="V44" i="11"/>
  <c r="V46" i="11" s="1"/>
  <c r="T44" i="11"/>
  <c r="T46" i="11" s="1"/>
  <c r="R44" i="11"/>
  <c r="R46" i="11" s="1"/>
  <c r="P44" i="11"/>
  <c r="P46" i="11" s="1"/>
  <c r="N44" i="11"/>
  <c r="N46" i="11" s="1"/>
  <c r="L44" i="11"/>
  <c r="AK43" i="11"/>
  <c r="AO24" i="11"/>
  <c r="AL24" i="11"/>
  <c r="AI24" i="11"/>
  <c r="AF24" i="11"/>
  <c r="AC24" i="11"/>
  <c r="Z24" i="11"/>
  <c r="W24" i="11"/>
  <c r="T24" i="11"/>
  <c r="Q24" i="11"/>
  <c r="N24" i="11"/>
  <c r="K24" i="11"/>
  <c r="H24" i="11"/>
  <c r="AR24" i="11" s="1"/>
  <c r="AO23" i="11"/>
  <c r="AL23" i="11"/>
  <c r="AI23" i="11"/>
  <c r="AF23" i="11"/>
  <c r="AC23" i="11"/>
  <c r="Z23" i="11"/>
  <c r="W23" i="11"/>
  <c r="T23" i="11"/>
  <c r="Q23" i="11"/>
  <c r="N23" i="11"/>
  <c r="K23" i="11"/>
  <c r="H23" i="11"/>
  <c r="AR23" i="11" s="1"/>
  <c r="AO22" i="11"/>
  <c r="AL22" i="11"/>
  <c r="AI22" i="11"/>
  <c r="AF22" i="11"/>
  <c r="AC22" i="11"/>
  <c r="Z22" i="11"/>
  <c r="W22" i="11"/>
  <c r="T22" i="11"/>
  <c r="Q22" i="11"/>
  <c r="N22" i="11"/>
  <c r="K22" i="11"/>
  <c r="H22" i="11"/>
  <c r="AR22" i="11" s="1"/>
  <c r="AR21" i="11"/>
  <c r="AR20" i="11"/>
  <c r="AR19" i="11"/>
  <c r="AR18" i="11"/>
  <c r="AR17" i="11"/>
  <c r="AR16" i="11"/>
  <c r="AR15" i="11"/>
  <c r="AR14" i="11"/>
  <c r="AR13" i="11"/>
  <c r="BP12" i="11"/>
  <c r="AR12" i="11"/>
  <c r="BP11" i="11"/>
  <c r="AR11" i="11"/>
  <c r="BP10" i="11"/>
  <c r="AR10" i="11"/>
  <c r="AR9" i="11"/>
  <c r="BP9" i="11" s="1"/>
  <c r="AR8" i="11"/>
  <c r="AR7" i="11"/>
  <c r="AR6" i="11"/>
  <c r="BP8" i="11" s="1"/>
  <c r="BB5" i="11"/>
  <c r="AO46" i="11" l="1"/>
  <c r="BB13" i="11"/>
  <c r="BB9" i="11"/>
  <c r="L46" i="11"/>
  <c r="AK44" i="11"/>
  <c r="AK46" i="11"/>
  <c r="AS46" i="11" s="1"/>
  <c r="AF46" i="11"/>
  <c r="AF30" i="11" l="1"/>
  <c r="AC30" i="11"/>
  <c r="Z30" i="11"/>
  <c r="I52" i="11"/>
  <c r="U52" i="11" s="1"/>
  <c r="I51" i="11"/>
  <c r="U51" i="11" s="1"/>
  <c r="I50" i="11"/>
  <c r="U50" i="11" s="1"/>
  <c r="I49" i="11"/>
  <c r="U49" i="11" s="1"/>
</calcChain>
</file>

<file path=xl/sharedStrings.xml><?xml version="1.0" encoding="utf-8"?>
<sst xmlns="http://schemas.openxmlformats.org/spreadsheetml/2006/main" count="115" uniqueCount="85">
  <si>
    <t>　平均利用者数・人員計算表（生活介護）</t>
    <rPh sb="1" eb="3">
      <t>ヘイキン</t>
    </rPh>
    <rPh sb="3" eb="5">
      <t>リヨウ</t>
    </rPh>
    <rPh sb="5" eb="6">
      <t>シャ</t>
    </rPh>
    <rPh sb="6" eb="7">
      <t>スウ</t>
    </rPh>
    <rPh sb="8" eb="10">
      <t>ジンイン</t>
    </rPh>
    <rPh sb="10" eb="12">
      <t>ケイサン</t>
    </rPh>
    <rPh sb="12" eb="13">
      <t>ヒョウ</t>
    </rPh>
    <rPh sb="14" eb="16">
      <t>セイカツ</t>
    </rPh>
    <rPh sb="16" eb="18">
      <t>カイゴ</t>
    </rPh>
    <phoneticPr fontId="3"/>
  </si>
  <si>
    <t>←に入力してください。</t>
  </si>
  <si>
    <t>事業所名</t>
    <rPh sb="0" eb="3">
      <t>ジギョウショ</t>
    </rPh>
    <rPh sb="3" eb="4">
      <t>メイ</t>
    </rPh>
    <phoneticPr fontId="3"/>
  </si>
  <si>
    <t>対象年度</t>
    <rPh sb="0" eb="4">
      <t>タイショウネンド</t>
    </rPh>
    <phoneticPr fontId="3"/>
  </si>
  <si>
    <t>利用者の報酬算定時間に応じて以下のＡ，Ｂ，Ｃに分けて入力してください。
A:所要時間５時間未満　Ｂ：所要時間５時間以上７時間未満　Ｃ：所要時間７時間以上</t>
    <phoneticPr fontId="3"/>
  </si>
  <si>
    <t>令和</t>
    <rPh sb="0" eb="2">
      <t>レイワ</t>
    </rPh>
    <phoneticPr fontId="3"/>
  </si>
  <si>
    <t>計</t>
    <rPh sb="0" eb="1">
      <t>ケイ</t>
    </rPh>
    <phoneticPr fontId="3"/>
  </si>
  <si>
    <t>延べ利用者数合計</t>
    <rPh sb="0" eb="1">
      <t>ノ</t>
    </rPh>
    <rPh sb="2" eb="5">
      <t>リヨウシャ</t>
    </rPh>
    <rPh sb="5" eb="6">
      <t>スウ</t>
    </rPh>
    <rPh sb="6" eb="8">
      <t>ゴウケイ</t>
    </rPh>
    <phoneticPr fontId="2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</si>
  <si>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</si>
  <si>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</si>
  <si>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</si>
  <si>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</si>
  <si>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</si>
  <si>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</si>
  <si>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</si>
  <si>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</si>
  <si>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</si>
  <si>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</si>
  <si>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</si>
  <si>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</si>
  <si>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障害支援区分</t>
    <rPh sb="0" eb="6">
      <t>ショウガイシエンクブン</t>
    </rPh>
    <phoneticPr fontId="3"/>
  </si>
  <si>
    <t>区分２</t>
    <rPh sb="0" eb="2">
      <t>クブン</t>
    </rPh>
    <phoneticPr fontId="3"/>
  </si>
  <si>
    <t>A</t>
    <phoneticPr fontId="3"/>
  </si>
  <si>
    <t>B</t>
    <phoneticPr fontId="3"/>
  </si>
  <si>
    <t>C</t>
    <phoneticPr fontId="3"/>
  </si>
  <si>
    <t>平均障害支援区分</t>
    <rPh sb="0" eb="2">
      <t>ヘイキン</t>
    </rPh>
    <rPh sb="2" eb="4">
      <t>ショウガイ</t>
    </rPh>
    <rPh sb="4" eb="6">
      <t>シエン</t>
    </rPh>
    <rPh sb="6" eb="8">
      <t>クブン</t>
    </rPh>
    <phoneticPr fontId="2"/>
  </si>
  <si>
    <t>区分３</t>
    <rPh sb="0" eb="2">
      <t>クブン</t>
    </rPh>
    <phoneticPr fontId="3"/>
  </si>
  <si>
    <t>区分４</t>
    <rPh sb="0" eb="2">
      <t>クブン</t>
    </rPh>
    <phoneticPr fontId="3"/>
  </si>
  <si>
    <t>平均利用者数</t>
    <rPh sb="0" eb="2">
      <t>ヘイキン</t>
    </rPh>
    <phoneticPr fontId="2"/>
  </si>
  <si>
    <t>区分５</t>
    <rPh sb="0" eb="2">
      <t>クブン</t>
    </rPh>
    <phoneticPr fontId="3"/>
  </si>
  <si>
    <t>区分６</t>
    <rPh sb="0" eb="2">
      <t>クブン</t>
    </rPh>
    <phoneticPr fontId="3"/>
  </si>
  <si>
    <t>開所日数（日）</t>
    <rPh sb="0" eb="4">
      <t>カイショニッスウ</t>
    </rPh>
    <rPh sb="5" eb="6">
      <t>ニチ</t>
    </rPh>
    <phoneticPr fontId="3"/>
  </si>
  <si>
    <t>ROUNDUP(SUM(AM7:AN18)*0.5,1)</t>
    <phoneticPr fontId="3"/>
  </si>
  <si>
    <t>○事業所において配置する職員数</t>
    <rPh sb="1" eb="4">
      <t>ジギョウショ</t>
    </rPh>
    <rPh sb="8" eb="10">
      <t>ハイチ</t>
    </rPh>
    <rPh sb="12" eb="15">
      <t>ショクインスウ</t>
    </rPh>
    <phoneticPr fontId="3"/>
  </si>
  <si>
    <t>職種</t>
    <rPh sb="0" eb="2">
      <t>ショクシュ</t>
    </rPh>
    <phoneticPr fontId="3"/>
  </si>
  <si>
    <t>生活支援員</t>
    <rPh sb="0" eb="5">
      <t>セイカツシエンイン</t>
    </rPh>
    <phoneticPr fontId="3"/>
  </si>
  <si>
    <t>看護職員</t>
    <rPh sb="0" eb="4">
      <t>カンゴショクイン</t>
    </rPh>
    <phoneticPr fontId="3"/>
  </si>
  <si>
    <t>理学・
作業療法士</t>
    <phoneticPr fontId="3"/>
  </si>
  <si>
    <t>≧</t>
    <phoneticPr fontId="3"/>
  </si>
  <si>
    <t>必要処遇職員数</t>
    <phoneticPr fontId="3"/>
  </si>
  <si>
    <t>常勤換算</t>
    <rPh sb="0" eb="4">
      <t>ジョウキンカンサン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</si>
  <si>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</si>
  <si>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</si>
  <si>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※　人員配置体制加算を算定している場合は下表も記載してください。</t>
    <rPh sb="2" eb="10">
      <t>ジンインハイチタイセイカサン</t>
    </rPh>
    <rPh sb="11" eb="13">
      <t>サンテイ</t>
    </rPh>
    <rPh sb="17" eb="19">
      <t>バアイ</t>
    </rPh>
    <rPh sb="20" eb="22">
      <t>カヒョウ</t>
    </rPh>
    <rPh sb="23" eb="25">
      <t>キサイ</t>
    </rPh>
    <phoneticPr fontId="3"/>
  </si>
  <si>
    <t>【人員配置体制加算】</t>
    <rPh sb="1" eb="9">
      <t>ジンインハイチタイセイカサン</t>
    </rPh>
    <phoneticPr fontId="3"/>
  </si>
  <si>
    <t>↓↓　　「これに準ずる者」とは、区分４以下であって543号告示別表第２に揚げる行動関連項目の欄の区分に応じ、当てはめて算出した点数の合計が１０点以上である者、又は区分４以下であって喀痰吸引等を必要とする者</t>
  </si>
  <si>
    <t>４月</t>
    <phoneticPr fontId="3"/>
  </si>
  <si>
    <t>５月</t>
    <phoneticPr fontId="3"/>
  </si>
  <si>
    <t>６月</t>
    <phoneticPr fontId="3"/>
  </si>
  <si>
    <t>７月</t>
    <phoneticPr fontId="3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</si>
  <si>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</si>
  <si>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</si>
  <si>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</si>
  <si>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</si>
  <si>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</si>
  <si>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</si>
  <si>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</si>
  <si>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</si>
  <si>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r>
      <t xml:space="preserve">
</t>
    </r>
    <r>
      <rPr>
        <sz val="8"/>
        <color theme="1"/>
        <rFont val="ＭＳ Ｐゴシック"/>
        <family val="3"/>
        <charset val="128"/>
        <scheme val="minor"/>
      </rPr>
      <t>利用者
総数</t>
    </r>
    <r>
      <rPr>
        <sz val="9"/>
        <color theme="1"/>
        <rFont val="ＭＳ Ｐゴシック"/>
        <family val="2"/>
        <charset val="128"/>
        <scheme val="minor"/>
      </rPr>
      <t xml:space="preserve">
オ
</t>
    </r>
    <phoneticPr fontId="3"/>
  </si>
  <si>
    <t>区分５、区分６、これに準ずる者の総数に対する割合（％）
  　　エ÷オ</t>
    <phoneticPr fontId="3"/>
  </si>
  <si>
    <t xml:space="preserve">
</t>
    <phoneticPr fontId="3"/>
  </si>
  <si>
    <t>利用者の数の合計数に対する区分５・６・これに準ずる者の総数の割合</t>
  </si>
  <si>
    <t>人員配置体制加算
Ⅰ・Ⅱ</t>
    <rPh sb="6" eb="8">
      <t>カサン</t>
    </rPh>
    <phoneticPr fontId="3"/>
  </si>
  <si>
    <t>これに準ずる者</t>
    <rPh sb="3" eb="4">
      <t>ジュン</t>
    </rPh>
    <rPh sb="6" eb="7">
      <t>モノ</t>
    </rPh>
    <phoneticPr fontId="3"/>
  </si>
  <si>
    <t>ｱ</t>
    <phoneticPr fontId="3"/>
  </si>
  <si>
    <t>ｲ</t>
    <phoneticPr fontId="3"/>
  </si>
  <si>
    <t>⇐</t>
    <phoneticPr fontId="3"/>
  </si>
  <si>
    <t>Ⅰ型　60％以上必要
Ⅱ型　60％以上必要
Ⅲ型　50％以上必要
Ⅳ型　条件なし</t>
    <phoneticPr fontId="3"/>
  </si>
  <si>
    <t>指定障害者支援施設が行う生活介護の場合は、Ⅰ・Ⅱ・Ⅲ型いずれも条件なし</t>
    <phoneticPr fontId="3"/>
  </si>
  <si>
    <t>ｳ</t>
    <phoneticPr fontId="3"/>
  </si>
  <si>
    <t>ｴ</t>
    <phoneticPr fontId="3"/>
  </si>
  <si>
    <t>平均利用者数</t>
    <phoneticPr fontId="3"/>
  </si>
  <si>
    <t>人員配置</t>
    <phoneticPr fontId="3"/>
  </si>
  <si>
    <t>人員配置体制
加算</t>
    <phoneticPr fontId="3"/>
  </si>
  <si>
    <t>Ⅰ</t>
    <phoneticPr fontId="3"/>
  </si>
  <si>
    <t>÷</t>
    <phoneticPr fontId="3"/>
  </si>
  <si>
    <t>1.5 ： １</t>
    <phoneticPr fontId="3"/>
  </si>
  <si>
    <t>＝</t>
    <phoneticPr fontId="3"/>
  </si>
  <si>
    <t>Ⅱ</t>
    <phoneticPr fontId="3"/>
  </si>
  <si>
    <t>1.7 ： １</t>
    <phoneticPr fontId="3"/>
  </si>
  <si>
    <t>Ⅲ</t>
    <phoneticPr fontId="3"/>
  </si>
  <si>
    <t>2.0 ： 1</t>
    <phoneticPr fontId="3"/>
  </si>
  <si>
    <t>Ⅳ</t>
    <phoneticPr fontId="3"/>
  </si>
  <si>
    <t>2.5 ： １</t>
    <phoneticPr fontId="3"/>
  </si>
  <si>
    <t>必要処遇職員は、看護職員（保健師・看護師・准看護師）・理学療法士・作業療法士・言語聴覚士・生活支援員が該当する。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</si>
</sst>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_ "/>
    <numFmt numFmtId="178" formatCode="0.0_ "/>
    <numFmt numFmtId="179" formatCode="#,##0.0;[Red]\-#,##0.0"/>
    <numFmt numFmtId="180" formatCode="#,##0.0_ ;[Red]\-#,##0.0\ "/>
    <numFmt numFmtId="181" formatCode="0_);[Red]\(0\)"/>
    <numFmt numFmtId="182" formatCode="0_ ;[Red]\-0\ 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name val="ＤＦ平成ゴシック体W5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>
      <alignment vertical="center"/>
    </xf>
    <xf numFmtId="0" fontId="8" fillId="2" borderId="1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>
      <alignment vertical="center"/>
    </xf>
    <xf numFmtId="0" fontId="10" fillId="2" borderId="22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177" fontId="11" fillId="2" borderId="34" xfId="0" applyNumberFormat="1" applyFont="1" applyFill="1" applyBorder="1" applyAlignment="1">
      <alignment horizontal="center" vertical="center" shrinkToFit="1"/>
    </xf>
    <xf numFmtId="177" fontId="11" fillId="2" borderId="35" xfId="0" applyNumberFormat="1" applyFont="1" applyFill="1" applyBorder="1" applyAlignment="1">
      <alignment horizontal="center" vertical="center" shrinkToFit="1"/>
    </xf>
    <xf numFmtId="177" fontId="11" fillId="2" borderId="36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textRotation="255" wrapText="1"/>
    </xf>
    <xf numFmtId="0" fontId="8" fillId="2" borderId="35" xfId="0" applyFont="1" applyFill="1" applyBorder="1" applyAlignment="1">
      <alignment horizontal="center" vertical="center" textRotation="255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177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shrinkToFit="1"/>
    </xf>
    <xf numFmtId="177" fontId="11" fillId="2" borderId="7" xfId="0" applyNumberFormat="1" applyFont="1" applyFill="1" applyBorder="1" applyAlignment="1">
      <alignment horizontal="center" vertical="center" shrinkToFit="1"/>
    </xf>
    <xf numFmtId="177" fontId="11" fillId="2" borderId="4" xfId="0" applyNumberFormat="1" applyFont="1" applyFill="1" applyBorder="1" applyAlignment="1">
      <alignment horizontal="center" vertical="center" shrinkToFit="1"/>
    </xf>
    <xf numFmtId="177" fontId="11" fillId="2" borderId="8" xfId="0" applyNumberFormat="1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0" xfId="0" applyFont="1" applyFill="1" applyAlignment="1">
      <alignment horizontal="center" vertical="center" textRotation="255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38" fontId="8" fillId="0" borderId="0" xfId="2" applyFont="1" applyFill="1" applyBorder="1" applyAlignment="1" applyProtection="1">
      <alignment vertical="center" shrinkToFit="1"/>
      <protection locked="0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178" fontId="11" fillId="2" borderId="34" xfId="0" applyNumberFormat="1" applyFont="1" applyFill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8" fontId="11" fillId="2" borderId="3" xfId="0" applyNumberFormat="1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12" fillId="0" borderId="0" xfId="0" applyFont="1" applyAlignment="1">
      <alignment vertical="top" wrapText="1"/>
    </xf>
    <xf numFmtId="38" fontId="8" fillId="3" borderId="61" xfId="2" applyFont="1" applyFill="1" applyBorder="1" applyAlignment="1">
      <alignment horizontal="center" vertical="center" shrinkToFit="1"/>
    </xf>
    <xf numFmtId="38" fontId="8" fillId="3" borderId="62" xfId="2" applyFont="1" applyFill="1" applyBorder="1" applyAlignment="1">
      <alignment horizontal="center" vertical="center" shrinkToFit="1"/>
    </xf>
    <xf numFmtId="38" fontId="8" fillId="3" borderId="63" xfId="2" applyFont="1" applyFill="1" applyBorder="1" applyAlignment="1">
      <alignment horizontal="center" vertical="center" shrinkToFit="1"/>
    </xf>
    <xf numFmtId="180" fontId="8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>
      <alignment horizontal="center" vertical="center" textRotation="255" wrapText="1"/>
    </xf>
    <xf numFmtId="0" fontId="8" fillId="2" borderId="65" xfId="0" applyFont="1" applyFill="1" applyBorder="1" applyAlignment="1">
      <alignment horizontal="center" vertical="center" textRotation="255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38" fontId="8" fillId="3" borderId="70" xfId="2" applyFont="1" applyFill="1" applyBorder="1" applyAlignment="1">
      <alignment horizontal="center" vertical="center" shrinkToFit="1"/>
    </xf>
    <xf numFmtId="38" fontId="8" fillId="3" borderId="71" xfId="2" applyFont="1" applyFill="1" applyBorder="1" applyAlignment="1">
      <alignment horizontal="center" vertical="center" shrinkToFit="1"/>
    </xf>
    <xf numFmtId="38" fontId="8" fillId="3" borderId="72" xfId="2" applyFont="1" applyFill="1" applyBorder="1" applyAlignment="1">
      <alignment horizontal="center" vertical="center" shrinkToFit="1"/>
    </xf>
    <xf numFmtId="38" fontId="8" fillId="3" borderId="73" xfId="0" applyNumberFormat="1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horizontal="center" vertical="center" wrapText="1"/>
    </xf>
    <xf numFmtId="38" fontId="8" fillId="2" borderId="0" xfId="0" applyNumberFormat="1" applyFont="1" applyFill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38" fontId="8" fillId="3" borderId="75" xfId="2" applyFont="1" applyFill="1" applyBorder="1" applyAlignment="1">
      <alignment horizontal="center" vertical="center" shrinkToFit="1"/>
    </xf>
    <xf numFmtId="38" fontId="8" fillId="3" borderId="76" xfId="2" applyFont="1" applyFill="1" applyBorder="1" applyAlignment="1">
      <alignment horizontal="center" vertical="center" shrinkToFit="1"/>
    </xf>
    <xf numFmtId="38" fontId="8" fillId="3" borderId="77" xfId="0" applyNumberFormat="1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38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82" xfId="0" applyFont="1" applyFill="1" applyBorder="1" applyAlignment="1">
      <alignment horizontal="center" vertical="center" wrapText="1"/>
    </xf>
    <xf numFmtId="0" fontId="8" fillId="2" borderId="83" xfId="0" applyFont="1" applyFill="1" applyBorder="1" applyAlignment="1">
      <alignment horizontal="center" vertical="center" wrapText="1"/>
    </xf>
    <xf numFmtId="38" fontId="8" fillId="0" borderId="84" xfId="2" applyFont="1" applyFill="1" applyBorder="1" applyAlignment="1">
      <alignment horizontal="center" vertical="center" shrinkToFit="1"/>
    </xf>
    <xf numFmtId="38" fontId="8" fillId="0" borderId="85" xfId="2" applyFont="1" applyFill="1" applyBorder="1" applyAlignment="1">
      <alignment horizontal="center" vertical="center" shrinkToFit="1"/>
    </xf>
    <xf numFmtId="38" fontId="8" fillId="0" borderId="86" xfId="2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38" fontId="8" fillId="0" borderId="87" xfId="2" applyFont="1" applyFill="1" applyBorder="1" applyAlignment="1">
      <alignment horizontal="center" vertical="center" shrinkToFit="1"/>
    </xf>
    <xf numFmtId="38" fontId="8" fillId="0" borderId="88" xfId="2" applyFont="1" applyFill="1" applyBorder="1" applyAlignment="1">
      <alignment horizontal="center" vertical="center" shrinkToFit="1"/>
    </xf>
    <xf numFmtId="38" fontId="8" fillId="0" borderId="89" xfId="2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8" fontId="8" fillId="0" borderId="91" xfId="2" applyFont="1" applyFill="1" applyBorder="1" applyAlignment="1">
      <alignment horizontal="center" vertical="center" shrinkToFit="1"/>
    </xf>
    <xf numFmtId="38" fontId="8" fillId="0" borderId="92" xfId="2" applyFont="1" applyFill="1" applyBorder="1" applyAlignment="1">
      <alignment horizontal="center" vertical="center" shrinkToFit="1"/>
    </xf>
    <xf numFmtId="38" fontId="8" fillId="0" borderId="93" xfId="2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38" fontId="8" fillId="0" borderId="0" xfId="2" applyFont="1" applyFill="1" applyBorder="1" applyAlignment="1">
      <alignment horizontal="center" vertical="center" shrinkToFit="1"/>
    </xf>
    <xf numFmtId="0" fontId="13" fillId="0" borderId="94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3" fillId="0" borderId="96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0" fontId="13" fillId="0" borderId="98" xfId="0" applyFont="1" applyBorder="1">
      <alignment vertical="center"/>
    </xf>
    <xf numFmtId="0" fontId="17" fillId="0" borderId="96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8" fillId="4" borderId="97" xfId="0" applyFont="1" applyFill="1" applyBorder="1" applyAlignment="1">
      <alignment horizontal="center" vertical="center"/>
    </xf>
    <xf numFmtId="0" fontId="18" fillId="4" borderId="99" xfId="0" applyFont="1" applyFill="1" applyBorder="1" applyAlignment="1">
      <alignment horizontal="center" vertical="center"/>
    </xf>
    <xf numFmtId="0" fontId="18" fillId="4" borderId="100" xfId="0" applyFont="1" applyFill="1" applyBorder="1" applyAlignment="1">
      <alignment horizontal="center" vertical="center"/>
    </xf>
    <xf numFmtId="0" fontId="17" fillId="4" borderId="101" xfId="0" applyFont="1" applyFill="1" applyBorder="1" applyAlignment="1">
      <alignment horizontal="center" vertical="center"/>
    </xf>
    <xf numFmtId="0" fontId="17" fillId="4" borderId="99" xfId="0" applyFont="1" applyFill="1" applyBorder="1" applyAlignment="1">
      <alignment horizontal="center" vertical="center"/>
    </xf>
    <xf numFmtId="0" fontId="17" fillId="4" borderId="100" xfId="0" applyFont="1" applyFill="1" applyBorder="1" applyAlignment="1">
      <alignment horizontal="center" vertical="center"/>
    </xf>
    <xf numFmtId="0" fontId="17" fillId="4" borderId="9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 wrapText="1"/>
    </xf>
    <xf numFmtId="0" fontId="12" fillId="0" borderId="104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02" xfId="0" applyFont="1" applyBorder="1" applyAlignment="1">
      <alignment horizontal="center" vertical="center" wrapText="1"/>
    </xf>
    <xf numFmtId="0" fontId="9" fillId="0" borderId="10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19" fillId="3" borderId="106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0" borderId="106" xfId="0" applyFont="1" applyBorder="1" applyAlignment="1">
      <alignment horizontal="right" vertical="center"/>
    </xf>
    <xf numFmtId="0" fontId="19" fillId="0" borderId="107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10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left" vertical="center" wrapText="1"/>
    </xf>
    <xf numFmtId="0" fontId="12" fillId="0" borderId="109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19" fillId="0" borderId="10" xfId="0" applyNumberFormat="1" applyFont="1" applyBorder="1" applyAlignment="1">
      <alignment horizontal="center" vertical="center"/>
    </xf>
    <xf numFmtId="38" fontId="19" fillId="0" borderId="9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38" fontId="19" fillId="0" borderId="1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111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9" fillId="0" borderId="113" xfId="0" applyFont="1" applyBorder="1" applyAlignment="1">
      <alignment horizontal="center" vertical="center"/>
    </xf>
    <xf numFmtId="38" fontId="19" fillId="0" borderId="111" xfId="0" applyNumberFormat="1" applyFont="1" applyBorder="1" applyAlignment="1">
      <alignment horizontal="center" vertical="center"/>
    </xf>
    <xf numFmtId="38" fontId="19" fillId="0" borderId="113" xfId="0" applyNumberFormat="1" applyFont="1" applyBorder="1" applyAlignment="1">
      <alignment horizontal="center" vertical="center"/>
    </xf>
    <xf numFmtId="38" fontId="19" fillId="0" borderId="114" xfId="0" applyNumberFormat="1" applyFont="1" applyBorder="1" applyAlignment="1">
      <alignment horizontal="center" vertical="center"/>
    </xf>
    <xf numFmtId="0" fontId="19" fillId="0" borderId="111" xfId="0" applyFont="1" applyBorder="1" applyAlignment="1">
      <alignment horizontal="right" vertical="center"/>
    </xf>
    <xf numFmtId="181" fontId="19" fillId="0" borderId="115" xfId="0" applyNumberFormat="1" applyFont="1" applyBorder="1" applyAlignment="1">
      <alignment horizontal="center" vertical="center"/>
    </xf>
    <xf numFmtId="181" fontId="19" fillId="0" borderId="112" xfId="0" applyNumberFormat="1" applyFont="1" applyBorder="1" applyAlignment="1">
      <alignment horizontal="center" vertical="center"/>
    </xf>
    <xf numFmtId="181" fontId="19" fillId="0" borderId="116" xfId="0" applyNumberFormat="1" applyFont="1" applyBorder="1" applyAlignment="1">
      <alignment horizontal="center" vertical="center"/>
    </xf>
    <xf numFmtId="0" fontId="6" fillId="0" borderId="117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6" fillId="0" borderId="118" xfId="0" applyFont="1" applyBorder="1" applyAlignment="1">
      <alignment horizontal="center" vertical="top" wrapText="1"/>
    </xf>
    <xf numFmtId="0" fontId="9" fillId="0" borderId="52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19" xfId="0" applyFont="1" applyBorder="1" applyAlignment="1">
      <alignment horizontal="center" vertical="center"/>
    </xf>
    <xf numFmtId="0" fontId="19" fillId="0" borderId="120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38" fontId="19" fillId="0" borderId="119" xfId="0" applyNumberFormat="1" applyFont="1" applyBorder="1" applyAlignment="1">
      <alignment horizontal="center" vertical="center"/>
    </xf>
    <xf numFmtId="0" fontId="19" fillId="0" borderId="119" xfId="0" applyFont="1" applyBorder="1" applyAlignment="1">
      <alignment horizontal="right" vertical="center"/>
    </xf>
    <xf numFmtId="181" fontId="19" fillId="0" borderId="122" xfId="0" applyNumberFormat="1" applyFont="1" applyBorder="1" applyAlignment="1">
      <alignment horizontal="center" vertical="center"/>
    </xf>
    <xf numFmtId="181" fontId="19" fillId="0" borderId="120" xfId="0" applyNumberFormat="1" applyFont="1" applyBorder="1" applyAlignment="1">
      <alignment horizontal="center" vertical="center"/>
    </xf>
    <xf numFmtId="181" fontId="19" fillId="0" borderId="123" xfId="0" applyNumberFormat="1" applyFont="1" applyBorder="1" applyAlignment="1">
      <alignment horizontal="center" vertical="center"/>
    </xf>
    <xf numFmtId="177" fontId="6" fillId="0" borderId="97" xfId="0" applyNumberFormat="1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12" fillId="0" borderId="125" xfId="0" applyFont="1" applyBorder="1" applyAlignment="1">
      <alignment horizontal="left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12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3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24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6" xfId="0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182" fontId="19" fillId="0" borderId="27" xfId="0" applyNumberFormat="1" applyFont="1" applyBorder="1" applyAlignment="1">
      <alignment horizontal="center" vertical="center"/>
    </xf>
    <xf numFmtId="182" fontId="19" fillId="0" borderId="128" xfId="0" applyNumberFormat="1" applyFont="1" applyBorder="1" applyAlignment="1">
      <alignment horizontal="center" vertical="center"/>
    </xf>
    <xf numFmtId="182" fontId="19" fillId="0" borderId="124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23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2" fillId="0" borderId="0" xfId="0" applyFont="1" applyAlignment="1">
      <alignment vertical="top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189099</xdr:colOff>
      <xdr:row>48</xdr:row>
      <xdr:rowOff>203243</xdr:rowOff>
    </xdr:from>
    <xdr:to>
      <xdr:col>61</xdr:col>
      <xdr:colOff>331626</xdr:colOff>
      <xdr:row>51</xdr:row>
      <xdr:rowOff>51289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5AC0DE-5789-43FE-A4A7-BC78743EE3E9}"/>
            </a:ext>
          </a:extLst>
        </xdr:cNvPr>
        <xdr:cNvSpPr txBox="1"/>
      </xdr:nvSpPr>
      <xdr:spPr>
        <a:xfrm>
          <a:off x="4195949" y="11817393"/>
          <a:ext cx="4784377" cy="590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latin typeface="+mj-ea"/>
              <a:ea typeface="+mj-ea"/>
            </a:rPr>
            <a:t>看護職員</a:t>
          </a:r>
          <a:r>
            <a:rPr kumimoji="1" lang="ja-JP" altLang="en-US" sz="800" u="sng">
              <a:latin typeface="+mj-ea"/>
              <a:ea typeface="+mj-ea"/>
            </a:rPr>
            <a:t>及び</a:t>
          </a:r>
          <a:r>
            <a:rPr kumimoji="1" lang="ja-JP" altLang="en-US" sz="800">
              <a:latin typeface="+mj-ea"/>
              <a:ea typeface="+mj-ea"/>
            </a:rPr>
            <a:t>生活支援員について、それぞれ１人以上の配置が必要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ja-JP" altLang="en-US" sz="800">
              <a:latin typeface="+mj-ea"/>
              <a:ea typeface="+mj-ea"/>
            </a:rPr>
            <a:t>看護職員</a:t>
          </a:r>
          <a:r>
            <a:rPr kumimoji="1" lang="ja-JP" altLang="en-US" sz="800" u="sng">
              <a:latin typeface="+mj-ea"/>
              <a:ea typeface="+mj-ea"/>
            </a:rPr>
            <a:t>及び</a:t>
          </a:r>
          <a:r>
            <a:rPr kumimoji="1" lang="ja-JP" altLang="en-US" sz="800">
              <a:latin typeface="+mj-ea"/>
              <a:ea typeface="+mj-ea"/>
            </a:rPr>
            <a:t>生活支援員の</a:t>
          </a:r>
          <a:r>
            <a:rPr kumimoji="1" lang="ja-JP" altLang="en-US" sz="800" u="sng">
              <a:latin typeface="+mj-ea"/>
              <a:ea typeface="+mj-ea"/>
            </a:rPr>
            <a:t>うち</a:t>
          </a:r>
          <a:r>
            <a:rPr kumimoji="1" lang="ja-JP" altLang="en-US" sz="800">
              <a:latin typeface="+mj-ea"/>
              <a:ea typeface="+mj-ea"/>
            </a:rPr>
            <a:t>、１人以上は常勤配置が必要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ja-JP" altLang="en-US" sz="800">
              <a:latin typeface="+mj-ea"/>
              <a:ea typeface="+mj-ea"/>
            </a:rPr>
            <a:t>理学療法士</a:t>
          </a:r>
          <a:r>
            <a:rPr kumimoji="1" lang="ja-JP" altLang="en-US" sz="800" u="sng">
              <a:latin typeface="+mj-ea"/>
              <a:ea typeface="+mj-ea"/>
            </a:rPr>
            <a:t>又は</a:t>
          </a:r>
          <a:r>
            <a:rPr kumimoji="1" lang="ja-JP" altLang="en-US" sz="800">
              <a:latin typeface="+mj-ea"/>
              <a:ea typeface="+mj-ea"/>
            </a:rPr>
            <a:t>作業療法士は、機能の減退を防止する訓練を行う場合に必要</a:t>
          </a:r>
        </a:p>
      </xdr:txBody>
    </xdr:sp>
    <xdr:clientData/>
  </xdr:twoCellAnchor>
  <xdr:twoCellAnchor>
    <xdr:from>
      <xdr:col>35</xdr:col>
      <xdr:colOff>27782</xdr:colOff>
      <xdr:row>28</xdr:row>
      <xdr:rowOff>15875</xdr:rowOff>
    </xdr:from>
    <xdr:to>
      <xdr:col>66</xdr:col>
      <xdr:colOff>0</xdr:colOff>
      <xdr:row>30</xdr:row>
      <xdr:rowOff>58615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D6B0E6-5B66-4E28-8105-64465DF975BF}"/>
            </a:ext>
          </a:extLst>
        </xdr:cNvPr>
        <xdr:cNvSpPr txBox="1"/>
      </xdr:nvSpPr>
      <xdr:spPr>
        <a:xfrm>
          <a:off x="5768182" y="6403975"/>
          <a:ext cx="4334668" cy="569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latin typeface="+mj-ea"/>
              <a:ea typeface="+mj-ea"/>
            </a:rPr>
            <a:t>看護職員</a:t>
          </a:r>
          <a:r>
            <a:rPr kumimoji="1" lang="ja-JP" altLang="en-US" sz="800" u="sng">
              <a:latin typeface="+mj-ea"/>
              <a:ea typeface="+mj-ea"/>
            </a:rPr>
            <a:t>及び</a:t>
          </a:r>
          <a:r>
            <a:rPr kumimoji="1" lang="ja-JP" altLang="en-US" sz="800">
              <a:latin typeface="+mj-ea"/>
              <a:ea typeface="+mj-ea"/>
            </a:rPr>
            <a:t>生活支援員について、それぞれ１人以上の配置が必要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ja-JP" altLang="en-US" sz="800">
              <a:latin typeface="+mj-ea"/>
              <a:ea typeface="+mj-ea"/>
            </a:rPr>
            <a:t>看護職員及び生活支援員の</a:t>
          </a:r>
          <a:r>
            <a:rPr kumimoji="1" lang="ja-JP" altLang="en-US" sz="800" u="sng">
              <a:latin typeface="+mj-ea"/>
              <a:ea typeface="+mj-ea"/>
            </a:rPr>
            <a:t>うち</a:t>
          </a:r>
          <a:r>
            <a:rPr kumimoji="1" lang="ja-JP" altLang="en-US" sz="800">
              <a:latin typeface="+mj-ea"/>
              <a:ea typeface="+mj-ea"/>
            </a:rPr>
            <a:t>、１人以上は常勤配置が必要</a:t>
          </a:r>
          <a:endParaRPr kumimoji="1" lang="en-US" altLang="ja-JP" sz="800">
            <a:latin typeface="+mj-ea"/>
            <a:ea typeface="+mj-ea"/>
          </a:endParaRPr>
        </a:p>
        <a:p>
          <a:r>
            <a:rPr kumimoji="1" lang="ja-JP" altLang="en-US" sz="800">
              <a:latin typeface="+mj-ea"/>
              <a:ea typeface="+mj-ea"/>
            </a:rPr>
            <a:t>理学療法士</a:t>
          </a:r>
          <a:r>
            <a:rPr kumimoji="1" lang="ja-JP" altLang="en-US" sz="800" u="sng">
              <a:latin typeface="+mj-ea"/>
              <a:ea typeface="+mj-ea"/>
            </a:rPr>
            <a:t>又は</a:t>
          </a:r>
          <a:r>
            <a:rPr kumimoji="1" lang="ja-JP" altLang="en-US" sz="800">
              <a:latin typeface="+mj-ea"/>
              <a:ea typeface="+mj-ea"/>
            </a:rPr>
            <a:t>作業療法士は、機能の減退を防止する訓練を行う場合に必要</a:t>
          </a:r>
        </a:p>
      </xdr:txBody>
    </xdr:sp>
    <xdr:clientData/>
  </xdr:twoCellAnchor>
  <xdr:oneCellAnchor>
    <xdr:from>
      <xdr:col>1</xdr:col>
      <xdr:colOff>9525</xdr:colOff>
      <xdr:row>31</xdr:row>
      <xdr:rowOff>190500</xdr:rowOff>
    </xdr:from>
    <xdr:ext cx="5348654" cy="14543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A9815A-FE96-46A1-938E-9714B96C06AF}"/>
            </a:ext>
          </a:extLst>
        </xdr:cNvPr>
        <xdr:cNvSpPr txBox="1"/>
      </xdr:nvSpPr>
      <xdr:spPr>
        <a:xfrm>
          <a:off x="98425" y="7372350"/>
          <a:ext cx="5348654" cy="1454309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8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800" b="1">
              <a:solidFill>
                <a:srgbClr val="FF0000"/>
              </a:solidFill>
              <a:latin typeface="+mn-ea"/>
              <a:ea typeface="+mn-ea"/>
            </a:rPr>
            <a:t>平均利用者数の算定にあたっての注意点</a:t>
          </a:r>
          <a:r>
            <a:rPr kumimoji="1" lang="en-US" altLang="ja-JP" sz="8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r>
            <a:rPr kumimoji="1" lang="en-US" altLang="ja-JP" sz="800">
              <a:latin typeface="+mn-ea"/>
              <a:ea typeface="+mn-ea"/>
            </a:rPr>
            <a:t>(1) </a:t>
          </a:r>
          <a:r>
            <a:rPr kumimoji="1" lang="ja-JP" altLang="en-US" sz="800">
              <a:latin typeface="+mn-ea"/>
              <a:ea typeface="+mn-ea"/>
            </a:rPr>
            <a:t>新規・再開の事由により、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年未満の実績しかない場合</a:t>
          </a:r>
        </a:p>
        <a:p>
          <a:r>
            <a:rPr kumimoji="1" lang="ja-JP" altLang="en-US" sz="800">
              <a:latin typeface="+mn-ea"/>
              <a:ea typeface="+mn-ea"/>
            </a:rPr>
            <a:t>　①新規等から</a:t>
          </a:r>
          <a:r>
            <a:rPr kumimoji="1" lang="en-US" altLang="ja-JP" sz="800">
              <a:latin typeface="+mn-ea"/>
              <a:ea typeface="+mn-ea"/>
            </a:rPr>
            <a:t>6</a:t>
          </a:r>
          <a:r>
            <a:rPr kumimoji="1" lang="ja-JP" altLang="en-US" sz="800">
              <a:latin typeface="+mn-ea"/>
              <a:ea typeface="+mn-ea"/>
            </a:rPr>
            <a:t>月未満の間　　  ⇒　　利用定員</a:t>
          </a:r>
          <a:r>
            <a:rPr kumimoji="1" lang="en-US" altLang="ja-JP" sz="800">
              <a:latin typeface="+mn-ea"/>
              <a:ea typeface="+mn-ea"/>
            </a:rPr>
            <a:t>×90%</a:t>
          </a:r>
          <a:r>
            <a:rPr kumimoji="1" lang="ja-JP" altLang="en-US" sz="800">
              <a:latin typeface="+mn-ea"/>
              <a:ea typeface="+mn-ea"/>
            </a:rPr>
            <a:t>　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この書類の作成は不要です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>
          <a:r>
            <a:rPr kumimoji="1" lang="ja-JP" altLang="en-US" sz="800">
              <a:latin typeface="+mn-ea"/>
              <a:ea typeface="+mn-ea"/>
            </a:rPr>
            <a:t>　</a:t>
          </a:r>
          <a:r>
            <a:rPr kumimoji="1" lang="en-US" altLang="ja-JP" sz="800">
              <a:latin typeface="+mn-ea"/>
              <a:ea typeface="+mn-ea"/>
            </a:rPr>
            <a:t>②6</a:t>
          </a:r>
          <a:r>
            <a:rPr kumimoji="1" lang="ja-JP" altLang="en-US" sz="800">
              <a:latin typeface="+mn-ea"/>
              <a:ea typeface="+mn-ea"/>
            </a:rPr>
            <a:t>月以上から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年未満の間　　⇒　　 直近</a:t>
          </a:r>
          <a:r>
            <a:rPr kumimoji="1" lang="en-US" altLang="ja-JP" sz="800">
              <a:latin typeface="+mn-ea"/>
              <a:ea typeface="+mn-ea"/>
            </a:rPr>
            <a:t>6</a:t>
          </a:r>
          <a:r>
            <a:rPr kumimoji="1" lang="ja-JP" altLang="en-US" sz="800">
              <a:latin typeface="+mn-ea"/>
              <a:ea typeface="+mn-ea"/>
            </a:rPr>
            <a:t>月の延べ利用者数　</a:t>
          </a:r>
          <a:r>
            <a:rPr kumimoji="1" lang="en-US" altLang="ja-JP" sz="800">
              <a:latin typeface="+mn-ea"/>
              <a:ea typeface="+mn-ea"/>
            </a:rPr>
            <a:t>÷</a:t>
          </a:r>
          <a:r>
            <a:rPr kumimoji="1" lang="ja-JP" altLang="en-US" sz="800">
              <a:latin typeface="+mn-ea"/>
              <a:ea typeface="+mn-ea"/>
            </a:rPr>
            <a:t>　開所日数</a:t>
          </a:r>
        </a:p>
        <a:p>
          <a:r>
            <a:rPr kumimoji="1" lang="ja-JP" altLang="en-US" sz="800">
              <a:latin typeface="+mn-ea"/>
              <a:ea typeface="+mn-ea"/>
            </a:rPr>
            <a:t>　③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年以上から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年度</a:t>
          </a:r>
          <a:r>
            <a:rPr kumimoji="1" lang="en-US" altLang="ja-JP" sz="800">
              <a:latin typeface="+mn-ea"/>
              <a:ea typeface="+mn-ea"/>
            </a:rPr>
            <a:t>(4</a:t>
          </a:r>
          <a:r>
            <a:rPr kumimoji="1" lang="ja-JP" altLang="en-US" sz="800">
              <a:latin typeface="+mn-ea"/>
              <a:ea typeface="+mn-ea"/>
            </a:rPr>
            <a:t>月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日から翌年</a:t>
          </a:r>
          <a:r>
            <a:rPr kumimoji="1" lang="en-US" altLang="ja-JP" sz="800">
              <a:latin typeface="+mn-ea"/>
              <a:ea typeface="+mn-ea"/>
            </a:rPr>
            <a:t>3</a:t>
          </a:r>
          <a:r>
            <a:rPr kumimoji="1" lang="ja-JP" altLang="en-US" sz="800">
              <a:latin typeface="+mn-ea"/>
              <a:ea typeface="+mn-ea"/>
            </a:rPr>
            <a:t>月</a:t>
          </a:r>
          <a:r>
            <a:rPr kumimoji="1" lang="en-US" altLang="ja-JP" sz="800">
              <a:latin typeface="+mn-ea"/>
              <a:ea typeface="+mn-ea"/>
            </a:rPr>
            <a:t>31</a:t>
          </a:r>
          <a:r>
            <a:rPr kumimoji="1" lang="ja-JP" altLang="en-US" sz="800">
              <a:latin typeface="+mn-ea"/>
              <a:ea typeface="+mn-ea"/>
            </a:rPr>
            <a:t>日</a:t>
          </a:r>
          <a:r>
            <a:rPr kumimoji="1" lang="en-US" altLang="ja-JP" sz="800">
              <a:latin typeface="+mn-ea"/>
              <a:ea typeface="+mn-ea"/>
            </a:rPr>
            <a:t>)</a:t>
          </a:r>
          <a:r>
            <a:rPr kumimoji="1" lang="ja-JP" altLang="en-US" sz="800">
              <a:latin typeface="+mn-ea"/>
              <a:ea typeface="+mn-ea"/>
            </a:rPr>
            <a:t>未満の間　　⇒　  直近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年の延べ利用者数　</a:t>
          </a:r>
          <a:r>
            <a:rPr kumimoji="1" lang="en-US" altLang="ja-JP" sz="800">
              <a:latin typeface="+mn-ea"/>
              <a:ea typeface="+mn-ea"/>
            </a:rPr>
            <a:t>÷</a:t>
          </a:r>
          <a:r>
            <a:rPr kumimoji="1" lang="ja-JP" altLang="en-US" sz="800">
              <a:latin typeface="+mn-ea"/>
              <a:ea typeface="+mn-ea"/>
            </a:rPr>
            <a:t>　開所日数</a:t>
          </a:r>
        </a:p>
        <a:p>
          <a:endParaRPr kumimoji="1" lang="en-US" altLang="ja-JP" sz="500">
            <a:latin typeface="+mn-ea"/>
            <a:ea typeface="+mn-ea"/>
          </a:endParaRPr>
        </a:p>
        <a:p>
          <a:r>
            <a:rPr kumimoji="1" lang="en-US" altLang="ja-JP" sz="800">
              <a:latin typeface="+mn-ea"/>
              <a:ea typeface="+mn-ea"/>
            </a:rPr>
            <a:t>(2) </a:t>
          </a:r>
          <a:r>
            <a:rPr kumimoji="1" lang="ja-JP" altLang="en-US" sz="800">
              <a:latin typeface="+mn-ea"/>
              <a:ea typeface="+mn-ea"/>
            </a:rPr>
            <a:t>定員を減少させた場合で、減少後</a:t>
          </a:r>
          <a:r>
            <a:rPr kumimoji="1" lang="en-US" altLang="ja-JP" sz="800">
              <a:latin typeface="+mn-ea"/>
              <a:ea typeface="+mn-ea"/>
            </a:rPr>
            <a:t>3</a:t>
          </a:r>
          <a:r>
            <a:rPr kumimoji="1" lang="ja-JP" altLang="en-US" sz="800">
              <a:latin typeface="+mn-ea"/>
              <a:ea typeface="+mn-ea"/>
            </a:rPr>
            <a:t>月以上の実績があるとき</a:t>
          </a:r>
        </a:p>
        <a:p>
          <a:r>
            <a:rPr kumimoji="1" lang="ja-JP" altLang="en-US" sz="800">
              <a:latin typeface="+mn-ea"/>
              <a:ea typeface="+mn-ea"/>
            </a:rPr>
            <a:t>　 ・減少後の</a:t>
          </a:r>
          <a:r>
            <a:rPr kumimoji="1" lang="en-US" altLang="ja-JP" sz="800">
              <a:latin typeface="+mn-ea"/>
              <a:ea typeface="+mn-ea"/>
            </a:rPr>
            <a:t>3</a:t>
          </a:r>
          <a:r>
            <a:rPr kumimoji="1" lang="ja-JP" altLang="en-US" sz="800">
              <a:latin typeface="+mn-ea"/>
              <a:ea typeface="+mn-ea"/>
            </a:rPr>
            <a:t>月間の延べ利用者数　</a:t>
          </a:r>
          <a:r>
            <a:rPr kumimoji="1" lang="en-US" altLang="ja-JP" sz="800">
              <a:latin typeface="+mn-ea"/>
              <a:ea typeface="+mn-ea"/>
            </a:rPr>
            <a:t>÷</a:t>
          </a:r>
          <a:r>
            <a:rPr kumimoji="1" lang="ja-JP" altLang="en-US" sz="800">
              <a:latin typeface="+mn-ea"/>
              <a:ea typeface="+mn-ea"/>
            </a:rPr>
            <a:t>　開所日数</a:t>
          </a:r>
        </a:p>
        <a:p>
          <a:endParaRPr lang="ja-JP" altLang="ja-JP" sz="500">
            <a:effectLst/>
          </a:endParaRPr>
        </a:p>
        <a:p>
          <a:r>
            <a:rPr kumimoji="1" lang="en-US" altLang="ja-JP" sz="800">
              <a:latin typeface="+mn-ea"/>
              <a:ea typeface="+mn-ea"/>
            </a:rPr>
            <a:t>(3) (1)</a:t>
          </a:r>
          <a:r>
            <a:rPr kumimoji="1" lang="ja-JP" altLang="en-US" sz="800">
              <a:latin typeface="+mn-ea"/>
              <a:ea typeface="+mn-ea"/>
            </a:rPr>
            <a:t>・</a:t>
          </a:r>
          <a:r>
            <a:rPr kumimoji="1" lang="en-US" altLang="ja-JP" sz="800">
              <a:latin typeface="+mn-ea"/>
              <a:ea typeface="+mn-ea"/>
            </a:rPr>
            <a:t>(2)</a:t>
          </a:r>
          <a:r>
            <a:rPr kumimoji="1" lang="ja-JP" altLang="en-US" sz="800">
              <a:latin typeface="+mn-ea"/>
              <a:ea typeface="+mn-ea"/>
            </a:rPr>
            <a:t>以外の場合</a:t>
          </a:r>
        </a:p>
        <a:p>
          <a:r>
            <a:rPr kumimoji="1" lang="ja-JP" altLang="en-US" sz="800">
              <a:latin typeface="+mn-ea"/>
              <a:ea typeface="+mn-ea"/>
            </a:rPr>
            <a:t>　 ・前年度（毎年</a:t>
          </a:r>
          <a:r>
            <a:rPr kumimoji="1" lang="en-US" altLang="ja-JP" sz="800">
              <a:latin typeface="+mn-ea"/>
              <a:ea typeface="+mn-ea"/>
            </a:rPr>
            <a:t>4</a:t>
          </a:r>
          <a:r>
            <a:rPr kumimoji="1" lang="ja-JP" altLang="en-US" sz="800">
              <a:latin typeface="+mn-ea"/>
              <a:ea typeface="+mn-ea"/>
            </a:rPr>
            <a:t>月</a:t>
          </a:r>
          <a:r>
            <a:rPr kumimoji="1" lang="en-US" altLang="ja-JP" sz="800">
              <a:latin typeface="+mn-ea"/>
              <a:ea typeface="+mn-ea"/>
            </a:rPr>
            <a:t>1</a:t>
          </a:r>
          <a:r>
            <a:rPr kumimoji="1" lang="ja-JP" altLang="en-US" sz="800">
              <a:latin typeface="+mn-ea"/>
              <a:ea typeface="+mn-ea"/>
            </a:rPr>
            <a:t>日から翌年</a:t>
          </a:r>
          <a:r>
            <a:rPr kumimoji="1" lang="en-US" altLang="ja-JP" sz="800">
              <a:latin typeface="+mn-ea"/>
              <a:ea typeface="+mn-ea"/>
            </a:rPr>
            <a:t>3</a:t>
          </a:r>
          <a:r>
            <a:rPr kumimoji="1" lang="ja-JP" altLang="en-US" sz="800">
              <a:latin typeface="+mn-ea"/>
              <a:ea typeface="+mn-ea"/>
            </a:rPr>
            <a:t>月</a:t>
          </a:r>
          <a:r>
            <a:rPr kumimoji="1" lang="en-US" altLang="ja-JP" sz="800">
              <a:latin typeface="+mn-ea"/>
              <a:ea typeface="+mn-ea"/>
            </a:rPr>
            <a:t>31</a:t>
          </a:r>
          <a:r>
            <a:rPr kumimoji="1" lang="ja-JP" altLang="en-US" sz="800">
              <a:latin typeface="+mn-ea"/>
              <a:ea typeface="+mn-ea"/>
            </a:rPr>
            <a:t>日）の利用者のべ数　</a:t>
          </a:r>
          <a:r>
            <a:rPr kumimoji="1" lang="en-US" altLang="ja-JP" sz="800">
              <a:latin typeface="+mn-ea"/>
              <a:ea typeface="+mn-ea"/>
            </a:rPr>
            <a:t>÷</a:t>
          </a:r>
          <a:r>
            <a:rPr kumimoji="1" lang="ja-JP" altLang="en-US" sz="800">
              <a:latin typeface="+mn-ea"/>
              <a:ea typeface="+mn-ea"/>
            </a:rPr>
            <a:t>　開所日数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CE1A-20BF-4378-9572-50FA8124852C}">
  <dimension ref="A1:BT53"/>
  <sheetViews>
    <sheetView tabSelected="1" view="pageBreakPreview" zoomScaleNormal="100" zoomScaleSheetLayoutView="100" workbookViewId="0">
      <selection activeCell="BB13" sqref="BB13:BK14"/>
    </sheetView>
  </sheetViews>
  <sheetFormatPr defaultRowHeight="13"/>
  <cols>
    <col min="1" max="1" width="1.26953125" customWidth="1"/>
    <col min="2" max="8" width="2.08984375" customWidth="1"/>
    <col min="9" max="43" width="2.453125" customWidth="1"/>
    <col min="44" max="45" width="2.26953125" customWidth="1"/>
    <col min="46" max="46" width="3.36328125" customWidth="1"/>
    <col min="47" max="47" width="2.26953125" customWidth="1"/>
    <col min="48" max="48" width="2" customWidth="1"/>
    <col min="49" max="49" width="0.90625" customWidth="1"/>
    <col min="50" max="52" width="0.26953125" customWidth="1"/>
    <col min="53" max="53" width="1.36328125" customWidth="1"/>
    <col min="54" max="63" width="1.26953125" customWidth="1"/>
    <col min="64" max="64" width="1.90625" customWidth="1"/>
    <col min="65" max="65" width="6.6328125" customWidth="1"/>
    <col min="66" max="66" width="6.26953125" customWidth="1"/>
    <col min="67" max="67" width="3.08984375" customWidth="1"/>
  </cols>
  <sheetData>
    <row r="1" spans="1:68" ht="22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/>
      <c r="AA1" s="3"/>
      <c r="AB1" t="s">
        <v>1</v>
      </c>
      <c r="AQ1" s="4" t="s">
        <v>2</v>
      </c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M1" s="4" t="s">
        <v>3</v>
      </c>
      <c r="BN1" s="5"/>
    </row>
    <row r="2" spans="1:68" ht="11.25" customHeight="1">
      <c r="A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Q2" s="4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8" ht="27" customHeight="1" thickBot="1">
      <c r="D3" s="7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8"/>
      <c r="AT3" s="8"/>
      <c r="AU3" s="8"/>
      <c r="AV3" s="8"/>
      <c r="AW3" s="8"/>
      <c r="AX3" s="8"/>
      <c r="AY3" s="8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</row>
    <row r="4" spans="1:68" ht="18" customHeight="1">
      <c r="B4" s="10"/>
      <c r="C4" s="11"/>
      <c r="D4" s="11"/>
      <c r="E4" s="11"/>
      <c r="F4" s="11"/>
      <c r="G4" s="12"/>
      <c r="H4" s="13" t="s">
        <v>5</v>
      </c>
      <c r="I4" s="11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5"/>
      <c r="AJ4" s="15"/>
      <c r="AK4" s="15"/>
      <c r="AL4" s="14"/>
      <c r="AM4" s="14"/>
      <c r="AN4" s="14"/>
      <c r="AO4" s="14"/>
      <c r="AP4" s="14"/>
      <c r="AQ4" s="14"/>
      <c r="AR4" s="16" t="s">
        <v>6</v>
      </c>
      <c r="AS4" s="17"/>
      <c r="AT4" s="18"/>
      <c r="AU4" s="19"/>
      <c r="AV4" s="19"/>
      <c r="AW4" s="19"/>
      <c r="AX4" s="20"/>
      <c r="AY4" s="20"/>
      <c r="BB4" s="21" t="s">
        <v>7</v>
      </c>
      <c r="BC4" s="22"/>
      <c r="BD4" s="22"/>
      <c r="BE4" s="22"/>
      <c r="BF4" s="22"/>
      <c r="BG4" s="22"/>
      <c r="BH4" s="22"/>
      <c r="BI4" s="22"/>
      <c r="BJ4" s="22"/>
      <c r="BK4" s="23"/>
    </row>
    <row r="5" spans="1:68" ht="18" customHeight="1">
      <c r="B5" s="24"/>
      <c r="C5" s="25"/>
      <c r="D5" s="25"/>
      <c r="E5" s="25"/>
      <c r="F5" s="25"/>
      <c r="G5" s="26"/>
      <c r="H5" s="27" t="s">
        <v>8</v>
      </c>
      <c r="I5" s="28"/>
      <c r="J5" s="28"/>
      <c r="K5" s="28" t="s">
        <v>9</v>
      </c>
      <c r="L5" s="28"/>
      <c r="M5" s="28"/>
      <c r="N5" s="28" t="s">
        <v>10</v>
      </c>
      <c r="O5" s="28"/>
      <c r="P5" s="28"/>
      <c r="Q5" s="28" t="s">
        <v>11</v>
      </c>
      <c r="R5" s="28"/>
      <c r="S5" s="28"/>
      <c r="T5" s="28" t="s">
        <v>12</v>
      </c>
      <c r="U5" s="28"/>
      <c r="V5" s="28"/>
      <c r="W5" s="28" t="s">
        <v>13</v>
      </c>
      <c r="X5" s="28"/>
      <c r="Y5" s="28"/>
      <c r="Z5" s="28" t="s">
        <v>14</v>
      </c>
      <c r="AA5" s="28"/>
      <c r="AB5" s="28"/>
      <c r="AC5" s="28" t="s">
        <v>15</v>
      </c>
      <c r="AD5" s="28"/>
      <c r="AE5" s="28"/>
      <c r="AF5" s="28" t="s">
        <v>16</v>
      </c>
      <c r="AG5" s="28"/>
      <c r="AH5" s="28"/>
      <c r="AI5" s="28" t="s">
        <v>17</v>
      </c>
      <c r="AJ5" s="28"/>
      <c r="AK5" s="28"/>
      <c r="AL5" s="28" t="s">
        <v>18</v>
      </c>
      <c r="AM5" s="28"/>
      <c r="AN5" s="28"/>
      <c r="AO5" s="28" t="s">
        <v>19</v>
      </c>
      <c r="AP5" s="28"/>
      <c r="AQ5" s="29"/>
      <c r="AR5" s="30"/>
      <c r="AS5" s="31"/>
      <c r="AT5" s="32"/>
      <c r="AU5" s="19"/>
      <c r="AV5" s="19"/>
      <c r="AW5" s="19"/>
      <c r="AX5" s="33"/>
      <c r="AY5" s="33"/>
      <c r="BB5" s="34">
        <f>SUM(AR22:AT24)</f>
        <v>0</v>
      </c>
      <c r="BC5" s="35"/>
      <c r="BD5" s="35"/>
      <c r="BE5" s="35"/>
      <c r="BF5" s="35"/>
      <c r="BG5" s="35"/>
      <c r="BH5" s="35"/>
      <c r="BI5" s="35"/>
      <c r="BJ5" s="35"/>
      <c r="BK5" s="36"/>
      <c r="BM5" s="37"/>
      <c r="BN5" s="37"/>
    </row>
    <row r="6" spans="1:68" ht="18" customHeight="1" thickBot="1">
      <c r="B6" s="38" t="s">
        <v>20</v>
      </c>
      <c r="C6" s="39"/>
      <c r="D6" s="40" t="s">
        <v>21</v>
      </c>
      <c r="E6" s="41"/>
      <c r="F6" s="42" t="s">
        <v>22</v>
      </c>
      <c r="G6" s="43"/>
      <c r="H6" s="44"/>
      <c r="I6" s="44"/>
      <c r="J6" s="44"/>
      <c r="K6" s="45"/>
      <c r="L6" s="44"/>
      <c r="M6" s="44"/>
      <c r="N6" s="45"/>
      <c r="O6" s="44"/>
      <c r="P6" s="44"/>
      <c r="Q6" s="45"/>
      <c r="R6" s="44"/>
      <c r="S6" s="44"/>
      <c r="T6" s="45"/>
      <c r="U6" s="44"/>
      <c r="V6" s="44"/>
      <c r="W6" s="45"/>
      <c r="X6" s="44"/>
      <c r="Y6" s="44"/>
      <c r="Z6" s="45"/>
      <c r="AA6" s="44"/>
      <c r="AB6" s="44"/>
      <c r="AC6" s="45"/>
      <c r="AD6" s="44"/>
      <c r="AE6" s="44"/>
      <c r="AF6" s="45"/>
      <c r="AG6" s="44"/>
      <c r="AH6" s="44"/>
      <c r="AI6" s="45"/>
      <c r="AJ6" s="44"/>
      <c r="AK6" s="44"/>
      <c r="AL6" s="45"/>
      <c r="AM6" s="44"/>
      <c r="AN6" s="44"/>
      <c r="AO6" s="45"/>
      <c r="AP6" s="44"/>
      <c r="AQ6" s="44"/>
      <c r="AR6" s="46">
        <f>SUM(H6:AQ6)</f>
        <v>0</v>
      </c>
      <c r="AS6" s="47"/>
      <c r="AT6" s="48"/>
      <c r="AU6" s="49"/>
      <c r="AV6" s="49"/>
      <c r="AW6" s="49"/>
      <c r="AX6" s="50"/>
      <c r="AY6" s="50"/>
      <c r="BB6" s="51"/>
      <c r="BC6" s="52"/>
      <c r="BD6" s="52"/>
      <c r="BE6" s="52"/>
      <c r="BF6" s="52"/>
      <c r="BG6" s="52"/>
      <c r="BH6" s="52"/>
      <c r="BI6" s="52"/>
      <c r="BJ6" s="52"/>
      <c r="BK6" s="53"/>
      <c r="BM6" s="37"/>
      <c r="BN6" s="37"/>
    </row>
    <row r="7" spans="1:68" ht="18" customHeight="1" thickBot="1">
      <c r="B7" s="54"/>
      <c r="C7" s="55"/>
      <c r="D7" s="56"/>
      <c r="E7" s="57"/>
      <c r="F7" s="58" t="s">
        <v>23</v>
      </c>
      <c r="G7" s="59"/>
      <c r="H7" s="60"/>
      <c r="I7" s="60"/>
      <c r="J7" s="60"/>
      <c r="K7" s="61"/>
      <c r="L7" s="60"/>
      <c r="M7" s="60"/>
      <c r="N7" s="61"/>
      <c r="O7" s="60"/>
      <c r="P7" s="60"/>
      <c r="Q7" s="61"/>
      <c r="R7" s="60"/>
      <c r="S7" s="60"/>
      <c r="T7" s="61"/>
      <c r="U7" s="60"/>
      <c r="V7" s="60"/>
      <c r="W7" s="61"/>
      <c r="X7" s="60"/>
      <c r="Y7" s="60"/>
      <c r="Z7" s="61"/>
      <c r="AA7" s="60"/>
      <c r="AB7" s="60"/>
      <c r="AC7" s="61"/>
      <c r="AD7" s="60"/>
      <c r="AE7" s="60"/>
      <c r="AF7" s="61"/>
      <c r="AG7" s="60"/>
      <c r="AH7" s="60"/>
      <c r="AI7" s="61"/>
      <c r="AJ7" s="60"/>
      <c r="AK7" s="60"/>
      <c r="AL7" s="61"/>
      <c r="AM7" s="60"/>
      <c r="AN7" s="60"/>
      <c r="AO7" s="61"/>
      <c r="AP7" s="60"/>
      <c r="AQ7" s="60"/>
      <c r="AR7" s="62">
        <f>SUM(H7:AQ7)</f>
        <v>0</v>
      </c>
      <c r="AS7" s="63"/>
      <c r="AT7" s="64"/>
      <c r="AU7" s="19"/>
      <c r="AV7" s="19"/>
      <c r="AW7" s="19"/>
      <c r="AX7" s="65"/>
      <c r="AY7" s="65"/>
      <c r="BM7" s="37"/>
      <c r="BN7" s="37"/>
    </row>
    <row r="8" spans="1:68" ht="18" customHeight="1">
      <c r="B8" s="54"/>
      <c r="C8" s="55"/>
      <c r="D8" s="66"/>
      <c r="E8" s="67"/>
      <c r="F8" s="68" t="s">
        <v>24</v>
      </c>
      <c r="G8" s="69"/>
      <c r="H8" s="70"/>
      <c r="I8" s="70"/>
      <c r="J8" s="70"/>
      <c r="K8" s="71"/>
      <c r="L8" s="70"/>
      <c r="M8" s="70"/>
      <c r="N8" s="71"/>
      <c r="O8" s="70"/>
      <c r="P8" s="70"/>
      <c r="Q8" s="71"/>
      <c r="R8" s="70"/>
      <c r="S8" s="70"/>
      <c r="T8" s="71"/>
      <c r="U8" s="70"/>
      <c r="V8" s="70"/>
      <c r="W8" s="71"/>
      <c r="X8" s="70"/>
      <c r="Y8" s="70"/>
      <c r="Z8" s="71"/>
      <c r="AA8" s="70"/>
      <c r="AB8" s="70"/>
      <c r="AC8" s="71"/>
      <c r="AD8" s="70"/>
      <c r="AE8" s="70"/>
      <c r="AF8" s="71"/>
      <c r="AG8" s="70"/>
      <c r="AH8" s="70"/>
      <c r="AI8" s="71"/>
      <c r="AJ8" s="70"/>
      <c r="AK8" s="70"/>
      <c r="AL8" s="71"/>
      <c r="AM8" s="70"/>
      <c r="AN8" s="70"/>
      <c r="AO8" s="71"/>
      <c r="AP8" s="70"/>
      <c r="AQ8" s="70"/>
      <c r="AR8" s="72">
        <f>SUM(H8:AQ8)</f>
        <v>0</v>
      </c>
      <c r="AS8" s="73"/>
      <c r="AT8" s="74"/>
      <c r="AU8" s="19"/>
      <c r="AV8" s="19"/>
      <c r="AW8" s="19"/>
      <c r="AX8" s="65"/>
      <c r="AY8" s="65"/>
      <c r="BB8" s="21" t="s">
        <v>25</v>
      </c>
      <c r="BC8" s="22"/>
      <c r="BD8" s="22"/>
      <c r="BE8" s="22"/>
      <c r="BF8" s="22"/>
      <c r="BG8" s="22"/>
      <c r="BH8" s="22"/>
      <c r="BI8" s="22"/>
      <c r="BJ8" s="22"/>
      <c r="BK8" s="23"/>
      <c r="BM8" s="37"/>
      <c r="BN8" s="37"/>
      <c r="BO8" s="2">
        <v>2</v>
      </c>
      <c r="BP8" s="75">
        <f>SUM(AR6:AT8)</f>
        <v>0</v>
      </c>
    </row>
    <row r="9" spans="1:68" ht="18" customHeight="1">
      <c r="B9" s="54"/>
      <c r="C9" s="55"/>
      <c r="D9" s="56" t="s">
        <v>26</v>
      </c>
      <c r="E9" s="57"/>
      <c r="F9" s="58" t="s">
        <v>22</v>
      </c>
      <c r="G9" s="59"/>
      <c r="H9" s="60"/>
      <c r="I9" s="60"/>
      <c r="J9" s="60"/>
      <c r="K9" s="61"/>
      <c r="L9" s="60"/>
      <c r="M9" s="60"/>
      <c r="N9" s="61"/>
      <c r="O9" s="60"/>
      <c r="P9" s="60"/>
      <c r="Q9" s="61"/>
      <c r="R9" s="60"/>
      <c r="S9" s="60"/>
      <c r="T9" s="61"/>
      <c r="U9" s="60"/>
      <c r="V9" s="60"/>
      <c r="W9" s="61"/>
      <c r="X9" s="60"/>
      <c r="Y9" s="60"/>
      <c r="Z9" s="61"/>
      <c r="AA9" s="60"/>
      <c r="AB9" s="60"/>
      <c r="AC9" s="61"/>
      <c r="AD9" s="60"/>
      <c r="AE9" s="60"/>
      <c r="AF9" s="61"/>
      <c r="AG9" s="60"/>
      <c r="AH9" s="60"/>
      <c r="AI9" s="61"/>
      <c r="AJ9" s="60"/>
      <c r="AK9" s="60"/>
      <c r="AL9" s="61"/>
      <c r="AM9" s="60"/>
      <c r="AN9" s="60"/>
      <c r="AO9" s="61"/>
      <c r="AP9" s="60"/>
      <c r="AQ9" s="60"/>
      <c r="AR9" s="46">
        <f t="shared" ref="AR9:AR19" si="0">SUM(H9:AQ9)</f>
        <v>0</v>
      </c>
      <c r="AS9" s="47"/>
      <c r="AT9" s="48"/>
      <c r="AU9" s="19"/>
      <c r="AV9" s="19"/>
      <c r="AW9" s="19"/>
      <c r="AX9" s="65"/>
      <c r="AY9" s="65"/>
      <c r="BB9" s="76" t="e">
        <f>ROUND((BP8*2+BP9*3+BP10*4+BP11*5+BP12*6)/BB5,1)</f>
        <v>#DIV/0!</v>
      </c>
      <c r="BC9" s="77"/>
      <c r="BD9" s="77"/>
      <c r="BE9" s="77"/>
      <c r="BF9" s="77"/>
      <c r="BG9" s="77"/>
      <c r="BH9" s="77"/>
      <c r="BI9" s="77"/>
      <c r="BJ9" s="77"/>
      <c r="BK9" s="78"/>
      <c r="BM9" s="37"/>
      <c r="BN9" s="37"/>
      <c r="BO9" s="2">
        <v>3</v>
      </c>
      <c r="BP9" s="75">
        <f>SUM(AR9:AT11)</f>
        <v>0</v>
      </c>
    </row>
    <row r="10" spans="1:68" ht="18" customHeight="1" thickBot="1">
      <c r="B10" s="54"/>
      <c r="C10" s="55"/>
      <c r="D10" s="56"/>
      <c r="E10" s="57"/>
      <c r="F10" s="58" t="s">
        <v>23</v>
      </c>
      <c r="G10" s="59"/>
      <c r="H10" s="60"/>
      <c r="I10" s="60"/>
      <c r="J10" s="60"/>
      <c r="K10" s="61"/>
      <c r="L10" s="60"/>
      <c r="M10" s="60"/>
      <c r="N10" s="61"/>
      <c r="O10" s="60"/>
      <c r="P10" s="60"/>
      <c r="Q10" s="79"/>
      <c r="R10" s="80"/>
      <c r="S10" s="81"/>
      <c r="T10" s="61"/>
      <c r="U10" s="60"/>
      <c r="V10" s="60"/>
      <c r="W10" s="61"/>
      <c r="X10" s="60"/>
      <c r="Y10" s="60"/>
      <c r="Z10" s="61"/>
      <c r="AA10" s="60"/>
      <c r="AB10" s="60"/>
      <c r="AC10" s="61"/>
      <c r="AD10" s="60"/>
      <c r="AE10" s="60"/>
      <c r="AF10" s="61"/>
      <c r="AG10" s="60"/>
      <c r="AH10" s="60"/>
      <c r="AI10" s="61"/>
      <c r="AJ10" s="60"/>
      <c r="AK10" s="60"/>
      <c r="AL10" s="61"/>
      <c r="AM10" s="60"/>
      <c r="AN10" s="60"/>
      <c r="AO10" s="61"/>
      <c r="AP10" s="60"/>
      <c r="AQ10" s="60"/>
      <c r="AR10" s="62">
        <f t="shared" si="0"/>
        <v>0</v>
      </c>
      <c r="AS10" s="63"/>
      <c r="AT10" s="64"/>
      <c r="AU10" s="19"/>
      <c r="AV10" s="19"/>
      <c r="AW10" s="19"/>
      <c r="AX10" s="65"/>
      <c r="AY10" s="65"/>
      <c r="BB10" s="82"/>
      <c r="BC10" s="83"/>
      <c r="BD10" s="83"/>
      <c r="BE10" s="83"/>
      <c r="BF10" s="83"/>
      <c r="BG10" s="83"/>
      <c r="BH10" s="83"/>
      <c r="BI10" s="83"/>
      <c r="BJ10" s="83"/>
      <c r="BK10" s="84"/>
      <c r="BM10" s="37"/>
      <c r="BN10" s="37"/>
      <c r="BO10" s="2">
        <v>4</v>
      </c>
      <c r="BP10" s="75">
        <f>SUM(AR12:AT14)</f>
        <v>0</v>
      </c>
    </row>
    <row r="11" spans="1:68" ht="18" customHeight="1" thickBot="1">
      <c r="B11" s="54"/>
      <c r="C11" s="55"/>
      <c r="D11" s="66"/>
      <c r="E11" s="67"/>
      <c r="F11" s="68" t="s">
        <v>24</v>
      </c>
      <c r="G11" s="69"/>
      <c r="H11" s="70"/>
      <c r="I11" s="70"/>
      <c r="J11" s="70"/>
      <c r="K11" s="71"/>
      <c r="L11" s="70"/>
      <c r="M11" s="70"/>
      <c r="N11" s="71"/>
      <c r="O11" s="70"/>
      <c r="P11" s="70"/>
      <c r="Q11" s="71"/>
      <c r="R11" s="70"/>
      <c r="S11" s="70"/>
      <c r="T11" s="71"/>
      <c r="U11" s="70"/>
      <c r="V11" s="70"/>
      <c r="W11" s="71"/>
      <c r="X11" s="70"/>
      <c r="Y11" s="70"/>
      <c r="Z11" s="71"/>
      <c r="AA11" s="70"/>
      <c r="AB11" s="70"/>
      <c r="AC11" s="71"/>
      <c r="AD11" s="70"/>
      <c r="AE11" s="70"/>
      <c r="AF11" s="71"/>
      <c r="AG11" s="70"/>
      <c r="AH11" s="70"/>
      <c r="AI11" s="71"/>
      <c r="AJ11" s="70"/>
      <c r="AK11" s="70"/>
      <c r="AL11" s="71"/>
      <c r="AM11" s="70"/>
      <c r="AN11" s="70"/>
      <c r="AO11" s="71"/>
      <c r="AP11" s="70"/>
      <c r="AQ11" s="70"/>
      <c r="AR11" s="72">
        <f t="shared" si="0"/>
        <v>0</v>
      </c>
      <c r="AS11" s="73"/>
      <c r="AT11" s="74"/>
      <c r="AU11" s="19"/>
      <c r="AV11" s="19"/>
      <c r="AW11" s="19"/>
      <c r="AX11" s="65"/>
      <c r="AY11" s="6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M11" s="37"/>
      <c r="BN11" s="37"/>
      <c r="BO11" s="2">
        <v>5</v>
      </c>
      <c r="BP11" s="75">
        <f>SUM(AR15:AT17)</f>
        <v>0</v>
      </c>
    </row>
    <row r="12" spans="1:68" ht="18" customHeight="1">
      <c r="B12" s="54"/>
      <c r="C12" s="55"/>
      <c r="D12" s="56" t="s">
        <v>27</v>
      </c>
      <c r="E12" s="57"/>
      <c r="F12" s="58" t="s">
        <v>22</v>
      </c>
      <c r="G12" s="59"/>
      <c r="H12" s="60"/>
      <c r="I12" s="60"/>
      <c r="J12" s="60"/>
      <c r="K12" s="61"/>
      <c r="L12" s="60"/>
      <c r="M12" s="60"/>
      <c r="N12" s="61"/>
      <c r="O12" s="60"/>
      <c r="P12" s="60"/>
      <c r="Q12" s="61"/>
      <c r="R12" s="60"/>
      <c r="S12" s="60"/>
      <c r="T12" s="61"/>
      <c r="U12" s="60"/>
      <c r="V12" s="60"/>
      <c r="W12" s="61"/>
      <c r="X12" s="60"/>
      <c r="Y12" s="60"/>
      <c r="Z12" s="61"/>
      <c r="AA12" s="60"/>
      <c r="AB12" s="60"/>
      <c r="AC12" s="61"/>
      <c r="AD12" s="60"/>
      <c r="AE12" s="60"/>
      <c r="AF12" s="61"/>
      <c r="AG12" s="60"/>
      <c r="AH12" s="60"/>
      <c r="AI12" s="61"/>
      <c r="AJ12" s="60"/>
      <c r="AK12" s="60"/>
      <c r="AL12" s="61"/>
      <c r="AM12" s="60"/>
      <c r="AN12" s="60"/>
      <c r="AO12" s="61"/>
      <c r="AP12" s="60"/>
      <c r="AQ12" s="60"/>
      <c r="AR12" s="46">
        <f t="shared" si="0"/>
        <v>0</v>
      </c>
      <c r="AS12" s="47"/>
      <c r="AT12" s="48"/>
      <c r="AU12" s="19"/>
      <c r="AV12" s="19"/>
      <c r="AW12" s="19"/>
      <c r="AX12" s="65"/>
      <c r="AY12" s="65"/>
      <c r="BB12" s="86" t="s">
        <v>28</v>
      </c>
      <c r="BC12" s="87"/>
      <c r="BD12" s="87"/>
      <c r="BE12" s="87"/>
      <c r="BF12" s="87"/>
      <c r="BG12" s="87"/>
      <c r="BH12" s="87"/>
      <c r="BI12" s="87"/>
      <c r="BJ12" s="87"/>
      <c r="BK12" s="88"/>
      <c r="BM12" s="37"/>
      <c r="BN12" s="37"/>
      <c r="BO12" s="2">
        <v>6</v>
      </c>
      <c r="BP12" s="75">
        <f>SUM(AR18:AT20)</f>
        <v>0</v>
      </c>
    </row>
    <row r="13" spans="1:68" ht="18" customHeight="1">
      <c r="B13" s="54"/>
      <c r="C13" s="55"/>
      <c r="D13" s="56"/>
      <c r="E13" s="57"/>
      <c r="F13" s="58" t="s">
        <v>23</v>
      </c>
      <c r="G13" s="59"/>
      <c r="H13" s="60"/>
      <c r="I13" s="60"/>
      <c r="J13" s="60"/>
      <c r="K13" s="61"/>
      <c r="L13" s="60"/>
      <c r="M13" s="60"/>
      <c r="N13" s="61"/>
      <c r="O13" s="60"/>
      <c r="P13" s="60"/>
      <c r="Q13" s="61"/>
      <c r="R13" s="60"/>
      <c r="S13" s="60"/>
      <c r="T13" s="61"/>
      <c r="U13" s="60"/>
      <c r="V13" s="60"/>
      <c r="W13" s="61"/>
      <c r="X13" s="60"/>
      <c r="Y13" s="60"/>
      <c r="Z13" s="61"/>
      <c r="AA13" s="60"/>
      <c r="AB13" s="60"/>
      <c r="AC13" s="61"/>
      <c r="AD13" s="60"/>
      <c r="AE13" s="60"/>
      <c r="AF13" s="61"/>
      <c r="AG13" s="60"/>
      <c r="AH13" s="60"/>
      <c r="AI13" s="61"/>
      <c r="AJ13" s="60"/>
      <c r="AK13" s="60"/>
      <c r="AL13" s="61"/>
      <c r="AM13" s="60"/>
      <c r="AN13" s="60"/>
      <c r="AO13" s="61"/>
      <c r="AP13" s="60"/>
      <c r="AQ13" s="60"/>
      <c r="AR13" s="62">
        <f t="shared" si="0"/>
        <v>0</v>
      </c>
      <c r="AS13" s="63"/>
      <c r="AT13" s="64"/>
      <c r="AU13" s="19"/>
      <c r="AV13" s="19"/>
      <c r="AW13" s="19"/>
      <c r="AX13" s="65"/>
      <c r="AY13" s="65"/>
      <c r="BB13" s="89" t="e">
        <f>ROUNDUP(BB5/AR21,1)</f>
        <v>#DIV/0!</v>
      </c>
      <c r="BC13" s="90"/>
      <c r="BD13" s="90"/>
      <c r="BE13" s="90"/>
      <c r="BF13" s="90"/>
      <c r="BG13" s="90"/>
      <c r="BH13" s="90"/>
      <c r="BI13" s="90"/>
      <c r="BJ13" s="90"/>
      <c r="BK13" s="91"/>
      <c r="BM13" s="37"/>
      <c r="BN13" s="37"/>
    </row>
    <row r="14" spans="1:68" ht="18" customHeight="1" thickBot="1">
      <c r="B14" s="54"/>
      <c r="C14" s="55"/>
      <c r="D14" s="66"/>
      <c r="E14" s="67"/>
      <c r="F14" s="68" t="s">
        <v>24</v>
      </c>
      <c r="G14" s="69"/>
      <c r="H14" s="70"/>
      <c r="I14" s="70"/>
      <c r="J14" s="70"/>
      <c r="K14" s="71"/>
      <c r="L14" s="70"/>
      <c r="M14" s="70"/>
      <c r="N14" s="71"/>
      <c r="O14" s="70"/>
      <c r="P14" s="70"/>
      <c r="Q14" s="71"/>
      <c r="R14" s="70"/>
      <c r="S14" s="70"/>
      <c r="T14" s="71"/>
      <c r="U14" s="70"/>
      <c r="V14" s="70"/>
      <c r="W14" s="71"/>
      <c r="X14" s="70"/>
      <c r="Y14" s="70"/>
      <c r="Z14" s="71"/>
      <c r="AA14" s="70"/>
      <c r="AB14" s="70"/>
      <c r="AC14" s="71"/>
      <c r="AD14" s="70"/>
      <c r="AE14" s="70"/>
      <c r="AF14" s="71"/>
      <c r="AG14" s="70"/>
      <c r="AH14" s="70"/>
      <c r="AI14" s="71"/>
      <c r="AJ14" s="70"/>
      <c r="AK14" s="70"/>
      <c r="AL14" s="71"/>
      <c r="AM14" s="70"/>
      <c r="AN14" s="70"/>
      <c r="AO14" s="71"/>
      <c r="AP14" s="70"/>
      <c r="AQ14" s="70"/>
      <c r="AR14" s="72">
        <f t="shared" si="0"/>
        <v>0</v>
      </c>
      <c r="AS14" s="73"/>
      <c r="AT14" s="74"/>
      <c r="AU14" s="19"/>
      <c r="AV14" s="19"/>
      <c r="AW14" s="19"/>
      <c r="AX14" s="65"/>
      <c r="AY14" s="65"/>
      <c r="BB14" s="92"/>
      <c r="BC14" s="93"/>
      <c r="BD14" s="93"/>
      <c r="BE14" s="93"/>
      <c r="BF14" s="93"/>
      <c r="BG14" s="93"/>
      <c r="BH14" s="93"/>
      <c r="BI14" s="93"/>
      <c r="BJ14" s="93"/>
      <c r="BK14" s="94"/>
      <c r="BM14" s="37"/>
      <c r="BN14" s="37"/>
    </row>
    <row r="15" spans="1:68" ht="18" customHeight="1">
      <c r="B15" s="54"/>
      <c r="C15" s="55"/>
      <c r="D15" s="56" t="s">
        <v>29</v>
      </c>
      <c r="E15" s="57"/>
      <c r="F15" s="58" t="s">
        <v>22</v>
      </c>
      <c r="G15" s="59"/>
      <c r="H15" s="60"/>
      <c r="I15" s="60"/>
      <c r="J15" s="60"/>
      <c r="K15" s="61"/>
      <c r="L15" s="60"/>
      <c r="M15" s="60"/>
      <c r="N15" s="61"/>
      <c r="O15" s="60"/>
      <c r="P15" s="60"/>
      <c r="Q15" s="61"/>
      <c r="R15" s="60"/>
      <c r="S15" s="60"/>
      <c r="T15" s="61"/>
      <c r="U15" s="60"/>
      <c r="V15" s="60"/>
      <c r="W15" s="61"/>
      <c r="X15" s="60"/>
      <c r="Y15" s="60"/>
      <c r="Z15" s="61"/>
      <c r="AA15" s="60"/>
      <c r="AB15" s="60"/>
      <c r="AC15" s="61"/>
      <c r="AD15" s="60"/>
      <c r="AE15" s="60"/>
      <c r="AF15" s="61"/>
      <c r="AG15" s="60"/>
      <c r="AH15" s="60"/>
      <c r="AI15" s="61"/>
      <c r="AJ15" s="60"/>
      <c r="AK15" s="60"/>
      <c r="AL15" s="61"/>
      <c r="AM15" s="60"/>
      <c r="AN15" s="60"/>
      <c r="AO15" s="61"/>
      <c r="AP15" s="60"/>
      <c r="AQ15" s="60"/>
      <c r="AR15" s="46">
        <f t="shared" si="0"/>
        <v>0</v>
      </c>
      <c r="AS15" s="47"/>
      <c r="AT15" s="48"/>
      <c r="AU15" s="19"/>
      <c r="AV15" s="19"/>
      <c r="AW15" s="19"/>
      <c r="AX15" s="65"/>
      <c r="AY15" s="65"/>
      <c r="BK15" s="95"/>
      <c r="BM15" s="37"/>
      <c r="BN15" s="37"/>
    </row>
    <row r="16" spans="1:68" ht="18" customHeight="1">
      <c r="B16" s="54"/>
      <c r="C16" s="55"/>
      <c r="D16" s="56"/>
      <c r="E16" s="57"/>
      <c r="F16" s="58" t="s">
        <v>23</v>
      </c>
      <c r="G16" s="59"/>
      <c r="H16" s="60"/>
      <c r="I16" s="60"/>
      <c r="J16" s="60"/>
      <c r="K16" s="61"/>
      <c r="L16" s="60"/>
      <c r="M16" s="60"/>
      <c r="N16" s="61"/>
      <c r="O16" s="60"/>
      <c r="P16" s="60"/>
      <c r="Q16" s="61"/>
      <c r="R16" s="60"/>
      <c r="S16" s="60"/>
      <c r="T16" s="61"/>
      <c r="U16" s="60"/>
      <c r="V16" s="60"/>
      <c r="W16" s="61"/>
      <c r="X16" s="60"/>
      <c r="Y16" s="60"/>
      <c r="Z16" s="61"/>
      <c r="AA16" s="60"/>
      <c r="AB16" s="60"/>
      <c r="AC16" s="61"/>
      <c r="AD16" s="60"/>
      <c r="AE16" s="60"/>
      <c r="AF16" s="61"/>
      <c r="AG16" s="60"/>
      <c r="AH16" s="60"/>
      <c r="AI16" s="61"/>
      <c r="AJ16" s="60"/>
      <c r="AK16" s="60"/>
      <c r="AL16" s="61"/>
      <c r="AM16" s="60"/>
      <c r="AN16" s="60"/>
      <c r="AO16" s="61"/>
      <c r="AP16" s="60"/>
      <c r="AQ16" s="60"/>
      <c r="AR16" s="62">
        <f t="shared" si="0"/>
        <v>0</v>
      </c>
      <c r="AS16" s="63"/>
      <c r="AT16" s="64"/>
      <c r="AU16" s="19"/>
      <c r="AV16" s="19"/>
      <c r="AW16" s="19"/>
      <c r="AX16" s="65"/>
      <c r="AY16" s="65"/>
      <c r="BM16" s="37"/>
      <c r="BN16" s="37"/>
    </row>
    <row r="17" spans="2:67" ht="18" customHeight="1">
      <c r="B17" s="54"/>
      <c r="C17" s="55"/>
      <c r="D17" s="66"/>
      <c r="E17" s="67"/>
      <c r="F17" s="68" t="s">
        <v>24</v>
      </c>
      <c r="G17" s="69"/>
      <c r="H17" s="70"/>
      <c r="I17" s="70"/>
      <c r="J17" s="70"/>
      <c r="K17" s="71"/>
      <c r="L17" s="70"/>
      <c r="M17" s="70"/>
      <c r="N17" s="71"/>
      <c r="O17" s="70"/>
      <c r="P17" s="70"/>
      <c r="Q17" s="71"/>
      <c r="R17" s="70"/>
      <c r="S17" s="70"/>
      <c r="T17" s="71"/>
      <c r="U17" s="70"/>
      <c r="V17" s="70"/>
      <c r="W17" s="71"/>
      <c r="X17" s="70"/>
      <c r="Y17" s="70"/>
      <c r="Z17" s="71"/>
      <c r="AA17" s="70"/>
      <c r="AB17" s="70"/>
      <c r="AC17" s="71"/>
      <c r="AD17" s="70"/>
      <c r="AE17" s="70"/>
      <c r="AF17" s="71"/>
      <c r="AG17" s="70"/>
      <c r="AH17" s="70"/>
      <c r="AI17" s="71"/>
      <c r="AJ17" s="70"/>
      <c r="AK17" s="70"/>
      <c r="AL17" s="71"/>
      <c r="AM17" s="70"/>
      <c r="AN17" s="70"/>
      <c r="AO17" s="71"/>
      <c r="AP17" s="70"/>
      <c r="AQ17" s="70"/>
      <c r="AR17" s="72">
        <f t="shared" si="0"/>
        <v>0</v>
      </c>
      <c r="AS17" s="73"/>
      <c r="AT17" s="74"/>
      <c r="AU17" s="19"/>
      <c r="AV17" s="19"/>
      <c r="AW17" s="19"/>
      <c r="AX17" s="65"/>
      <c r="AY17" s="65"/>
      <c r="BM17" s="96"/>
      <c r="BN17" s="96"/>
    </row>
    <row r="18" spans="2:67" ht="18" customHeight="1">
      <c r="B18" s="54"/>
      <c r="C18" s="55"/>
      <c r="D18" s="40" t="s">
        <v>30</v>
      </c>
      <c r="E18" s="41"/>
      <c r="F18" s="58" t="s">
        <v>22</v>
      </c>
      <c r="G18" s="59"/>
      <c r="H18" s="60"/>
      <c r="I18" s="60"/>
      <c r="J18" s="60"/>
      <c r="K18" s="61"/>
      <c r="L18" s="60"/>
      <c r="M18" s="60"/>
      <c r="N18" s="61"/>
      <c r="O18" s="60"/>
      <c r="P18" s="60"/>
      <c r="Q18" s="61"/>
      <c r="R18" s="60"/>
      <c r="S18" s="60"/>
      <c r="T18" s="61"/>
      <c r="U18" s="60"/>
      <c r="V18" s="60"/>
      <c r="W18" s="61"/>
      <c r="X18" s="60"/>
      <c r="Y18" s="60"/>
      <c r="Z18" s="61"/>
      <c r="AA18" s="60"/>
      <c r="AB18" s="60"/>
      <c r="AC18" s="61"/>
      <c r="AD18" s="60"/>
      <c r="AE18" s="60"/>
      <c r="AF18" s="61"/>
      <c r="AG18" s="60"/>
      <c r="AH18" s="60"/>
      <c r="AI18" s="61"/>
      <c r="AJ18" s="60"/>
      <c r="AK18" s="60"/>
      <c r="AL18" s="61"/>
      <c r="AM18" s="60"/>
      <c r="AN18" s="60"/>
      <c r="AO18" s="61"/>
      <c r="AP18" s="60"/>
      <c r="AQ18" s="60"/>
      <c r="AR18" s="46">
        <f t="shared" si="0"/>
        <v>0</v>
      </c>
      <c r="AS18" s="47"/>
      <c r="AT18" s="48"/>
      <c r="AU18" s="19"/>
      <c r="AV18" s="19"/>
      <c r="AW18" s="19"/>
      <c r="AX18" s="65"/>
      <c r="AY18" s="65"/>
      <c r="BM18" s="96"/>
      <c r="BN18" s="96"/>
    </row>
    <row r="19" spans="2:67" ht="18" customHeight="1">
      <c r="B19" s="54"/>
      <c r="C19" s="55"/>
      <c r="D19" s="56"/>
      <c r="E19" s="57"/>
      <c r="F19" s="58" t="s">
        <v>23</v>
      </c>
      <c r="G19" s="59"/>
      <c r="H19" s="97"/>
      <c r="I19" s="97"/>
      <c r="J19" s="98"/>
      <c r="K19" s="99"/>
      <c r="L19" s="97"/>
      <c r="M19" s="98"/>
      <c r="N19" s="99"/>
      <c r="O19" s="97"/>
      <c r="P19" s="98"/>
      <c r="Q19" s="99"/>
      <c r="R19" s="97"/>
      <c r="S19" s="98"/>
      <c r="T19" s="99"/>
      <c r="U19" s="97"/>
      <c r="V19" s="98"/>
      <c r="W19" s="99"/>
      <c r="X19" s="97"/>
      <c r="Y19" s="98"/>
      <c r="Z19" s="99"/>
      <c r="AA19" s="97"/>
      <c r="AB19" s="98"/>
      <c r="AC19" s="99"/>
      <c r="AD19" s="97"/>
      <c r="AE19" s="98"/>
      <c r="AF19" s="99"/>
      <c r="AG19" s="97"/>
      <c r="AH19" s="98"/>
      <c r="AI19" s="99"/>
      <c r="AJ19" s="97"/>
      <c r="AK19" s="98"/>
      <c r="AL19" s="99"/>
      <c r="AM19" s="97"/>
      <c r="AN19" s="98"/>
      <c r="AO19" s="99"/>
      <c r="AP19" s="97"/>
      <c r="AQ19" s="97"/>
      <c r="AR19" s="62">
        <f t="shared" si="0"/>
        <v>0</v>
      </c>
      <c r="AS19" s="63"/>
      <c r="AT19" s="64"/>
      <c r="AU19" s="19"/>
      <c r="AV19" s="19"/>
      <c r="AW19" s="19"/>
      <c r="AX19" s="100"/>
      <c r="AY19" s="100"/>
      <c r="BM19" s="96"/>
      <c r="BN19" s="96"/>
    </row>
    <row r="20" spans="2:67" ht="18" customHeight="1" thickBot="1">
      <c r="B20" s="101"/>
      <c r="C20" s="102"/>
      <c r="D20" s="103"/>
      <c r="E20" s="104"/>
      <c r="F20" s="105" t="s">
        <v>24</v>
      </c>
      <c r="G20" s="106"/>
      <c r="H20" s="107"/>
      <c r="I20" s="107"/>
      <c r="J20" s="108"/>
      <c r="K20" s="109"/>
      <c r="L20" s="107"/>
      <c r="M20" s="108"/>
      <c r="N20" s="109"/>
      <c r="O20" s="107"/>
      <c r="P20" s="108"/>
      <c r="Q20" s="109"/>
      <c r="R20" s="107"/>
      <c r="S20" s="108"/>
      <c r="T20" s="109"/>
      <c r="U20" s="107"/>
      <c r="V20" s="108"/>
      <c r="W20" s="109"/>
      <c r="X20" s="107"/>
      <c r="Y20" s="108"/>
      <c r="Z20" s="109"/>
      <c r="AA20" s="107"/>
      <c r="AB20" s="108"/>
      <c r="AC20" s="109"/>
      <c r="AD20" s="107"/>
      <c r="AE20" s="108"/>
      <c r="AF20" s="109"/>
      <c r="AG20" s="107"/>
      <c r="AH20" s="108"/>
      <c r="AI20" s="109"/>
      <c r="AJ20" s="107"/>
      <c r="AK20" s="108"/>
      <c r="AL20" s="109"/>
      <c r="AM20" s="107"/>
      <c r="AN20" s="108"/>
      <c r="AO20" s="109"/>
      <c r="AP20" s="107"/>
      <c r="AQ20" s="107"/>
      <c r="AR20" s="110">
        <f>SUM(H20:AQ20)</f>
        <v>0</v>
      </c>
      <c r="AS20" s="111"/>
      <c r="AT20" s="112"/>
      <c r="AU20" s="113"/>
      <c r="AV20" s="19"/>
      <c r="AW20" s="19"/>
    </row>
    <row r="21" spans="2:67" ht="18" customHeight="1" thickTop="1" thickBot="1">
      <c r="B21" s="114" t="s">
        <v>31</v>
      </c>
      <c r="C21" s="115"/>
      <c r="D21" s="115"/>
      <c r="E21" s="115"/>
      <c r="F21" s="115"/>
      <c r="G21" s="116"/>
      <c r="H21" s="117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9">
        <f>SUM(H21:AQ21)</f>
        <v>0</v>
      </c>
      <c r="AS21" s="120"/>
      <c r="AT21" s="121"/>
      <c r="AU21" s="122"/>
      <c r="AV21" s="123"/>
      <c r="AW21" s="123"/>
    </row>
    <row r="22" spans="2:67" ht="18" customHeight="1" thickTop="1">
      <c r="B22" s="124" t="s">
        <v>6</v>
      </c>
      <c r="C22" s="125"/>
      <c r="D22" s="125"/>
      <c r="E22" s="125"/>
      <c r="F22" s="126" t="s">
        <v>22</v>
      </c>
      <c r="G22" s="127"/>
      <c r="H22" s="128">
        <f>H6+H9+H12+H15+H18</f>
        <v>0</v>
      </c>
      <c r="I22" s="129"/>
      <c r="J22" s="129"/>
      <c r="K22" s="129">
        <f>K6+K9+K12+K15+K18</f>
        <v>0</v>
      </c>
      <c r="L22" s="129"/>
      <c r="M22" s="129"/>
      <c r="N22" s="129">
        <f>N6+N9+N12+N15+N18</f>
        <v>0</v>
      </c>
      <c r="O22" s="129"/>
      <c r="P22" s="129"/>
      <c r="Q22" s="129">
        <f>Q6+Q9+Q12+Q15+Q18</f>
        <v>0</v>
      </c>
      <c r="R22" s="129"/>
      <c r="S22" s="129"/>
      <c r="T22" s="129">
        <f>T6+T9+T12+T15+T18</f>
        <v>0</v>
      </c>
      <c r="U22" s="129"/>
      <c r="V22" s="129"/>
      <c r="W22" s="129">
        <f>W6+W9+W12+W15+W18</f>
        <v>0</v>
      </c>
      <c r="X22" s="129"/>
      <c r="Y22" s="129"/>
      <c r="Z22" s="129">
        <f>Z6+Z9+Z12+Z15+Z18</f>
        <v>0</v>
      </c>
      <c r="AA22" s="129"/>
      <c r="AB22" s="129"/>
      <c r="AC22" s="129">
        <f>AC6+AC9+AC12+AC15+AC18</f>
        <v>0</v>
      </c>
      <c r="AD22" s="129"/>
      <c r="AE22" s="129"/>
      <c r="AF22" s="129">
        <f>AF6+AF9+AF12+AF15+AF18</f>
        <v>0</v>
      </c>
      <c r="AG22" s="129"/>
      <c r="AH22" s="129"/>
      <c r="AI22" s="129">
        <f>AI6+AI9+AI12+AI15+AI18</f>
        <v>0</v>
      </c>
      <c r="AJ22" s="129"/>
      <c r="AK22" s="129"/>
      <c r="AL22" s="129">
        <f>AL6+AL9+AL12+AL15+AL18</f>
        <v>0</v>
      </c>
      <c r="AM22" s="129"/>
      <c r="AN22" s="129"/>
      <c r="AO22" s="129">
        <f>AO6+AO9+AO12+AO15+AO18</f>
        <v>0</v>
      </c>
      <c r="AP22" s="129"/>
      <c r="AQ22" s="129"/>
      <c r="AR22" s="129">
        <f>ROUNDUP(SUM(H22:AQ22)*0.5,1)</f>
        <v>0</v>
      </c>
      <c r="AS22" s="129"/>
      <c r="AT22" s="130"/>
      <c r="AU22" s="113"/>
      <c r="AV22" s="19"/>
      <c r="AW22" s="19"/>
    </row>
    <row r="23" spans="2:67" ht="18" customHeight="1">
      <c r="B23" s="131"/>
      <c r="C23" s="132"/>
      <c r="D23" s="132"/>
      <c r="E23" s="132"/>
      <c r="F23" s="58" t="s">
        <v>23</v>
      </c>
      <c r="G23" s="59"/>
      <c r="H23" s="133">
        <f>H7+H10+H13+H16+H19</f>
        <v>0</v>
      </c>
      <c r="I23" s="134"/>
      <c r="J23" s="134"/>
      <c r="K23" s="134">
        <f>K7+K10+K13+K16+K19</f>
        <v>0</v>
      </c>
      <c r="L23" s="134"/>
      <c r="M23" s="134"/>
      <c r="N23" s="134">
        <f>N7+N10+N13+N16+N19</f>
        <v>0</v>
      </c>
      <c r="O23" s="134"/>
      <c r="P23" s="134"/>
      <c r="Q23" s="134">
        <f>Q7+Q10+Q13+Q16+Q19</f>
        <v>0</v>
      </c>
      <c r="R23" s="134"/>
      <c r="S23" s="134"/>
      <c r="T23" s="134">
        <f>T7+T10+T13+T16+T19</f>
        <v>0</v>
      </c>
      <c r="U23" s="134"/>
      <c r="V23" s="134"/>
      <c r="W23" s="134">
        <f>W7+W10+W13+W16+W19</f>
        <v>0</v>
      </c>
      <c r="X23" s="134"/>
      <c r="Y23" s="134"/>
      <c r="Z23" s="134">
        <f>Z7+Z10+Z13+Z16+Z19</f>
        <v>0</v>
      </c>
      <c r="AA23" s="134"/>
      <c r="AB23" s="134"/>
      <c r="AC23" s="134">
        <f>AC7+AC10+AC13+AC16+AC19</f>
        <v>0</v>
      </c>
      <c r="AD23" s="134"/>
      <c r="AE23" s="134"/>
      <c r="AF23" s="134">
        <f>AF7+AF10+AF13+AF16+AF19</f>
        <v>0</v>
      </c>
      <c r="AG23" s="134"/>
      <c r="AH23" s="134"/>
      <c r="AI23" s="134">
        <f>AI7+AI10+AI13+AI16+AI19</f>
        <v>0</v>
      </c>
      <c r="AJ23" s="134"/>
      <c r="AK23" s="134"/>
      <c r="AL23" s="134">
        <f>AL7+AL10+AL13+AL16+AL19</f>
        <v>0</v>
      </c>
      <c r="AM23" s="134"/>
      <c r="AN23" s="134"/>
      <c r="AO23" s="134">
        <f>AO7+AO10+AO13+AO16+AO19</f>
        <v>0</v>
      </c>
      <c r="AP23" s="134"/>
      <c r="AQ23" s="134"/>
      <c r="AR23" s="134">
        <f>ROUNDUP(SUM(H23:AQ23)*0.75,1)</f>
        <v>0</v>
      </c>
      <c r="AS23" s="134"/>
      <c r="AT23" s="135"/>
      <c r="AU23" s="19"/>
      <c r="AV23" s="19"/>
      <c r="AW23" s="19"/>
      <c r="BO23" t="s">
        <v>32</v>
      </c>
    </row>
    <row r="24" spans="2:67" ht="18" customHeight="1" thickBot="1">
      <c r="B24" s="136"/>
      <c r="C24" s="137"/>
      <c r="D24" s="137"/>
      <c r="E24" s="137"/>
      <c r="F24" s="138" t="s">
        <v>24</v>
      </c>
      <c r="G24" s="139"/>
      <c r="H24" s="140">
        <f>H8+H11+H14+H17+H20</f>
        <v>0</v>
      </c>
      <c r="I24" s="141"/>
      <c r="J24" s="141"/>
      <c r="K24" s="141">
        <f>K8+K11+K14+K17+K20</f>
        <v>0</v>
      </c>
      <c r="L24" s="141"/>
      <c r="M24" s="141"/>
      <c r="N24" s="141">
        <f>N8+N11+N14+N17+N20</f>
        <v>0</v>
      </c>
      <c r="O24" s="141"/>
      <c r="P24" s="141"/>
      <c r="Q24" s="141">
        <f>Q8+Q11+Q14+Q17+Q20</f>
        <v>0</v>
      </c>
      <c r="R24" s="141"/>
      <c r="S24" s="141"/>
      <c r="T24" s="141">
        <f>T8+T11+T14+T17+T20</f>
        <v>0</v>
      </c>
      <c r="U24" s="141"/>
      <c r="V24" s="141"/>
      <c r="W24" s="141">
        <f>W8+W11+W14+W17+W20</f>
        <v>0</v>
      </c>
      <c r="X24" s="141"/>
      <c r="Y24" s="141"/>
      <c r="Z24" s="141">
        <f>Z8+Z11+Z14+Z17+Z20</f>
        <v>0</v>
      </c>
      <c r="AA24" s="141"/>
      <c r="AB24" s="141"/>
      <c r="AC24" s="141">
        <f>AC8+AC11+AC14+AC17+AC20</f>
        <v>0</v>
      </c>
      <c r="AD24" s="141"/>
      <c r="AE24" s="141"/>
      <c r="AF24" s="141">
        <f>AF8+AF11+AF14+AF17+AF20</f>
        <v>0</v>
      </c>
      <c r="AG24" s="141"/>
      <c r="AH24" s="141"/>
      <c r="AI24" s="141">
        <f>AI8+AI11+AI14+AI17+AI20</f>
        <v>0</v>
      </c>
      <c r="AJ24" s="141"/>
      <c r="AK24" s="141"/>
      <c r="AL24" s="141">
        <f>AL8+AL11+AL14+AL17+AL20</f>
        <v>0</v>
      </c>
      <c r="AM24" s="141"/>
      <c r="AN24" s="141"/>
      <c r="AO24" s="141">
        <f>AO8+AO11+AO14+AO17+AO20</f>
        <v>0</v>
      </c>
      <c r="AP24" s="141"/>
      <c r="AQ24" s="141"/>
      <c r="AR24" s="141">
        <f>ROUNDUP(SUM(H24:AQ24),1)</f>
        <v>0</v>
      </c>
      <c r="AS24" s="141"/>
      <c r="AT24" s="142"/>
      <c r="AU24" s="19"/>
      <c r="AV24" s="19"/>
      <c r="AW24" s="19"/>
    </row>
    <row r="25" spans="2:67" ht="18" customHeight="1">
      <c r="B25" s="143"/>
      <c r="C25" s="143"/>
      <c r="D25" s="143"/>
      <c r="E25" s="143"/>
      <c r="F25" s="123"/>
      <c r="G25" s="123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23"/>
      <c r="AV25" s="123"/>
      <c r="AW25" s="123"/>
    </row>
    <row r="26" spans="2:67" ht="18" customHeight="1">
      <c r="B26" s="143"/>
      <c r="C26" s="143"/>
      <c r="D26" s="143"/>
      <c r="E26" s="143"/>
      <c r="F26" s="123"/>
      <c r="G26" s="123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23"/>
      <c r="AV26" s="123"/>
      <c r="AW26" s="123"/>
    </row>
    <row r="27" spans="2:67" ht="14.25" customHeight="1">
      <c r="C27" s="50"/>
      <c r="D27" s="50"/>
      <c r="E27" s="65"/>
    </row>
    <row r="28" spans="2:67" ht="15" customHeight="1" thickBot="1">
      <c r="B28" t="s">
        <v>33</v>
      </c>
    </row>
    <row r="29" spans="2:67" ht="20.5" customHeight="1">
      <c r="B29" s="145" t="s">
        <v>34</v>
      </c>
      <c r="C29" s="145"/>
      <c r="D29" s="145"/>
      <c r="E29" s="145"/>
      <c r="F29" s="145" t="s">
        <v>35</v>
      </c>
      <c r="G29" s="145"/>
      <c r="H29" s="145"/>
      <c r="I29" s="145"/>
      <c r="J29" s="145" t="s">
        <v>36</v>
      </c>
      <c r="K29" s="145"/>
      <c r="L29" s="145"/>
      <c r="M29" s="145"/>
      <c r="N29" s="146" t="s">
        <v>37</v>
      </c>
      <c r="O29" s="145"/>
      <c r="P29" s="145"/>
      <c r="Q29" s="145"/>
      <c r="R29" s="145" t="s">
        <v>6</v>
      </c>
      <c r="S29" s="145"/>
      <c r="T29" s="145"/>
      <c r="U29" s="145"/>
      <c r="V29" s="147"/>
      <c r="W29" s="148" t="s">
        <v>38</v>
      </c>
      <c r="X29" s="148"/>
      <c r="Z29" s="149" t="s">
        <v>39</v>
      </c>
      <c r="AA29" s="150"/>
      <c r="AB29" s="150"/>
      <c r="AC29" s="150"/>
      <c r="AD29" s="150"/>
      <c r="AE29" s="150"/>
      <c r="AF29" s="150"/>
      <c r="AG29" s="150"/>
      <c r="AH29" s="151"/>
      <c r="AI29" s="152"/>
      <c r="AJ29" s="152"/>
      <c r="AK29" s="152"/>
      <c r="AL29" s="152"/>
    </row>
    <row r="30" spans="2:67" ht="21" customHeight="1" thickBot="1">
      <c r="B30" s="153" t="s">
        <v>40</v>
      </c>
      <c r="C30" s="153"/>
      <c r="D30" s="153"/>
      <c r="E30" s="153"/>
      <c r="F30" s="153"/>
      <c r="G30" s="153"/>
      <c r="H30" s="154"/>
      <c r="I30" s="155" t="s">
        <v>41</v>
      </c>
      <c r="J30" s="156"/>
      <c r="K30" s="156"/>
      <c r="L30" s="157"/>
      <c r="M30" s="155" t="s">
        <v>41</v>
      </c>
      <c r="N30" s="156"/>
      <c r="O30" s="156"/>
      <c r="P30" s="157"/>
      <c r="Q30" s="155" t="s">
        <v>41</v>
      </c>
      <c r="R30" s="156"/>
      <c r="S30" s="156"/>
      <c r="T30" s="157"/>
      <c r="U30" s="155" t="s">
        <v>42</v>
      </c>
      <c r="V30" s="158"/>
      <c r="W30" s="148"/>
      <c r="X30" s="148"/>
      <c r="Z30" s="159" t="e">
        <f>IF(BB9&lt;4,ROUNDUP(BB13/6,1),"　")</f>
        <v>#DIV/0!</v>
      </c>
      <c r="AA30" s="160"/>
      <c r="AB30" s="161"/>
      <c r="AC30" s="162" t="e">
        <f>IF(AND(BB9&gt;=4,BB9&lt;5),ROUNDUP(BB13/5,1),"　")</f>
        <v>#DIV/0!</v>
      </c>
      <c r="AD30" s="163"/>
      <c r="AE30" s="164"/>
      <c r="AF30" s="162" t="e">
        <f>IF(5&lt;=BB9,ROUNDUP(BB13/3,1),"　")</f>
        <v>#DIV/0!</v>
      </c>
      <c r="AG30" s="163"/>
      <c r="AH30" s="165"/>
      <c r="AI30" s="166"/>
      <c r="AJ30" s="166"/>
      <c r="AK30" s="166"/>
      <c r="AL30" s="166"/>
    </row>
    <row r="31" spans="2:67" ht="21" customHeight="1">
      <c r="B31" s="167"/>
      <c r="C31" s="167"/>
      <c r="D31" s="167"/>
      <c r="E31" s="167"/>
      <c r="F31" s="167"/>
      <c r="G31" s="167"/>
      <c r="H31" s="167"/>
      <c r="I31" s="147"/>
      <c r="J31" s="168"/>
      <c r="K31" s="168"/>
      <c r="L31" s="168"/>
      <c r="M31" s="147"/>
      <c r="N31" s="168"/>
      <c r="O31" s="168"/>
      <c r="P31" s="168"/>
      <c r="Q31" s="147"/>
      <c r="R31" s="168"/>
      <c r="S31" s="168"/>
      <c r="T31" s="168"/>
      <c r="U31" s="147"/>
      <c r="V31" s="158"/>
      <c r="W31" s="169"/>
      <c r="X31" s="169"/>
      <c r="Z31" s="170"/>
      <c r="AA31" s="170"/>
      <c r="AB31" s="170"/>
      <c r="AC31" s="168"/>
      <c r="AD31" s="168"/>
      <c r="AE31" s="168"/>
      <c r="AF31" s="168"/>
      <c r="AG31" s="168"/>
      <c r="AH31" s="168"/>
      <c r="AI31" s="166"/>
      <c r="AJ31" s="166"/>
      <c r="AK31" s="166"/>
      <c r="AL31" s="166"/>
    </row>
    <row r="32" spans="2:67" ht="21" customHeight="1">
      <c r="B32" s="167"/>
      <c r="C32" s="167"/>
      <c r="D32" s="167"/>
      <c r="E32" s="167"/>
      <c r="F32" s="167"/>
      <c r="G32" s="167"/>
      <c r="H32" s="167"/>
      <c r="I32" s="147"/>
      <c r="J32" s="168"/>
      <c r="K32" s="168"/>
      <c r="L32" s="168"/>
      <c r="M32" s="147"/>
      <c r="N32" s="168"/>
      <c r="O32" s="168"/>
      <c r="P32" s="168"/>
      <c r="Q32" s="147"/>
      <c r="R32" s="168"/>
      <c r="S32" s="168"/>
      <c r="T32" s="168"/>
      <c r="U32" s="147"/>
      <c r="V32" s="158"/>
      <c r="W32" s="169"/>
      <c r="X32" s="169"/>
      <c r="Z32" s="170"/>
      <c r="AA32" s="170"/>
      <c r="AB32" s="170"/>
      <c r="AC32" s="168"/>
      <c r="AD32" s="168"/>
      <c r="AE32" s="168"/>
      <c r="AF32" s="168"/>
      <c r="AG32" s="168"/>
      <c r="AH32" s="168"/>
      <c r="AI32" s="166"/>
      <c r="AJ32" s="166"/>
      <c r="AK32" s="166"/>
      <c r="AL32" s="166"/>
    </row>
    <row r="33" spans="1:72" ht="21" customHeight="1">
      <c r="B33" s="167"/>
      <c r="C33" s="167"/>
      <c r="D33" s="167"/>
      <c r="E33" s="167"/>
      <c r="F33" s="167"/>
      <c r="G33" s="167"/>
      <c r="H33" s="167"/>
      <c r="I33" s="147"/>
      <c r="J33" s="168"/>
      <c r="K33" s="168"/>
      <c r="L33" s="168"/>
      <c r="M33" s="147"/>
      <c r="N33" s="168"/>
      <c r="O33" s="168"/>
      <c r="P33" s="168"/>
      <c r="Q33" s="147"/>
      <c r="R33" s="168"/>
      <c r="S33" s="168"/>
      <c r="T33" s="168"/>
      <c r="U33" s="147"/>
      <c r="V33" s="158"/>
      <c r="W33" s="169"/>
      <c r="X33" s="169"/>
      <c r="Z33" s="170"/>
      <c r="AA33" s="170"/>
      <c r="AB33" s="170"/>
      <c r="AC33" s="168"/>
      <c r="AD33" s="168"/>
      <c r="AE33" s="168"/>
      <c r="AF33" s="168"/>
      <c r="AG33" s="168"/>
      <c r="AH33" s="168"/>
      <c r="AI33" s="166"/>
      <c r="AJ33" s="166"/>
      <c r="AK33" s="166"/>
      <c r="AL33" s="166"/>
    </row>
    <row r="34" spans="1:72" ht="21" customHeight="1">
      <c r="B34" s="167"/>
      <c r="C34" s="167"/>
      <c r="D34" s="167"/>
      <c r="E34" s="167"/>
      <c r="F34" s="167"/>
      <c r="G34" s="167"/>
      <c r="H34" s="167"/>
      <c r="I34" s="147"/>
      <c r="J34" s="168"/>
      <c r="K34" s="168"/>
      <c r="L34" s="168"/>
      <c r="M34" s="147"/>
      <c r="N34" s="168"/>
      <c r="O34" s="168"/>
      <c r="P34" s="168"/>
      <c r="Q34" s="147"/>
      <c r="R34" s="168"/>
      <c r="S34" s="168"/>
      <c r="T34" s="168"/>
      <c r="U34" s="147"/>
      <c r="V34" s="158"/>
      <c r="W34" s="169"/>
      <c r="X34" s="169"/>
      <c r="Z34" s="170"/>
      <c r="AA34" s="170"/>
      <c r="AB34" s="170"/>
      <c r="AC34" s="168"/>
      <c r="AD34" s="168"/>
      <c r="AE34" s="168"/>
      <c r="AF34" s="168"/>
      <c r="AG34" s="168"/>
      <c r="AH34" s="168"/>
      <c r="AI34" s="166"/>
      <c r="AJ34" s="166"/>
      <c r="AK34" s="166"/>
      <c r="AL34" s="166"/>
    </row>
    <row r="35" spans="1:72" ht="21" customHeight="1">
      <c r="B35" s="167"/>
      <c r="C35" s="167"/>
      <c r="D35" s="167"/>
      <c r="E35" s="167"/>
      <c r="F35" s="167"/>
      <c r="G35" s="167"/>
      <c r="H35" s="167"/>
      <c r="I35" s="147"/>
      <c r="J35" s="168"/>
      <c r="K35" s="168"/>
      <c r="L35" s="168"/>
      <c r="M35" s="147"/>
      <c r="N35" s="168"/>
      <c r="O35" s="168"/>
      <c r="P35" s="168"/>
      <c r="Q35" s="147"/>
      <c r="R35" s="168"/>
      <c r="S35" s="168"/>
      <c r="T35" s="168"/>
      <c r="U35" s="147"/>
      <c r="V35" s="158"/>
      <c r="W35" s="169"/>
      <c r="X35" s="169"/>
      <c r="Z35" s="170"/>
      <c r="AA35" s="170"/>
      <c r="AB35" s="170"/>
      <c r="AC35" s="168"/>
      <c r="AD35" s="168"/>
      <c r="AE35" s="168"/>
      <c r="AF35" s="168"/>
      <c r="AG35" s="168"/>
      <c r="AH35" s="168"/>
      <c r="AI35" s="166"/>
      <c r="AJ35" s="166"/>
      <c r="AK35" s="166"/>
      <c r="AL35" s="166"/>
    </row>
    <row r="36" spans="1:72" ht="21" customHeight="1">
      <c r="B36" s="167"/>
      <c r="C36" s="167"/>
      <c r="D36" s="167"/>
      <c r="E36" s="167"/>
      <c r="F36" s="167"/>
      <c r="G36" s="167"/>
      <c r="H36" s="167"/>
      <c r="I36" s="147"/>
      <c r="J36" s="168"/>
      <c r="K36" s="168"/>
      <c r="L36" s="168"/>
      <c r="M36" s="147"/>
      <c r="N36" s="168"/>
      <c r="O36" s="168"/>
      <c r="P36" s="168"/>
      <c r="Q36" s="147"/>
      <c r="R36" s="168"/>
      <c r="S36" s="168"/>
      <c r="T36" s="168"/>
      <c r="U36" s="147"/>
      <c r="V36" s="158"/>
      <c r="W36" s="169"/>
      <c r="X36" s="169"/>
      <c r="Z36" s="170"/>
      <c r="AA36" s="170"/>
      <c r="AB36" s="170"/>
      <c r="AC36" s="168"/>
      <c r="AD36" s="168"/>
      <c r="AE36" s="168"/>
      <c r="AF36" s="168"/>
      <c r="AG36" s="168"/>
      <c r="AH36" s="168"/>
      <c r="AI36" s="166"/>
      <c r="AJ36" s="166"/>
      <c r="AK36" s="166"/>
      <c r="AL36" s="166"/>
    </row>
    <row r="37" spans="1:72" ht="21" customHeight="1">
      <c r="B37" s="167"/>
      <c r="C37" s="167"/>
      <c r="D37" s="167"/>
      <c r="E37" s="167"/>
      <c r="F37" s="167"/>
      <c r="G37" s="167"/>
      <c r="H37" s="167"/>
      <c r="I37" s="147"/>
      <c r="J37" s="168"/>
      <c r="K37" s="168"/>
      <c r="L37" s="168"/>
      <c r="M37" s="147"/>
      <c r="N37" s="168"/>
      <c r="O37" s="168"/>
      <c r="P37" s="168"/>
      <c r="Q37" s="147"/>
      <c r="R37" s="168"/>
      <c r="S37" s="168"/>
      <c r="T37" s="168"/>
      <c r="U37" s="147"/>
      <c r="V37" s="158"/>
      <c r="W37" s="169"/>
      <c r="X37" s="169"/>
      <c r="Z37" s="170"/>
      <c r="AA37" s="170"/>
      <c r="AB37" s="170"/>
      <c r="AC37" s="168"/>
      <c r="AD37" s="168"/>
      <c r="AE37" s="168"/>
      <c r="AF37" s="168"/>
      <c r="AG37" s="168"/>
      <c r="AH37" s="168"/>
      <c r="AI37" s="166"/>
      <c r="AJ37" s="166"/>
      <c r="AK37" s="166"/>
      <c r="AL37" s="166"/>
    </row>
    <row r="38" spans="1:72" ht="28.5" customHeight="1">
      <c r="B38" s="167"/>
      <c r="C38" s="167"/>
      <c r="D38" s="167"/>
      <c r="E38" s="167"/>
      <c r="F38" s="167"/>
      <c r="G38" s="167"/>
      <c r="H38" s="167"/>
      <c r="I38" s="147"/>
      <c r="J38" s="168"/>
      <c r="K38" s="168"/>
      <c r="L38" s="168"/>
      <c r="M38" s="147"/>
      <c r="N38" s="168"/>
      <c r="O38" s="168"/>
      <c r="P38" s="168"/>
      <c r="Q38" s="147"/>
      <c r="R38" s="168"/>
      <c r="S38" s="168"/>
      <c r="T38" s="168"/>
      <c r="U38" s="147"/>
      <c r="V38" s="158"/>
      <c r="W38" s="169"/>
      <c r="X38" s="169"/>
      <c r="Z38" s="170"/>
      <c r="AA38" s="170"/>
      <c r="AB38" s="170"/>
      <c r="AC38" s="168"/>
      <c r="AD38" s="168"/>
      <c r="AE38" s="168"/>
      <c r="AF38" s="168"/>
      <c r="AG38" s="168"/>
      <c r="AH38" s="168"/>
      <c r="AI38" s="166"/>
      <c r="AJ38" s="166"/>
      <c r="AK38" s="166"/>
      <c r="AL38" s="166"/>
    </row>
    <row r="39" spans="1:72" ht="26.25" customHeight="1">
      <c r="B39" s="167"/>
      <c r="C39" s="171" t="s">
        <v>43</v>
      </c>
      <c r="D39" s="167"/>
      <c r="E39" s="167"/>
      <c r="F39" s="167"/>
      <c r="G39" s="167"/>
      <c r="H39" s="167"/>
      <c r="I39" s="147"/>
      <c r="J39" s="168"/>
      <c r="K39" s="168"/>
      <c r="L39" s="168"/>
      <c r="M39" s="147"/>
      <c r="N39" s="168"/>
      <c r="O39" s="168"/>
      <c r="P39" s="168"/>
      <c r="Q39" s="147"/>
      <c r="R39" s="168"/>
      <c r="S39" s="168"/>
      <c r="T39" s="168"/>
      <c r="U39" s="147"/>
      <c r="V39" s="158"/>
      <c r="W39" s="169"/>
      <c r="X39" s="169"/>
      <c r="Z39" s="170"/>
      <c r="AA39" s="170"/>
      <c r="AB39" s="170"/>
      <c r="AC39" s="168"/>
      <c r="AD39" s="168"/>
      <c r="AE39" s="168"/>
      <c r="AF39" s="168"/>
      <c r="AG39" s="168"/>
      <c r="AH39" s="168"/>
      <c r="AI39" s="166"/>
      <c r="AJ39" s="166"/>
      <c r="AK39" s="166"/>
      <c r="AL39" s="166"/>
    </row>
    <row r="40" spans="1:72" ht="15" customHeight="1">
      <c r="A40" s="172" t="s">
        <v>44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4"/>
      <c r="BM40" s="174"/>
    </row>
    <row r="41" spans="1:72" ht="13" customHeight="1" thickBot="1">
      <c r="I41" s="175" t="s">
        <v>45</v>
      </c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4"/>
      <c r="BO41" s="174"/>
      <c r="BP41" s="174"/>
      <c r="BQ41" s="174"/>
      <c r="BR41" s="174"/>
      <c r="BS41" s="174"/>
      <c r="BT41" s="174"/>
    </row>
    <row r="42" spans="1:72" ht="15" customHeight="1">
      <c r="B42" s="176"/>
      <c r="C42" s="177"/>
      <c r="D42" s="177"/>
      <c r="E42" s="177"/>
      <c r="F42" s="177"/>
      <c r="G42" s="177"/>
      <c r="H42" s="177"/>
      <c r="I42" s="177"/>
      <c r="J42" s="177"/>
      <c r="K42" s="178"/>
      <c r="L42" s="179" t="s">
        <v>46</v>
      </c>
      <c r="M42" s="180"/>
      <c r="N42" s="179" t="s">
        <v>47</v>
      </c>
      <c r="O42" s="180"/>
      <c r="P42" s="179" t="s">
        <v>48</v>
      </c>
      <c r="Q42" s="180"/>
      <c r="R42" s="179" t="s">
        <v>49</v>
      </c>
      <c r="S42" s="180"/>
      <c r="T42" s="179" t="s">
        <v>50</v>
      </c>
      <c r="U42" s="180"/>
      <c r="V42" s="179" t="s">
        <v>51</v>
      </c>
      <c r="W42" s="180"/>
      <c r="X42" s="179" t="s">
        <v>52</v>
      </c>
      <c r="Y42" s="180"/>
      <c r="Z42" s="179" t="s">
        <v>53</v>
      </c>
      <c r="AA42" s="180"/>
      <c r="AB42" s="179" t="s">
        <v>54</v>
      </c>
      <c r="AC42" s="180"/>
      <c r="AD42" s="179" t="s">
        <v>55</v>
      </c>
      <c r="AE42" s="180"/>
      <c r="AF42" s="179" t="s">
        <v>56</v>
      </c>
      <c r="AG42" s="180"/>
      <c r="AH42" s="179" t="s">
        <v>57</v>
      </c>
      <c r="AI42" s="180"/>
      <c r="AJ42" s="179"/>
      <c r="AK42" s="181"/>
      <c r="AL42" s="181"/>
      <c r="AM42" s="182"/>
      <c r="AO42" s="183" t="s">
        <v>58</v>
      </c>
      <c r="AP42" s="184"/>
      <c r="AQ42" s="185"/>
      <c r="AS42" s="186" t="s">
        <v>59</v>
      </c>
      <c r="AT42" s="187"/>
      <c r="AU42" s="187"/>
      <c r="AV42" s="187"/>
      <c r="AW42" s="188"/>
      <c r="AZ42" s="96" t="s">
        <v>60</v>
      </c>
      <c r="BA42" s="96"/>
      <c r="BB42" s="96"/>
      <c r="BC42" s="189" t="s">
        <v>61</v>
      </c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1"/>
    </row>
    <row r="43" spans="1:72" ht="19.5" customHeight="1">
      <c r="B43" s="192" t="s">
        <v>62</v>
      </c>
      <c r="C43" s="193"/>
      <c r="D43" s="193"/>
      <c r="E43" s="193"/>
      <c r="F43" s="193"/>
      <c r="G43" s="194"/>
      <c r="H43" s="195" t="s">
        <v>63</v>
      </c>
      <c r="I43" s="196"/>
      <c r="J43" s="196"/>
      <c r="K43" s="197"/>
      <c r="L43" s="198"/>
      <c r="M43" s="199"/>
      <c r="N43" s="198"/>
      <c r="O43" s="199"/>
      <c r="P43" s="198"/>
      <c r="Q43" s="199"/>
      <c r="R43" s="198"/>
      <c r="S43" s="199"/>
      <c r="T43" s="198"/>
      <c r="U43" s="199"/>
      <c r="V43" s="198"/>
      <c r="W43" s="199"/>
      <c r="X43" s="198"/>
      <c r="Y43" s="199"/>
      <c r="Z43" s="198"/>
      <c r="AA43" s="199"/>
      <c r="AB43" s="198"/>
      <c r="AC43" s="199"/>
      <c r="AD43" s="198"/>
      <c r="AE43" s="199"/>
      <c r="AF43" s="198"/>
      <c r="AG43" s="199"/>
      <c r="AH43" s="198"/>
      <c r="AI43" s="199"/>
      <c r="AJ43" s="200" t="s">
        <v>64</v>
      </c>
      <c r="AK43" s="201">
        <f>SUM(L43:AI43)</f>
        <v>0</v>
      </c>
      <c r="AL43" s="202"/>
      <c r="AM43" s="203"/>
      <c r="AO43" s="204"/>
      <c r="AP43" s="205"/>
      <c r="AQ43" s="206"/>
      <c r="AS43" s="207"/>
      <c r="AT43" s="208"/>
      <c r="AU43" s="208"/>
      <c r="AV43" s="208"/>
      <c r="AW43" s="209"/>
      <c r="AZ43" s="96"/>
      <c r="BA43" s="96"/>
      <c r="BB43" s="96"/>
      <c r="BC43" s="210"/>
      <c r="BD43" s="211"/>
      <c r="BE43" s="211"/>
      <c r="BF43" s="211"/>
      <c r="BG43" s="211"/>
      <c r="BH43" s="211"/>
      <c r="BI43" s="211"/>
      <c r="BJ43" s="211"/>
      <c r="BK43" s="211"/>
      <c r="BL43" s="211"/>
      <c r="BM43" s="211"/>
      <c r="BN43" s="212"/>
    </row>
    <row r="44" spans="1:72" ht="19.5" customHeight="1">
      <c r="B44" s="213"/>
      <c r="C44" s="214"/>
      <c r="D44" s="214"/>
      <c r="E44" s="214"/>
      <c r="F44" s="214"/>
      <c r="G44" s="215"/>
      <c r="H44" s="216" t="s">
        <v>29</v>
      </c>
      <c r="I44" s="217"/>
      <c r="J44" s="217"/>
      <c r="K44" s="218"/>
      <c r="L44" s="219">
        <f>SUM(H15:J17)</f>
        <v>0</v>
      </c>
      <c r="M44" s="218"/>
      <c r="N44" s="219">
        <f>SUM(K15:M17)</f>
        <v>0</v>
      </c>
      <c r="O44" s="220"/>
      <c r="P44" s="219">
        <f>SUM(N15:P17)</f>
        <v>0</v>
      </c>
      <c r="Q44" s="220"/>
      <c r="R44" s="219">
        <f>SUM(Q15:S17)</f>
        <v>0</v>
      </c>
      <c r="S44" s="220"/>
      <c r="T44" s="219">
        <f>SUM(T15:V17)</f>
        <v>0</v>
      </c>
      <c r="U44" s="220"/>
      <c r="V44" s="219">
        <f>SUM(W15:Y17)</f>
        <v>0</v>
      </c>
      <c r="W44" s="220"/>
      <c r="X44" s="219">
        <f>SUM(Z15:AB17)</f>
        <v>0</v>
      </c>
      <c r="Y44" s="220"/>
      <c r="Z44" s="219">
        <f>SUM(AC15:AE17)</f>
        <v>0</v>
      </c>
      <c r="AA44" s="220"/>
      <c r="AB44" s="219">
        <f>SUM(AF15:AH17)</f>
        <v>0</v>
      </c>
      <c r="AC44" s="220"/>
      <c r="AD44" s="219">
        <f>SUM(AI15:AK17)</f>
        <v>0</v>
      </c>
      <c r="AE44" s="220"/>
      <c r="AF44" s="219">
        <f>SUM(AL15:AN17)</f>
        <v>0</v>
      </c>
      <c r="AG44" s="220"/>
      <c r="AH44" s="219">
        <f>SUM(AO15:AQ17)</f>
        <v>0</v>
      </c>
      <c r="AI44" s="220"/>
      <c r="AJ44" s="221" t="s">
        <v>65</v>
      </c>
      <c r="AK44" s="222">
        <f>SUM(L44:AI44)</f>
        <v>0</v>
      </c>
      <c r="AL44" s="217"/>
      <c r="AM44" s="223"/>
      <c r="AO44" s="204"/>
      <c r="AP44" s="205"/>
      <c r="AQ44" s="206"/>
      <c r="AS44" s="207"/>
      <c r="AT44" s="208"/>
      <c r="AU44" s="208"/>
      <c r="AV44" s="208"/>
      <c r="AW44" s="209"/>
      <c r="AZ44" s="96"/>
      <c r="BA44" s="224" t="s">
        <v>66</v>
      </c>
      <c r="BB44" s="224"/>
      <c r="BC44" s="210" t="s">
        <v>67</v>
      </c>
      <c r="BD44" s="211"/>
      <c r="BE44" s="211"/>
      <c r="BF44" s="211"/>
      <c r="BG44" s="211"/>
      <c r="BH44" s="211"/>
      <c r="BI44" s="211"/>
      <c r="BJ44" s="211"/>
      <c r="BK44" s="211"/>
      <c r="BL44" s="211"/>
      <c r="BM44" s="211" t="s">
        <v>68</v>
      </c>
      <c r="BN44" s="212"/>
    </row>
    <row r="45" spans="1:72" ht="19.5" customHeight="1" thickBot="1">
      <c r="B45" s="213"/>
      <c r="C45" s="214"/>
      <c r="D45" s="214"/>
      <c r="E45" s="214"/>
      <c r="F45" s="214"/>
      <c r="G45" s="215"/>
      <c r="H45" s="225" t="s">
        <v>30</v>
      </c>
      <c r="I45" s="226"/>
      <c r="J45" s="226"/>
      <c r="K45" s="227"/>
      <c r="L45" s="228">
        <f>SUM(H18:J20)</f>
        <v>0</v>
      </c>
      <c r="M45" s="227"/>
      <c r="N45" s="228">
        <f>SUM(K18:M20)</f>
        <v>0</v>
      </c>
      <c r="O45" s="227"/>
      <c r="P45" s="228">
        <f>SUM(N18:P20)</f>
        <v>0</v>
      </c>
      <c r="Q45" s="227"/>
      <c r="R45" s="228">
        <f>SUM(Q18:S20)</f>
        <v>0</v>
      </c>
      <c r="S45" s="227"/>
      <c r="T45" s="228">
        <f>SUM(T18:V20)</f>
        <v>0</v>
      </c>
      <c r="U45" s="227"/>
      <c r="V45" s="228">
        <f>SUM(W18:Y20)</f>
        <v>0</v>
      </c>
      <c r="W45" s="227"/>
      <c r="X45" s="228">
        <f>SUM(Z18:AB20)</f>
        <v>0</v>
      </c>
      <c r="Y45" s="227"/>
      <c r="Z45" s="228">
        <f>SUM(AC18:AE20)</f>
        <v>0</v>
      </c>
      <c r="AA45" s="227"/>
      <c r="AB45" s="228">
        <f>SUM(AF18:AH20)</f>
        <v>0</v>
      </c>
      <c r="AC45" s="227"/>
      <c r="AD45" s="228">
        <f>SUM(AI18:AK20)</f>
        <v>0</v>
      </c>
      <c r="AE45" s="229"/>
      <c r="AF45" s="230">
        <f>SUM(AL18:AN20)</f>
        <v>0</v>
      </c>
      <c r="AG45" s="230"/>
      <c r="AH45" s="230">
        <f>SUM(AO18:AQ20)</f>
        <v>0</v>
      </c>
      <c r="AI45" s="230"/>
      <c r="AJ45" s="231" t="s">
        <v>69</v>
      </c>
      <c r="AK45" s="232">
        <f>SUM(L45:AI45)</f>
        <v>0</v>
      </c>
      <c r="AL45" s="233"/>
      <c r="AM45" s="234"/>
      <c r="AO45" s="235"/>
      <c r="AP45" s="236"/>
      <c r="AQ45" s="237"/>
      <c r="AS45" s="238"/>
      <c r="AT45" s="239"/>
      <c r="AU45" s="239"/>
      <c r="AV45" s="239"/>
      <c r="AW45" s="240"/>
      <c r="AZ45" s="96"/>
      <c r="BA45" s="96"/>
      <c r="BB45" s="96"/>
      <c r="BC45" s="210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2"/>
    </row>
    <row r="46" spans="1:72" ht="19.5" customHeight="1" thickTop="1" thickBot="1">
      <c r="B46" s="241"/>
      <c r="C46" s="242"/>
      <c r="D46" s="242"/>
      <c r="E46" s="242"/>
      <c r="F46" s="242"/>
      <c r="G46" s="243"/>
      <c r="H46" s="244" t="s">
        <v>6</v>
      </c>
      <c r="I46" s="245"/>
      <c r="J46" s="245"/>
      <c r="K46" s="246"/>
      <c r="L46" s="247">
        <f>SUM(L43:M45)</f>
        <v>0</v>
      </c>
      <c r="M46" s="246"/>
      <c r="N46" s="247">
        <f t="shared" ref="N46" si="1">SUM(N43:O45)</f>
        <v>0</v>
      </c>
      <c r="O46" s="246"/>
      <c r="P46" s="247">
        <f t="shared" ref="P46" si="2">SUM(P43:Q45)</f>
        <v>0</v>
      </c>
      <c r="Q46" s="246"/>
      <c r="R46" s="247">
        <f t="shared" ref="R46" si="3">SUM(R43:S45)</f>
        <v>0</v>
      </c>
      <c r="S46" s="246"/>
      <c r="T46" s="247">
        <f t="shared" ref="T46" si="4">SUM(T43:U45)</f>
        <v>0</v>
      </c>
      <c r="U46" s="246"/>
      <c r="V46" s="247">
        <f t="shared" ref="V46" si="5">SUM(V43:W45)</f>
        <v>0</v>
      </c>
      <c r="W46" s="246"/>
      <c r="X46" s="247">
        <f t="shared" ref="X46" si="6">SUM(X43:Y45)</f>
        <v>0</v>
      </c>
      <c r="Y46" s="246"/>
      <c r="Z46" s="247">
        <f t="shared" ref="Z46" si="7">SUM(Z43:AA45)</f>
        <v>0</v>
      </c>
      <c r="AA46" s="246"/>
      <c r="AB46" s="247">
        <f t="shared" ref="AB46" si="8">SUM(AB43:AC45)</f>
        <v>0</v>
      </c>
      <c r="AC46" s="246"/>
      <c r="AD46" s="247">
        <f t="shared" ref="AD46" si="9">SUM(AD43:AE45)</f>
        <v>0</v>
      </c>
      <c r="AE46" s="246"/>
      <c r="AF46" s="247">
        <f t="shared" ref="AF46" si="10">SUM(AF43:AG45)</f>
        <v>0</v>
      </c>
      <c r="AG46" s="246"/>
      <c r="AH46" s="247">
        <f t="shared" ref="AH46" si="11">SUM(AH43:AI45)</f>
        <v>0</v>
      </c>
      <c r="AI46" s="246"/>
      <c r="AJ46" s="248" t="s">
        <v>70</v>
      </c>
      <c r="AK46" s="249">
        <f>SUM(AF43:AH45)</f>
        <v>0</v>
      </c>
      <c r="AL46" s="250"/>
      <c r="AM46" s="251"/>
      <c r="AO46" s="252">
        <f>BB5</f>
        <v>0</v>
      </c>
      <c r="AP46" s="253"/>
      <c r="AQ46" s="254"/>
      <c r="AS46" s="255" t="e">
        <f>ROUND(AK46/AO46*100,0)</f>
        <v>#DIV/0!</v>
      </c>
      <c r="AT46" s="256"/>
      <c r="AU46" s="256"/>
      <c r="AV46" s="256"/>
      <c r="AW46" s="257"/>
      <c r="AZ46" s="258"/>
      <c r="BA46" s="258"/>
      <c r="BB46" s="258"/>
      <c r="BC46" s="259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1"/>
    </row>
    <row r="47" spans="1:72" ht="30.75" customHeight="1">
      <c r="B47" s="262"/>
      <c r="C47" s="262"/>
      <c r="D47" s="262"/>
      <c r="E47" s="263"/>
      <c r="F47" s="263"/>
      <c r="G47" s="263"/>
      <c r="H47" s="264"/>
      <c r="I47" s="2"/>
      <c r="J47" s="264"/>
      <c r="K47" s="2"/>
      <c r="L47" s="264"/>
      <c r="M47" s="2"/>
      <c r="N47" s="264"/>
      <c r="O47" s="2"/>
      <c r="P47" s="264"/>
      <c r="Q47" s="2"/>
      <c r="R47" s="264"/>
      <c r="S47" s="2"/>
      <c r="T47" s="264"/>
      <c r="U47" s="2"/>
      <c r="V47" s="264"/>
      <c r="W47" s="2"/>
      <c r="X47" s="264"/>
      <c r="Y47" s="2"/>
      <c r="Z47" s="264"/>
      <c r="AA47" s="2"/>
      <c r="AB47" s="264"/>
      <c r="AC47" s="2"/>
      <c r="AD47" s="264"/>
      <c r="AE47" s="2"/>
      <c r="AF47" s="2"/>
      <c r="AG47" s="2"/>
      <c r="AH47" s="2"/>
      <c r="AI47" s="265"/>
      <c r="AJ47" s="265"/>
      <c r="AK47" s="265"/>
      <c r="AM47" s="2"/>
      <c r="AN47" s="2"/>
      <c r="AO47" s="2"/>
      <c r="AP47" s="2"/>
      <c r="AQ47" s="2"/>
    </row>
    <row r="48" spans="1:72" ht="17.25" customHeight="1">
      <c r="G48" s="266"/>
      <c r="H48" s="266"/>
      <c r="I48" s="267" t="s">
        <v>71</v>
      </c>
      <c r="J48" s="267"/>
      <c r="K48" s="267"/>
      <c r="L48" s="267"/>
      <c r="M48" s="268"/>
      <c r="N48" s="269" t="s">
        <v>72</v>
      </c>
      <c r="O48" s="269"/>
      <c r="P48" s="269"/>
      <c r="Q48" s="269"/>
      <c r="R48" s="269"/>
      <c r="S48" s="270"/>
      <c r="T48" s="271" t="s">
        <v>39</v>
      </c>
      <c r="U48" s="271"/>
      <c r="V48" s="271"/>
      <c r="W48" s="271"/>
      <c r="X48" s="271"/>
    </row>
    <row r="49" spans="2:66" ht="19.5" customHeight="1">
      <c r="B49" s="272" t="s">
        <v>73</v>
      </c>
      <c r="C49" s="273"/>
      <c r="D49" s="273"/>
      <c r="E49" s="274"/>
      <c r="F49" s="275" t="s">
        <v>74</v>
      </c>
      <c r="G49" s="276"/>
      <c r="H49" s="276"/>
      <c r="I49" s="277" t="e">
        <f>BB13</f>
        <v>#DIV/0!</v>
      </c>
      <c r="J49" s="276"/>
      <c r="K49" s="276"/>
      <c r="L49" s="278"/>
      <c r="M49" s="279" t="s">
        <v>75</v>
      </c>
      <c r="N49" s="278"/>
      <c r="O49" s="280" t="s">
        <v>76</v>
      </c>
      <c r="P49" s="280"/>
      <c r="Q49" s="280"/>
      <c r="R49" s="278"/>
      <c r="S49" s="279" t="s">
        <v>77</v>
      </c>
      <c r="T49" s="278"/>
      <c r="U49" s="281" t="e">
        <f>ROUNDUP(I49/1.5,1)</f>
        <v>#DIV/0!</v>
      </c>
      <c r="V49" s="282"/>
      <c r="W49" s="283"/>
      <c r="X49" s="284"/>
      <c r="BN49" s="285"/>
    </row>
    <row r="50" spans="2:66" ht="19.5" customHeight="1">
      <c r="B50" s="286"/>
      <c r="C50" s="287"/>
      <c r="D50" s="287"/>
      <c r="E50" s="288"/>
      <c r="F50" s="277" t="s">
        <v>78</v>
      </c>
      <c r="G50" s="276"/>
      <c r="H50" s="276"/>
      <c r="I50" s="277" t="e">
        <f>BB13</f>
        <v>#DIV/0!</v>
      </c>
      <c r="J50" s="276"/>
      <c r="K50" s="276"/>
      <c r="L50" s="278"/>
      <c r="M50" s="279" t="s">
        <v>75</v>
      </c>
      <c r="N50" s="278"/>
      <c r="O50" s="280" t="s">
        <v>79</v>
      </c>
      <c r="P50" s="280"/>
      <c r="Q50" s="280"/>
      <c r="R50" s="278"/>
      <c r="S50" s="279" t="s">
        <v>77</v>
      </c>
      <c r="T50" s="278"/>
      <c r="U50" s="281" t="e">
        <f>ROUNDUP(I50/1.7,1)</f>
        <v>#DIV/0!</v>
      </c>
      <c r="V50" s="282"/>
      <c r="W50" s="283"/>
      <c r="X50" s="284"/>
      <c r="Y50" s="289" t="s">
        <v>66</v>
      </c>
      <c r="Z50" s="290"/>
      <c r="AA50" s="291"/>
      <c r="BN50" s="285"/>
    </row>
    <row r="51" spans="2:66" ht="19.5" customHeight="1">
      <c r="B51" s="286"/>
      <c r="C51" s="287"/>
      <c r="D51" s="287"/>
      <c r="E51" s="288"/>
      <c r="F51" s="277" t="s">
        <v>80</v>
      </c>
      <c r="G51" s="276"/>
      <c r="H51" s="276"/>
      <c r="I51" s="277" t="e">
        <f>BB13</f>
        <v>#DIV/0!</v>
      </c>
      <c r="J51" s="276"/>
      <c r="K51" s="276"/>
      <c r="L51" s="278"/>
      <c r="M51" s="279" t="s">
        <v>75</v>
      </c>
      <c r="N51" s="278"/>
      <c r="O51" s="280" t="s">
        <v>81</v>
      </c>
      <c r="P51" s="280"/>
      <c r="Q51" s="280"/>
      <c r="R51" s="278"/>
      <c r="S51" s="279" t="s">
        <v>77</v>
      </c>
      <c r="T51" s="278"/>
      <c r="U51" s="281" t="e">
        <f>ROUNDUP(I51/2,1)</f>
        <v>#DIV/0!</v>
      </c>
      <c r="V51" s="282"/>
      <c r="W51" s="283"/>
      <c r="X51" s="284"/>
      <c r="Y51" s="289"/>
      <c r="Z51" s="290"/>
      <c r="AA51" s="292"/>
      <c r="BN51" s="285"/>
    </row>
    <row r="52" spans="2:66" ht="19.5" customHeight="1">
      <c r="B52" s="293"/>
      <c r="C52" s="267"/>
      <c r="D52" s="267"/>
      <c r="E52" s="294"/>
      <c r="F52" s="277" t="s">
        <v>82</v>
      </c>
      <c r="G52" s="276"/>
      <c r="H52" s="276"/>
      <c r="I52" s="277" t="e">
        <f>BB13</f>
        <v>#DIV/0!</v>
      </c>
      <c r="J52" s="276"/>
      <c r="K52" s="276"/>
      <c r="L52" s="278"/>
      <c r="M52" s="279" t="s">
        <v>75</v>
      </c>
      <c r="N52" s="278"/>
      <c r="O52" s="280" t="s">
        <v>83</v>
      </c>
      <c r="P52" s="280"/>
      <c r="Q52" s="280"/>
      <c r="R52" s="278"/>
      <c r="S52" s="279" t="s">
        <v>77</v>
      </c>
      <c r="T52" s="278"/>
      <c r="U52" s="281" t="e">
        <f>ROUNDUP(I52/2.5,1)</f>
        <v>#DIV/0!</v>
      </c>
      <c r="V52" s="282"/>
      <c r="W52" s="283"/>
      <c r="X52" s="284"/>
      <c r="AA52" s="292"/>
    </row>
    <row r="53" spans="2:66" ht="14.25" customHeight="1">
      <c r="B53" s="295"/>
      <c r="D53" s="291" t="s">
        <v>84</v>
      </c>
    </row>
  </sheetData>
  <mergeCells count="432">
    <mergeCell ref="F52:H52"/>
    <mergeCell ref="I52:K52"/>
    <mergeCell ref="O52:Q52"/>
    <mergeCell ref="U52:W52"/>
    <mergeCell ref="I50:K50"/>
    <mergeCell ref="O50:Q50"/>
    <mergeCell ref="U50:W50"/>
    <mergeCell ref="Y50:Z51"/>
    <mergeCell ref="F51:H51"/>
    <mergeCell ref="I51:K51"/>
    <mergeCell ref="O51:Q51"/>
    <mergeCell ref="U51:W51"/>
    <mergeCell ref="AS46:AW46"/>
    <mergeCell ref="I48:L48"/>
    <mergeCell ref="N48:R48"/>
    <mergeCell ref="T48:X48"/>
    <mergeCell ref="B49:E52"/>
    <mergeCell ref="F49:H49"/>
    <mergeCell ref="I49:K49"/>
    <mergeCell ref="O49:Q49"/>
    <mergeCell ref="U49:W49"/>
    <mergeCell ref="F50:H50"/>
    <mergeCell ref="AB46:AC46"/>
    <mergeCell ref="AD46:AE46"/>
    <mergeCell ref="AF46:AG46"/>
    <mergeCell ref="AH46:AI46"/>
    <mergeCell ref="AK46:AM46"/>
    <mergeCell ref="AO46:AQ46"/>
    <mergeCell ref="AK45:AM45"/>
    <mergeCell ref="H46:K46"/>
    <mergeCell ref="L46:M46"/>
    <mergeCell ref="N46:O46"/>
    <mergeCell ref="P46:Q46"/>
    <mergeCell ref="R46:S46"/>
    <mergeCell ref="T46:U46"/>
    <mergeCell ref="V46:W46"/>
    <mergeCell ref="X46:Y46"/>
    <mergeCell ref="Z46:AA46"/>
    <mergeCell ref="X45:Y45"/>
    <mergeCell ref="Z45:AA45"/>
    <mergeCell ref="AB45:AC45"/>
    <mergeCell ref="AD45:AE45"/>
    <mergeCell ref="AF45:AG45"/>
    <mergeCell ref="AH45:AI45"/>
    <mergeCell ref="BA44:BB44"/>
    <mergeCell ref="BC44:BL46"/>
    <mergeCell ref="BM44:BN46"/>
    <mergeCell ref="H45:K45"/>
    <mergeCell ref="L45:M45"/>
    <mergeCell ref="N45:O45"/>
    <mergeCell ref="P45:Q45"/>
    <mergeCell ref="R45:S45"/>
    <mergeCell ref="T45:U45"/>
    <mergeCell ref="V45:W45"/>
    <mergeCell ref="Z44:AA44"/>
    <mergeCell ref="AB44:AC44"/>
    <mergeCell ref="AD44:AE44"/>
    <mergeCell ref="AF44:AG44"/>
    <mergeCell ref="AH44:AI44"/>
    <mergeCell ref="AK44:AM44"/>
    <mergeCell ref="AH43:AI43"/>
    <mergeCell ref="AK43:AM43"/>
    <mergeCell ref="H44:K44"/>
    <mergeCell ref="L44:M44"/>
    <mergeCell ref="N44:O44"/>
    <mergeCell ref="P44:Q44"/>
    <mergeCell ref="R44:S44"/>
    <mergeCell ref="T44:U44"/>
    <mergeCell ref="V44:W44"/>
    <mergeCell ref="X44:Y44"/>
    <mergeCell ref="V43:W43"/>
    <mergeCell ref="X43:Y43"/>
    <mergeCell ref="Z43:AA43"/>
    <mergeCell ref="AB43:AC43"/>
    <mergeCell ref="AD43:AE43"/>
    <mergeCell ref="AF43:AG43"/>
    <mergeCell ref="AO42:AQ45"/>
    <mergeCell ref="AS42:AW45"/>
    <mergeCell ref="BC42:BN43"/>
    <mergeCell ref="B43:G46"/>
    <mergeCell ref="H43:K43"/>
    <mergeCell ref="L43:M43"/>
    <mergeCell ref="N43:O43"/>
    <mergeCell ref="P43:Q43"/>
    <mergeCell ref="R43:S43"/>
    <mergeCell ref="T43:U43"/>
    <mergeCell ref="Z42:AA42"/>
    <mergeCell ref="AB42:AC42"/>
    <mergeCell ref="AD42:AE42"/>
    <mergeCell ref="AF42:AG42"/>
    <mergeCell ref="AH42:AI42"/>
    <mergeCell ref="AJ42:AM42"/>
    <mergeCell ref="A40:R40"/>
    <mergeCell ref="I41:BM41"/>
    <mergeCell ref="B42:K42"/>
    <mergeCell ref="L42:M42"/>
    <mergeCell ref="N42:O42"/>
    <mergeCell ref="P42:Q42"/>
    <mergeCell ref="R42:S42"/>
    <mergeCell ref="T42:U42"/>
    <mergeCell ref="V42:W42"/>
    <mergeCell ref="X42:Y42"/>
    <mergeCell ref="J30:L30"/>
    <mergeCell ref="N30:P30"/>
    <mergeCell ref="R30:T30"/>
    <mergeCell ref="Z30:AB30"/>
    <mergeCell ref="AC30:AE30"/>
    <mergeCell ref="AF30:AH30"/>
    <mergeCell ref="AR24:AT24"/>
    <mergeCell ref="B29:E29"/>
    <mergeCell ref="F29:I29"/>
    <mergeCell ref="J29:M29"/>
    <mergeCell ref="N29:Q29"/>
    <mergeCell ref="R29:U29"/>
    <mergeCell ref="W29:X30"/>
    <mergeCell ref="Z29:AH29"/>
    <mergeCell ref="B30:E30"/>
    <mergeCell ref="F30:H30"/>
    <mergeCell ref="Z24:AB24"/>
    <mergeCell ref="AC24:AE24"/>
    <mergeCell ref="AF24:AH24"/>
    <mergeCell ref="AI24:AK24"/>
    <mergeCell ref="AL24:AN24"/>
    <mergeCell ref="AO24:AQ24"/>
    <mergeCell ref="AL23:AN23"/>
    <mergeCell ref="AO23:AQ23"/>
    <mergeCell ref="AR23:AT23"/>
    <mergeCell ref="F24:G24"/>
    <mergeCell ref="H24:J24"/>
    <mergeCell ref="K24:M24"/>
    <mergeCell ref="N24:P24"/>
    <mergeCell ref="Q24:S24"/>
    <mergeCell ref="T24:V24"/>
    <mergeCell ref="W24:Y24"/>
    <mergeCell ref="T23:V23"/>
    <mergeCell ref="W23:Y23"/>
    <mergeCell ref="Z23:AB23"/>
    <mergeCell ref="AC23:AE23"/>
    <mergeCell ref="AF23:AH23"/>
    <mergeCell ref="AI23:AK23"/>
    <mergeCell ref="AI22:AK22"/>
    <mergeCell ref="AL22:AN22"/>
    <mergeCell ref="AO22:AQ22"/>
    <mergeCell ref="AR22:AT22"/>
    <mergeCell ref="AU22:AW24"/>
    <mergeCell ref="F23:G23"/>
    <mergeCell ref="H23:J23"/>
    <mergeCell ref="K23:M23"/>
    <mergeCell ref="N23:P23"/>
    <mergeCell ref="Q23:S23"/>
    <mergeCell ref="Q22:S22"/>
    <mergeCell ref="T22:V22"/>
    <mergeCell ref="W22:Y22"/>
    <mergeCell ref="Z22:AB22"/>
    <mergeCell ref="AC22:AE22"/>
    <mergeCell ref="AF22:AH22"/>
    <mergeCell ref="AF21:AH21"/>
    <mergeCell ref="AI21:AK21"/>
    <mergeCell ref="AL21:AN21"/>
    <mergeCell ref="AO21:AQ21"/>
    <mergeCell ref="AR21:AT21"/>
    <mergeCell ref="B22:E24"/>
    <mergeCell ref="F22:G22"/>
    <mergeCell ref="H22:J22"/>
    <mergeCell ref="K22:M22"/>
    <mergeCell ref="N22:P22"/>
    <mergeCell ref="AU20:AW20"/>
    <mergeCell ref="B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C20:AE20"/>
    <mergeCell ref="AF20:AH20"/>
    <mergeCell ref="AI20:AK20"/>
    <mergeCell ref="AL20:AN20"/>
    <mergeCell ref="AO20:AQ20"/>
    <mergeCell ref="AR20:AT20"/>
    <mergeCell ref="AR19:AT19"/>
    <mergeCell ref="AU19:AW19"/>
    <mergeCell ref="F20:G20"/>
    <mergeCell ref="H20:J20"/>
    <mergeCell ref="K20:M20"/>
    <mergeCell ref="N20:P20"/>
    <mergeCell ref="Q20:S20"/>
    <mergeCell ref="T20:V20"/>
    <mergeCell ref="W20:Y20"/>
    <mergeCell ref="Z20:AB20"/>
    <mergeCell ref="Z19:AB19"/>
    <mergeCell ref="AC19:AE19"/>
    <mergeCell ref="AF19:AH19"/>
    <mergeCell ref="AI19:AK19"/>
    <mergeCell ref="AL19:AN19"/>
    <mergeCell ref="AO19:AQ19"/>
    <mergeCell ref="AO18:AQ18"/>
    <mergeCell ref="AR18:AT18"/>
    <mergeCell ref="AU18:AW18"/>
    <mergeCell ref="F19:G19"/>
    <mergeCell ref="H19:J19"/>
    <mergeCell ref="K19:M19"/>
    <mergeCell ref="N19:P19"/>
    <mergeCell ref="Q19:S19"/>
    <mergeCell ref="T19:V19"/>
    <mergeCell ref="W19:Y19"/>
    <mergeCell ref="W18:Y18"/>
    <mergeCell ref="Z18:AB18"/>
    <mergeCell ref="AC18:AE18"/>
    <mergeCell ref="AF18:AH18"/>
    <mergeCell ref="AI18:AK18"/>
    <mergeCell ref="AL18:AN18"/>
    <mergeCell ref="AO17:AQ17"/>
    <mergeCell ref="AR17:AT17"/>
    <mergeCell ref="AU17:AW17"/>
    <mergeCell ref="D18:E20"/>
    <mergeCell ref="F18:G18"/>
    <mergeCell ref="H18:J18"/>
    <mergeCell ref="K18:M18"/>
    <mergeCell ref="N18:P18"/>
    <mergeCell ref="Q18:S18"/>
    <mergeCell ref="T18:V18"/>
    <mergeCell ref="W17:Y17"/>
    <mergeCell ref="Z17:AB17"/>
    <mergeCell ref="AC17:AE17"/>
    <mergeCell ref="AF17:AH17"/>
    <mergeCell ref="AI17:AK17"/>
    <mergeCell ref="AL17:AN17"/>
    <mergeCell ref="F17:G17"/>
    <mergeCell ref="H17:J17"/>
    <mergeCell ref="K17:M17"/>
    <mergeCell ref="N17:P17"/>
    <mergeCell ref="Q17:S17"/>
    <mergeCell ref="T17:V17"/>
    <mergeCell ref="AF16:AH16"/>
    <mergeCell ref="AI16:AK16"/>
    <mergeCell ref="AL16:AN16"/>
    <mergeCell ref="AO16:AQ16"/>
    <mergeCell ref="AR16:AT16"/>
    <mergeCell ref="AU16:AW16"/>
    <mergeCell ref="AU15:AW15"/>
    <mergeCell ref="F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C15:AE15"/>
    <mergeCell ref="AF15:AH15"/>
    <mergeCell ref="AI15:AK15"/>
    <mergeCell ref="AL15:AN15"/>
    <mergeCell ref="AO15:AQ15"/>
    <mergeCell ref="AR15:AT15"/>
    <mergeCell ref="AU14:AW14"/>
    <mergeCell ref="D15:E17"/>
    <mergeCell ref="F15:G15"/>
    <mergeCell ref="H15:J15"/>
    <mergeCell ref="K15:M15"/>
    <mergeCell ref="N15:P15"/>
    <mergeCell ref="Q15:S15"/>
    <mergeCell ref="T15:V15"/>
    <mergeCell ref="W15:Y15"/>
    <mergeCell ref="Z15:AB15"/>
    <mergeCell ref="AC14:AE14"/>
    <mergeCell ref="AF14:AH14"/>
    <mergeCell ref="AI14:AK14"/>
    <mergeCell ref="AL14:AN14"/>
    <mergeCell ref="AO14:AQ14"/>
    <mergeCell ref="AR14:AT14"/>
    <mergeCell ref="AU13:AW13"/>
    <mergeCell ref="BB13:BK14"/>
    <mergeCell ref="F14:G14"/>
    <mergeCell ref="H14:J14"/>
    <mergeCell ref="K14:M14"/>
    <mergeCell ref="N14:P14"/>
    <mergeCell ref="Q14:S14"/>
    <mergeCell ref="T14:V14"/>
    <mergeCell ref="W14:Y14"/>
    <mergeCell ref="Z14:AB14"/>
    <mergeCell ref="AC13:AE13"/>
    <mergeCell ref="AF13:AH13"/>
    <mergeCell ref="AI13:AK13"/>
    <mergeCell ref="AL13:AN13"/>
    <mergeCell ref="AO13:AQ13"/>
    <mergeCell ref="AR13:AT13"/>
    <mergeCell ref="AU12:AW12"/>
    <mergeCell ref="BB12:BK12"/>
    <mergeCell ref="F13:G13"/>
    <mergeCell ref="H13:J13"/>
    <mergeCell ref="K13:M13"/>
    <mergeCell ref="N13:P13"/>
    <mergeCell ref="Q13:S13"/>
    <mergeCell ref="T13:V13"/>
    <mergeCell ref="W13:Y13"/>
    <mergeCell ref="Z13:AB13"/>
    <mergeCell ref="AC12:AE12"/>
    <mergeCell ref="AF12:AH12"/>
    <mergeCell ref="AI12:AK12"/>
    <mergeCell ref="AL12:AN12"/>
    <mergeCell ref="AO12:AQ12"/>
    <mergeCell ref="AR12:AT12"/>
    <mergeCell ref="AU11:AW11"/>
    <mergeCell ref="D12:E14"/>
    <mergeCell ref="F12:G12"/>
    <mergeCell ref="H12:J12"/>
    <mergeCell ref="K12:M12"/>
    <mergeCell ref="N12:P12"/>
    <mergeCell ref="Q12:S12"/>
    <mergeCell ref="T12:V12"/>
    <mergeCell ref="W12:Y12"/>
    <mergeCell ref="Z12:AB12"/>
    <mergeCell ref="AC11:AE11"/>
    <mergeCell ref="AF11:AH11"/>
    <mergeCell ref="AI11:AK11"/>
    <mergeCell ref="AL11:AN11"/>
    <mergeCell ref="AO11:AQ11"/>
    <mergeCell ref="AR11:AT11"/>
    <mergeCell ref="AR10:AT10"/>
    <mergeCell ref="AU10:AW10"/>
    <mergeCell ref="F11:G11"/>
    <mergeCell ref="H11:J11"/>
    <mergeCell ref="K11:M11"/>
    <mergeCell ref="N11:P11"/>
    <mergeCell ref="Q11:S11"/>
    <mergeCell ref="T11:V11"/>
    <mergeCell ref="W11:Y11"/>
    <mergeCell ref="Z11:AB11"/>
    <mergeCell ref="Z10:AB10"/>
    <mergeCell ref="AC10:AE10"/>
    <mergeCell ref="AF10:AH10"/>
    <mergeCell ref="AI10:AK10"/>
    <mergeCell ref="AL10:AN10"/>
    <mergeCell ref="AO10:AQ10"/>
    <mergeCell ref="AR9:AT9"/>
    <mergeCell ref="AU9:AW9"/>
    <mergeCell ref="BB9:BK10"/>
    <mergeCell ref="F10:G10"/>
    <mergeCell ref="H10:J10"/>
    <mergeCell ref="K10:M10"/>
    <mergeCell ref="N10:P10"/>
    <mergeCell ref="Q10:S10"/>
    <mergeCell ref="T10:V10"/>
    <mergeCell ref="W10:Y10"/>
    <mergeCell ref="Z9:AB9"/>
    <mergeCell ref="AC9:AE9"/>
    <mergeCell ref="AF9:AH9"/>
    <mergeCell ref="AI9:AK9"/>
    <mergeCell ref="AL9:AN9"/>
    <mergeCell ref="AO9:AQ9"/>
    <mergeCell ref="AU8:AW8"/>
    <mergeCell ref="BB8:BK8"/>
    <mergeCell ref="D9:E11"/>
    <mergeCell ref="F9:G9"/>
    <mergeCell ref="H9:J9"/>
    <mergeCell ref="K9:M9"/>
    <mergeCell ref="N9:P9"/>
    <mergeCell ref="Q9:S9"/>
    <mergeCell ref="T9:V9"/>
    <mergeCell ref="W9:Y9"/>
    <mergeCell ref="AC8:AE8"/>
    <mergeCell ref="AF8:AH8"/>
    <mergeCell ref="AI8:AK8"/>
    <mergeCell ref="AL8:AN8"/>
    <mergeCell ref="AO8:AQ8"/>
    <mergeCell ref="AR8:AT8"/>
    <mergeCell ref="AR7:AT7"/>
    <mergeCell ref="AU7:AW7"/>
    <mergeCell ref="F8:G8"/>
    <mergeCell ref="H8:J8"/>
    <mergeCell ref="K8:M8"/>
    <mergeCell ref="N8:P8"/>
    <mergeCell ref="Q8:S8"/>
    <mergeCell ref="T8:V8"/>
    <mergeCell ref="W8:Y8"/>
    <mergeCell ref="Z8:AB8"/>
    <mergeCell ref="Z7:AB7"/>
    <mergeCell ref="AC7:AE7"/>
    <mergeCell ref="AF7:AH7"/>
    <mergeCell ref="AI7:AK7"/>
    <mergeCell ref="AL7:AN7"/>
    <mergeCell ref="AO7:AQ7"/>
    <mergeCell ref="AO6:AQ6"/>
    <mergeCell ref="AR6:AT6"/>
    <mergeCell ref="AU6:AW6"/>
    <mergeCell ref="F7:G7"/>
    <mergeCell ref="H7:J7"/>
    <mergeCell ref="K7:M7"/>
    <mergeCell ref="N7:P7"/>
    <mergeCell ref="Q7:S7"/>
    <mergeCell ref="T7:V7"/>
    <mergeCell ref="W7:Y7"/>
    <mergeCell ref="W6:Y6"/>
    <mergeCell ref="Z6:AB6"/>
    <mergeCell ref="AC6:AE6"/>
    <mergeCell ref="AF6:AH6"/>
    <mergeCell ref="AI6:AK6"/>
    <mergeCell ref="AL6:AN6"/>
    <mergeCell ref="AO5:AQ5"/>
    <mergeCell ref="BB5:BK6"/>
    <mergeCell ref="B6:C20"/>
    <mergeCell ref="D6:E8"/>
    <mergeCell ref="F6:G6"/>
    <mergeCell ref="H6:J6"/>
    <mergeCell ref="K6:M6"/>
    <mergeCell ref="N6:P6"/>
    <mergeCell ref="Q6:S6"/>
    <mergeCell ref="T6:V6"/>
    <mergeCell ref="AU4:AW5"/>
    <mergeCell ref="BB4:BK4"/>
    <mergeCell ref="B5:G5"/>
    <mergeCell ref="H5:J5"/>
    <mergeCell ref="K5:M5"/>
    <mergeCell ref="N5:P5"/>
    <mergeCell ref="Q5:S5"/>
    <mergeCell ref="T5:V5"/>
    <mergeCell ref="W5:Y5"/>
    <mergeCell ref="Z5:AB5"/>
    <mergeCell ref="A1:X1"/>
    <mergeCell ref="D3:AR3"/>
    <mergeCell ref="B4:G4"/>
    <mergeCell ref="H4:I4"/>
    <mergeCell ref="AI4:AK4"/>
    <mergeCell ref="AR4:AT5"/>
    <mergeCell ref="AC5:AE5"/>
    <mergeCell ref="AF5:AH5"/>
    <mergeCell ref="AI5:AK5"/>
    <mergeCell ref="AL5:AN5"/>
  </mergeCells>
  <phoneticPr fontId="3"/>
  <pageMargins left="0.31496062992125984" right="0" top="0.55118110236220474" bottom="0.55118110236220474" header="0.31496062992125984" footer="0.31496062992125984"/>
  <pageSetup paperSize="9" orientation="landscape" horizontalDpi="1200" verticalDpi="1200" r:id="rId1"/>
  <rowBreaks count="1" manualBreakCount="1">
    <brk id="31" max="6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生活介護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2021-03-06T03:53:52Z</dcterms:created>
  <dcterms:modified xsi:type="dcterms:W3CDTF">2025-05-14T02:36:42Z</dcterms:modified>
</cp:coreProperties>
</file>