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7050"/>
  </bookViews>
  <sheets>
    <sheet name="共同生活介護" sheetId="7" r:id="rId1"/>
  </sheets>
  <definedNames>
    <definedName name="_xlnm.Print_Area" localSheetId="0">共同生活介護!$A$1:$U$37</definedName>
  </definedNames>
  <calcPr calcId="162913"/>
</workbook>
</file>

<file path=xl/calcChain.xml><?xml version="1.0" encoding="utf-8"?>
<calcChain xmlns="http://schemas.openxmlformats.org/spreadsheetml/2006/main">
  <c r="S29" i="7" l="1"/>
  <c r="S28" i="7"/>
  <c r="S27" i="7"/>
  <c r="S26" i="7"/>
  <c r="S25" i="7"/>
  <c r="O12" i="7" l="1"/>
  <c r="N12" i="7"/>
  <c r="M12" i="7"/>
  <c r="L12" i="7"/>
  <c r="K12" i="7"/>
  <c r="J12" i="7"/>
  <c r="I12" i="7"/>
  <c r="H12" i="7"/>
  <c r="G12" i="7"/>
  <c r="F12" i="7"/>
  <c r="E12" i="7"/>
  <c r="D12" i="7"/>
  <c r="Q6" i="7"/>
  <c r="Q11" i="7"/>
  <c r="Q10" i="7"/>
  <c r="Q9" i="7"/>
  <c r="Q8" i="7"/>
  <c r="Q7" i="7"/>
  <c r="O16" i="7" l="1"/>
  <c r="S16" i="7" s="1"/>
  <c r="S20" i="7" s="1"/>
  <c r="O25" i="7"/>
  <c r="O17" i="7"/>
  <c r="S17" i="7" s="1"/>
  <c r="O26" i="7"/>
  <c r="O19" i="7"/>
  <c r="S19" i="7" s="1"/>
  <c r="O28" i="7"/>
  <c r="O18" i="7"/>
  <c r="S18" i="7" s="1"/>
  <c r="O27" i="7"/>
  <c r="Q12" i="7"/>
  <c r="U6" i="7" l="1"/>
  <c r="D16" i="7" l="1"/>
  <c r="H16" i="7" s="1"/>
  <c r="D34" i="7"/>
  <c r="H34" i="7" s="1"/>
  <c r="D25" i="7"/>
  <c r="H25" i="7" s="1"/>
  <c r="D27" i="7"/>
  <c r="H27" i="7" s="1"/>
  <c r="D37" i="7"/>
  <c r="H37" i="7" s="1"/>
  <c r="D35" i="7"/>
  <c r="H35" i="7" s="1"/>
  <c r="D26" i="7"/>
  <c r="H26" i="7" s="1"/>
  <c r="D36" i="7"/>
  <c r="H36" i="7" s="1"/>
  <c r="D18" i="7"/>
  <c r="H18" i="7" s="1"/>
  <c r="D17" i="7"/>
  <c r="H17" i="7" s="1"/>
</calcChain>
</file>

<file path=xl/sharedStrings.xml><?xml version="1.0" encoding="utf-8"?>
<sst xmlns="http://schemas.openxmlformats.org/spreadsheetml/2006/main" count="162" uniqueCount="84">
  <si>
    <t>【単位：人】</t>
    <rPh sb="1" eb="3">
      <t>タンイ</t>
    </rPh>
    <rPh sb="4" eb="5">
      <t>ニン</t>
    </rPh>
    <phoneticPr fontId="2"/>
  </si>
  <si>
    <t>利用者延数　　　　　　　　　　　　　　　　　　　計</t>
    <rPh sb="0" eb="3">
      <t>リヨウシャ</t>
    </rPh>
    <rPh sb="3" eb="4">
      <t>ノ</t>
    </rPh>
    <rPh sb="4" eb="5">
      <t>スウ</t>
    </rPh>
    <rPh sb="24" eb="25">
      <t>ケイ</t>
    </rPh>
    <phoneticPr fontId="2"/>
  </si>
  <si>
    <t>延べ開所日数</t>
    <rPh sb="0" eb="1">
      <t>ノ</t>
    </rPh>
    <rPh sb="2" eb="4">
      <t>カイショ</t>
    </rPh>
    <rPh sb="4" eb="6">
      <t>ニッスウ</t>
    </rPh>
    <phoneticPr fontId="2"/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</si>
  <si>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</si>
  <si>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</si>
  <si>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</si>
  <si>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</si>
  <si>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</si>
  <si>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</si>
  <si>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</si>
  <si>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</si>
  <si>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</si>
  <si>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</si>
  <si>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</si>
  <si>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</si>
  <si>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Ａ　（人）</t>
    <rPh sb="3" eb="4">
      <t>ニン</t>
    </rPh>
    <phoneticPr fontId="2"/>
  </si>
  <si>
    <t>Ｂ　（日）</t>
    <rPh sb="3" eb="4">
      <t>ヒ</t>
    </rPh>
    <phoneticPr fontId="2"/>
  </si>
  <si>
    <t>Ａ／Ｂ　　（人／日）</t>
    <rPh sb="6" eb="7">
      <t>ニン</t>
    </rPh>
    <rPh sb="8" eb="9">
      <t>ニチ</t>
    </rPh>
    <phoneticPr fontId="2"/>
  </si>
  <si>
    <t>計</t>
    <rPh sb="0" eb="1">
      <t>ケイ</t>
    </rPh>
    <phoneticPr fontId="2"/>
  </si>
  <si>
    <t>5:1</t>
  </si>
  <si>
    <t>障害支援区分</t>
    <rPh sb="0" eb="2">
      <t>ショウガイ</t>
    </rPh>
    <rPh sb="2" eb="4">
      <t>シエン</t>
    </rPh>
    <rPh sb="4" eb="6">
      <t>クブン</t>
    </rPh>
    <phoneticPr fontId="11"/>
  </si>
  <si>
    <t>人員配置</t>
    <rPh sb="0" eb="2">
      <t>ジンイン</t>
    </rPh>
    <rPh sb="2" eb="4">
      <t>ハイチ</t>
    </rPh>
    <phoneticPr fontId="11"/>
  </si>
  <si>
    <t>平均利用者数</t>
    <rPh sb="0" eb="2">
      <t>ヘイキン</t>
    </rPh>
    <rPh sb="2" eb="4">
      <t>リヨウ</t>
    </rPh>
    <rPh sb="4" eb="5">
      <t>シャ</t>
    </rPh>
    <rPh sb="5" eb="6">
      <t>スウ</t>
    </rPh>
    <phoneticPr fontId="11"/>
  </si>
  <si>
    <t>人　　÷</t>
    <rPh sb="0" eb="1">
      <t>ニン</t>
    </rPh>
    <phoneticPr fontId="11"/>
  </si>
  <si>
    <t>必要処遇職員数</t>
    <rPh sb="0" eb="2">
      <t>ヒツヨウ</t>
    </rPh>
    <rPh sb="2" eb="4">
      <t>ショグウ</t>
    </rPh>
    <rPh sb="4" eb="6">
      <t>ショクイン</t>
    </rPh>
    <rPh sb="6" eb="7">
      <t>スウ</t>
    </rPh>
    <phoneticPr fontId="11"/>
  </si>
  <si>
    <t xml:space="preserve"> 　＝</t>
    <phoneticPr fontId="11"/>
  </si>
  <si>
    <t xml:space="preserve"> 人</t>
    <rPh sb="1" eb="2">
      <t>ニン</t>
    </rPh>
    <phoneticPr fontId="11"/>
  </si>
  <si>
    <t>区分２</t>
    <rPh sb="0" eb="2">
      <t>クブン</t>
    </rPh>
    <phoneticPr fontId="2"/>
  </si>
  <si>
    <t>区分３</t>
    <rPh sb="0" eb="2">
      <t>クブン</t>
    </rPh>
    <phoneticPr fontId="2"/>
  </si>
  <si>
    <t>区分４</t>
    <rPh sb="0" eb="2">
      <t>クブン</t>
    </rPh>
    <phoneticPr fontId="2"/>
  </si>
  <si>
    <t>区分５</t>
    <rPh sb="0" eb="2">
      <t>クブン</t>
    </rPh>
    <phoneticPr fontId="2"/>
  </si>
  <si>
    <t>区分６</t>
    <rPh sb="0" eb="2">
      <t>クブン</t>
    </rPh>
    <phoneticPr fontId="2"/>
  </si>
  <si>
    <t>←に入力してください。</t>
    <rPh sb="2" eb="4">
      <t>ニュウリョク</t>
    </rPh>
    <phoneticPr fontId="11"/>
  </si>
  <si>
    <t>サービス費Ⅰ</t>
    <rPh sb="4" eb="5">
      <t>ヒ</t>
    </rPh>
    <phoneticPr fontId="11"/>
  </si>
  <si>
    <t>サービス費Ⅱ</t>
    <rPh sb="4" eb="5">
      <t>ヒ</t>
    </rPh>
    <phoneticPr fontId="11"/>
  </si>
  <si>
    <t>6:1</t>
    <phoneticPr fontId="11"/>
  </si>
  <si>
    <t>＝</t>
    <phoneticPr fontId="11"/>
  </si>
  <si>
    <t>ア</t>
    <phoneticPr fontId="11"/>
  </si>
  <si>
    <t>イ</t>
    <phoneticPr fontId="11"/>
  </si>
  <si>
    <t>ウ</t>
    <phoneticPr fontId="11"/>
  </si>
  <si>
    <t>エ</t>
    <phoneticPr fontId="11"/>
  </si>
  <si>
    <t>オ</t>
    <phoneticPr fontId="11"/>
  </si>
  <si>
    <t>カ</t>
    <phoneticPr fontId="11"/>
  </si>
  <si>
    <t>キ</t>
    <phoneticPr fontId="11"/>
  </si>
  <si>
    <t>世話人</t>
    <rPh sb="0" eb="2">
      <t>セワ</t>
    </rPh>
    <rPh sb="2" eb="3">
      <t>ニン</t>
    </rPh>
    <phoneticPr fontId="11"/>
  </si>
  <si>
    <t>サービス費Ⅲ</t>
    <rPh sb="4" eb="5">
      <t>ヒ</t>
    </rPh>
    <phoneticPr fontId="11"/>
  </si>
  <si>
    <t>4:1</t>
    <phoneticPr fontId="11"/>
  </si>
  <si>
    <t>区分１以下</t>
    <rPh sb="0" eb="2">
      <t>クブン</t>
    </rPh>
    <rPh sb="3" eb="5">
      <t>イカ</t>
    </rPh>
    <phoneticPr fontId="2"/>
  </si>
  <si>
    <t>生活支援員</t>
    <rPh sb="0" eb="2">
      <t>セイカツ</t>
    </rPh>
    <rPh sb="2" eb="4">
      <t>シエン</t>
    </rPh>
    <rPh sb="4" eb="5">
      <t>イン</t>
    </rPh>
    <phoneticPr fontId="11"/>
  </si>
  <si>
    <t>区分３</t>
    <rPh sb="0" eb="2">
      <t>クブン</t>
    </rPh>
    <phoneticPr fontId="11"/>
  </si>
  <si>
    <t>区分４</t>
    <rPh sb="0" eb="2">
      <t>クブン</t>
    </rPh>
    <phoneticPr fontId="11"/>
  </si>
  <si>
    <t>区分５</t>
    <rPh sb="0" eb="2">
      <t>クブン</t>
    </rPh>
    <phoneticPr fontId="11"/>
  </si>
  <si>
    <t>区分６</t>
    <rPh sb="0" eb="2">
      <t>クブン</t>
    </rPh>
    <phoneticPr fontId="11"/>
  </si>
  <si>
    <t>人</t>
    <rPh sb="0" eb="1">
      <t>ニン</t>
    </rPh>
    <phoneticPr fontId="11"/>
  </si>
  <si>
    <t>配置基準</t>
    <rPh sb="0" eb="2">
      <t>ハイチ</t>
    </rPh>
    <rPh sb="2" eb="4">
      <t>キジュン</t>
    </rPh>
    <phoneticPr fontId="11"/>
  </si>
  <si>
    <t>9:1</t>
    <phoneticPr fontId="11"/>
  </si>
  <si>
    <t>2.5:1</t>
    <phoneticPr fontId="11"/>
  </si>
  <si>
    <t>ク</t>
    <phoneticPr fontId="11"/>
  </si>
  <si>
    <t>ケ</t>
    <phoneticPr fontId="11"/>
  </si>
  <si>
    <t>コ</t>
    <phoneticPr fontId="11"/>
  </si>
  <si>
    <t>サ</t>
    <phoneticPr fontId="11"/>
  </si>
  <si>
    <t>区分３・４・５・６ごとの必要人員の合計（ク＋ケ＋コ＋サ）</t>
    <rPh sb="0" eb="2">
      <t>クブン</t>
    </rPh>
    <rPh sb="12" eb="14">
      <t>ヒツヨウ</t>
    </rPh>
    <rPh sb="14" eb="16">
      <t>ジンイン</t>
    </rPh>
    <rPh sb="17" eb="19">
      <t>ゴウケイ</t>
    </rPh>
    <phoneticPr fontId="11"/>
  </si>
  <si>
    <t>4:1</t>
    <phoneticPr fontId="11"/>
  </si>
  <si>
    <t xml:space="preserve"> 人</t>
    <rPh sb="1" eb="2">
      <t>ニン</t>
    </rPh>
    <phoneticPr fontId="11"/>
  </si>
  <si>
    <t xml:space="preserve"> 　＝</t>
  </si>
  <si>
    <t>10:1</t>
    <phoneticPr fontId="11"/>
  </si>
  <si>
    <t>サービス費Ⅳ</t>
    <rPh sb="4" eb="5">
      <t>ヒ</t>
    </rPh>
    <phoneticPr fontId="11"/>
  </si>
  <si>
    <t>←</t>
    <phoneticPr fontId="11"/>
  </si>
  <si>
    <t>サービス費Ⅳは、平成26年4月1日に現に存する事業所において、当分の間、認められている。</t>
    <rPh sb="4" eb="5">
      <t>ヒ</t>
    </rPh>
    <rPh sb="8" eb="10">
      <t>ヘイセイ</t>
    </rPh>
    <rPh sb="12" eb="13">
      <t>ネン</t>
    </rPh>
    <rPh sb="14" eb="15">
      <t>ガツ</t>
    </rPh>
    <rPh sb="16" eb="17">
      <t>ヒ</t>
    </rPh>
    <rPh sb="18" eb="19">
      <t>ゲン</t>
    </rPh>
    <rPh sb="20" eb="21">
      <t>ゾン</t>
    </rPh>
    <rPh sb="23" eb="26">
      <t>ジギョウショ</t>
    </rPh>
    <rPh sb="31" eb="33">
      <t>トウブン</t>
    </rPh>
    <rPh sb="34" eb="35">
      <t>アイダ</t>
    </rPh>
    <rPh sb="36" eb="37">
      <t>ミト</t>
    </rPh>
    <phoneticPr fontId="11"/>
  </si>
  <si>
    <t>平均利用者数（区分別）</t>
    <rPh sb="0" eb="2">
      <t>ヘイキン</t>
    </rPh>
    <rPh sb="2" eb="5">
      <t>リヨウシャ</t>
    </rPh>
    <rPh sb="5" eb="6">
      <t>スウ</t>
    </rPh>
    <rPh sb="7" eb="9">
      <t>クブン</t>
    </rPh>
    <rPh sb="9" eb="10">
      <t>ベツ</t>
    </rPh>
    <phoneticPr fontId="11"/>
  </si>
  <si>
    <r>
      <t>1日あたり平均利用者数　　　　　　　　　　　　　　　　　　　　　　　　　　　　　　　　　　　</t>
    </r>
    <r>
      <rPr>
        <sz val="8"/>
        <rFont val="ＭＳ ゴシック"/>
        <family val="3"/>
        <charset val="128"/>
      </rPr>
      <t>　（小数点第2位以下を　　　　　　　　　　　　　　　切り上げる）</t>
    </r>
    <rPh sb="1" eb="2">
      <t>ヒ</t>
    </rPh>
    <rPh sb="5" eb="7">
      <t>ヘイキン</t>
    </rPh>
    <rPh sb="7" eb="9">
      <t>リヨウ</t>
    </rPh>
    <rPh sb="9" eb="10">
      <t>シャ</t>
    </rPh>
    <rPh sb="10" eb="11">
      <t>スウ</t>
    </rPh>
    <rPh sb="48" eb="51">
      <t>ショウスウテン</t>
    </rPh>
    <rPh sb="51" eb="52">
      <t>ダイ</t>
    </rPh>
    <rPh sb="53" eb="54">
      <t>イ</t>
    </rPh>
    <rPh sb="54" eb="56">
      <t>イカ</t>
    </rPh>
    <rPh sb="72" eb="73">
      <t>キ</t>
    </rPh>
    <rPh sb="74" eb="75">
      <t>ア</t>
    </rPh>
    <phoneticPr fontId="2"/>
  </si>
  <si>
    <t>事業所名：</t>
    <rPh sb="0" eb="3">
      <t>ジギョウショ</t>
    </rPh>
    <rPh sb="3" eb="4">
      <t>ナ</t>
    </rPh>
    <phoneticPr fontId="2"/>
  </si>
  <si>
    <t>平均利用者数・人員計算表（共同生活援助）</t>
    <rPh sb="0" eb="2">
      <t>ヘイキン</t>
    </rPh>
    <rPh sb="2" eb="4">
      <t>リヨウ</t>
    </rPh>
    <rPh sb="4" eb="5">
      <t>シャ</t>
    </rPh>
    <rPh sb="5" eb="6">
      <t>スウ</t>
    </rPh>
    <rPh sb="7" eb="9">
      <t>ジンイン</t>
    </rPh>
    <rPh sb="9" eb="11">
      <t>ケイサン</t>
    </rPh>
    <rPh sb="11" eb="12">
      <t>ヒョウ</t>
    </rPh>
    <rPh sb="13" eb="15">
      <t>キョウドウ</t>
    </rPh>
    <rPh sb="15" eb="17">
      <t>セイカツ</t>
    </rPh>
    <rPh sb="17" eb="19">
      <t>エンジョ</t>
    </rPh>
    <phoneticPr fontId="2"/>
  </si>
  <si>
    <t>　　　年</t>
    <phoneticPr fontId="11"/>
  </si>
  <si>
    <t>　　　年</t>
    <phoneticPr fontId="11"/>
  </si>
  <si>
    <t>【青色のセル部分について入力してください。なお、数式の修正や行・列の挿入は行わないでください。】</t>
    <rPh sb="1" eb="3">
      <t>アオイロ</t>
    </rPh>
    <rPh sb="6" eb="8">
      <t>ブブン</t>
    </rPh>
    <rPh sb="12" eb="14">
      <t>ニュウリョク</t>
    </rPh>
    <rPh sb="24" eb="26">
      <t>スウシキ</t>
    </rPh>
    <rPh sb="27" eb="29">
      <t>シュウセイ</t>
    </rPh>
    <rPh sb="30" eb="31">
      <t>ギョウ</t>
    </rPh>
    <rPh sb="32" eb="33">
      <t>レツ</t>
    </rPh>
    <rPh sb="34" eb="36">
      <t>ソウニュウ</t>
    </rPh>
    <rPh sb="37" eb="38">
      <t>オコナ</t>
    </rPh>
    <phoneticPr fontId="11"/>
  </si>
  <si>
    <t>【介護サービス包括型】</t>
    <phoneticPr fontId="11"/>
  </si>
  <si>
    <t>【外部サービス利用型】</t>
    <rPh sb="1" eb="3">
      <t>ガイブ</t>
    </rPh>
    <rPh sb="7" eb="10">
      <t>リヨウガタ</t>
    </rPh>
    <phoneticPr fontId="11"/>
  </si>
  <si>
    <t>【日中サービス支援型】</t>
    <rPh sb="1" eb="3">
      <t>ニッチュウ</t>
    </rPh>
    <rPh sb="7" eb="9">
      <t>シエン</t>
    </rPh>
    <phoneticPr fontId="11"/>
  </si>
  <si>
    <t>5:1</t>
    <phoneticPr fontId="11"/>
  </si>
  <si>
    <t>4:1</t>
    <phoneticPr fontId="11"/>
  </si>
  <si>
    <t>3:1</t>
    <phoneticPr fontId="11"/>
  </si>
  <si>
    <t>利用者延べ人数</t>
    <rPh sb="0" eb="3">
      <t>リヨウシャ</t>
    </rPh>
    <rPh sb="3" eb="4">
      <t>ノ</t>
    </rPh>
    <rPh sb="5" eb="7">
      <t>ニンズウ</t>
    </rPh>
    <phoneticPr fontId="11"/>
  </si>
  <si>
    <t>障がい支援区分</t>
    <rPh sb="0" eb="1">
      <t>ショウ</t>
    </rPh>
    <rPh sb="3" eb="5">
      <t>シエン</t>
    </rPh>
    <rPh sb="5" eb="7">
      <t>クブン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</si>
</sst>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_ "/>
    <numFmt numFmtId="177" formatCode="#,##0.000_ "/>
    <numFmt numFmtId="178" formatCode="0.0_ "/>
    <numFmt numFmtId="179" formatCode="0.0_);[Red]\(0.0\)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8"/>
      <name val="ＭＳ 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i/>
      <sz val="18"/>
      <name val="ＭＳ ゴシック"/>
      <family val="3"/>
      <charset val="128"/>
    </font>
    <font>
      <i/>
      <sz val="11"/>
      <name val="ＭＳ ゴシック"/>
      <family val="3"/>
      <charset val="128"/>
    </font>
    <font>
      <sz val="24"/>
      <name val="ＭＳ ゴシック"/>
      <family val="3"/>
      <charset val="128"/>
    </font>
    <font>
      <i/>
      <sz val="18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rgb="FFFF0000"/>
      <name val="ＭＳ ゴシック"/>
      <family val="3"/>
      <charset val="128"/>
    </font>
    <font>
      <sz val="14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/>
      <top style="dashDot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tted">
        <color auto="1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195">
    <xf numFmtId="0" fontId="0" fillId="0" borderId="0" xfId="0">
      <alignment vertical="center"/>
    </xf>
    <xf numFmtId="0" fontId="1" fillId="0" borderId="0" xfId="1">
      <alignment vertical="center"/>
    </xf>
    <xf numFmtId="0" fontId="6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8" fillId="0" borderId="0" xfId="1" applyFont="1" applyBorder="1" applyAlignment="1">
      <alignment horizontal="distributed" vertical="center"/>
    </xf>
    <xf numFmtId="0" fontId="3" fillId="0" borderId="0" xfId="1" applyFont="1" applyBorder="1">
      <alignment vertical="center"/>
    </xf>
    <xf numFmtId="0" fontId="3" fillId="0" borderId="4" xfId="1" applyFont="1" applyBorder="1" applyAlignment="1">
      <alignment horizontal="center" vertical="center" wrapText="1"/>
    </xf>
    <xf numFmtId="0" fontId="3" fillId="0" borderId="17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/>
    </xf>
    <xf numFmtId="0" fontId="0" fillId="0" borderId="0" xfId="0" applyBorder="1">
      <alignment vertical="center"/>
    </xf>
    <xf numFmtId="0" fontId="8" fillId="0" borderId="0" xfId="1" applyFont="1" applyBorder="1" applyAlignment="1">
      <alignment vertical="center"/>
    </xf>
    <xf numFmtId="0" fontId="13" fillId="0" borderId="0" xfId="1" applyFont="1" applyBorder="1">
      <alignment vertical="center"/>
    </xf>
    <xf numFmtId="0" fontId="9" fillId="0" borderId="0" xfId="1" applyFont="1" applyBorder="1">
      <alignment vertical="center"/>
    </xf>
    <xf numFmtId="176" fontId="3" fillId="0" borderId="35" xfId="1" applyNumberFormat="1" applyFont="1" applyBorder="1">
      <alignment vertical="center"/>
    </xf>
    <xf numFmtId="176" fontId="3" fillId="0" borderId="36" xfId="1" applyNumberFormat="1" applyFont="1" applyBorder="1">
      <alignment vertical="center"/>
    </xf>
    <xf numFmtId="176" fontId="3" fillId="0" borderId="37" xfId="1" applyNumberFormat="1" applyFont="1" applyBorder="1">
      <alignment vertical="center"/>
    </xf>
    <xf numFmtId="0" fontId="1" fillId="0" borderId="0" xfId="1" applyFont="1">
      <alignment vertical="center"/>
    </xf>
    <xf numFmtId="0" fontId="1" fillId="0" borderId="0" xfId="1" applyFont="1" applyBorder="1" applyAlignment="1">
      <alignment horizontal="center" vertical="center" wrapText="1"/>
    </xf>
    <xf numFmtId="0" fontId="1" fillId="0" borderId="18" xfId="1" applyFont="1" applyBorder="1" applyAlignment="1">
      <alignment horizontal="center" vertical="center"/>
    </xf>
    <xf numFmtId="0" fontId="9" fillId="0" borderId="9" xfId="1" applyFont="1" applyBorder="1">
      <alignment vertical="center"/>
    </xf>
    <xf numFmtId="0" fontId="9" fillId="0" borderId="16" xfId="1" applyFont="1" applyBorder="1">
      <alignment vertical="center"/>
    </xf>
    <xf numFmtId="38" fontId="9" fillId="0" borderId="0" xfId="2" applyFont="1" applyBorder="1">
      <alignment vertical="center"/>
    </xf>
    <xf numFmtId="0" fontId="16" fillId="0" borderId="0" xfId="1" applyFont="1" applyBorder="1" applyAlignment="1">
      <alignment vertical="center"/>
    </xf>
    <xf numFmtId="0" fontId="1" fillId="0" borderId="0" xfId="1" applyFont="1" applyBorder="1" applyAlignment="1">
      <alignment horizontal="center" vertical="center"/>
    </xf>
    <xf numFmtId="176" fontId="13" fillId="0" borderId="0" xfId="1" applyNumberFormat="1" applyFont="1" applyBorder="1">
      <alignment vertical="center"/>
    </xf>
    <xf numFmtId="0" fontId="3" fillId="0" borderId="13" xfId="1" applyFont="1" applyBorder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0" fontId="1" fillId="0" borderId="7" xfId="1" applyFont="1" applyBorder="1" applyAlignment="1">
      <alignment vertical="center"/>
    </xf>
    <xf numFmtId="0" fontId="3" fillId="2" borderId="0" xfId="1" applyFont="1" applyFill="1" applyBorder="1" applyAlignment="1">
      <alignment horizontal="center" vertical="center"/>
    </xf>
    <xf numFmtId="0" fontId="1" fillId="0" borderId="0" xfId="1" applyFont="1" applyBorder="1" applyAlignment="1">
      <alignment vertical="center"/>
    </xf>
    <xf numFmtId="176" fontId="3" fillId="0" borderId="0" xfId="1" applyNumberFormat="1" applyFont="1" applyBorder="1" applyAlignment="1">
      <alignment horizontal="center" vertical="center"/>
    </xf>
    <xf numFmtId="0" fontId="14" fillId="2" borderId="0" xfId="1" applyFont="1" applyFill="1" applyBorder="1" applyAlignment="1">
      <alignment horizontal="center" vertical="center"/>
    </xf>
    <xf numFmtId="0" fontId="17" fillId="0" borderId="0" xfId="1" applyFont="1" applyBorder="1" applyAlignment="1">
      <alignment vertical="center"/>
    </xf>
    <xf numFmtId="176" fontId="14" fillId="2" borderId="0" xfId="1" applyNumberFormat="1" applyFont="1" applyFill="1" applyBorder="1" applyAlignment="1">
      <alignment horizontal="center" vertical="center"/>
    </xf>
    <xf numFmtId="0" fontId="3" fillId="0" borderId="20" xfId="1" applyFont="1" applyBorder="1">
      <alignment vertical="center"/>
    </xf>
    <xf numFmtId="0" fontId="3" fillId="0" borderId="23" xfId="1" applyFont="1" applyBorder="1">
      <alignment vertical="center"/>
    </xf>
    <xf numFmtId="0" fontId="3" fillId="0" borderId="35" xfId="1" applyFont="1" applyBorder="1">
      <alignment vertical="center"/>
    </xf>
    <xf numFmtId="0" fontId="3" fillId="0" borderId="36" xfId="1" applyFont="1" applyBorder="1">
      <alignment vertical="center"/>
    </xf>
    <xf numFmtId="0" fontId="3" fillId="0" borderId="14" xfId="1" applyFont="1" applyBorder="1">
      <alignment vertical="center"/>
    </xf>
    <xf numFmtId="0" fontId="9" fillId="0" borderId="31" xfId="1" applyFont="1" applyBorder="1">
      <alignment vertical="center"/>
    </xf>
    <xf numFmtId="0" fontId="9" fillId="0" borderId="5" xfId="1" applyFont="1" applyBorder="1">
      <alignment vertical="center"/>
    </xf>
    <xf numFmtId="0" fontId="9" fillId="0" borderId="6" xfId="1" applyFont="1" applyBorder="1">
      <alignment vertical="center"/>
    </xf>
    <xf numFmtId="38" fontId="9" fillId="0" borderId="23" xfId="2" applyFont="1" applyBorder="1">
      <alignment vertical="center"/>
    </xf>
    <xf numFmtId="38" fontId="9" fillId="0" borderId="33" xfId="2" applyFont="1" applyBorder="1">
      <alignment vertical="center"/>
    </xf>
    <xf numFmtId="49" fontId="9" fillId="0" borderId="35" xfId="1" applyNumberFormat="1" applyFont="1" applyBorder="1" applyAlignment="1">
      <alignment horizontal="center" vertical="center"/>
    </xf>
    <xf numFmtId="49" fontId="9" fillId="0" borderId="36" xfId="1" applyNumberFormat="1" applyFont="1" applyBorder="1" applyAlignment="1">
      <alignment horizontal="center" vertical="center"/>
    </xf>
    <xf numFmtId="49" fontId="9" fillId="0" borderId="37" xfId="1" applyNumberFormat="1" applyFont="1" applyBorder="1" applyAlignment="1">
      <alignment horizontal="center" vertical="center"/>
    </xf>
    <xf numFmtId="0" fontId="1" fillId="0" borderId="0" xfId="1" applyFont="1" applyBorder="1" applyAlignment="1">
      <alignment horizontal="distributed" vertical="center"/>
    </xf>
    <xf numFmtId="49" fontId="5" fillId="0" borderId="0" xfId="1" applyNumberFormat="1" applyFont="1" applyBorder="1" applyAlignment="1">
      <alignment horizontal="center" vertical="center"/>
    </xf>
    <xf numFmtId="49" fontId="5" fillId="0" borderId="7" xfId="1" applyNumberFormat="1" applyFont="1" applyBorder="1" applyAlignment="1">
      <alignment horizontal="center" vertical="center"/>
    </xf>
    <xf numFmtId="0" fontId="3" fillId="0" borderId="37" xfId="1" applyFont="1" applyBorder="1">
      <alignment vertical="center"/>
    </xf>
    <xf numFmtId="0" fontId="3" fillId="0" borderId="33" xfId="1" applyFont="1" applyBorder="1">
      <alignment vertical="center"/>
    </xf>
    <xf numFmtId="0" fontId="1" fillId="0" borderId="39" xfId="1" applyFont="1" applyBorder="1">
      <alignment vertical="center"/>
    </xf>
    <xf numFmtId="0" fontId="10" fillId="0" borderId="39" xfId="1" applyFont="1" applyBorder="1" applyAlignment="1">
      <alignment horizontal="left" vertical="center"/>
    </xf>
    <xf numFmtId="0" fontId="3" fillId="0" borderId="39" xfId="1" applyFont="1" applyBorder="1" applyAlignment="1">
      <alignment horizontal="right" vertical="center"/>
    </xf>
    <xf numFmtId="0" fontId="18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vertical="center" wrapText="1"/>
    </xf>
    <xf numFmtId="0" fontId="3" fillId="0" borderId="2" xfId="1" applyFont="1" applyBorder="1" applyAlignment="1">
      <alignment horizontal="center" vertical="center"/>
    </xf>
    <xf numFmtId="0" fontId="1" fillId="0" borderId="0" xfId="1" applyFont="1" applyBorder="1">
      <alignment vertical="center"/>
    </xf>
    <xf numFmtId="0" fontId="19" fillId="0" borderId="0" xfId="1" applyFont="1">
      <alignment vertical="center"/>
    </xf>
    <xf numFmtId="0" fontId="10" fillId="0" borderId="38" xfId="1" applyFont="1" applyBorder="1" applyAlignment="1">
      <alignment vertical="center"/>
    </xf>
    <xf numFmtId="0" fontId="1" fillId="2" borderId="0" xfId="1" applyFont="1" applyFill="1" applyBorder="1">
      <alignment vertical="center"/>
    </xf>
    <xf numFmtId="0" fontId="0" fillId="0" borderId="38" xfId="0" applyBorder="1">
      <alignment vertical="center"/>
    </xf>
    <xf numFmtId="0" fontId="1" fillId="0" borderId="7" xfId="1" applyFont="1" applyBorder="1">
      <alignment vertical="center"/>
    </xf>
    <xf numFmtId="0" fontId="3" fillId="0" borderId="7" xfId="1" applyFont="1" applyBorder="1" applyAlignment="1">
      <alignment vertical="center"/>
    </xf>
    <xf numFmtId="0" fontId="1" fillId="0" borderId="9" xfId="1" applyFont="1" applyFill="1" applyBorder="1">
      <alignment vertical="center"/>
    </xf>
    <xf numFmtId="0" fontId="3" fillId="0" borderId="2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9" fillId="0" borderId="0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 wrapText="1"/>
    </xf>
    <xf numFmtId="49" fontId="9" fillId="0" borderId="47" xfId="1" applyNumberFormat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1" fillId="0" borderId="23" xfId="1" applyFont="1" applyBorder="1" applyAlignment="1">
      <alignment horizontal="distributed" vertical="center"/>
    </xf>
    <xf numFmtId="0" fontId="1" fillId="0" borderId="43" xfId="1" applyFont="1" applyBorder="1" applyAlignment="1">
      <alignment horizontal="distributed" vertical="center"/>
    </xf>
    <xf numFmtId="0" fontId="1" fillId="0" borderId="33" xfId="1" applyFont="1" applyBorder="1" applyAlignment="1">
      <alignment horizontal="distributed" vertical="center"/>
    </xf>
    <xf numFmtId="0" fontId="3" fillId="0" borderId="41" xfId="1" applyFont="1" applyBorder="1" applyAlignment="1">
      <alignment horizontal="center" vertical="center"/>
    </xf>
    <xf numFmtId="38" fontId="9" fillId="0" borderId="42" xfId="2" applyFont="1" applyBorder="1">
      <alignment vertical="center"/>
    </xf>
    <xf numFmtId="0" fontId="1" fillId="0" borderId="41" xfId="1" applyFont="1" applyBorder="1" applyAlignment="1">
      <alignment horizontal="center" vertical="center" wrapText="1"/>
    </xf>
    <xf numFmtId="0" fontId="9" fillId="0" borderId="18" xfId="1" applyFont="1" applyBorder="1">
      <alignment vertical="center"/>
    </xf>
    <xf numFmtId="0" fontId="3" fillId="0" borderId="52" xfId="1" applyFont="1" applyBorder="1" applyAlignment="1">
      <alignment vertical="center"/>
    </xf>
    <xf numFmtId="0" fontId="3" fillId="0" borderId="27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4" xfId="1" applyFont="1" applyBorder="1" applyAlignment="1">
      <alignment horizontal="center" vertical="center"/>
    </xf>
    <xf numFmtId="0" fontId="1" fillId="0" borderId="19" xfId="1" applyFont="1" applyBorder="1" applyAlignment="1">
      <alignment horizontal="center" vertical="center" wrapText="1"/>
    </xf>
    <xf numFmtId="38" fontId="9" fillId="0" borderId="42" xfId="2" applyFont="1" applyBorder="1" applyAlignment="1">
      <alignment vertical="center"/>
    </xf>
    <xf numFmtId="49" fontId="1" fillId="0" borderId="11" xfId="1" applyNumberFormat="1" applyFont="1" applyBorder="1" applyAlignment="1">
      <alignment horizontal="distributed" vertical="center"/>
    </xf>
    <xf numFmtId="49" fontId="1" fillId="0" borderId="12" xfId="1" applyNumberFormat="1" applyFont="1" applyBorder="1" applyAlignment="1">
      <alignment horizontal="distributed" vertical="center"/>
    </xf>
    <xf numFmtId="49" fontId="1" fillId="0" borderId="30" xfId="1" applyNumberFormat="1" applyFont="1" applyBorder="1" applyAlignment="1">
      <alignment horizontal="distributed" vertical="center"/>
    </xf>
    <xf numFmtId="0" fontId="3" fillId="0" borderId="35" xfId="1" applyFont="1" applyBorder="1" applyAlignment="1">
      <alignment horizontal="left" vertical="center"/>
    </xf>
    <xf numFmtId="0" fontId="3" fillId="0" borderId="35" xfId="1" applyFont="1" applyBorder="1" applyAlignment="1">
      <alignment horizontal="center" vertical="center"/>
    </xf>
    <xf numFmtId="0" fontId="3" fillId="0" borderId="36" xfId="1" applyFont="1" applyBorder="1" applyAlignment="1">
      <alignment horizontal="left" vertical="center"/>
    </xf>
    <xf numFmtId="0" fontId="3" fillId="0" borderId="36" xfId="1" applyFont="1" applyBorder="1" applyAlignment="1">
      <alignment horizontal="center" vertical="center"/>
    </xf>
    <xf numFmtId="0" fontId="3" fillId="0" borderId="47" xfId="1" applyFont="1" applyBorder="1" applyAlignment="1">
      <alignment horizontal="center" vertical="center"/>
    </xf>
    <xf numFmtId="0" fontId="3" fillId="0" borderId="47" xfId="1" applyFont="1" applyBorder="1" applyAlignment="1">
      <alignment horizontal="left" vertical="center"/>
    </xf>
    <xf numFmtId="0" fontId="3" fillId="0" borderId="2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1" fillId="0" borderId="43" xfId="1" applyFont="1" applyBorder="1" applyAlignment="1">
      <alignment horizontal="center" vertical="center"/>
    </xf>
    <xf numFmtId="0" fontId="3" fillId="0" borderId="45" xfId="1" applyFont="1" applyBorder="1" applyAlignment="1">
      <alignment horizontal="center" vertical="center"/>
    </xf>
    <xf numFmtId="0" fontId="20" fillId="0" borderId="0" xfId="1" applyFont="1" applyBorder="1">
      <alignment vertical="center"/>
    </xf>
    <xf numFmtId="0" fontId="3" fillId="0" borderId="0" xfId="1" applyFont="1" applyBorder="1" applyAlignment="1">
      <alignment vertical="center" textRotation="255"/>
    </xf>
    <xf numFmtId="176" fontId="9" fillId="0" borderId="0" xfId="1" applyNumberFormat="1" applyFont="1" applyBorder="1">
      <alignment vertical="center"/>
    </xf>
    <xf numFmtId="49" fontId="9" fillId="0" borderId="0" xfId="1" applyNumberFormat="1" applyFont="1" applyBorder="1" applyAlignment="1">
      <alignment horizontal="center" vertical="center"/>
    </xf>
    <xf numFmtId="176" fontId="9" fillId="0" borderId="0" xfId="1" applyNumberFormat="1" applyFont="1" applyBorder="1" applyAlignment="1">
      <alignment vertical="center"/>
    </xf>
    <xf numFmtId="0" fontId="3" fillId="0" borderId="0" xfId="1" applyFont="1" applyBorder="1" applyAlignment="1">
      <alignment horizontal="center" vertical="center" wrapText="1"/>
    </xf>
    <xf numFmtId="49" fontId="1" fillId="0" borderId="10" xfId="1" applyNumberFormat="1" applyFont="1" applyBorder="1" applyAlignment="1">
      <alignment horizontal="distributed" vertical="center"/>
    </xf>
    <xf numFmtId="0" fontId="3" fillId="0" borderId="7" xfId="1" applyFont="1" applyBorder="1" applyAlignment="1">
      <alignment vertical="center" wrapText="1"/>
    </xf>
    <xf numFmtId="0" fontId="3" fillId="0" borderId="16" xfId="1" applyFont="1" applyBorder="1" applyAlignment="1">
      <alignment vertical="center" wrapText="1"/>
    </xf>
    <xf numFmtId="49" fontId="9" fillId="0" borderId="7" xfId="1" applyNumberFormat="1" applyFont="1" applyBorder="1" applyAlignment="1">
      <alignment horizontal="center" vertical="center"/>
    </xf>
    <xf numFmtId="176" fontId="6" fillId="0" borderId="35" xfId="1" applyNumberFormat="1" applyFont="1" applyBorder="1" applyAlignment="1">
      <alignment vertical="center"/>
    </xf>
    <xf numFmtId="176" fontId="6" fillId="0" borderId="36" xfId="1" applyNumberFormat="1" applyFont="1" applyBorder="1">
      <alignment vertical="center"/>
    </xf>
    <xf numFmtId="176" fontId="6" fillId="0" borderId="37" xfId="1" applyNumberFormat="1" applyFont="1" applyBorder="1">
      <alignment vertical="center"/>
    </xf>
    <xf numFmtId="176" fontId="6" fillId="0" borderId="7" xfId="1" applyNumberFormat="1" applyFont="1" applyBorder="1" applyAlignment="1">
      <alignment vertical="center"/>
    </xf>
    <xf numFmtId="177" fontId="6" fillId="0" borderId="35" xfId="1" applyNumberFormat="1" applyFont="1" applyBorder="1">
      <alignment vertical="center"/>
    </xf>
    <xf numFmtId="177" fontId="6" fillId="0" borderId="36" xfId="1" applyNumberFormat="1" applyFont="1" applyBorder="1" applyAlignment="1">
      <alignment vertical="center"/>
    </xf>
    <xf numFmtId="177" fontId="6" fillId="0" borderId="47" xfId="1" applyNumberFormat="1" applyFont="1" applyBorder="1">
      <alignment vertical="center"/>
    </xf>
    <xf numFmtId="178" fontId="9" fillId="0" borderId="46" xfId="1" applyNumberFormat="1" applyFont="1" applyBorder="1" applyAlignment="1">
      <alignment horizontal="center" vertical="center"/>
    </xf>
    <xf numFmtId="179" fontId="9" fillId="0" borderId="35" xfId="1" applyNumberFormat="1" applyFont="1" applyBorder="1">
      <alignment vertical="center"/>
    </xf>
    <xf numFmtId="179" fontId="9" fillId="0" borderId="36" xfId="1" applyNumberFormat="1" applyFont="1" applyBorder="1">
      <alignment vertical="center"/>
    </xf>
    <xf numFmtId="179" fontId="9" fillId="0" borderId="7" xfId="1" applyNumberFormat="1" applyFont="1" applyBorder="1" applyAlignment="1">
      <alignment vertical="center"/>
    </xf>
    <xf numFmtId="178" fontId="9" fillId="0" borderId="35" xfId="1" applyNumberFormat="1" applyFont="1" applyBorder="1">
      <alignment vertical="center"/>
    </xf>
    <xf numFmtId="178" fontId="9" fillId="0" borderId="36" xfId="1" applyNumberFormat="1" applyFont="1" applyBorder="1">
      <alignment vertical="center"/>
    </xf>
    <xf numFmtId="178" fontId="9" fillId="0" borderId="37" xfId="1" applyNumberFormat="1" applyFont="1" applyBorder="1">
      <alignment vertical="center"/>
    </xf>
    <xf numFmtId="0" fontId="9" fillId="0" borderId="35" xfId="1" applyNumberFormat="1" applyFont="1" applyBorder="1" applyAlignment="1">
      <alignment horizontal="center" vertical="center"/>
    </xf>
    <xf numFmtId="0" fontId="9" fillId="0" borderId="36" xfId="1" applyNumberFormat="1" applyFont="1" applyBorder="1" applyAlignment="1">
      <alignment horizontal="center" vertical="center"/>
    </xf>
    <xf numFmtId="0" fontId="9" fillId="0" borderId="47" xfId="1" applyNumberFormat="1" applyFont="1" applyBorder="1" applyAlignment="1">
      <alignment horizontal="center" vertical="center"/>
    </xf>
    <xf numFmtId="0" fontId="21" fillId="0" borderId="0" xfId="1" applyFont="1" applyBorder="1">
      <alignment vertical="center"/>
    </xf>
    <xf numFmtId="0" fontId="9" fillId="3" borderId="51" xfId="1" applyFont="1" applyFill="1" applyBorder="1" applyAlignment="1" applyProtection="1">
      <alignment vertical="center"/>
      <protection locked="0"/>
    </xf>
    <xf numFmtId="0" fontId="9" fillId="3" borderId="49" xfId="1" applyFont="1" applyFill="1" applyBorder="1" applyAlignment="1" applyProtection="1">
      <alignment vertical="center"/>
      <protection locked="0"/>
    </xf>
    <xf numFmtId="0" fontId="9" fillId="3" borderId="50" xfId="1" applyFont="1" applyFill="1" applyBorder="1" applyAlignment="1" applyProtection="1">
      <alignment vertical="center"/>
      <protection locked="0"/>
    </xf>
    <xf numFmtId="0" fontId="9" fillId="3" borderId="48" xfId="1" applyFont="1" applyFill="1" applyBorder="1" applyProtection="1">
      <alignment vertical="center"/>
      <protection locked="0"/>
    </xf>
    <xf numFmtId="0" fontId="9" fillId="3" borderId="49" xfId="1" applyFont="1" applyFill="1" applyBorder="1" applyProtection="1">
      <alignment vertical="center"/>
      <protection locked="0"/>
    </xf>
    <xf numFmtId="0" fontId="9" fillId="3" borderId="50" xfId="1" applyFont="1" applyFill="1" applyBorder="1" applyProtection="1">
      <alignment vertical="center"/>
      <protection locked="0"/>
    </xf>
    <xf numFmtId="0" fontId="9" fillId="3" borderId="21" xfId="1" applyFont="1" applyFill="1" applyBorder="1" applyProtection="1">
      <alignment vertical="center"/>
      <protection locked="0"/>
    </xf>
    <xf numFmtId="0" fontId="9" fillId="3" borderId="8" xfId="1" applyFont="1" applyFill="1" applyBorder="1" applyProtection="1">
      <alignment vertical="center"/>
      <protection locked="0"/>
    </xf>
    <xf numFmtId="0" fontId="9" fillId="3" borderId="22" xfId="1" applyFont="1" applyFill="1" applyBorder="1" applyProtection="1">
      <alignment vertical="center"/>
      <protection locked="0"/>
    </xf>
    <xf numFmtId="0" fontId="9" fillId="3" borderId="24" xfId="1" applyFont="1" applyFill="1" applyBorder="1" applyProtection="1">
      <alignment vertical="center"/>
      <protection locked="0"/>
    </xf>
    <xf numFmtId="0" fontId="1" fillId="3" borderId="40" xfId="1" applyFont="1" applyFill="1" applyBorder="1">
      <alignment vertical="center"/>
    </xf>
    <xf numFmtId="0" fontId="15" fillId="0" borderId="38" xfId="1" applyFont="1" applyBorder="1" applyAlignment="1">
      <alignment vertical="center"/>
    </xf>
    <xf numFmtId="0" fontId="1" fillId="0" borderId="38" xfId="1" applyFont="1" applyBorder="1">
      <alignment vertical="center"/>
    </xf>
    <xf numFmtId="0" fontId="3" fillId="0" borderId="14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3" fillId="3" borderId="2" xfId="1" applyFont="1" applyFill="1" applyBorder="1" applyAlignment="1">
      <alignment horizontal="center" vertical="center"/>
    </xf>
    <xf numFmtId="176" fontId="9" fillId="0" borderId="0" xfId="1" applyNumberFormat="1" applyFont="1" applyBorder="1" applyAlignment="1">
      <alignment horizontal="center" vertical="center"/>
    </xf>
    <xf numFmtId="0" fontId="3" fillId="0" borderId="58" xfId="1" applyFont="1" applyBorder="1" applyAlignment="1">
      <alignment vertical="center"/>
    </xf>
    <xf numFmtId="0" fontId="1" fillId="0" borderId="58" xfId="1" applyFont="1" applyBorder="1" applyAlignment="1">
      <alignment horizontal="distributed" vertical="center"/>
    </xf>
    <xf numFmtId="49" fontId="5" fillId="0" borderId="58" xfId="1" applyNumberFormat="1" applyFont="1" applyBorder="1" applyAlignment="1">
      <alignment horizontal="center" vertical="center"/>
    </xf>
    <xf numFmtId="0" fontId="3" fillId="0" borderId="58" xfId="1" applyFont="1" applyBorder="1" applyAlignment="1">
      <alignment horizontal="center" vertical="center"/>
    </xf>
    <xf numFmtId="0" fontId="9" fillId="0" borderId="58" xfId="1" applyFont="1" applyBorder="1">
      <alignment vertical="center"/>
    </xf>
    <xf numFmtId="0" fontId="13" fillId="0" borderId="58" xfId="1" applyFont="1" applyBorder="1">
      <alignment vertical="center"/>
    </xf>
    <xf numFmtId="0" fontId="14" fillId="2" borderId="58" xfId="1" applyFont="1" applyFill="1" applyBorder="1" applyAlignment="1">
      <alignment horizontal="center" vertical="center"/>
    </xf>
    <xf numFmtId="0" fontId="17" fillId="0" borderId="58" xfId="1" applyFont="1" applyBorder="1" applyAlignment="1">
      <alignment vertical="center"/>
    </xf>
    <xf numFmtId="176" fontId="14" fillId="2" borderId="58" xfId="1" applyNumberFormat="1" applyFont="1" applyFill="1" applyBorder="1" applyAlignment="1">
      <alignment horizontal="center" vertical="center"/>
    </xf>
    <xf numFmtId="0" fontId="9" fillId="0" borderId="0" xfId="1" applyFont="1" applyFill="1" applyBorder="1" applyAlignment="1" applyProtection="1">
      <alignment horizontal="center" vertical="center"/>
      <protection locked="0"/>
    </xf>
    <xf numFmtId="0" fontId="3" fillId="0" borderId="7" xfId="1" applyFont="1" applyBorder="1" applyAlignment="1">
      <alignment horizontal="left" vertical="center"/>
    </xf>
    <xf numFmtId="49" fontId="3" fillId="0" borderId="0" xfId="1" applyNumberFormat="1" applyFont="1" applyBorder="1" applyAlignment="1">
      <alignment horizontal="left" vertical="center"/>
    </xf>
    <xf numFmtId="0" fontId="1" fillId="0" borderId="28" xfId="1" applyFont="1" applyBorder="1" applyAlignment="1">
      <alignment horizontal="center" vertical="center"/>
    </xf>
    <xf numFmtId="0" fontId="1" fillId="0" borderId="14" xfId="1" applyFont="1" applyBorder="1" applyAlignment="1">
      <alignment horizontal="center" vertical="center"/>
    </xf>
    <xf numFmtId="0" fontId="1" fillId="0" borderId="15" xfId="1" applyFont="1" applyBorder="1" applyAlignment="1">
      <alignment horizontal="center" vertical="center"/>
    </xf>
    <xf numFmtId="0" fontId="3" fillId="0" borderId="0" xfId="1" applyFont="1" applyBorder="1" applyAlignment="1">
      <alignment horizontal="left" vertical="center"/>
    </xf>
    <xf numFmtId="49" fontId="3" fillId="0" borderId="7" xfId="1" applyNumberFormat="1" applyFont="1" applyBorder="1" applyAlignment="1">
      <alignment horizontal="center" vertical="center"/>
    </xf>
    <xf numFmtId="0" fontId="1" fillId="0" borderId="26" xfId="1" applyFont="1" applyBorder="1" applyAlignment="1">
      <alignment horizontal="center" vertical="center"/>
    </xf>
    <xf numFmtId="0" fontId="1" fillId="0" borderId="25" xfId="1" applyFont="1" applyBorder="1" applyAlignment="1">
      <alignment horizontal="center" vertical="center"/>
    </xf>
    <xf numFmtId="0" fontId="1" fillId="0" borderId="27" xfId="1" applyFont="1" applyBorder="1" applyAlignment="1">
      <alignment horizontal="center" vertical="center"/>
    </xf>
    <xf numFmtId="0" fontId="3" fillId="0" borderId="28" xfId="1" applyFont="1" applyBorder="1" applyAlignment="1">
      <alignment horizontal="center" vertical="center"/>
    </xf>
    <xf numFmtId="0" fontId="3" fillId="0" borderId="53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54" xfId="1" applyFont="1" applyBorder="1" applyAlignment="1">
      <alignment horizontal="center" vertical="center"/>
    </xf>
    <xf numFmtId="0" fontId="3" fillId="0" borderId="55" xfId="1" applyFont="1" applyBorder="1" applyAlignment="1">
      <alignment horizontal="center" vertical="center"/>
    </xf>
    <xf numFmtId="0" fontId="3" fillId="0" borderId="56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textRotation="255"/>
    </xf>
    <xf numFmtId="0" fontId="3" fillId="0" borderId="1" xfId="1" applyFont="1" applyBorder="1" applyAlignment="1">
      <alignment horizontal="center" vertical="center" textRotation="255"/>
    </xf>
    <xf numFmtId="0" fontId="3" fillId="0" borderId="57" xfId="1" applyFont="1" applyBorder="1" applyAlignment="1">
      <alignment horizontal="center" vertical="center" textRotation="255"/>
    </xf>
    <xf numFmtId="0" fontId="3" fillId="0" borderId="44" xfId="1" applyFont="1" applyBorder="1" applyAlignment="1">
      <alignment horizontal="center" vertical="center"/>
    </xf>
    <xf numFmtId="0" fontId="3" fillId="0" borderId="46" xfId="1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/>
    </xf>
    <xf numFmtId="0" fontId="8" fillId="0" borderId="29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3" fillId="0" borderId="28" xfId="1" applyFont="1" applyBorder="1" applyAlignment="1">
      <alignment horizontal="center" vertical="center" wrapText="1"/>
    </xf>
    <xf numFmtId="0" fontId="1" fillId="0" borderId="29" xfId="1" applyFont="1" applyBorder="1" applyAlignment="1">
      <alignment vertical="center"/>
    </xf>
    <xf numFmtId="0" fontId="1" fillId="0" borderId="15" xfId="1" applyFont="1" applyBorder="1" applyAlignment="1">
      <alignment horizontal="center" vertical="center" wrapText="1"/>
    </xf>
    <xf numFmtId="0" fontId="1" fillId="0" borderId="16" xfId="1" applyFont="1" applyBorder="1" applyAlignment="1">
      <alignment horizontal="center" vertical="center"/>
    </xf>
    <xf numFmtId="0" fontId="10" fillId="3" borderId="38" xfId="1" applyFont="1" applyFill="1" applyBorder="1" applyAlignment="1">
      <alignment horizontal="center" vertical="center"/>
    </xf>
    <xf numFmtId="0" fontId="10" fillId="3" borderId="38" xfId="1" applyFont="1" applyFill="1" applyBorder="1" applyAlignment="1" applyProtection="1">
      <alignment horizontal="left" vertical="center"/>
      <protection locked="0"/>
    </xf>
    <xf numFmtId="0" fontId="9" fillId="3" borderId="17" xfId="1" applyFont="1" applyFill="1" applyBorder="1" applyAlignment="1" applyProtection="1">
      <alignment horizontal="center" vertical="center"/>
      <protection locked="0"/>
    </xf>
    <xf numFmtId="0" fontId="9" fillId="3" borderId="18" xfId="1" applyFont="1" applyFill="1" applyBorder="1" applyAlignment="1" applyProtection="1">
      <alignment horizontal="center" vertical="center"/>
      <protection locked="0"/>
    </xf>
    <xf numFmtId="0" fontId="9" fillId="3" borderId="19" xfId="1" applyFont="1" applyFill="1" applyBorder="1" applyAlignment="1" applyProtection="1">
      <alignment horizontal="center" vertical="center"/>
      <protection locked="0"/>
    </xf>
    <xf numFmtId="176" fontId="9" fillId="0" borderId="17" xfId="1" applyNumberFormat="1" applyFont="1" applyBorder="1" applyAlignment="1">
      <alignment horizontal="center" vertical="center"/>
    </xf>
    <xf numFmtId="176" fontId="9" fillId="0" borderId="18" xfId="1" applyNumberFormat="1" applyFont="1" applyBorder="1" applyAlignment="1">
      <alignment horizontal="center" vertical="center"/>
    </xf>
    <xf numFmtId="176" fontId="9" fillId="0" borderId="19" xfId="1" applyNumberFormat="1" applyFont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40821</xdr:colOff>
      <xdr:row>12</xdr:row>
      <xdr:rowOff>204107</xdr:rowOff>
    </xdr:from>
    <xdr:to>
      <xdr:col>10</xdr:col>
      <xdr:colOff>843643</xdr:colOff>
      <xdr:row>12</xdr:row>
      <xdr:rowOff>2177142</xdr:rowOff>
    </xdr:to>
    <xdr:sp macro="" textlink="">
      <xdr:nvSpPr>
        <xdr:cNvPr id="2" name="正方形/長方形 1"/>
        <xdr:cNvSpPr/>
      </xdr:nvSpPr>
      <xdr:spPr>
        <a:xfrm>
          <a:off x="312964" y="3878036"/>
          <a:ext cx="10654393" cy="197303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22225"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200" b="1">
              <a:solidFill>
                <a:srgbClr val="FF0000"/>
              </a:solidFill>
              <a:latin typeface="+mn-ea"/>
              <a:ea typeface="+mn-ea"/>
            </a:rPr>
            <a:t>【</a:t>
          </a:r>
          <a:r>
            <a:rPr kumimoji="1" lang="ja-JP" altLang="en-US" sz="1200" b="1">
              <a:solidFill>
                <a:srgbClr val="FF0000"/>
              </a:solidFill>
              <a:latin typeface="+mn-ea"/>
              <a:ea typeface="+mn-ea"/>
            </a:rPr>
            <a:t>平均利用者数の算定にあたっての注意点</a:t>
          </a:r>
          <a:r>
            <a:rPr kumimoji="1" lang="en-US" altLang="ja-JP" sz="1200" b="1">
              <a:solidFill>
                <a:srgbClr val="FF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en-US" altLang="ja-JP" sz="1100" b="1">
              <a:solidFill>
                <a:schemeClr val="tx1"/>
              </a:solidFill>
              <a:latin typeface="+mn-ea"/>
              <a:ea typeface="+mn-ea"/>
            </a:rPr>
            <a:t>(1) </a:t>
          </a:r>
          <a:r>
            <a:rPr kumimoji="1" lang="ja-JP" altLang="en-US" sz="1100" b="1">
              <a:solidFill>
                <a:schemeClr val="tx1"/>
              </a:solidFill>
              <a:latin typeface="+mn-ea"/>
              <a:ea typeface="+mn-ea"/>
            </a:rPr>
            <a:t>新規・再開の事由により、</a:t>
          </a:r>
          <a:r>
            <a:rPr kumimoji="1" lang="en-US" altLang="ja-JP" sz="1100" b="1">
              <a:solidFill>
                <a:schemeClr val="tx1"/>
              </a:solidFill>
              <a:latin typeface="+mn-ea"/>
              <a:ea typeface="+mn-ea"/>
            </a:rPr>
            <a:t>1</a:t>
          </a:r>
          <a:r>
            <a:rPr kumimoji="1" lang="ja-JP" altLang="en-US" sz="1100" b="1">
              <a:solidFill>
                <a:schemeClr val="tx1"/>
              </a:solidFill>
              <a:latin typeface="+mn-ea"/>
              <a:ea typeface="+mn-ea"/>
            </a:rPr>
            <a:t>年未満の実績しかない場合</a:t>
          </a:r>
          <a:endParaRPr kumimoji="1" lang="en-US" altLang="ja-JP" sz="1100" b="1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①新規等から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6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月未満の間　　　　　　　　　　　　　　　　　②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6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月以上から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1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年未満の間　　　　　　　　　　　　　　　③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1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年以上から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1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年度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(4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月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1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日から翌年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3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月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31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日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)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未満の間</a:t>
          </a:r>
          <a:endParaRPr kumimoji="1" lang="en-US" altLang="ja-JP" sz="1100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　・利用定員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×90%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　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(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この書類の作成は不要です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)　　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　　・直近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6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月の利用者のべ数　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÷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　開所日数　　　　　　　・直近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1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年の利用者のべ数　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÷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　開所日数</a:t>
          </a:r>
          <a:endParaRPr kumimoji="1" lang="en-US" altLang="ja-JP" sz="1100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en-US" altLang="ja-JP" sz="1100" b="1">
              <a:solidFill>
                <a:schemeClr val="tx1"/>
              </a:solidFill>
              <a:latin typeface="+mn-ea"/>
              <a:ea typeface="+mn-ea"/>
            </a:rPr>
            <a:t>(2) </a:t>
          </a:r>
          <a:r>
            <a:rPr kumimoji="1" lang="ja-JP" altLang="en-US" sz="1100" b="1">
              <a:solidFill>
                <a:schemeClr val="tx1"/>
              </a:solidFill>
              <a:latin typeface="+mn-ea"/>
              <a:ea typeface="+mn-ea"/>
            </a:rPr>
            <a:t>定員を減少させた場合で、減少後</a:t>
          </a:r>
          <a:r>
            <a:rPr kumimoji="1" lang="en-US" altLang="ja-JP" sz="1100" b="1">
              <a:solidFill>
                <a:schemeClr val="tx1"/>
              </a:solidFill>
              <a:latin typeface="+mn-ea"/>
              <a:ea typeface="+mn-ea"/>
            </a:rPr>
            <a:t>3</a:t>
          </a:r>
          <a:r>
            <a:rPr kumimoji="1" lang="ja-JP" altLang="en-US" sz="1100" b="1">
              <a:solidFill>
                <a:schemeClr val="tx1"/>
              </a:solidFill>
              <a:latin typeface="+mn-ea"/>
              <a:ea typeface="+mn-ea"/>
            </a:rPr>
            <a:t>月以上の実績があるとき</a:t>
          </a:r>
          <a:endParaRPr kumimoji="1" lang="en-US" altLang="ja-JP" sz="1100" b="1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　・減少後の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3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月間の利用者のべ数　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÷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　開所日数</a:t>
          </a:r>
          <a:endParaRPr kumimoji="1" lang="en-US" altLang="ja-JP" sz="1100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en-US" altLang="ja-JP" sz="1100" b="1">
              <a:solidFill>
                <a:schemeClr val="tx1"/>
              </a:solidFill>
              <a:latin typeface="+mn-ea"/>
              <a:ea typeface="+mn-ea"/>
            </a:rPr>
            <a:t>(3) (1)</a:t>
          </a:r>
          <a:r>
            <a:rPr kumimoji="1" lang="ja-JP" altLang="en-US" sz="1100" b="1">
              <a:solidFill>
                <a:schemeClr val="tx1"/>
              </a:solidFill>
              <a:latin typeface="+mn-ea"/>
              <a:ea typeface="+mn-ea"/>
            </a:rPr>
            <a:t>・</a:t>
          </a:r>
          <a:r>
            <a:rPr kumimoji="1" lang="en-US" altLang="ja-JP" sz="1100" b="1">
              <a:solidFill>
                <a:schemeClr val="tx1"/>
              </a:solidFill>
              <a:latin typeface="+mn-ea"/>
              <a:ea typeface="+mn-ea"/>
            </a:rPr>
            <a:t>(2)</a:t>
          </a:r>
          <a:r>
            <a:rPr kumimoji="1" lang="ja-JP" altLang="en-US" sz="1100" b="1">
              <a:solidFill>
                <a:schemeClr val="tx1"/>
              </a:solidFill>
              <a:latin typeface="+mn-ea"/>
              <a:ea typeface="+mn-ea"/>
            </a:rPr>
            <a:t>以外の場合</a:t>
          </a:r>
          <a:endParaRPr kumimoji="1" lang="en-US" altLang="ja-JP" sz="1100" b="1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　・前年度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(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毎年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4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月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1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日から翌年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3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月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31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日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)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の利用者のべ数　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÷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　開所日数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V41"/>
  <sheetViews>
    <sheetView tabSelected="1" view="pageBreakPreview" zoomScale="70" zoomScaleNormal="70" zoomScaleSheetLayoutView="70" workbookViewId="0">
      <selection activeCell="B13" sqref="B13"/>
    </sheetView>
  </sheetViews>
  <sheetFormatPr defaultRowHeight="13.5" x14ac:dyDescent="0.15"/>
  <cols>
    <col min="1" max="1" width="3.625" customWidth="1"/>
    <col min="2" max="2" width="18.625" customWidth="1"/>
    <col min="3" max="3" width="16.625" customWidth="1"/>
    <col min="4" max="4" width="13.75" customWidth="1"/>
    <col min="5" max="14" width="13.375" customWidth="1"/>
    <col min="15" max="15" width="13.5" customWidth="1"/>
    <col min="17" max="17" width="12.75" customWidth="1"/>
    <col min="18" max="18" width="3.625" customWidth="1"/>
    <col min="19" max="19" width="15.75" customWidth="1"/>
    <col min="20" max="20" width="3.625" customWidth="1"/>
    <col min="21" max="21" width="25.625" customWidth="1"/>
  </cols>
  <sheetData>
    <row r="1" spans="1:22" ht="29.25" thickBot="1" x14ac:dyDescent="0.2">
      <c r="A1" s="1"/>
      <c r="B1" s="141" t="s">
        <v>72</v>
      </c>
      <c r="C1" s="142"/>
      <c r="D1" s="16"/>
      <c r="E1" s="16"/>
      <c r="F1" s="16"/>
      <c r="G1" s="16"/>
      <c r="H1" s="61"/>
      <c r="I1" s="62"/>
      <c r="J1" s="65"/>
      <c r="K1" s="140"/>
      <c r="L1" s="59" t="s">
        <v>32</v>
      </c>
      <c r="N1" s="60"/>
      <c r="O1" s="60"/>
      <c r="P1" s="187" t="s">
        <v>71</v>
      </c>
      <c r="Q1" s="187"/>
      <c r="R1" s="188"/>
      <c r="S1" s="188"/>
      <c r="T1" s="188"/>
      <c r="U1" s="188"/>
    </row>
    <row r="2" spans="1:22" ht="24" customHeight="1" x14ac:dyDescent="0.15">
      <c r="A2" s="1"/>
      <c r="B2" s="129" t="s">
        <v>75</v>
      </c>
      <c r="C2" s="58"/>
      <c r="D2" s="52"/>
      <c r="E2" s="52"/>
      <c r="F2" s="52"/>
      <c r="G2" s="52"/>
      <c r="H2" s="52"/>
      <c r="I2" s="52"/>
      <c r="J2" s="52"/>
      <c r="K2" s="129"/>
      <c r="L2" s="53"/>
      <c r="M2" s="53"/>
      <c r="N2" s="53"/>
      <c r="O2" s="53"/>
      <c r="P2" s="53"/>
      <c r="Q2" s="53"/>
      <c r="R2" s="52"/>
      <c r="S2" s="52"/>
      <c r="T2" s="52"/>
      <c r="U2" s="54"/>
    </row>
    <row r="3" spans="1:22" ht="24" customHeight="1" thickBot="1" x14ac:dyDescent="0.2">
      <c r="A3" s="1"/>
      <c r="B3" s="69"/>
      <c r="C3" s="16"/>
      <c r="D3" s="16"/>
      <c r="E3" s="16"/>
      <c r="F3" s="16"/>
      <c r="G3" s="16"/>
      <c r="H3" s="16"/>
      <c r="I3" s="63"/>
      <c r="J3" s="16"/>
      <c r="K3" s="16"/>
      <c r="L3" s="16"/>
      <c r="M3" s="16"/>
      <c r="N3" s="16"/>
      <c r="O3" s="16"/>
      <c r="P3" s="16"/>
      <c r="Q3" s="2"/>
      <c r="R3" s="2"/>
      <c r="S3" s="2"/>
      <c r="T3" s="2"/>
      <c r="U3" s="3" t="s">
        <v>0</v>
      </c>
    </row>
    <row r="4" spans="1:22" ht="34.5" x14ac:dyDescent="0.15">
      <c r="A4" s="1"/>
      <c r="B4" s="179" t="s">
        <v>82</v>
      </c>
      <c r="C4" s="180"/>
      <c r="D4" s="146" t="s">
        <v>73</v>
      </c>
      <c r="E4" s="66"/>
      <c r="F4" s="66"/>
      <c r="G4" s="57"/>
      <c r="H4" s="66"/>
      <c r="I4" s="67"/>
      <c r="J4" s="57"/>
      <c r="K4" s="66"/>
      <c r="L4" s="66"/>
      <c r="M4" s="146" t="s">
        <v>74</v>
      </c>
      <c r="N4" s="66"/>
      <c r="O4" s="82"/>
      <c r="P4" s="183" t="s">
        <v>1</v>
      </c>
      <c r="Q4" s="184"/>
      <c r="R4" s="6"/>
      <c r="S4" s="7" t="s">
        <v>2</v>
      </c>
      <c r="T4" s="6"/>
      <c r="U4" s="7" t="s">
        <v>70</v>
      </c>
    </row>
    <row r="5" spans="1:22" ht="14.25" thickBot="1" x14ac:dyDescent="0.2">
      <c r="A5" s="1"/>
      <c r="B5" s="181"/>
      <c r="C5" s="182"/>
      <c r="D5" s="83" t="s">
        <v>3</v>
      </c>
      <c r="E5" s="84" t="s">
        <v>4</v>
      </c>
      <c r="F5" s="84" t="s">
        <v>5</v>
      </c>
      <c r="G5" s="84" t="s">
        <v>6</v>
      </c>
      <c r="H5" s="84" t="s">
        <v>7</v>
      </c>
      <c r="I5" s="85" t="s">
        <v>8</v>
      </c>
      <c r="J5" s="84" t="s">
        <v>9</v>
      </c>
      <c r="K5" s="84" t="s">
        <v>10</v>
      </c>
      <c r="L5" s="84" t="s">
        <v>11</v>
      </c>
      <c r="M5" s="84" t="s">
        <v>12</v>
      </c>
      <c r="N5" s="84" t="s">
        <v>13</v>
      </c>
      <c r="O5" s="86" t="s">
        <v>14</v>
      </c>
      <c r="P5" s="185" t="s">
        <v>15</v>
      </c>
      <c r="Q5" s="186"/>
      <c r="R5" s="17"/>
      <c r="S5" s="87" t="s">
        <v>16</v>
      </c>
      <c r="T5" s="17"/>
      <c r="U5" s="18" t="s">
        <v>17</v>
      </c>
    </row>
    <row r="6" spans="1:22" ht="24" customHeight="1" x14ac:dyDescent="0.15">
      <c r="A6" s="1"/>
      <c r="B6" s="165" t="s">
        <v>83</v>
      </c>
      <c r="C6" s="75" t="s">
        <v>47</v>
      </c>
      <c r="D6" s="130"/>
      <c r="E6" s="131"/>
      <c r="F6" s="131"/>
      <c r="G6" s="131"/>
      <c r="H6" s="131"/>
      <c r="I6" s="132"/>
      <c r="J6" s="131"/>
      <c r="K6" s="131"/>
      <c r="L6" s="131"/>
      <c r="M6" s="131"/>
      <c r="N6" s="131"/>
      <c r="O6" s="132"/>
      <c r="P6" s="80" t="s">
        <v>37</v>
      </c>
      <c r="Q6" s="88">
        <f>SUM(D6:O6)</f>
        <v>0</v>
      </c>
      <c r="R6" s="17"/>
      <c r="S6" s="189"/>
      <c r="T6" s="17"/>
      <c r="U6" s="192" t="e">
        <f>ROUNDUP(+Q12/S6,1)</f>
        <v>#DIV/0!</v>
      </c>
    </row>
    <row r="7" spans="1:22" ht="24" customHeight="1" x14ac:dyDescent="0.15">
      <c r="A7" s="145"/>
      <c r="B7" s="166"/>
      <c r="C7" s="75" t="s">
        <v>27</v>
      </c>
      <c r="D7" s="133"/>
      <c r="E7" s="134"/>
      <c r="F7" s="134"/>
      <c r="G7" s="134"/>
      <c r="H7" s="134"/>
      <c r="I7" s="135"/>
      <c r="J7" s="134"/>
      <c r="K7" s="134"/>
      <c r="L7" s="134"/>
      <c r="M7" s="134"/>
      <c r="N7" s="134"/>
      <c r="O7" s="135"/>
      <c r="P7" s="78" t="s">
        <v>38</v>
      </c>
      <c r="Q7" s="79">
        <f>SUM(D7:O7)</f>
        <v>0</v>
      </c>
      <c r="R7" s="81"/>
      <c r="S7" s="190"/>
      <c r="T7" s="145"/>
      <c r="U7" s="193"/>
    </row>
    <row r="8" spans="1:22" ht="24" customHeight="1" x14ac:dyDescent="0.15">
      <c r="A8" s="145"/>
      <c r="B8" s="166"/>
      <c r="C8" s="75" t="s">
        <v>28</v>
      </c>
      <c r="D8" s="136"/>
      <c r="E8" s="137"/>
      <c r="F8" s="137"/>
      <c r="G8" s="137"/>
      <c r="H8" s="137"/>
      <c r="I8" s="138"/>
      <c r="J8" s="137"/>
      <c r="K8" s="137"/>
      <c r="L8" s="137"/>
      <c r="M8" s="137"/>
      <c r="N8" s="137"/>
      <c r="O8" s="138"/>
      <c r="P8" s="25" t="s">
        <v>39</v>
      </c>
      <c r="Q8" s="42">
        <f t="shared" ref="Q8:Q11" si="0">SUM(D8:O8)</f>
        <v>0</v>
      </c>
      <c r="R8" s="19"/>
      <c r="S8" s="190"/>
      <c r="T8" s="145"/>
      <c r="U8" s="193"/>
    </row>
    <row r="9" spans="1:22" ht="24" customHeight="1" x14ac:dyDescent="0.15">
      <c r="A9" s="145"/>
      <c r="B9" s="166"/>
      <c r="C9" s="75" t="s">
        <v>29</v>
      </c>
      <c r="D9" s="136"/>
      <c r="E9" s="137"/>
      <c r="F9" s="137"/>
      <c r="G9" s="137"/>
      <c r="H9" s="137"/>
      <c r="I9" s="138"/>
      <c r="J9" s="137"/>
      <c r="K9" s="137"/>
      <c r="L9" s="137"/>
      <c r="M9" s="137"/>
      <c r="N9" s="137"/>
      <c r="O9" s="138"/>
      <c r="P9" s="25" t="s">
        <v>40</v>
      </c>
      <c r="Q9" s="42">
        <f t="shared" si="0"/>
        <v>0</v>
      </c>
      <c r="R9" s="19"/>
      <c r="S9" s="190"/>
      <c r="T9" s="145"/>
      <c r="U9" s="193"/>
    </row>
    <row r="10" spans="1:22" ht="24" customHeight="1" x14ac:dyDescent="0.15">
      <c r="A10" s="145"/>
      <c r="B10" s="166"/>
      <c r="C10" s="75" t="s">
        <v>30</v>
      </c>
      <c r="D10" s="139"/>
      <c r="E10" s="137"/>
      <c r="F10" s="137"/>
      <c r="G10" s="137"/>
      <c r="H10" s="137"/>
      <c r="I10" s="138"/>
      <c r="J10" s="137"/>
      <c r="K10" s="137"/>
      <c r="L10" s="137"/>
      <c r="M10" s="137"/>
      <c r="N10" s="137"/>
      <c r="O10" s="138"/>
      <c r="P10" s="25" t="s">
        <v>41</v>
      </c>
      <c r="Q10" s="42">
        <f t="shared" si="0"/>
        <v>0</v>
      </c>
      <c r="R10" s="19"/>
      <c r="S10" s="190"/>
      <c r="T10" s="145"/>
      <c r="U10" s="193"/>
    </row>
    <row r="11" spans="1:22" ht="24" customHeight="1" x14ac:dyDescent="0.15">
      <c r="A11" s="145"/>
      <c r="B11" s="166"/>
      <c r="C11" s="76" t="s">
        <v>31</v>
      </c>
      <c r="D11" s="139"/>
      <c r="E11" s="137"/>
      <c r="F11" s="137"/>
      <c r="G11" s="137"/>
      <c r="H11" s="137"/>
      <c r="I11" s="138"/>
      <c r="J11" s="137"/>
      <c r="K11" s="137"/>
      <c r="L11" s="137"/>
      <c r="M11" s="137"/>
      <c r="N11" s="137"/>
      <c r="O11" s="138"/>
      <c r="P11" s="25" t="s">
        <v>42</v>
      </c>
      <c r="Q11" s="42">
        <f t="shared" si="0"/>
        <v>0</v>
      </c>
      <c r="R11" s="19"/>
      <c r="S11" s="190"/>
      <c r="T11" s="145"/>
      <c r="U11" s="193"/>
    </row>
    <row r="12" spans="1:22" ht="24" customHeight="1" thickBot="1" x14ac:dyDescent="0.2">
      <c r="A12" s="145"/>
      <c r="B12" s="167"/>
      <c r="C12" s="77" t="s">
        <v>18</v>
      </c>
      <c r="D12" s="39">
        <f t="shared" ref="D12:O12" si="1">SUM(D6:D11)</f>
        <v>0</v>
      </c>
      <c r="E12" s="40">
        <f t="shared" si="1"/>
        <v>0</v>
      </c>
      <c r="F12" s="40">
        <f t="shared" si="1"/>
        <v>0</v>
      </c>
      <c r="G12" s="40">
        <f t="shared" si="1"/>
        <v>0</v>
      </c>
      <c r="H12" s="40">
        <f t="shared" si="1"/>
        <v>0</v>
      </c>
      <c r="I12" s="41">
        <f t="shared" si="1"/>
        <v>0</v>
      </c>
      <c r="J12" s="40">
        <f t="shared" si="1"/>
        <v>0</v>
      </c>
      <c r="K12" s="40">
        <f t="shared" si="1"/>
        <v>0</v>
      </c>
      <c r="L12" s="40">
        <f t="shared" si="1"/>
        <v>0</v>
      </c>
      <c r="M12" s="40">
        <f t="shared" si="1"/>
        <v>0</v>
      </c>
      <c r="N12" s="40">
        <f t="shared" si="1"/>
        <v>0</v>
      </c>
      <c r="O12" s="41">
        <f t="shared" si="1"/>
        <v>0</v>
      </c>
      <c r="P12" s="26" t="s">
        <v>43</v>
      </c>
      <c r="Q12" s="43">
        <f>SUM(Q6:Q11)</f>
        <v>0</v>
      </c>
      <c r="R12" s="20"/>
      <c r="S12" s="191"/>
      <c r="T12" s="27"/>
      <c r="U12" s="194"/>
    </row>
    <row r="13" spans="1:22" ht="200.25" customHeight="1" x14ac:dyDescent="0.15">
      <c r="A13" s="145"/>
      <c r="B13" s="23"/>
      <c r="C13" s="47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44"/>
      <c r="Q13" s="21"/>
      <c r="R13" s="12"/>
      <c r="S13" s="157"/>
      <c r="T13" s="29"/>
      <c r="U13" s="147"/>
    </row>
    <row r="14" spans="1:22" ht="24" customHeight="1" x14ac:dyDescent="0.15">
      <c r="A14" s="145"/>
      <c r="B14" s="69" t="s">
        <v>76</v>
      </c>
      <c r="C14" s="4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8"/>
      <c r="Q14" s="21"/>
      <c r="R14" s="12"/>
      <c r="S14" s="28"/>
      <c r="T14" s="29"/>
      <c r="U14" s="30"/>
      <c r="V14" s="9"/>
    </row>
    <row r="15" spans="1:22" ht="24" customHeight="1" thickBot="1" x14ac:dyDescent="0.2">
      <c r="A15" s="145"/>
      <c r="B15" s="47"/>
      <c r="C15" s="49"/>
      <c r="D15" s="158" t="s">
        <v>22</v>
      </c>
      <c r="E15" s="158"/>
      <c r="F15" s="5" t="s">
        <v>21</v>
      </c>
      <c r="G15" s="11"/>
      <c r="H15" s="102" t="s">
        <v>24</v>
      </c>
      <c r="I15" s="11"/>
      <c r="J15" s="48"/>
      <c r="K15" s="48"/>
      <c r="L15" s="48"/>
      <c r="M15" s="48"/>
      <c r="N15" s="164" t="s">
        <v>69</v>
      </c>
      <c r="O15" s="164"/>
      <c r="P15" s="164"/>
      <c r="Q15" s="5" t="s">
        <v>54</v>
      </c>
      <c r="R15" s="11"/>
      <c r="S15" s="102" t="s">
        <v>24</v>
      </c>
      <c r="T15" s="32"/>
      <c r="U15" s="33"/>
      <c r="V15" s="9"/>
    </row>
    <row r="16" spans="1:22" ht="24" customHeight="1" x14ac:dyDescent="0.15">
      <c r="A16" s="145"/>
      <c r="B16" s="165" t="s">
        <v>44</v>
      </c>
      <c r="C16" s="89" t="s">
        <v>33</v>
      </c>
      <c r="D16" s="112" t="e">
        <f>+U6</f>
        <v>#DIV/0!</v>
      </c>
      <c r="E16" s="13" t="s">
        <v>23</v>
      </c>
      <c r="F16" s="44" t="s">
        <v>62</v>
      </c>
      <c r="G16" s="36" t="s">
        <v>25</v>
      </c>
      <c r="H16" s="123" t="e">
        <f>ROUNDUP(+D16/4,1)</f>
        <v>#DIV/0!</v>
      </c>
      <c r="I16" s="34" t="s">
        <v>26</v>
      </c>
      <c r="J16" s="38"/>
      <c r="K16" s="168" t="s">
        <v>48</v>
      </c>
      <c r="L16" s="169"/>
      <c r="M16" s="174" t="s">
        <v>20</v>
      </c>
      <c r="N16" s="93" t="s">
        <v>49</v>
      </c>
      <c r="O16" s="116" t="e">
        <f>+Q8/S6</f>
        <v>#DIV/0!</v>
      </c>
      <c r="P16" s="92" t="s">
        <v>23</v>
      </c>
      <c r="Q16" s="44" t="s">
        <v>55</v>
      </c>
      <c r="R16" s="93" t="s">
        <v>36</v>
      </c>
      <c r="S16" s="126" t="e">
        <f>+O16/9</f>
        <v>#DIV/0!</v>
      </c>
      <c r="T16" s="98" t="s">
        <v>57</v>
      </c>
      <c r="U16" s="24"/>
    </row>
    <row r="17" spans="1:22" ht="24" customHeight="1" x14ac:dyDescent="0.15">
      <c r="A17" s="145"/>
      <c r="B17" s="166"/>
      <c r="C17" s="90" t="s">
        <v>34</v>
      </c>
      <c r="D17" s="113" t="e">
        <f>+U6</f>
        <v>#DIV/0!</v>
      </c>
      <c r="E17" s="14" t="s">
        <v>23</v>
      </c>
      <c r="F17" s="45" t="s">
        <v>19</v>
      </c>
      <c r="G17" s="37" t="s">
        <v>25</v>
      </c>
      <c r="H17" s="124" t="e">
        <f>ROUNDUP(+D17/5,1)</f>
        <v>#DIV/0!</v>
      </c>
      <c r="I17" s="35" t="s">
        <v>26</v>
      </c>
      <c r="J17" s="143"/>
      <c r="K17" s="170"/>
      <c r="L17" s="171"/>
      <c r="M17" s="175"/>
      <c r="N17" s="95" t="s">
        <v>50</v>
      </c>
      <c r="O17" s="117" t="e">
        <f>+Q9/S6</f>
        <v>#DIV/0!</v>
      </c>
      <c r="P17" s="94" t="s">
        <v>23</v>
      </c>
      <c r="Q17" s="45" t="s">
        <v>35</v>
      </c>
      <c r="R17" s="95" t="s">
        <v>36</v>
      </c>
      <c r="S17" s="127" t="e">
        <f>+O17/6</f>
        <v>#DIV/0!</v>
      </c>
      <c r="T17" s="99" t="s">
        <v>58</v>
      </c>
      <c r="U17" s="24"/>
    </row>
    <row r="18" spans="1:22" ht="24" customHeight="1" thickBot="1" x14ac:dyDescent="0.2">
      <c r="A18" s="145"/>
      <c r="B18" s="167"/>
      <c r="C18" s="91" t="s">
        <v>45</v>
      </c>
      <c r="D18" s="114" t="e">
        <f>+U6</f>
        <v>#DIV/0!</v>
      </c>
      <c r="E18" s="15" t="s">
        <v>23</v>
      </c>
      <c r="F18" s="46" t="s">
        <v>35</v>
      </c>
      <c r="G18" s="50" t="s">
        <v>25</v>
      </c>
      <c r="H18" s="125" t="e">
        <f>ROUNDUP(+D18/6,1)</f>
        <v>#DIV/0!</v>
      </c>
      <c r="I18" s="51" t="s">
        <v>26</v>
      </c>
      <c r="J18" s="38"/>
      <c r="K18" s="170"/>
      <c r="L18" s="171"/>
      <c r="M18" s="175"/>
      <c r="N18" s="95" t="s">
        <v>51</v>
      </c>
      <c r="O18" s="117" t="e">
        <f>+Q10/S6</f>
        <v>#DIV/0!</v>
      </c>
      <c r="P18" s="94" t="s">
        <v>23</v>
      </c>
      <c r="Q18" s="45" t="s">
        <v>46</v>
      </c>
      <c r="R18" s="95" t="s">
        <v>36</v>
      </c>
      <c r="S18" s="127" t="e">
        <f>+O18/4</f>
        <v>#DIV/0!</v>
      </c>
      <c r="T18" s="100" t="s">
        <v>59</v>
      </c>
      <c r="U18" s="24"/>
      <c r="V18" s="9"/>
    </row>
    <row r="19" spans="1:22" ht="24" customHeight="1" thickBot="1" x14ac:dyDescent="0.2">
      <c r="A19" s="145"/>
      <c r="B19" s="56"/>
      <c r="C19" s="56"/>
      <c r="D19" s="56"/>
      <c r="E19" s="56"/>
      <c r="F19" s="56"/>
      <c r="G19" s="56"/>
      <c r="H19" s="56"/>
      <c r="I19" s="56"/>
      <c r="J19" s="56"/>
      <c r="K19" s="172"/>
      <c r="L19" s="173"/>
      <c r="M19" s="176"/>
      <c r="N19" s="96" t="s">
        <v>52</v>
      </c>
      <c r="O19" s="118" t="e">
        <f>+Q11/S6</f>
        <v>#DIV/0!</v>
      </c>
      <c r="P19" s="97" t="s">
        <v>23</v>
      </c>
      <c r="Q19" s="73" t="s">
        <v>56</v>
      </c>
      <c r="R19" s="96" t="s">
        <v>36</v>
      </c>
      <c r="S19" s="128" t="e">
        <f>+O19/2.5</f>
        <v>#DIV/0!</v>
      </c>
      <c r="T19" s="100" t="s">
        <v>60</v>
      </c>
      <c r="U19" s="24"/>
      <c r="V19" s="9"/>
    </row>
    <row r="20" spans="1:22" ht="24" customHeight="1" thickTop="1" thickBot="1" x14ac:dyDescent="0.2">
      <c r="A20" s="145"/>
      <c r="B20" s="72"/>
      <c r="C20" s="72"/>
      <c r="D20" s="72"/>
      <c r="E20" s="72"/>
      <c r="F20" s="72"/>
      <c r="G20" s="72"/>
      <c r="H20" s="72"/>
      <c r="I20" s="72"/>
      <c r="J20" s="72"/>
      <c r="K20" s="177" t="s">
        <v>61</v>
      </c>
      <c r="L20" s="178"/>
      <c r="M20" s="178"/>
      <c r="N20" s="178"/>
      <c r="O20" s="178"/>
      <c r="P20" s="178"/>
      <c r="Q20" s="178"/>
      <c r="R20" s="178"/>
      <c r="S20" s="119" t="e">
        <f>ROUNDUP(S16+S17+S18+S19,1)</f>
        <v>#DIV/0!</v>
      </c>
      <c r="T20" s="101" t="s">
        <v>53</v>
      </c>
      <c r="U20" s="24"/>
      <c r="V20" s="9"/>
    </row>
    <row r="21" spans="1:22" ht="24" customHeight="1" x14ac:dyDescent="0.15">
      <c r="A21" s="148"/>
      <c r="B21" s="149"/>
      <c r="C21" s="150"/>
      <c r="D21" s="150"/>
      <c r="E21" s="150"/>
      <c r="F21" s="150"/>
      <c r="G21" s="150"/>
      <c r="H21" s="150"/>
      <c r="I21" s="150"/>
      <c r="J21" s="150"/>
      <c r="K21" s="150"/>
      <c r="L21" s="150"/>
      <c r="M21" s="150"/>
      <c r="N21" s="150"/>
      <c r="O21" s="150"/>
      <c r="P21" s="151"/>
      <c r="Q21" s="152"/>
      <c r="R21" s="153"/>
      <c r="S21" s="154"/>
      <c r="T21" s="155"/>
      <c r="U21" s="156"/>
      <c r="V21" s="9"/>
    </row>
    <row r="22" spans="1:22" ht="24" customHeight="1" x14ac:dyDescent="0.15">
      <c r="A22" s="145"/>
      <c r="B22" s="47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144"/>
      <c r="Q22" s="12"/>
      <c r="R22" s="11"/>
      <c r="S22" s="31"/>
      <c r="T22" s="32"/>
      <c r="U22" s="33"/>
      <c r="V22" s="9"/>
    </row>
    <row r="23" spans="1:22" ht="24" customHeight="1" x14ac:dyDescent="0.15">
      <c r="A23" s="145"/>
      <c r="B23" s="69" t="s">
        <v>78</v>
      </c>
      <c r="C23" s="4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8"/>
      <c r="Q23" s="21"/>
      <c r="R23" s="12"/>
      <c r="S23" s="28"/>
      <c r="T23" s="29"/>
      <c r="U23" s="33"/>
      <c r="V23" s="9"/>
    </row>
    <row r="24" spans="1:22" ht="24" customHeight="1" thickBot="1" x14ac:dyDescent="0.2">
      <c r="A24" s="145"/>
      <c r="B24" s="47"/>
      <c r="C24" s="49"/>
      <c r="D24" s="158" t="s">
        <v>22</v>
      </c>
      <c r="E24" s="158"/>
      <c r="F24" s="5" t="s">
        <v>21</v>
      </c>
      <c r="G24" s="11"/>
      <c r="H24" s="102" t="s">
        <v>24</v>
      </c>
      <c r="I24" s="11"/>
      <c r="J24" s="48"/>
      <c r="K24" s="48"/>
      <c r="L24" s="48"/>
      <c r="M24" s="48"/>
      <c r="N24" s="164" t="s">
        <v>69</v>
      </c>
      <c r="O24" s="164"/>
      <c r="P24" s="164"/>
      <c r="Q24" s="5" t="s">
        <v>54</v>
      </c>
      <c r="R24" s="11"/>
      <c r="S24" s="102" t="s">
        <v>24</v>
      </c>
      <c r="T24" s="32"/>
      <c r="U24" s="33"/>
      <c r="V24" s="9"/>
    </row>
    <row r="25" spans="1:22" ht="24" customHeight="1" x14ac:dyDescent="0.15">
      <c r="A25" s="145"/>
      <c r="B25" s="165" t="s">
        <v>44</v>
      </c>
      <c r="C25" s="89" t="s">
        <v>33</v>
      </c>
      <c r="D25" s="112" t="e">
        <f>+U6</f>
        <v>#DIV/0!</v>
      </c>
      <c r="E25" s="13" t="s">
        <v>23</v>
      </c>
      <c r="F25" s="44" t="s">
        <v>81</v>
      </c>
      <c r="G25" s="36" t="s">
        <v>25</v>
      </c>
      <c r="H25" s="123" t="e">
        <f>ROUNDUP(+D25/3,1)</f>
        <v>#DIV/0!</v>
      </c>
      <c r="I25" s="34" t="s">
        <v>26</v>
      </c>
      <c r="J25" s="38"/>
      <c r="K25" s="168" t="s">
        <v>48</v>
      </c>
      <c r="L25" s="169"/>
      <c r="M25" s="174" t="s">
        <v>20</v>
      </c>
      <c r="N25" s="93" t="s">
        <v>49</v>
      </c>
      <c r="O25" s="116" t="e">
        <f>+Q8/S6</f>
        <v>#DIV/0!</v>
      </c>
      <c r="P25" s="92" t="s">
        <v>23</v>
      </c>
      <c r="Q25" s="44" t="s">
        <v>55</v>
      </c>
      <c r="R25" s="93" t="s">
        <v>36</v>
      </c>
      <c r="S25" s="126" t="e">
        <f>+O25/9</f>
        <v>#DIV/0!</v>
      </c>
      <c r="T25" s="98" t="s">
        <v>57</v>
      </c>
      <c r="U25" s="33"/>
      <c r="V25" s="9"/>
    </row>
    <row r="26" spans="1:22" ht="24" customHeight="1" x14ac:dyDescent="0.15">
      <c r="A26" s="145"/>
      <c r="B26" s="166"/>
      <c r="C26" s="90" t="s">
        <v>34</v>
      </c>
      <c r="D26" s="113" t="e">
        <f>+U6</f>
        <v>#DIV/0!</v>
      </c>
      <c r="E26" s="14" t="s">
        <v>23</v>
      </c>
      <c r="F26" s="45" t="s">
        <v>80</v>
      </c>
      <c r="G26" s="37" t="s">
        <v>25</v>
      </c>
      <c r="H26" s="124" t="e">
        <f>ROUNDUP(+D26/4,1)</f>
        <v>#DIV/0!</v>
      </c>
      <c r="I26" s="35" t="s">
        <v>26</v>
      </c>
      <c r="J26" s="143"/>
      <c r="K26" s="170"/>
      <c r="L26" s="171"/>
      <c r="M26" s="175"/>
      <c r="N26" s="95" t="s">
        <v>50</v>
      </c>
      <c r="O26" s="117" t="e">
        <f>+Q9/S6</f>
        <v>#DIV/0!</v>
      </c>
      <c r="P26" s="94" t="s">
        <v>23</v>
      </c>
      <c r="Q26" s="45" t="s">
        <v>35</v>
      </c>
      <c r="R26" s="95" t="s">
        <v>36</v>
      </c>
      <c r="S26" s="127" t="e">
        <f>+O26/6</f>
        <v>#DIV/0!</v>
      </c>
      <c r="T26" s="99" t="s">
        <v>58</v>
      </c>
      <c r="U26" s="33"/>
      <c r="V26" s="9"/>
    </row>
    <row r="27" spans="1:22" ht="24" customHeight="1" thickBot="1" x14ac:dyDescent="0.2">
      <c r="A27" s="145"/>
      <c r="B27" s="167"/>
      <c r="C27" s="91" t="s">
        <v>45</v>
      </c>
      <c r="D27" s="114" t="e">
        <f>+U6</f>
        <v>#DIV/0!</v>
      </c>
      <c r="E27" s="15" t="s">
        <v>23</v>
      </c>
      <c r="F27" s="46" t="s">
        <v>79</v>
      </c>
      <c r="G27" s="50" t="s">
        <v>25</v>
      </c>
      <c r="H27" s="125" t="e">
        <f>ROUNDUP(+D27/5,1)</f>
        <v>#DIV/0!</v>
      </c>
      <c r="I27" s="51" t="s">
        <v>26</v>
      </c>
      <c r="J27" s="38"/>
      <c r="K27" s="170"/>
      <c r="L27" s="171"/>
      <c r="M27" s="175"/>
      <c r="N27" s="95" t="s">
        <v>51</v>
      </c>
      <c r="O27" s="117" t="e">
        <f>+Q10/S6</f>
        <v>#DIV/0!</v>
      </c>
      <c r="P27" s="94" t="s">
        <v>23</v>
      </c>
      <c r="Q27" s="45" t="s">
        <v>46</v>
      </c>
      <c r="R27" s="95" t="s">
        <v>36</v>
      </c>
      <c r="S27" s="127" t="e">
        <f>+O27/4</f>
        <v>#DIV/0!</v>
      </c>
      <c r="T27" s="100" t="s">
        <v>59</v>
      </c>
      <c r="U27" s="33"/>
      <c r="V27" s="9"/>
    </row>
    <row r="28" spans="1:22" ht="24" customHeight="1" thickBot="1" x14ac:dyDescent="0.2">
      <c r="A28" s="145"/>
      <c r="B28" s="56"/>
      <c r="C28" s="56"/>
      <c r="D28" s="56"/>
      <c r="E28" s="56"/>
      <c r="F28" s="56"/>
      <c r="G28" s="56"/>
      <c r="H28" s="56"/>
      <c r="I28" s="56"/>
      <c r="J28" s="56"/>
      <c r="K28" s="172"/>
      <c r="L28" s="173"/>
      <c r="M28" s="176"/>
      <c r="N28" s="96" t="s">
        <v>52</v>
      </c>
      <c r="O28" s="118" t="e">
        <f>+Q11/S6</f>
        <v>#DIV/0!</v>
      </c>
      <c r="P28" s="97" t="s">
        <v>23</v>
      </c>
      <c r="Q28" s="73" t="s">
        <v>56</v>
      </c>
      <c r="R28" s="96" t="s">
        <v>36</v>
      </c>
      <c r="S28" s="128" t="e">
        <f>+O28/2.5</f>
        <v>#DIV/0!</v>
      </c>
      <c r="T28" s="100" t="s">
        <v>60</v>
      </c>
      <c r="U28" s="33"/>
      <c r="V28" s="9"/>
    </row>
    <row r="29" spans="1:22" ht="24" customHeight="1" thickTop="1" thickBot="1" x14ac:dyDescent="0.2">
      <c r="A29" s="145"/>
      <c r="B29" s="72"/>
      <c r="C29" s="72"/>
      <c r="D29" s="72"/>
      <c r="E29" s="72"/>
      <c r="F29" s="72"/>
      <c r="G29" s="72"/>
      <c r="H29" s="72"/>
      <c r="I29" s="72"/>
      <c r="J29" s="72"/>
      <c r="K29" s="177" t="s">
        <v>61</v>
      </c>
      <c r="L29" s="178"/>
      <c r="M29" s="178"/>
      <c r="N29" s="178"/>
      <c r="O29" s="178"/>
      <c r="P29" s="178"/>
      <c r="Q29" s="178"/>
      <c r="R29" s="178"/>
      <c r="S29" s="119" t="e">
        <f>ROUNDUP(S25+S26+S27+S28,1)</f>
        <v>#DIV/0!</v>
      </c>
      <c r="T29" s="101" t="s">
        <v>53</v>
      </c>
      <c r="U29" s="33"/>
      <c r="V29" s="9"/>
    </row>
    <row r="30" spans="1:22" ht="24" customHeight="1" x14ac:dyDescent="0.15">
      <c r="A30" s="148"/>
      <c r="B30" s="149"/>
      <c r="C30" s="150"/>
      <c r="D30" s="150"/>
      <c r="E30" s="150"/>
      <c r="F30" s="150"/>
      <c r="G30" s="150"/>
      <c r="H30" s="150"/>
      <c r="I30" s="150"/>
      <c r="J30" s="150"/>
      <c r="K30" s="150"/>
      <c r="L30" s="150"/>
      <c r="M30" s="150"/>
      <c r="N30" s="150"/>
      <c r="O30" s="150"/>
      <c r="P30" s="151"/>
      <c r="Q30" s="152"/>
      <c r="R30" s="153"/>
      <c r="S30" s="154"/>
      <c r="T30" s="155"/>
      <c r="U30" s="156"/>
      <c r="V30" s="9"/>
    </row>
    <row r="31" spans="1:22" ht="24" customHeight="1" x14ac:dyDescent="0.15">
      <c r="A31" s="145"/>
      <c r="B31" s="47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144"/>
      <c r="Q31" s="12"/>
      <c r="R31" s="11"/>
      <c r="S31" s="31"/>
      <c r="T31" s="32"/>
      <c r="U31" s="33"/>
      <c r="V31" s="9"/>
    </row>
    <row r="32" spans="1:22" ht="24" customHeight="1" x14ac:dyDescent="0.15">
      <c r="A32" s="145"/>
      <c r="B32" s="68" t="s">
        <v>77</v>
      </c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144"/>
      <c r="Q32" s="12"/>
      <c r="R32" s="11"/>
      <c r="S32" s="31"/>
      <c r="T32" s="32"/>
      <c r="U32" s="33"/>
      <c r="V32" s="9"/>
    </row>
    <row r="33" spans="1:22" ht="24" customHeight="1" thickBot="1" x14ac:dyDescent="0.2">
      <c r="A33" s="145"/>
      <c r="B33" s="47"/>
      <c r="C33" s="49"/>
      <c r="D33" s="158" t="s">
        <v>22</v>
      </c>
      <c r="E33" s="158"/>
      <c r="F33" s="5" t="s">
        <v>21</v>
      </c>
      <c r="G33" s="11"/>
      <c r="H33" s="102" t="s">
        <v>24</v>
      </c>
      <c r="I33" s="11"/>
      <c r="J33" s="48"/>
      <c r="K33" s="48"/>
      <c r="L33" s="48"/>
      <c r="M33" s="48"/>
      <c r="N33" s="48"/>
      <c r="O33" s="159"/>
      <c r="P33" s="159"/>
      <c r="Q33" s="5"/>
      <c r="R33" s="11"/>
      <c r="S33" s="102"/>
      <c r="T33" s="32"/>
      <c r="U33" s="33"/>
      <c r="V33" s="9"/>
    </row>
    <row r="34" spans="1:22" ht="21" x14ac:dyDescent="0.15">
      <c r="A34" s="1"/>
      <c r="B34" s="160" t="s">
        <v>44</v>
      </c>
      <c r="C34" s="89" t="s">
        <v>33</v>
      </c>
      <c r="D34" s="112" t="e">
        <f>+U6</f>
        <v>#DIV/0!</v>
      </c>
      <c r="E34" s="13" t="s">
        <v>23</v>
      </c>
      <c r="F34" s="44" t="s">
        <v>62</v>
      </c>
      <c r="G34" s="36" t="s">
        <v>25</v>
      </c>
      <c r="H34" s="120" t="e">
        <f>ROUNDUP(+D34/4,1)</f>
        <v>#DIV/0!</v>
      </c>
      <c r="I34" s="34" t="s">
        <v>26</v>
      </c>
      <c r="J34" s="5"/>
      <c r="K34" s="70"/>
      <c r="L34" s="70"/>
      <c r="M34" s="103"/>
      <c r="N34" s="74"/>
      <c r="O34" s="104"/>
      <c r="P34" s="71"/>
      <c r="Q34" s="105"/>
      <c r="R34" s="74"/>
      <c r="S34" s="8"/>
      <c r="T34" s="74"/>
      <c r="U34" s="24"/>
    </row>
    <row r="35" spans="1:22" ht="21" x14ac:dyDescent="0.15">
      <c r="A35" s="1"/>
      <c r="B35" s="161"/>
      <c r="C35" s="90" t="s">
        <v>34</v>
      </c>
      <c r="D35" s="113" t="e">
        <f>+U6</f>
        <v>#DIV/0!</v>
      </c>
      <c r="E35" s="14" t="s">
        <v>23</v>
      </c>
      <c r="F35" s="45" t="s">
        <v>19</v>
      </c>
      <c r="G35" s="37" t="s">
        <v>25</v>
      </c>
      <c r="H35" s="121" t="e">
        <f>ROUNDUP(+D35/5,1)</f>
        <v>#DIV/0!</v>
      </c>
      <c r="I35" s="35" t="s">
        <v>26</v>
      </c>
      <c r="J35" s="74"/>
      <c r="K35" s="70"/>
      <c r="L35" s="70"/>
      <c r="M35" s="103"/>
      <c r="N35" s="74"/>
      <c r="O35" s="106"/>
      <c r="P35" s="71"/>
      <c r="Q35" s="105"/>
      <c r="R35" s="74"/>
      <c r="S35" s="8"/>
      <c r="T35" s="74"/>
      <c r="U35" s="24"/>
    </row>
    <row r="36" spans="1:22" ht="24" customHeight="1" x14ac:dyDescent="0.15">
      <c r="A36" s="1"/>
      <c r="B36" s="161"/>
      <c r="C36" s="108" t="s">
        <v>45</v>
      </c>
      <c r="D36" s="113" t="e">
        <f>+U6</f>
        <v>#DIV/0!</v>
      </c>
      <c r="E36" s="14" t="s">
        <v>23</v>
      </c>
      <c r="F36" s="45" t="s">
        <v>35</v>
      </c>
      <c r="G36" s="37" t="s">
        <v>25</v>
      </c>
      <c r="H36" s="121" t="e">
        <f>ROUNDUP(+D36/6,1)</f>
        <v>#DIV/0!</v>
      </c>
      <c r="I36" s="35" t="s">
        <v>26</v>
      </c>
      <c r="J36" s="5"/>
      <c r="K36" s="70"/>
      <c r="L36" s="70"/>
      <c r="M36" s="103"/>
      <c r="N36" s="74"/>
      <c r="O36" s="106"/>
      <c r="P36" s="71"/>
      <c r="Q36" s="105"/>
      <c r="R36" s="74"/>
      <c r="S36" s="8"/>
      <c r="T36" s="23"/>
      <c r="U36" s="24"/>
    </row>
    <row r="37" spans="1:22" ht="24" customHeight="1" thickBot="1" x14ac:dyDescent="0.2">
      <c r="B37" s="162"/>
      <c r="C37" s="91" t="s">
        <v>66</v>
      </c>
      <c r="D37" s="115" t="e">
        <f>+U6</f>
        <v>#DIV/0!</v>
      </c>
      <c r="E37" s="109" t="s">
        <v>23</v>
      </c>
      <c r="F37" s="111" t="s">
        <v>65</v>
      </c>
      <c r="G37" s="64" t="s">
        <v>64</v>
      </c>
      <c r="H37" s="122" t="e">
        <f>ROUNDUP(+D37/10,1)</f>
        <v>#DIV/0!</v>
      </c>
      <c r="I37" s="110" t="s">
        <v>63</v>
      </c>
      <c r="J37" s="107" t="s">
        <v>67</v>
      </c>
      <c r="K37" s="163" t="s">
        <v>68</v>
      </c>
      <c r="L37" s="163"/>
      <c r="M37" s="163"/>
      <c r="N37" s="163"/>
      <c r="O37" s="163"/>
      <c r="P37" s="163"/>
      <c r="Q37" s="163"/>
      <c r="R37" s="163"/>
      <c r="S37" s="163"/>
      <c r="T37" s="163"/>
      <c r="U37" s="163"/>
    </row>
    <row r="38" spans="1:22" ht="24" customHeight="1" x14ac:dyDescent="0.15">
      <c r="B38" s="55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144"/>
      <c r="Q38" s="12"/>
      <c r="R38" s="11"/>
      <c r="S38" s="31"/>
      <c r="T38" s="32"/>
      <c r="U38" s="33"/>
    </row>
    <row r="39" spans="1:22" ht="24" customHeight="1" x14ac:dyDescent="0.15">
      <c r="B39" s="10"/>
      <c r="C39" s="4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8"/>
      <c r="Q39" s="21"/>
      <c r="R39" s="12"/>
      <c r="S39" s="28"/>
      <c r="T39" s="29"/>
      <c r="U39" s="30"/>
      <c r="V39" s="9"/>
    </row>
    <row r="40" spans="1:22" ht="24" customHeight="1" x14ac:dyDescent="0.15">
      <c r="B40" s="72"/>
      <c r="C40" s="72"/>
      <c r="D40" s="72"/>
      <c r="E40" s="72"/>
      <c r="F40" s="72"/>
      <c r="G40" s="72"/>
      <c r="H40" s="72"/>
      <c r="I40" s="72"/>
      <c r="J40" s="72"/>
      <c r="K40" s="70"/>
      <c r="L40" s="70"/>
      <c r="M40" s="70"/>
      <c r="N40" s="70"/>
      <c r="O40" s="70"/>
      <c r="P40" s="70"/>
      <c r="Q40" s="70"/>
      <c r="R40" s="70"/>
      <c r="S40" s="8"/>
      <c r="T40" s="74"/>
      <c r="U40" s="24"/>
      <c r="V40" s="9"/>
    </row>
    <row r="41" spans="1:22" ht="24" customHeight="1" x14ac:dyDescent="0.15"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5"/>
      <c r="M41" s="5"/>
      <c r="N41" s="5"/>
      <c r="O41" s="5"/>
      <c r="P41" s="74"/>
      <c r="Q41" s="5"/>
      <c r="R41" s="11"/>
      <c r="S41" s="29"/>
      <c r="T41" s="22"/>
      <c r="U41" s="24"/>
      <c r="V41" s="9"/>
    </row>
  </sheetData>
  <mergeCells count="24">
    <mergeCell ref="P1:Q1"/>
    <mergeCell ref="R1:U1"/>
    <mergeCell ref="S6:S12"/>
    <mergeCell ref="U6:U12"/>
    <mergeCell ref="M16:M19"/>
    <mergeCell ref="K16:L19"/>
    <mergeCell ref="K20:R20"/>
    <mergeCell ref="N15:P15"/>
    <mergeCell ref="B4:C5"/>
    <mergeCell ref="P4:Q4"/>
    <mergeCell ref="P5:Q5"/>
    <mergeCell ref="D15:E15"/>
    <mergeCell ref="B16:B18"/>
    <mergeCell ref="B6:B12"/>
    <mergeCell ref="D33:E33"/>
    <mergeCell ref="D24:E24"/>
    <mergeCell ref="O33:P33"/>
    <mergeCell ref="B34:B37"/>
    <mergeCell ref="K37:U37"/>
    <mergeCell ref="N24:P24"/>
    <mergeCell ref="B25:B27"/>
    <mergeCell ref="K25:L28"/>
    <mergeCell ref="M25:M28"/>
    <mergeCell ref="K29:R29"/>
  </mergeCells>
  <phoneticPr fontId="11"/>
  <pageMargins left="0.23622047244094491" right="0.23622047244094491" top="0.74803149606299213" bottom="0.74803149606299213" header="0.31496062992125984" footer="0.31496062992125984"/>
  <pageSetup paperSize="9" scale="49" orientation="landscape" r:id="rId1"/>
  <headerFooter>
    <oddHeader>&amp;R&amp;"Meiryo UI,標準"&amp;14（様式4）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共同生活介護</vt:lpstr>
      <vt:lpstr>共同生活介護!Print_Area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2021-03-06T03:55:37Z</dcterms:created>
  <dcterms:modified xsi:type="dcterms:W3CDTF">2021-03-06T03:55:48Z</dcterms:modified>
</cp:coreProperties>
</file>