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B7B2508-93A3-431C-B64C-AA20F6A65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" sheetId="8" r:id="rId7"/>
    <sheet name="出資金明細" sheetId="9" r:id="rId8"/>
    <sheet name="貸付金明細" sheetId="10" r:id="rId9"/>
    <sheet name="引当金明細表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基金明細!$A$1:$O$15</definedName>
    <definedName name="_xlnm.Print_Area" localSheetId="1">行政コスト計算書!$A$1:$M$71</definedName>
    <definedName name="_xlnm.Print_Area" localSheetId="7">出資金明細!$A$1:$R$15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貸付金明細!$A$1:$O$14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N10" i="10"/>
  <c r="M11" i="10"/>
  <c r="N11" i="10"/>
  <c r="N13" i="10" s="1"/>
  <c r="M12" i="10"/>
  <c r="N12" i="10"/>
  <c r="I13" i="10"/>
  <c r="J13" i="10"/>
  <c r="K13" i="10"/>
  <c r="L13" i="10"/>
  <c r="M13" i="10"/>
  <c r="M13" i="9"/>
  <c r="O13" i="9"/>
  <c r="Q13" i="9"/>
  <c r="I14" i="9"/>
  <c r="J14" i="9"/>
  <c r="P14" i="9"/>
  <c r="Q14" i="9"/>
  <c r="I13" i="8"/>
  <c r="J13" i="8"/>
  <c r="K13" i="8"/>
  <c r="L13" i="8"/>
  <c r="M13" i="8"/>
  <c r="N13" i="8"/>
  <c r="K19" i="6"/>
  <c r="L19" i="6"/>
  <c r="L12" i="6"/>
  <c r="L13" i="6"/>
  <c r="L14" i="6"/>
  <c r="L15" i="6"/>
  <c r="L16" i="6"/>
  <c r="L17" i="6"/>
  <c r="L18" i="6"/>
  <c r="L10" i="6"/>
  <c r="L11" i="6"/>
</calcChain>
</file>

<file path=xl/sharedStrings.xml><?xml version="1.0" encoding="utf-8"?>
<sst xmlns="http://schemas.openxmlformats.org/spreadsheetml/2006/main" count="383" uniqueCount="273">
  <si>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</si>
  <si>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</si>
  <si>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</si>
  <si>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</si>
  <si>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</si>
  <si>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</si>
  <si>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</si>
  <si>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</si>
  <si>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</si>
  <si>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</si>
  <si>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</si>
  <si>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</si>
  <si>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</si>
  <si>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</si>
  <si>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</si>
  <si>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</si>
  <si>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</si>
  <si>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</si>
  <si>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</si>
  <si>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</si>
  <si>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</si>
  <si>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</si>
  <si>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</si>
  <si>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</si>
  <si>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</si>
  <si>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</si>
  <si>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</si>
  <si>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</si>
  <si>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</si>
  <si>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</si>
  <si>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</si>
  <si>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</si>
  <si>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</si>
  <si>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</si>
  <si>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</si>
  <si>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</si>
  <si>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</si>
  <si>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</si>
  <si>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</si>
  <si>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</si>
  <si>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</si>
  <si>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</si>
  <si>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</si>
  <si>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</si>
  <si>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</si>
  <si>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</si>
  <si>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</si>
  <si>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</si>
  <si>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</si>
  <si>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</si>
  <si>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</si>
  <si>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</si>
  <si>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</si>
  <si>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</si>
  <si>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</si>
  <si>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</si>
  <si>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</si>
  <si>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</si>
  <si>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</si>
  <si>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</si>
  <si>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</si>
  <si>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</si>
  <si>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</si>
  <si>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</si>
  <si>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</si>
  <si>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</si>
  <si>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</si>
  <si>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</si>
  <si>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福祉総務事業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</si>
  <si>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</si>
  <si>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</si>
  <si>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</si>
  <si>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</si>
  <si>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</si>
  <si>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</si>
  <si>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</si>
  <si>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</si>
  <si>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</si>
  <si>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</si>
  <si>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</si>
  <si>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</si>
  <si>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</si>
  <si>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</si>
  <si>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</si>
  <si>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</si>
  <si>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</si>
  <si>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</si>
  <si>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</si>
  <si>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</si>
  <si>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</si>
  <si>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</si>
  <si>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</si>
  <si>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</si>
  <si>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</si>
  <si>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</si>
  <si>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</si>
  <si>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</si>
  <si>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</si>
  <si>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</si>
  <si>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</si>
  <si>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</si>
  <si>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</si>
  <si>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</si>
  <si>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</si>
  <si>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</si>
  <si>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</si>
  <si>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</si>
  <si>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</si>
  <si>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</si>
  <si>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</si>
  <si>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</si>
  <si>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</si>
  <si>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</si>
  <si>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</si>
  <si>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</si>
  <si>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</si>
  <si>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</si>
  <si>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</si>
  <si>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</si>
  <si>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</si>
  <si>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</si>
  <si>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</si>
  <si>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</si>
  <si>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</si>
  <si>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</si>
  <si>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</si>
  <si>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</si>
  <si>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</si>
  <si>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</si>
  <si>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</si>
  <si>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</si>
  <si>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</si>
  <si>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</si>
  <si>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</si>
  <si>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</si>
  <si>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</si>
  <si>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</si>
  <si>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</si>
  <si>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</si>
  <si>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</si>
  <si>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</si>
  <si>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</si>
  <si>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</si>
  <si>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</si>
  <si>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</si>
  <si>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</si>
  <si>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</si>
  <si>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</si>
  <si>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</si>
  <si>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</si>
  <si>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</si>
  <si>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</si>
  <si>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</si>
  <si>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</si>
  <si>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</si>
  <si>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</si>
  <si>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</si>
  <si>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</si>
  <si>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</si>
  <si>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</si>
  <si>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</si>
  <si>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</si>
  <si>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</si>
  <si>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</si>
  <si>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</si>
  <si>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</si>
  <si>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</si>
  <si>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</si>
  <si>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</si>
  <si>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</si>
  <si>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</si>
  <si>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</si>
  <si>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</si>
  <si>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</si>
  <si>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</si>
  <si>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</si>
  <si>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</si>
  <si>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</si>
  <si>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</si>
  <si>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</si>
  <si>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</si>
  <si>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</si>
  <si>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</si>
  <si>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</si>
  <si>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</si>
  <si>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</si>
  <si>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</si>
  <si>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</si>
  <si>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</si>
  <si>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</si>
  <si>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</si>
  <si>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</si>
  <si>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</si>
  <si>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</si>
  <si>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</si>
  <si>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</si>
  <si>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</si>
  <si>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</si>
  <si>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</si>
  <si>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</si>
  <si>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</si>
  <si>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</si>
  <si>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</si>
  <si>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</si>
  <si>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</si>
  <si>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</si>
  <si>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</si>
  <si>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</si>
  <si>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</si>
  <si>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</si>
  <si>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</si>
  <si>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</si>
  <si>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</si>
  <si>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</si>
  <si>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</si>
  <si>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</si>
  <si>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</si>
  <si>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</si>
  <si>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</si>
  <si>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</si>
  <si>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</si>
  <si>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</si>
  <si>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</si>
  <si>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</si>
  <si>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</si>
  <si>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</si>
  <si>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福祉総務事業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</si>
  <si>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</si>
  <si>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</si>
  <si>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福祉総務事業</t>
    <rPh sb="4" eb="6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</si>
  <si>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</si>
  <si>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</si>
  <si>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</si>
  <si>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社会福祉施設職員福利厚生基金</t>
    <rPh sb="0" eb="4">
      <t>シャカイフクシ</t>
    </rPh>
    <rPh sb="4" eb="6">
      <t>シセツ</t>
    </rPh>
    <rPh sb="6" eb="8">
      <t>ショクイン</t>
    </rPh>
    <rPh sb="8" eb="12">
      <t>フクリコウセイ</t>
    </rPh>
    <rPh sb="12" eb="14">
      <t>キキン</t>
    </rPh>
    <phoneticPr fontId="21"/>
  </si>
  <si>
    <t>渡邊心身障害者福祉基金</t>
    <rPh sb="0" eb="2">
      <t>ワタナベ</t>
    </rPh>
    <rPh sb="2" eb="4">
      <t>シンシン</t>
    </rPh>
    <rPh sb="4" eb="7">
      <t>ショウガイシャ</t>
    </rPh>
    <rPh sb="7" eb="9">
      <t>フクシ</t>
    </rPh>
    <rPh sb="9" eb="11">
      <t>キキン</t>
    </rPh>
    <phoneticPr fontId="21"/>
  </si>
  <si>
    <t>大阪市社会福祉振興基金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</si>
  <si>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</si>
  <si>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土地</t>
    <rPh sb="0" eb="2">
      <t>トチ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</si>
  <si>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</si>
  <si>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21"/>
  </si>
  <si>
    <t>種類</t>
    <rPh sb="0" eb="2">
      <t>シュルイ</t>
    </rPh>
    <phoneticPr fontId="3"/>
  </si>
  <si>
    <t>（単位：円）</t>
    <rPh sb="4" eb="5">
      <t>エン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</si>
  <si>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</si>
  <si>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福祉局</t>
    <rPh sb="0" eb="3">
      <t>フクシキョク</t>
    </rPh>
    <phoneticPr fontId="27"/>
  </si>
  <si>
    <t>（一財）太平洋戦全国空爆犠牲者慰霊協会</t>
  </si>
  <si>
    <t>①－⑦</t>
    <phoneticPr fontId="3"/>
  </si>
  <si>
    <t>⑦</t>
    <phoneticPr fontId="3"/>
  </si>
  <si>
    <t>⑥＝④×⑤</t>
    <phoneticPr fontId="3"/>
  </si>
  <si>
    <t>④＝②－③</t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</si>
  <si>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</si>
  <si>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</si>
  <si>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実質価額</t>
    <rPh sb="0" eb="2">
      <t>ジッシツ</t>
    </rPh>
    <rPh sb="2" eb="4">
      <t>カガク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</si>
  <si>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</si>
  <si>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純資産額</t>
    <rPh sb="0" eb="3">
      <t>ジュンシサン</t>
    </rPh>
    <rPh sb="3" eb="4">
      <t>ガク</t>
    </rPh>
    <phoneticPr fontId="3"/>
  </si>
  <si>
    <t>負債</t>
    <rPh sb="0" eb="2">
      <t>フサイ</t>
    </rPh>
    <phoneticPr fontId="3"/>
  </si>
  <si>
    <t>資産</t>
    <rPh sb="0" eb="2">
      <t>シサン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</si>
  <si>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</si>
  <si>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</si>
  <si>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</si>
  <si>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</si>
  <si>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</si>
  <si>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福祉総務事業</t>
    <phoneticPr fontId="21"/>
  </si>
  <si>
    <t>福祉局</t>
    <rPh sb="0" eb="3">
      <t>フクシキョク</t>
    </rPh>
    <phoneticPr fontId="21"/>
  </si>
  <si>
    <t>一般会計</t>
    <rPh sb="0" eb="2">
      <t>イッパン</t>
    </rPh>
    <rPh sb="2" eb="4">
      <t>カイケイ</t>
    </rPh>
    <phoneticPr fontId="27"/>
  </si>
  <si>
    <t>介護福祉士等修学資金貸与金</t>
    <phoneticPr fontId="27"/>
  </si>
  <si>
    <t>大学奨学金貸付金</t>
    <rPh sb="0" eb="2">
      <t>ダイガク</t>
    </rPh>
    <rPh sb="2" eb="5">
      <t>ショウガクキン</t>
    </rPh>
    <rPh sb="5" eb="7">
      <t>カシツケ</t>
    </rPh>
    <rPh sb="7" eb="8">
      <t>キン</t>
    </rPh>
    <phoneticPr fontId="21"/>
  </si>
  <si>
    <t>緊急援護資金貸付金</t>
    <rPh sb="0" eb="2">
      <t>キンキュウ</t>
    </rPh>
    <rPh sb="2" eb="4">
      <t>エンゴ</t>
    </rPh>
    <rPh sb="4" eb="6">
      <t>シキン</t>
    </rPh>
    <rPh sb="6" eb="8">
      <t>カシツケ</t>
    </rPh>
    <rPh sb="8" eb="9">
      <t>キン</t>
    </rPh>
    <phoneticPr fontId="21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</si>
  <si>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</si>
  <si>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</si>
  <si>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</si>
  <si>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</si>
  <si>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貸付金名称</t>
    <rPh sb="0" eb="2">
      <t>カシツケ</t>
    </rPh>
    <rPh sb="2" eb="3">
      <t>キン</t>
    </rPh>
    <rPh sb="3" eb="5">
      <t>メイショウ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</si>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</sst>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176" fontId="14" fillId="2" borderId="10" xfId="2" applyNumberFormat="1" applyFont="1" applyFill="1" applyBorder="1">
      <alignment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6" fontId="14" fillId="0" borderId="16" xfId="2" applyNumberFormat="1" applyFont="1" applyBorder="1">
      <alignment vertical="center"/>
    </xf>
    <xf numFmtId="178" fontId="7" fillId="0" borderId="10" xfId="2" applyNumberFormat="1" applyFont="1" applyBorder="1">
      <alignment vertical="center"/>
    </xf>
    <xf numFmtId="179" fontId="14" fillId="0" borderId="0" xfId="2" applyNumberFormat="1" applyFont="1">
      <alignment vertical="center"/>
    </xf>
    <xf numFmtId="179" fontId="14" fillId="0" borderId="10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vertical="center" shrinkToFit="1"/>
    </xf>
    <xf numFmtId="0" fontId="7" fillId="0" borderId="14" xfId="2" applyFont="1" applyBorder="1" applyAlignment="1">
      <alignment vertical="center" shrinkToFit="1"/>
    </xf>
    <xf numFmtId="0" fontId="7" fillId="0" borderId="15" xfId="2" applyFont="1" applyBorder="1" applyAlignment="1">
      <alignment vertical="center" shrinkToFit="1"/>
    </xf>
    <xf numFmtId="0" fontId="30" fillId="0" borderId="13" xfId="2" applyFont="1" applyBorder="1">
      <alignment vertical="center"/>
    </xf>
    <xf numFmtId="0" fontId="30" fillId="0" borderId="14" xfId="2" applyFont="1" applyBorder="1">
      <alignment vertical="center"/>
    </xf>
    <xf numFmtId="0" fontId="30" fillId="0" borderId="15" xfId="2" applyFont="1" applyBorder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663CA12-056C-4733-8D13-E227AF77A1AF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9" t="s">
        <v>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9"/>
      <c r="T6" s="8"/>
    </row>
    <row r="7" spans="1:20" ht="22.5" customHeight="1" x14ac:dyDescent="0.4">
      <c r="A7" s="6"/>
      <c r="B7" s="140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41"/>
      <c r="C9" s="141"/>
      <c r="D9" s="141"/>
      <c r="E9" s="11"/>
      <c r="F9" s="11"/>
      <c r="G9" s="11"/>
      <c r="H9" s="11"/>
      <c r="I9" s="11"/>
      <c r="J9" s="137"/>
      <c r="K9" s="137"/>
      <c r="L9" s="137"/>
      <c r="M9" s="137"/>
      <c r="N9" s="138"/>
      <c r="O9" s="138"/>
      <c r="P9" s="138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7"/>
      <c r="K10" s="137"/>
      <c r="L10" s="137"/>
      <c r="M10" s="137"/>
      <c r="N10" s="138"/>
      <c r="O10" s="138"/>
      <c r="P10" s="138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7"/>
      <c r="K11" s="137"/>
      <c r="L11" s="137"/>
      <c r="M11" s="137"/>
      <c r="N11" s="138"/>
      <c r="O11" s="138"/>
      <c r="P11" s="138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7"/>
      <c r="K12" s="137"/>
      <c r="L12" s="137"/>
      <c r="M12" s="137"/>
      <c r="N12" s="138"/>
      <c r="O12" s="138"/>
      <c r="P12" s="138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7"/>
      <c r="K13" s="137"/>
      <c r="L13" s="137"/>
      <c r="M13" s="137"/>
      <c r="N13" s="138" t="s">
        <v>1</v>
      </c>
      <c r="O13" s="138"/>
      <c r="P13" s="138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41"/>
      <c r="L14" s="141"/>
      <c r="M14" s="141"/>
      <c r="N14" s="142" t="s">
        <v>1</v>
      </c>
      <c r="O14" s="142"/>
      <c r="P14" s="142"/>
      <c r="Q14" s="12"/>
      <c r="R14" s="11"/>
      <c r="S14" s="11"/>
      <c r="T14" s="8"/>
    </row>
    <row r="15" spans="1:20" ht="18.75" x14ac:dyDescent="0.4">
      <c r="A15" s="6"/>
      <c r="B15" s="143"/>
      <c r="C15" s="143"/>
      <c r="D15" s="14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29550385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110237570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23146000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43245562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-23713024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84320882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2770688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11716780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1020182322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-1698933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235115466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3863548617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1982019363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1982019363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783747510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1618830170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362735160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454033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1319346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1130419892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2762679110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4060966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15632402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500000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500000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880468792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880468792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1133714917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-152847823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2762679110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3893099002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3893099002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4" t="s">
        <v>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32"/>
    </row>
    <row r="7" spans="1:13" ht="22.5" customHeight="1" x14ac:dyDescent="0.2">
      <c r="A7" s="28"/>
      <c r="B7" s="146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8"/>
      <c r="C16" s="148"/>
      <c r="D16" s="14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495810278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19461011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27998568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1185089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447165610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2569652068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996351406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84320882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92184608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512088487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195103454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33650784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1198987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20432985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27049626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607270849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-2073841790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37684900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37684900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-37684900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1766242209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-4007608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-349292089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9" t="s">
        <v>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47"/>
    </row>
    <row r="7" spans="1:14" ht="22.5" customHeight="1" x14ac:dyDescent="0.4">
      <c r="A7" s="44"/>
      <c r="B7" s="151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47"/>
    </row>
    <row r="8" spans="1:14" ht="22.5" hidden="1" customHeight="1" x14ac:dyDescent="0.4">
      <c r="A8" s="44"/>
      <c r="C8" s="152"/>
      <c r="D8" s="152"/>
      <c r="E8" s="152"/>
      <c r="F8" s="48"/>
      <c r="H8" s="48"/>
      <c r="L8" s="49"/>
      <c r="N8" s="47"/>
    </row>
    <row r="9" spans="1:14" ht="22.5" hidden="1" customHeight="1" x14ac:dyDescent="0.4">
      <c r="A9" s="44"/>
      <c r="C9" s="152"/>
      <c r="D9" s="152"/>
      <c r="E9" s="15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52"/>
      <c r="D11" s="152"/>
      <c r="E11" s="152"/>
      <c r="F11" s="153"/>
      <c r="G11" s="152"/>
      <c r="H11" s="152"/>
      <c r="I11" s="50"/>
      <c r="N11" s="47"/>
    </row>
    <row r="12" spans="1:14" ht="22.5" hidden="1" customHeight="1" x14ac:dyDescent="0.4">
      <c r="A12" s="44"/>
      <c r="C12" s="152"/>
      <c r="D12" s="152"/>
      <c r="E12" s="152"/>
      <c r="F12" s="153"/>
      <c r="G12" s="152"/>
      <c r="H12" s="152"/>
      <c r="I12" s="50"/>
      <c r="N12" s="47"/>
    </row>
    <row r="13" spans="1:14" ht="22.5" hidden="1" customHeight="1" x14ac:dyDescent="0.4">
      <c r="A13" s="44"/>
      <c r="C13" s="152"/>
      <c r="D13" s="152"/>
      <c r="E13" s="152"/>
      <c r="F13" s="153"/>
      <c r="G13" s="152"/>
      <c r="H13" s="152"/>
      <c r="I13" s="50"/>
      <c r="N13" s="47"/>
    </row>
    <row r="14" spans="1:14" ht="22.5" hidden="1" customHeight="1" x14ac:dyDescent="0.4">
      <c r="A14" s="44"/>
      <c r="C14" s="152"/>
      <c r="D14" s="152"/>
      <c r="E14" s="152"/>
      <c r="F14" s="153"/>
      <c r="G14" s="152"/>
      <c r="H14" s="152"/>
      <c r="N14" s="47"/>
    </row>
    <row r="15" spans="1:14" ht="18.75" hidden="1" x14ac:dyDescent="0.4">
      <c r="A15" s="28"/>
      <c r="B15" s="21"/>
      <c r="C15" s="154"/>
      <c r="D15" s="154"/>
      <c r="E15" s="154"/>
      <c r="F15" s="155"/>
      <c r="G15" s="154"/>
      <c r="H15" s="15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54"/>
      <c r="D16" s="154"/>
      <c r="E16" s="154"/>
      <c r="F16" s="155"/>
      <c r="G16" s="154"/>
      <c r="H16" s="15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56"/>
      <c r="D17" s="156"/>
      <c r="E17" s="156"/>
      <c r="F17" s="157" t="s">
        <v>1</v>
      </c>
      <c r="G17" s="156"/>
      <c r="H17" s="15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8"/>
      <c r="D19" s="148"/>
      <c r="E19" s="14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8" t="s">
        <v>5</v>
      </c>
      <c r="D20" s="158"/>
      <c r="E20" s="158"/>
      <c r="F20" s="158"/>
      <c r="G20" s="158"/>
      <c r="H20" s="158"/>
      <c r="I20" s="15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8" t="s">
        <v>9</v>
      </c>
      <c r="D21" s="158"/>
      <c r="E21" s="158"/>
      <c r="F21" s="158"/>
      <c r="G21" s="158"/>
      <c r="H21" s="158"/>
      <c r="I21" s="158"/>
      <c r="J21" s="54">
        <v>3111971199</v>
      </c>
      <c r="K21" s="54">
        <v>0</v>
      </c>
      <c r="L21" s="54">
        <v>3111971199</v>
      </c>
      <c r="M21" s="21"/>
      <c r="N21" s="30"/>
    </row>
    <row r="22" spans="1:14" ht="50.1" customHeight="1" x14ac:dyDescent="0.4">
      <c r="A22" s="28"/>
      <c r="B22" s="21"/>
      <c r="C22" s="158" t="s">
        <v>10</v>
      </c>
      <c r="D22" s="158"/>
      <c r="E22" s="158"/>
      <c r="F22" s="158"/>
      <c r="G22" s="158"/>
      <c r="H22" s="158"/>
      <c r="I22" s="158"/>
      <c r="J22" s="54">
        <v>-349292089</v>
      </c>
      <c r="K22" s="54">
        <v>0</v>
      </c>
      <c r="L22" s="54">
        <v>-349292089</v>
      </c>
      <c r="M22" s="21"/>
      <c r="N22" s="30"/>
    </row>
    <row r="23" spans="1:14" ht="50.1" customHeight="1" x14ac:dyDescent="0.4">
      <c r="A23" s="28"/>
      <c r="B23" s="21"/>
      <c r="C23" s="158" t="s">
        <v>11</v>
      </c>
      <c r="D23" s="158"/>
      <c r="E23" s="158"/>
      <c r="F23" s="158"/>
      <c r="G23" s="158"/>
      <c r="H23" s="158"/>
      <c r="I23" s="158"/>
      <c r="J23" s="54">
        <v>2762679110</v>
      </c>
      <c r="K23" s="54">
        <v>0</v>
      </c>
      <c r="L23" s="54">
        <v>2762679110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61" t="s">
        <v>12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60"/>
      <c r="U6" s="8"/>
    </row>
    <row r="7" spans="1:21" ht="22.5" customHeight="1" x14ac:dyDescent="0.4">
      <c r="A7" s="6"/>
      <c r="B7" s="162" t="s">
        <v>112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60"/>
      <c r="C9" s="160"/>
      <c r="D9" s="160"/>
      <c r="E9" s="63"/>
      <c r="F9" s="63"/>
      <c r="G9" s="63"/>
      <c r="H9" s="62"/>
      <c r="I9" s="62"/>
      <c r="J9" s="62"/>
      <c r="K9" s="159"/>
      <c r="L9" s="159"/>
      <c r="M9" s="159"/>
      <c r="N9" s="15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9"/>
      <c r="L10" s="159"/>
      <c r="M10" s="159"/>
      <c r="N10" s="15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9"/>
      <c r="L11" s="159"/>
      <c r="M11" s="159"/>
      <c r="N11" s="15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9"/>
      <c r="L12" s="159"/>
      <c r="M12" s="159"/>
      <c r="N12" s="15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9"/>
      <c r="L13" s="159"/>
      <c r="M13" s="159"/>
      <c r="N13" s="15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60"/>
      <c r="M14" s="160"/>
      <c r="N14" s="16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43"/>
      <c r="C15" s="143"/>
      <c r="D15" s="14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11189008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496227454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6632395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4556613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4556613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19906311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27998568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51592816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159000000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159000000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1133589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447188986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2446713831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1103329428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512088487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195103454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1198987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26348648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27049626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23486000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607270849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2862648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673000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-1950486377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132651352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62781824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-1766242209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25493000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1766242209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24736624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24736624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12462200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90000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B2AF-7C9D-4FAF-AD29-AB32F8E0B30C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23" customWidth="1"/>
    <col min="2" max="2" width="54.125" style="122" customWidth="1"/>
    <col min="3" max="3" width="60.5" style="122" customWidth="1"/>
    <col min="4" max="4" width="52.75" style="122" customWidth="1"/>
    <col min="5" max="16384" width="9" style="122"/>
  </cols>
  <sheetData>
    <row r="1" spans="1:4" s="1" customFormat="1" ht="22.5" customHeight="1" x14ac:dyDescent="0.4">
      <c r="B1" s="131" t="s">
        <v>231</v>
      </c>
    </row>
    <row r="2" spans="1:4" s="1" customFormat="1" ht="22.5" customHeight="1" x14ac:dyDescent="0.4">
      <c r="B2" s="131" t="s">
        <v>230</v>
      </c>
    </row>
    <row r="3" spans="1:4" s="1" customFormat="1" ht="22.5" customHeight="1" x14ac:dyDescent="0.4">
      <c r="B3" s="131" t="s">
        <v>229</v>
      </c>
    </row>
    <row r="4" spans="1:4" ht="122.25" customHeight="1" x14ac:dyDescent="0.4">
      <c r="A4" s="164" t="s">
        <v>228</v>
      </c>
      <c r="B4" s="164"/>
      <c r="C4" s="164"/>
      <c r="D4" s="164"/>
    </row>
    <row r="5" spans="1:4" s="126" customFormat="1" ht="36" customHeight="1" x14ac:dyDescent="0.4">
      <c r="A5" s="127"/>
    </row>
    <row r="6" spans="1:4" s="126" customFormat="1" ht="36" customHeight="1" x14ac:dyDescent="0.4">
      <c r="A6" s="127"/>
      <c r="B6" s="126" t="s">
        <v>227</v>
      </c>
    </row>
    <row r="7" spans="1:4" s="126" customFormat="1" ht="36" customHeight="1" x14ac:dyDescent="0.4">
      <c r="A7" s="127"/>
      <c r="B7" s="129"/>
      <c r="C7" s="163"/>
      <c r="D7" s="163"/>
    </row>
    <row r="8" spans="1:4" s="126" customFormat="1" ht="36" customHeight="1" x14ac:dyDescent="0.4">
      <c r="A8" s="127"/>
      <c r="B8" s="129"/>
      <c r="C8" s="163"/>
      <c r="D8" s="163"/>
    </row>
    <row r="9" spans="1:4" s="126" customFormat="1" ht="36" customHeight="1" x14ac:dyDescent="0.4">
      <c r="A9" s="127"/>
      <c r="B9" s="130"/>
      <c r="C9" s="163"/>
      <c r="D9" s="163"/>
    </row>
    <row r="10" spans="1:4" s="126" customFormat="1" ht="36" customHeight="1" x14ac:dyDescent="0.4">
      <c r="A10" s="127"/>
      <c r="B10" s="129"/>
      <c r="C10" s="163"/>
      <c r="D10" s="163"/>
    </row>
    <row r="11" spans="1:4" s="126" customFormat="1" ht="36" customHeight="1" x14ac:dyDescent="0.4">
      <c r="A11" s="127"/>
      <c r="B11" s="129"/>
      <c r="C11" s="165"/>
      <c r="D11" s="165"/>
    </row>
    <row r="12" spans="1:4" s="126" customFormat="1" ht="36" customHeight="1" x14ac:dyDescent="0.4">
      <c r="A12" s="127"/>
      <c r="B12" s="129"/>
      <c r="C12" s="163"/>
      <c r="D12" s="163"/>
    </row>
    <row r="13" spans="1:4" s="126" customFormat="1" ht="36" customHeight="1" x14ac:dyDescent="0.4">
      <c r="A13" s="127"/>
      <c r="B13" s="128"/>
      <c r="C13" s="128"/>
    </row>
    <row r="14" spans="1:4" s="126" customFormat="1" ht="36" customHeight="1" x14ac:dyDescent="0.4">
      <c r="A14" s="127"/>
    </row>
    <row r="15" spans="1:4" s="126" customFormat="1" ht="36" customHeight="1" x14ac:dyDescent="0.4">
      <c r="A15" s="127"/>
    </row>
    <row r="16" spans="1:4" s="126" customFormat="1" ht="36" customHeight="1" x14ac:dyDescent="0.4">
      <c r="A16" s="127"/>
    </row>
    <row r="17" spans="1:1" s="126" customFormat="1" ht="36" customHeight="1" x14ac:dyDescent="0.4">
      <c r="A17" s="127"/>
    </row>
    <row r="18" spans="1:1" s="126" customFormat="1" ht="36" customHeight="1" x14ac:dyDescent="0.4">
      <c r="A18" s="127"/>
    </row>
    <row r="19" spans="1:1" s="126" customFormat="1" ht="36" customHeight="1" x14ac:dyDescent="0.4">
      <c r="A19" s="127"/>
    </row>
    <row r="20" spans="1:1" s="126" customFormat="1" ht="36" customHeight="1" x14ac:dyDescent="0.4">
      <c r="A20" s="127"/>
    </row>
    <row r="21" spans="1:1" s="126" customFormat="1" ht="36" customHeight="1" x14ac:dyDescent="0.4">
      <c r="A21" s="127"/>
    </row>
    <row r="22" spans="1:1" s="126" customFormat="1" ht="36" customHeight="1" x14ac:dyDescent="0.4">
      <c r="A22" s="127"/>
    </row>
    <row r="23" spans="1:1" s="126" customFormat="1" ht="36" customHeight="1" x14ac:dyDescent="0.4">
      <c r="A23" s="127"/>
    </row>
    <row r="24" spans="1:1" s="126" customFormat="1" ht="36" customHeight="1" x14ac:dyDescent="0.4">
      <c r="A24" s="127"/>
    </row>
    <row r="25" spans="1:1" s="126" customFormat="1" ht="36" customHeight="1" x14ac:dyDescent="0.4">
      <c r="A25" s="127"/>
    </row>
    <row r="26" spans="1:1" s="126" customFormat="1" ht="36" customHeight="1" x14ac:dyDescent="0.4">
      <c r="A26" s="127"/>
    </row>
    <row r="27" spans="1:1" s="126" customFormat="1" ht="36" customHeight="1" x14ac:dyDescent="0.4">
      <c r="A27" s="127"/>
    </row>
    <row r="28" spans="1:1" s="126" customFormat="1" ht="36" customHeight="1" x14ac:dyDescent="0.4">
      <c r="A28" s="127"/>
    </row>
    <row r="29" spans="1:1" s="126" customFormat="1" ht="36" customHeight="1" x14ac:dyDescent="0.4">
      <c r="A29" s="127"/>
    </row>
    <row r="30" spans="1:1" s="126" customFormat="1" ht="36" customHeight="1" x14ac:dyDescent="0.4">
      <c r="A30" s="127"/>
    </row>
    <row r="31" spans="1:1" s="126" customFormat="1" ht="36" customHeight="1" x14ac:dyDescent="0.4">
      <c r="A31" s="127"/>
    </row>
    <row r="32" spans="1:1" s="126" customFormat="1" ht="36" customHeight="1" x14ac:dyDescent="0.4">
      <c r="A32" s="127"/>
    </row>
    <row r="33" spans="1:1" s="126" customFormat="1" ht="36" customHeight="1" x14ac:dyDescent="0.4">
      <c r="A33" s="127"/>
    </row>
    <row r="34" spans="1:1" s="126" customFormat="1" ht="36" customHeight="1" x14ac:dyDescent="0.4">
      <c r="A34" s="127"/>
    </row>
    <row r="35" spans="1:1" s="126" customFormat="1" ht="36" customHeight="1" x14ac:dyDescent="0.4">
      <c r="A35" s="127"/>
    </row>
    <row r="36" spans="1:1" s="126" customFormat="1" ht="36" customHeight="1" x14ac:dyDescent="0.4">
      <c r="A36" s="127"/>
    </row>
    <row r="37" spans="1:1" s="126" customFormat="1" ht="36" customHeight="1" x14ac:dyDescent="0.4">
      <c r="A37" s="127"/>
    </row>
    <row r="38" spans="1:1" s="126" customFormat="1" ht="36" customHeight="1" x14ac:dyDescent="0.4">
      <c r="A38" s="127"/>
    </row>
    <row r="39" spans="1:1" s="126" customFormat="1" ht="36" customHeight="1" x14ac:dyDescent="0.4">
      <c r="A39" s="127"/>
    </row>
    <row r="40" spans="1:1" s="126" customFormat="1" ht="36" customHeight="1" x14ac:dyDescent="0.4">
      <c r="A40" s="127"/>
    </row>
    <row r="41" spans="1:1" s="124" customFormat="1" ht="36" customHeight="1" x14ac:dyDescent="0.4">
      <c r="A41" s="125"/>
    </row>
    <row r="42" spans="1:1" s="124" customFormat="1" ht="36" customHeight="1" x14ac:dyDescent="0.4">
      <c r="A42" s="125"/>
    </row>
    <row r="43" spans="1:1" s="124" customFormat="1" ht="36" customHeight="1" x14ac:dyDescent="0.4">
      <c r="A43" s="125"/>
    </row>
    <row r="44" spans="1:1" s="124" customFormat="1" ht="36" customHeight="1" x14ac:dyDescent="0.4">
      <c r="A44" s="125"/>
    </row>
    <row r="45" spans="1:1" s="124" customFormat="1" ht="36" customHeight="1" x14ac:dyDescent="0.4">
      <c r="A45" s="125"/>
    </row>
    <row r="46" spans="1:1" s="124" customFormat="1" ht="36" customHeight="1" x14ac:dyDescent="0.4">
      <c r="A46" s="125"/>
    </row>
    <row r="47" spans="1:1" s="124" customFormat="1" ht="36" customHeight="1" x14ac:dyDescent="0.4">
      <c r="A47" s="125"/>
    </row>
    <row r="48" spans="1:1" s="124" customFormat="1" ht="36" customHeight="1" x14ac:dyDescent="0.4">
      <c r="A48" s="125"/>
    </row>
    <row r="49" spans="1:1" s="124" customFormat="1" ht="36" customHeight="1" x14ac:dyDescent="0.4">
      <c r="A49" s="125"/>
    </row>
    <row r="50" spans="1:1" s="124" customFormat="1" ht="36" customHeight="1" x14ac:dyDescent="0.4">
      <c r="A50" s="125"/>
    </row>
    <row r="51" spans="1:1" s="124" customFormat="1" ht="36" customHeight="1" x14ac:dyDescent="0.4">
      <c r="A51" s="125"/>
    </row>
    <row r="52" spans="1:1" s="124" customFormat="1" ht="36" customHeight="1" x14ac:dyDescent="0.4">
      <c r="A52" s="125"/>
    </row>
    <row r="53" spans="1:1" s="124" customFormat="1" ht="36" customHeight="1" x14ac:dyDescent="0.4">
      <c r="A53" s="125"/>
    </row>
    <row r="54" spans="1:1" s="124" customFormat="1" ht="36" customHeight="1" x14ac:dyDescent="0.4">
      <c r="A54" s="125"/>
    </row>
    <row r="55" spans="1:1" s="124" customFormat="1" ht="36" customHeight="1" x14ac:dyDescent="0.4">
      <c r="A55" s="125"/>
    </row>
    <row r="56" spans="1:1" s="124" customFormat="1" ht="36" customHeight="1" x14ac:dyDescent="0.4">
      <c r="A56" s="125"/>
    </row>
    <row r="57" spans="1:1" s="124" customFormat="1" ht="24" x14ac:dyDescent="0.4">
      <c r="A57" s="125"/>
    </row>
    <row r="58" spans="1:1" s="124" customFormat="1" ht="24" x14ac:dyDescent="0.4">
      <c r="A58" s="125"/>
    </row>
    <row r="59" spans="1:1" s="124" customFormat="1" ht="24" x14ac:dyDescent="0.4">
      <c r="A59" s="125"/>
    </row>
    <row r="60" spans="1:1" s="124" customFormat="1" ht="24" x14ac:dyDescent="0.4">
      <c r="A60" s="125"/>
    </row>
    <row r="61" spans="1:1" s="124" customFormat="1" ht="24" x14ac:dyDescent="0.4">
      <c r="A61" s="125"/>
    </row>
    <row r="62" spans="1:1" s="124" customFormat="1" ht="24" x14ac:dyDescent="0.4">
      <c r="A62" s="125"/>
    </row>
    <row r="63" spans="1:1" s="124" customFormat="1" ht="24" x14ac:dyDescent="0.4">
      <c r="A63" s="125"/>
    </row>
    <row r="64" spans="1:1" s="124" customFormat="1" ht="24" x14ac:dyDescent="0.4">
      <c r="A64" s="125"/>
    </row>
    <row r="65" spans="1:1" s="124" customFormat="1" ht="24" x14ac:dyDescent="0.4">
      <c r="A65" s="125"/>
    </row>
    <row r="66" spans="1:1" s="124" customFormat="1" ht="24" x14ac:dyDescent="0.4">
      <c r="A66" s="125"/>
    </row>
    <row r="67" spans="1:1" s="124" customFormat="1" ht="24" x14ac:dyDescent="0.4">
      <c r="A67" s="125"/>
    </row>
    <row r="68" spans="1:1" s="124" customFormat="1" ht="24" x14ac:dyDescent="0.4">
      <c r="A68" s="125"/>
    </row>
    <row r="69" spans="1:1" s="124" customFormat="1" ht="24" x14ac:dyDescent="0.4">
      <c r="A69" s="125"/>
    </row>
    <row r="70" spans="1:1" s="124" customFormat="1" ht="24" x14ac:dyDescent="0.4">
      <c r="A70" s="125"/>
    </row>
    <row r="71" spans="1:1" s="124" customFormat="1" ht="24" x14ac:dyDescent="0.4">
      <c r="A71" s="125"/>
    </row>
    <row r="72" spans="1:1" s="124" customFormat="1" ht="24" x14ac:dyDescent="0.4">
      <c r="A72" s="125"/>
    </row>
    <row r="73" spans="1:1" s="124" customFormat="1" ht="24" x14ac:dyDescent="0.4">
      <c r="A73" s="125"/>
    </row>
    <row r="74" spans="1:1" s="124" customFormat="1" ht="24" x14ac:dyDescent="0.4">
      <c r="A74" s="125"/>
    </row>
    <row r="75" spans="1:1" s="124" customFormat="1" ht="24" x14ac:dyDescent="0.4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66" t="s">
        <v>13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2:15" ht="23.25" customHeight="1" x14ac:dyDescent="0.4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x14ac:dyDescent="0.4">
      <c r="O7" s="74" t="s">
        <v>2</v>
      </c>
    </row>
    <row r="8" spans="2:15" ht="21.95" customHeight="1" x14ac:dyDescent="0.4">
      <c r="B8" s="168" t="s">
        <v>14</v>
      </c>
      <c r="C8" s="169"/>
      <c r="D8" s="169"/>
      <c r="E8" s="169"/>
      <c r="F8" s="169"/>
      <c r="G8" s="169"/>
      <c r="H8" s="17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71"/>
      <c r="C9" s="172"/>
      <c r="D9" s="172"/>
      <c r="E9" s="172"/>
      <c r="F9" s="172"/>
      <c r="G9" s="172"/>
      <c r="H9" s="17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3437872147</v>
      </c>
      <c r="J10" s="81">
        <v>0</v>
      </c>
      <c r="K10" s="81">
        <v>91035698</v>
      </c>
      <c r="L10" s="81">
        <v>3346836449</v>
      </c>
      <c r="M10" s="81">
        <v>1364817086</v>
      </c>
      <c r="N10" s="81">
        <v>30804744</v>
      </c>
      <c r="O10" s="81">
        <v>1982019363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3437872147</v>
      </c>
      <c r="J11" s="81">
        <v>0</v>
      </c>
      <c r="K11" s="81">
        <v>91035698</v>
      </c>
      <c r="L11" s="81">
        <v>3346836449</v>
      </c>
      <c r="M11" s="81">
        <v>1364817086</v>
      </c>
      <c r="N11" s="81">
        <v>30804744</v>
      </c>
      <c r="O11" s="81">
        <v>1982019363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1681335070</v>
      </c>
      <c r="J12" s="81">
        <v>0</v>
      </c>
      <c r="K12" s="81">
        <v>62504900</v>
      </c>
      <c r="L12" s="81">
        <v>1618830170</v>
      </c>
      <c r="M12" s="81">
        <v>0</v>
      </c>
      <c r="N12" s="81">
        <v>0</v>
      </c>
      <c r="O12" s="81">
        <v>1618830170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1754931657</v>
      </c>
      <c r="J13" s="81">
        <v>0</v>
      </c>
      <c r="K13" s="81">
        <v>28530798</v>
      </c>
      <c r="L13" s="81">
        <v>1726400859</v>
      </c>
      <c r="M13" s="81">
        <v>1363665699</v>
      </c>
      <c r="N13" s="81">
        <v>30702792</v>
      </c>
      <c r="O13" s="81">
        <v>362735160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1605420</v>
      </c>
      <c r="J14" s="81">
        <v>0</v>
      </c>
      <c r="K14" s="81">
        <v>0</v>
      </c>
      <c r="L14" s="81">
        <v>1605420</v>
      </c>
      <c r="M14" s="81">
        <v>1151387</v>
      </c>
      <c r="N14" s="81">
        <v>101952</v>
      </c>
      <c r="O14" s="81">
        <v>454033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16321296</v>
      </c>
      <c r="J31" s="81">
        <v>0</v>
      </c>
      <c r="K31" s="81">
        <v>0</v>
      </c>
      <c r="L31" s="81">
        <v>16321296</v>
      </c>
      <c r="M31" s="81">
        <v>12260330</v>
      </c>
      <c r="N31" s="81">
        <v>2846040</v>
      </c>
      <c r="O31" s="81">
        <v>4060966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193939639</v>
      </c>
      <c r="J32" s="81">
        <v>0</v>
      </c>
      <c r="K32" s="81">
        <v>0</v>
      </c>
      <c r="L32" s="81">
        <v>193939639</v>
      </c>
      <c r="M32" s="81">
        <v>193939639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9000007</v>
      </c>
      <c r="J33" s="81">
        <v>6632395</v>
      </c>
      <c r="K33" s="81">
        <v>0</v>
      </c>
      <c r="L33" s="81">
        <v>15632402</v>
      </c>
      <c r="M33" s="81">
        <v>0</v>
      </c>
      <c r="N33" s="81">
        <v>0</v>
      </c>
      <c r="O33" s="81">
        <v>15632402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74" t="s">
        <v>49</v>
      </c>
      <c r="C35" s="175"/>
      <c r="D35" s="175"/>
      <c r="E35" s="175"/>
      <c r="F35" s="175"/>
      <c r="G35" s="175"/>
      <c r="H35" s="176"/>
      <c r="I35" s="81">
        <v>3657133089</v>
      </c>
      <c r="J35" s="81">
        <v>6632395</v>
      </c>
      <c r="K35" s="81">
        <v>91035698</v>
      </c>
      <c r="L35" s="81">
        <v>3572729786</v>
      </c>
      <c r="M35" s="81">
        <v>1571017055</v>
      </c>
      <c r="N35" s="81">
        <v>33650784</v>
      </c>
      <c r="O35" s="81">
        <v>2001712731</v>
      </c>
    </row>
    <row r="36" spans="2:15" ht="12" customHeight="1" x14ac:dyDescent="0.4"/>
    <row r="37" spans="2:15" ht="21.95" customHeight="1" x14ac:dyDescent="0.4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F116-C30B-4E58-A063-4924BFD851C9}">
  <dimension ref="A1:N13"/>
  <sheetViews>
    <sheetView showGridLines="0" view="pageBreakPreview" topLeftCell="J1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231</v>
      </c>
    </row>
    <row r="2" spans="1:14" ht="22.5" customHeight="1" x14ac:dyDescent="0.4">
      <c r="B2" s="2" t="s">
        <v>243</v>
      </c>
    </row>
    <row r="3" spans="1:14" ht="22.5" customHeight="1" x14ac:dyDescent="0.4">
      <c r="B3" s="2" t="s">
        <v>68</v>
      </c>
    </row>
    <row r="4" spans="1:14" s="73" customFormat="1" x14ac:dyDescent="0.4"/>
    <row r="5" spans="1:14" s="73" customFormat="1" x14ac:dyDescent="0.4">
      <c r="A5" s="166" t="s">
        <v>242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s="73" customFormat="1" x14ac:dyDescent="0.4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4">
      <c r="M7" s="83"/>
      <c r="N7" s="83" t="s">
        <v>241</v>
      </c>
    </row>
    <row r="8" spans="1:14" ht="21.95" customHeight="1" x14ac:dyDescent="0.4">
      <c r="B8" s="182" t="s">
        <v>240</v>
      </c>
      <c r="C8" s="183"/>
      <c r="D8" s="183"/>
      <c r="E8" s="183"/>
      <c r="F8" s="183"/>
      <c r="G8" s="183"/>
      <c r="H8" s="184"/>
      <c r="I8" s="180" t="s">
        <v>239</v>
      </c>
      <c r="J8" s="178" t="s">
        <v>238</v>
      </c>
      <c r="K8" s="178" t="s">
        <v>237</v>
      </c>
      <c r="L8" s="178" t="s">
        <v>53</v>
      </c>
      <c r="M8" s="178" t="s">
        <v>236</v>
      </c>
      <c r="N8" s="178" t="s">
        <v>64</v>
      </c>
    </row>
    <row r="9" spans="1:14" ht="21.95" customHeight="1" x14ac:dyDescent="0.4">
      <c r="B9" s="185"/>
      <c r="C9" s="186"/>
      <c r="D9" s="186"/>
      <c r="E9" s="186"/>
      <c r="F9" s="186"/>
      <c r="G9" s="186"/>
      <c r="H9" s="187"/>
      <c r="I9" s="181"/>
      <c r="J9" s="179"/>
      <c r="K9" s="179"/>
      <c r="L9" s="179"/>
      <c r="M9" s="179"/>
      <c r="N9" s="179"/>
    </row>
    <row r="10" spans="1:14" ht="24.95" customHeight="1" x14ac:dyDescent="0.4">
      <c r="B10" s="191" t="s">
        <v>235</v>
      </c>
      <c r="C10" s="192"/>
      <c r="D10" s="192"/>
      <c r="E10" s="192"/>
      <c r="F10" s="192"/>
      <c r="G10" s="192"/>
      <c r="H10" s="193"/>
      <c r="I10" s="81">
        <v>619418705</v>
      </c>
      <c r="J10" s="81"/>
      <c r="K10" s="81">
        <v>0</v>
      </c>
      <c r="L10" s="81">
        <v>0</v>
      </c>
      <c r="M10" s="81">
        <v>0</v>
      </c>
      <c r="N10" s="81">
        <v>619418705</v>
      </c>
    </row>
    <row r="11" spans="1:14" ht="24.95" customHeight="1" x14ac:dyDescent="0.4">
      <c r="B11" s="194" t="s">
        <v>234</v>
      </c>
      <c r="C11" s="195"/>
      <c r="D11" s="195"/>
      <c r="E11" s="195"/>
      <c r="F11" s="195"/>
      <c r="G11" s="195"/>
      <c r="H11" s="196"/>
      <c r="I11" s="81">
        <v>12390513</v>
      </c>
      <c r="J11" s="81">
        <v>599756000</v>
      </c>
      <c r="K11" s="81">
        <v>0</v>
      </c>
      <c r="L11" s="81">
        <v>0</v>
      </c>
      <c r="M11" s="81">
        <v>107000</v>
      </c>
      <c r="N11" s="81">
        <v>612253513</v>
      </c>
    </row>
    <row r="12" spans="1:14" ht="24.95" customHeight="1" x14ac:dyDescent="0.4">
      <c r="B12" s="191" t="s">
        <v>233</v>
      </c>
      <c r="C12" s="192"/>
      <c r="D12" s="192"/>
      <c r="E12" s="192"/>
      <c r="F12" s="192"/>
      <c r="G12" s="192"/>
      <c r="H12" s="193"/>
      <c r="I12" s="81">
        <v>42771641</v>
      </c>
      <c r="J12" s="81">
        <v>199482530</v>
      </c>
      <c r="K12" s="81">
        <v>0</v>
      </c>
      <c r="L12" s="81">
        <v>0</v>
      </c>
      <c r="M12" s="81">
        <v>439470</v>
      </c>
      <c r="N12" s="81">
        <v>242693641</v>
      </c>
    </row>
    <row r="13" spans="1:14" ht="24.95" customHeight="1" x14ac:dyDescent="0.4">
      <c r="B13" s="188" t="s">
        <v>232</v>
      </c>
      <c r="C13" s="189"/>
      <c r="D13" s="189"/>
      <c r="E13" s="189"/>
      <c r="F13" s="189"/>
      <c r="G13" s="189"/>
      <c r="H13" s="190"/>
      <c r="I13" s="85">
        <f t="shared" ref="I13:N13" si="0">SUM(I10:I12)</f>
        <v>674580859</v>
      </c>
      <c r="J13" s="85">
        <f t="shared" si="0"/>
        <v>799238530</v>
      </c>
      <c r="K13" s="85">
        <f t="shared" si="0"/>
        <v>0</v>
      </c>
      <c r="L13" s="85">
        <f t="shared" si="0"/>
        <v>0</v>
      </c>
      <c r="M13" s="85">
        <f t="shared" si="0"/>
        <v>546470</v>
      </c>
      <c r="N13" s="85">
        <f t="shared" si="0"/>
        <v>1474365859</v>
      </c>
    </row>
  </sheetData>
  <mergeCells count="12">
    <mergeCell ref="B13:H13"/>
    <mergeCell ref="K8:K9"/>
    <mergeCell ref="L8:L9"/>
    <mergeCell ref="M8:M9"/>
    <mergeCell ref="B10:H10"/>
    <mergeCell ref="B11:H11"/>
    <mergeCell ref="B12:H12"/>
    <mergeCell ref="A5:N6"/>
    <mergeCell ref="N8:N9"/>
    <mergeCell ref="I8:I9"/>
    <mergeCell ref="J8:J9"/>
    <mergeCell ref="B8:H9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7D1B-604D-4B71-849F-A3C16DFD55A6}">
  <dimension ref="A1:R14"/>
  <sheetViews>
    <sheetView showGridLines="0" view="pageBreakPreview" topLeftCell="N1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34.62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263</v>
      </c>
    </row>
    <row r="2" spans="1:18" ht="22.5" customHeight="1" x14ac:dyDescent="0.4">
      <c r="B2" s="2" t="s">
        <v>262</v>
      </c>
    </row>
    <row r="3" spans="1:18" ht="22.5" customHeight="1" x14ac:dyDescent="0.4">
      <c r="B3" s="2" t="s">
        <v>261</v>
      </c>
    </row>
    <row r="4" spans="1:18" s="73" customFormat="1" x14ac:dyDescent="0.4"/>
    <row r="5" spans="1:18" s="73" customFormat="1" ht="18.75" customHeight="1" x14ac:dyDescent="0.4">
      <c r="A5" s="166" t="s">
        <v>260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s="73" customFormat="1" ht="18.75" customHeight="1" x14ac:dyDescent="0.4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8" spans="1:18" ht="21.95" customHeight="1" x14ac:dyDescent="0.4">
      <c r="B8" s="117"/>
      <c r="C8" s="117"/>
      <c r="D8" s="117"/>
      <c r="E8" s="117"/>
      <c r="F8" s="117"/>
      <c r="G8" s="117"/>
      <c r="H8" s="117"/>
      <c r="I8" s="134"/>
      <c r="J8" s="134"/>
      <c r="K8" s="134"/>
      <c r="L8" s="134"/>
      <c r="M8" s="134"/>
    </row>
    <row r="9" spans="1:18" ht="21.95" customHeight="1" x14ac:dyDescent="0.4">
      <c r="B9" s="117"/>
      <c r="C9" s="117"/>
      <c r="D9" s="117"/>
      <c r="E9" s="117"/>
      <c r="F9" s="117"/>
      <c r="G9" s="117"/>
      <c r="H9" s="117"/>
      <c r="I9" s="134"/>
      <c r="J9" s="134"/>
      <c r="K9" s="134"/>
      <c r="L9" s="134"/>
      <c r="M9" s="134"/>
      <c r="N9" s="134"/>
      <c r="O9" s="134"/>
    </row>
    <row r="10" spans="1:18" x14ac:dyDescent="0.4">
      <c r="B10" s="72" t="s">
        <v>259</v>
      </c>
      <c r="P10" s="83"/>
      <c r="Q10" s="83" t="s">
        <v>241</v>
      </c>
    </row>
    <row r="11" spans="1:18" ht="21.95" customHeight="1" x14ac:dyDescent="0.4">
      <c r="B11" s="182" t="s">
        <v>258</v>
      </c>
      <c r="C11" s="183"/>
      <c r="D11" s="183"/>
      <c r="E11" s="183"/>
      <c r="F11" s="183"/>
      <c r="G11" s="183"/>
      <c r="H11" s="184"/>
      <c r="I11" s="180" t="s">
        <v>257</v>
      </c>
      <c r="J11" s="120" t="s">
        <v>256</v>
      </c>
      <c r="K11" s="118" t="s">
        <v>255</v>
      </c>
      <c r="L11" s="118" t="s">
        <v>254</v>
      </c>
      <c r="M11" s="118" t="s">
        <v>253</v>
      </c>
      <c r="N11" s="118" t="s">
        <v>252</v>
      </c>
      <c r="O11" s="118" t="s">
        <v>251</v>
      </c>
      <c r="P11" s="118" t="s">
        <v>250</v>
      </c>
      <c r="Q11" s="118" t="s">
        <v>249</v>
      </c>
    </row>
    <row r="12" spans="1:18" ht="21.95" customHeight="1" x14ac:dyDescent="0.4">
      <c r="B12" s="185"/>
      <c r="C12" s="186"/>
      <c r="D12" s="186"/>
      <c r="E12" s="186"/>
      <c r="F12" s="186"/>
      <c r="G12" s="186"/>
      <c r="H12" s="187"/>
      <c r="I12" s="181"/>
      <c r="J12" s="119" t="s">
        <v>22</v>
      </c>
      <c r="K12" s="119" t="s">
        <v>23</v>
      </c>
      <c r="L12" s="119" t="s">
        <v>24</v>
      </c>
      <c r="M12" s="119" t="s">
        <v>248</v>
      </c>
      <c r="N12" s="119" t="s">
        <v>26</v>
      </c>
      <c r="O12" s="119" t="s">
        <v>247</v>
      </c>
      <c r="P12" s="119" t="s">
        <v>246</v>
      </c>
      <c r="Q12" s="119" t="s">
        <v>245</v>
      </c>
    </row>
    <row r="13" spans="1:18" ht="21.95" customHeight="1" x14ac:dyDescent="0.4">
      <c r="B13" s="78" t="s">
        <v>244</v>
      </c>
      <c r="C13" s="79"/>
      <c r="D13" s="79"/>
      <c r="E13" s="79"/>
      <c r="F13" s="79"/>
      <c r="G13" s="79"/>
      <c r="H13" s="80"/>
      <c r="I13" s="81">
        <v>500000</v>
      </c>
      <c r="J13" s="81">
        <v>500000</v>
      </c>
      <c r="K13" s="81">
        <v>21885198</v>
      </c>
      <c r="L13" s="81">
        <v>134118</v>
      </c>
      <c r="M13" s="81">
        <f>K13-L13</f>
        <v>21751080</v>
      </c>
      <c r="N13" s="133">
        <v>2.1999999999999999E-2</v>
      </c>
      <c r="O13" s="81">
        <f>ROUND(M13*N13,0.1)</f>
        <v>478524</v>
      </c>
      <c r="P13" s="81"/>
      <c r="Q13" s="81">
        <f>J13-P13</f>
        <v>500000</v>
      </c>
    </row>
    <row r="14" spans="1:18" ht="21.95" customHeight="1" x14ac:dyDescent="0.4">
      <c r="B14" s="188" t="s">
        <v>232</v>
      </c>
      <c r="C14" s="189"/>
      <c r="D14" s="189"/>
      <c r="E14" s="189"/>
      <c r="F14" s="189"/>
      <c r="G14" s="189"/>
      <c r="H14" s="190"/>
      <c r="I14" s="85">
        <f>SUM(I13:I13)</f>
        <v>500000</v>
      </c>
      <c r="J14" s="85">
        <f>SUM(J13:J13)</f>
        <v>500000</v>
      </c>
      <c r="K14" s="132"/>
      <c r="L14" s="132"/>
      <c r="M14" s="132"/>
      <c r="N14" s="132"/>
      <c r="O14" s="132"/>
      <c r="P14" s="85">
        <f>SUM(P13:P13)</f>
        <v>0</v>
      </c>
      <c r="Q14" s="85">
        <f>SUM(Q13:Q13)</f>
        <v>500000</v>
      </c>
    </row>
  </sheetData>
  <mergeCells count="4">
    <mergeCell ref="A5:R6"/>
    <mergeCell ref="I11:I12"/>
    <mergeCell ref="B14:H14"/>
    <mergeCell ref="B11:H12"/>
  </mergeCells>
  <phoneticPr fontId="21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DC64-2B29-4B82-845A-8E80B589B9A2}">
  <dimension ref="A1:N14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263</v>
      </c>
    </row>
    <row r="2" spans="1:14" ht="22.5" customHeight="1" x14ac:dyDescent="0.4">
      <c r="B2" s="2" t="s">
        <v>230</v>
      </c>
    </row>
    <row r="3" spans="1:14" ht="22.5" customHeight="1" x14ac:dyDescent="0.4">
      <c r="B3" s="2" t="s">
        <v>261</v>
      </c>
    </row>
    <row r="4" spans="1:14" s="73" customFormat="1" x14ac:dyDescent="0.4"/>
    <row r="5" spans="1:14" s="73" customFormat="1" x14ac:dyDescent="0.4">
      <c r="A5" s="166" t="s">
        <v>272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s="73" customFormat="1" x14ac:dyDescent="0.4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4">
      <c r="L7" s="83" t="s">
        <v>241</v>
      </c>
      <c r="N7" s="83"/>
    </row>
    <row r="8" spans="1:14" ht="21.95" customHeight="1" x14ac:dyDescent="0.4">
      <c r="B8" s="182" t="s">
        <v>271</v>
      </c>
      <c r="C8" s="183"/>
      <c r="D8" s="183"/>
      <c r="E8" s="183"/>
      <c r="F8" s="183"/>
      <c r="G8" s="183"/>
      <c r="H8" s="184"/>
      <c r="I8" s="197" t="s">
        <v>270</v>
      </c>
      <c r="J8" s="198"/>
      <c r="K8" s="188" t="s">
        <v>269</v>
      </c>
      <c r="L8" s="190"/>
      <c r="M8" s="188" t="s">
        <v>54</v>
      </c>
      <c r="N8" s="190"/>
    </row>
    <row r="9" spans="1:14" ht="21.95" customHeight="1" x14ac:dyDescent="0.4">
      <c r="B9" s="185"/>
      <c r="C9" s="186"/>
      <c r="D9" s="186"/>
      <c r="E9" s="186"/>
      <c r="F9" s="186"/>
      <c r="G9" s="186"/>
      <c r="H9" s="187"/>
      <c r="I9" s="119" t="s">
        <v>268</v>
      </c>
      <c r="J9" s="119" t="s">
        <v>267</v>
      </c>
      <c r="K9" s="119" t="s">
        <v>268</v>
      </c>
      <c r="L9" s="119" t="s">
        <v>267</v>
      </c>
      <c r="M9" s="119" t="s">
        <v>268</v>
      </c>
      <c r="N9" s="119" t="s">
        <v>267</v>
      </c>
    </row>
    <row r="10" spans="1:14" ht="21.95" customHeight="1" x14ac:dyDescent="0.4">
      <c r="B10" s="199" t="s">
        <v>266</v>
      </c>
      <c r="C10" s="200"/>
      <c r="D10" s="200"/>
      <c r="E10" s="200"/>
      <c r="F10" s="200"/>
      <c r="G10" s="200"/>
      <c r="H10" s="201"/>
      <c r="I10" s="136">
        <v>194353621</v>
      </c>
      <c r="J10" s="81">
        <v>-27917175</v>
      </c>
      <c r="K10" s="136">
        <v>0</v>
      </c>
      <c r="L10" s="136">
        <v>0</v>
      </c>
      <c r="M10" s="135">
        <f t="shared" ref="M10:N12" si="0">I10+K10</f>
        <v>194353621</v>
      </c>
      <c r="N10" s="135">
        <f t="shared" si="0"/>
        <v>-27917175</v>
      </c>
    </row>
    <row r="11" spans="1:14" ht="21.95" customHeight="1" x14ac:dyDescent="0.4">
      <c r="B11" s="199" t="s">
        <v>265</v>
      </c>
      <c r="C11" s="200"/>
      <c r="D11" s="200"/>
      <c r="E11" s="200"/>
      <c r="F11" s="200"/>
      <c r="G11" s="200"/>
      <c r="H11" s="201"/>
      <c r="I11" s="136">
        <v>246911296</v>
      </c>
      <c r="J11" s="81">
        <v>-123455648</v>
      </c>
      <c r="K11" s="136">
        <v>11716780</v>
      </c>
      <c r="L11" s="81">
        <v>-1698933</v>
      </c>
      <c r="M11" s="135">
        <f t="shared" si="0"/>
        <v>258628076</v>
      </c>
      <c r="N11" s="135">
        <f t="shared" si="0"/>
        <v>-125154581</v>
      </c>
    </row>
    <row r="12" spans="1:14" ht="21.95" customHeight="1" x14ac:dyDescent="0.4">
      <c r="B12" s="199" t="s">
        <v>264</v>
      </c>
      <c r="C12" s="200"/>
      <c r="D12" s="200"/>
      <c r="E12" s="200"/>
      <c r="F12" s="200"/>
      <c r="G12" s="200"/>
      <c r="H12" s="201"/>
      <c r="I12" s="136">
        <v>2950000</v>
      </c>
      <c r="J12" s="81">
        <v>-1475000</v>
      </c>
      <c r="K12" s="136">
        <v>0</v>
      </c>
      <c r="L12" s="136">
        <v>0</v>
      </c>
      <c r="M12" s="135">
        <f t="shared" si="0"/>
        <v>2950000</v>
      </c>
      <c r="N12" s="135">
        <f t="shared" si="0"/>
        <v>-1475000</v>
      </c>
    </row>
    <row r="13" spans="1:14" ht="21.95" customHeight="1" x14ac:dyDescent="0.4">
      <c r="B13" s="188" t="s">
        <v>232</v>
      </c>
      <c r="C13" s="189"/>
      <c r="D13" s="189"/>
      <c r="E13" s="189"/>
      <c r="F13" s="189"/>
      <c r="G13" s="189"/>
      <c r="H13" s="190"/>
      <c r="I13" s="85">
        <f t="shared" ref="I13:N13" si="1">SUM(I10:I12)</f>
        <v>444214917</v>
      </c>
      <c r="J13" s="85">
        <f t="shared" si="1"/>
        <v>-152847823</v>
      </c>
      <c r="K13" s="85">
        <f t="shared" si="1"/>
        <v>11716780</v>
      </c>
      <c r="L13" s="85">
        <f t="shared" si="1"/>
        <v>-1698933</v>
      </c>
      <c r="M13" s="135">
        <f t="shared" si="1"/>
        <v>455931697</v>
      </c>
      <c r="N13" s="135">
        <f t="shared" si="1"/>
        <v>-154546756</v>
      </c>
    </row>
    <row r="14" spans="1:14" ht="12" customHeight="1" x14ac:dyDescent="0.4"/>
  </sheetData>
  <mergeCells count="9">
    <mergeCell ref="A5:N6"/>
    <mergeCell ref="K8:L8"/>
    <mergeCell ref="M8:N8"/>
    <mergeCell ref="B13:H13"/>
    <mergeCell ref="I8:J8"/>
    <mergeCell ref="B11:H11"/>
    <mergeCell ref="B12:H12"/>
    <mergeCell ref="B8:H9"/>
    <mergeCell ref="B10:H10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55" zoomScaleNormal="55" zoomScaleSheetLayoutView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202" t="s">
        <v>50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x14ac:dyDescent="0.4">
      <c r="B7" s="204"/>
      <c r="C7" s="204"/>
      <c r="D7" s="204"/>
      <c r="F7" s="82"/>
      <c r="N7" s="83" t="s">
        <v>2</v>
      </c>
    </row>
    <row r="8" spans="2:14" ht="20.100000000000001" customHeight="1" x14ac:dyDescent="0.4">
      <c r="B8" s="182" t="s">
        <v>5</v>
      </c>
      <c r="C8" s="183"/>
      <c r="D8" s="183"/>
      <c r="E8" s="183"/>
      <c r="F8" s="183"/>
      <c r="G8" s="183"/>
      <c r="H8" s="184"/>
      <c r="I8" s="178" t="s">
        <v>15</v>
      </c>
      <c r="J8" s="178" t="s">
        <v>16</v>
      </c>
      <c r="K8" s="188" t="s">
        <v>17</v>
      </c>
      <c r="L8" s="189"/>
      <c r="M8" s="190"/>
      <c r="N8" s="180" t="s">
        <v>51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79"/>
      <c r="J9" s="179"/>
      <c r="K9" s="84" t="s">
        <v>52</v>
      </c>
      <c r="L9" s="84" t="s">
        <v>53</v>
      </c>
      <c r="M9" s="84" t="s">
        <v>54</v>
      </c>
      <c r="N9" s="181"/>
    </row>
    <row r="10" spans="2:14" ht="31.7" customHeight="1" x14ac:dyDescent="0.4">
      <c r="B10" s="205" t="s">
        <v>55</v>
      </c>
      <c r="C10" s="205"/>
      <c r="D10" s="205"/>
      <c r="E10" s="205"/>
      <c r="F10" s="205"/>
      <c r="G10" s="205"/>
      <c r="H10" s="205"/>
      <c r="I10" s="85">
        <v>23855232</v>
      </c>
      <c r="J10" s="85">
        <v>15411612</v>
      </c>
      <c r="K10" s="121">
        <v>15451820</v>
      </c>
      <c r="L10" s="121">
        <f>M10-K10</f>
        <v>102000</v>
      </c>
      <c r="M10" s="85">
        <v>15553820</v>
      </c>
      <c r="N10" s="85">
        <v>23713024</v>
      </c>
    </row>
    <row r="11" spans="2:14" ht="31.7" customHeight="1" x14ac:dyDescent="0.4">
      <c r="B11" s="205" t="s">
        <v>56</v>
      </c>
      <c r="C11" s="205"/>
      <c r="D11" s="205"/>
      <c r="E11" s="205"/>
      <c r="F11" s="205"/>
      <c r="G11" s="205"/>
      <c r="H11" s="205"/>
      <c r="I11" s="85">
        <v>0</v>
      </c>
      <c r="J11" s="85">
        <v>0</v>
      </c>
      <c r="K11" s="121">
        <v>0</v>
      </c>
      <c r="L11" s="121">
        <f>M11-K11</f>
        <v>0</v>
      </c>
      <c r="M11" s="85">
        <v>0</v>
      </c>
      <c r="N11" s="85">
        <v>0</v>
      </c>
    </row>
    <row r="12" spans="2:14" ht="31.7" customHeight="1" x14ac:dyDescent="0.4">
      <c r="B12" s="205" t="s">
        <v>57</v>
      </c>
      <c r="C12" s="205"/>
      <c r="D12" s="205"/>
      <c r="E12" s="205"/>
      <c r="F12" s="205"/>
      <c r="G12" s="205"/>
      <c r="H12" s="205"/>
      <c r="I12" s="85">
        <v>1516912</v>
      </c>
      <c r="J12" s="85">
        <v>182021</v>
      </c>
      <c r="K12" s="121">
        <v>0</v>
      </c>
      <c r="L12" s="121">
        <f t="shared" ref="L12:L19" si="0">M12-K12</f>
        <v>0</v>
      </c>
      <c r="M12" s="85">
        <v>0</v>
      </c>
      <c r="N12" s="85">
        <v>1698933</v>
      </c>
    </row>
    <row r="13" spans="2:14" ht="31.7" customHeight="1" x14ac:dyDescent="0.4">
      <c r="B13" s="205" t="s">
        <v>58</v>
      </c>
      <c r="C13" s="205"/>
      <c r="D13" s="205"/>
      <c r="E13" s="205"/>
      <c r="F13" s="205"/>
      <c r="G13" s="205"/>
      <c r="H13" s="205"/>
      <c r="I13" s="85">
        <v>0</v>
      </c>
      <c r="J13" s="85">
        <v>0</v>
      </c>
      <c r="K13" s="121">
        <v>0</v>
      </c>
      <c r="L13" s="121">
        <f t="shared" si="0"/>
        <v>0</v>
      </c>
      <c r="M13" s="85">
        <v>0</v>
      </c>
      <c r="N13" s="85">
        <v>0</v>
      </c>
    </row>
    <row r="14" spans="2:14" ht="31.7" customHeight="1" x14ac:dyDescent="0.4">
      <c r="B14" s="205" t="s">
        <v>59</v>
      </c>
      <c r="C14" s="205"/>
      <c r="D14" s="205"/>
      <c r="E14" s="205"/>
      <c r="F14" s="205"/>
      <c r="G14" s="205"/>
      <c r="H14" s="205"/>
      <c r="I14" s="85">
        <v>197865176</v>
      </c>
      <c r="J14" s="85">
        <v>20296172</v>
      </c>
      <c r="K14" s="121">
        <v>49995525</v>
      </c>
      <c r="L14" s="121">
        <f t="shared" si="0"/>
        <v>15318000</v>
      </c>
      <c r="M14" s="85">
        <v>65313525</v>
      </c>
      <c r="N14" s="85">
        <v>152847823</v>
      </c>
    </row>
    <row r="15" spans="2:14" ht="31.7" customHeight="1" x14ac:dyDescent="0.4">
      <c r="B15" s="205" t="s">
        <v>60</v>
      </c>
      <c r="C15" s="205"/>
      <c r="D15" s="205"/>
      <c r="E15" s="205"/>
      <c r="F15" s="205"/>
      <c r="G15" s="205"/>
      <c r="H15" s="205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205" t="s">
        <v>61</v>
      </c>
      <c r="C16" s="205"/>
      <c r="D16" s="205"/>
      <c r="E16" s="205"/>
      <c r="F16" s="205"/>
      <c r="G16" s="205"/>
      <c r="H16" s="205"/>
      <c r="I16" s="85">
        <v>77837458</v>
      </c>
      <c r="J16" s="85">
        <v>84320882</v>
      </c>
      <c r="K16" s="85">
        <v>77837458</v>
      </c>
      <c r="L16" s="85">
        <f t="shared" si="0"/>
        <v>0</v>
      </c>
      <c r="M16" s="85">
        <v>77837458</v>
      </c>
      <c r="N16" s="85">
        <v>84320882</v>
      </c>
    </row>
    <row r="17" spans="2:14" ht="31.7" customHeight="1" x14ac:dyDescent="0.4">
      <c r="B17" s="205" t="s">
        <v>62</v>
      </c>
      <c r="C17" s="205"/>
      <c r="D17" s="205"/>
      <c r="E17" s="205"/>
      <c r="F17" s="205"/>
      <c r="G17" s="205"/>
      <c r="H17" s="205"/>
      <c r="I17" s="85">
        <v>720703466</v>
      </c>
      <c r="J17" s="85">
        <v>92184608</v>
      </c>
      <c r="K17" s="85">
        <v>29140564</v>
      </c>
      <c r="L17" s="85">
        <f t="shared" si="0"/>
        <v>0</v>
      </c>
      <c r="M17" s="85">
        <v>29140564</v>
      </c>
      <c r="N17" s="85">
        <v>783747510</v>
      </c>
    </row>
    <row r="18" spans="2:14" ht="31.7" customHeight="1" x14ac:dyDescent="0.4">
      <c r="B18" s="205" t="s">
        <v>63</v>
      </c>
      <c r="C18" s="205"/>
      <c r="D18" s="205"/>
      <c r="E18" s="205"/>
      <c r="F18" s="205"/>
      <c r="G18" s="205"/>
      <c r="H18" s="205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206" t="s">
        <v>64</v>
      </c>
      <c r="C19" s="206"/>
      <c r="D19" s="206"/>
      <c r="E19" s="206"/>
      <c r="F19" s="206"/>
      <c r="G19" s="206"/>
      <c r="H19" s="206"/>
      <c r="I19" s="85">
        <v>1021778244</v>
      </c>
      <c r="J19" s="85">
        <v>212395295</v>
      </c>
      <c r="K19" s="85">
        <f>SUM(K10:K18)</f>
        <v>172425367</v>
      </c>
      <c r="L19" s="85">
        <f t="shared" si="0"/>
        <v>15420000</v>
      </c>
      <c r="M19" s="85">
        <v>187845367</v>
      </c>
      <c r="N19" s="85">
        <v>1046328172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2024-10-29T09:15:47Z</dcterms:created>
  <dcterms:modified xsi:type="dcterms:W3CDTF">2024-10-29T09:15:52Z</dcterms:modified>
</cp:coreProperties>
</file>