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24D6335-CB07-4057-A184-6AAF9400F26E}" xr6:coauthVersionLast="47" xr6:coauthVersionMax="47" xr10:uidLastSave="{00000000-0000-0000-0000-000000000000}"/>
  <bookViews>
    <workbookView xWindow="-120" yWindow="-120" windowWidth="20730" windowHeight="11160" firstSheet="4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基金明細" sheetId="8" r:id="rId7"/>
    <sheet name="出資金明細" sheetId="9" r:id="rId8"/>
    <sheet name="貸付金明細" sheetId="10" r:id="rId9"/>
    <sheet name="引当金明細表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出資金明細!$A$1:$R$15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貸付金明細!$A$1:$O$14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N10" i="10"/>
  <c r="M11" i="10"/>
  <c r="N11" i="10"/>
  <c r="M12" i="10"/>
  <c r="N12" i="10"/>
  <c r="I13" i="10"/>
  <c r="J13" i="10"/>
  <c r="K13" i="10"/>
  <c r="L13" i="10"/>
  <c r="M13" i="10"/>
  <c r="N13" i="10"/>
  <c r="M12" i="9"/>
  <c r="O12" i="9"/>
  <c r="I13" i="9"/>
  <c r="J13" i="9"/>
  <c r="N13" i="9"/>
  <c r="O13" i="9"/>
  <c r="I11" i="8"/>
  <c r="J11" i="8"/>
  <c r="K11" i="8"/>
  <c r="L11" i="8"/>
  <c r="M11" i="8"/>
  <c r="N11" i="8"/>
  <c r="L10" i="6"/>
  <c r="L12" i="6"/>
  <c r="L13" i="6"/>
  <c r="L14" i="6"/>
  <c r="L15" i="6"/>
  <c r="L16" i="6"/>
  <c r="L17" i="6"/>
  <c r="L18" i="6"/>
  <c r="L11" i="6"/>
  <c r="K19" i="6"/>
  <c r="L19" i="6"/>
</calcChain>
</file>

<file path=xl/sharedStrings.xml><?xml version="1.0" encoding="utf-8"?>
<sst xmlns="http://schemas.openxmlformats.org/spreadsheetml/2006/main" count="377" uniqueCount="269">
  <si>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</si>
  <si>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</si>
  <si>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</si>
  <si>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</si>
  <si>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</si>
  <si>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</si>
  <si>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</si>
  <si>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</si>
  <si>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</si>
  <si>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</si>
  <si>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</si>
  <si>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</si>
  <si>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</si>
  <si>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</si>
  <si>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</si>
  <si>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</si>
  <si>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</si>
  <si>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</si>
  <si>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</si>
  <si>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</si>
  <si>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</si>
  <si>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</si>
  <si>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</si>
  <si>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</si>
  <si>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</si>
  <si>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</si>
  <si>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</si>
  <si>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</si>
  <si>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</si>
  <si>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</si>
  <si>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</si>
  <si>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</si>
  <si>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</si>
  <si>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</si>
  <si>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</si>
  <si>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</si>
  <si>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</si>
  <si>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</si>
  <si>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</si>
  <si>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</si>
  <si>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</si>
  <si>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</si>
  <si>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</si>
  <si>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</si>
  <si>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</si>
  <si>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</si>
  <si>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</si>
  <si>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</si>
  <si>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</si>
  <si>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</si>
  <si>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</si>
  <si>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</si>
  <si>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</si>
  <si>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</si>
  <si>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</si>
  <si>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</si>
  <si>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</si>
  <si>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</si>
  <si>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</si>
  <si>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</si>
  <si>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</si>
  <si>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</si>
  <si>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</si>
  <si>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</si>
  <si>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</si>
  <si>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</si>
  <si>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</si>
  <si>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</si>
  <si>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障がい者（児）福祉事業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</si>
  <si>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</si>
  <si>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</si>
  <si>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</si>
  <si>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</si>
  <si>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</si>
  <si>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</si>
  <si>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</si>
  <si>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</si>
  <si>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</si>
  <si>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</si>
  <si>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</si>
  <si>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</si>
  <si>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</si>
  <si>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</si>
  <si>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</si>
  <si>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</si>
  <si>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</si>
  <si>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</si>
  <si>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</si>
  <si>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</si>
  <si>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</si>
  <si>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</si>
  <si>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</si>
  <si>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</si>
  <si>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</si>
  <si>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</si>
  <si>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</si>
  <si>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</si>
  <si>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</si>
  <si>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</si>
  <si>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</si>
  <si>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</si>
  <si>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</si>
  <si>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</si>
  <si>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</si>
  <si>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</si>
  <si>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</si>
  <si>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</si>
  <si>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</si>
  <si>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</si>
  <si>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</si>
  <si>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</si>
  <si>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</si>
  <si>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</si>
  <si>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</si>
  <si>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</si>
  <si>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</si>
  <si>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</si>
  <si>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</si>
  <si>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</si>
  <si>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</si>
  <si>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</si>
  <si>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</si>
  <si>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</si>
  <si>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</si>
  <si>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</si>
  <si>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</si>
  <si>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</si>
  <si>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</si>
  <si>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</si>
  <si>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</si>
  <si>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</si>
  <si>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</si>
  <si>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</si>
  <si>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</si>
  <si>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</si>
  <si>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</si>
  <si>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</si>
  <si>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</si>
  <si>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</si>
  <si>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</si>
  <si>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</si>
  <si>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</si>
  <si>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</si>
  <si>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</si>
  <si>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</si>
  <si>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</si>
  <si>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</si>
  <si>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</si>
  <si>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</si>
  <si>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</si>
  <si>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</si>
  <si>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</si>
  <si>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</si>
  <si>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</si>
  <si>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</si>
  <si>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</si>
  <si>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</si>
  <si>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</si>
  <si>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</si>
  <si>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</si>
  <si>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</si>
  <si>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</si>
  <si>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</si>
  <si>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</si>
  <si>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</si>
  <si>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</si>
  <si>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</si>
  <si>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</si>
  <si>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</si>
  <si>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</si>
  <si>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</si>
  <si>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</si>
  <si>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</si>
  <si>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</si>
  <si>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</si>
  <si>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</si>
  <si>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</si>
  <si>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</si>
  <si>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</si>
  <si>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</si>
  <si>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</si>
  <si>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</si>
  <si>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</si>
  <si>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</si>
  <si>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</si>
  <si>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</si>
  <si>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</si>
  <si>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</si>
  <si>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</si>
  <si>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</si>
  <si>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</si>
  <si>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</si>
  <si>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</si>
  <si>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</si>
  <si>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</si>
  <si>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</si>
  <si>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</si>
  <si>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</si>
  <si>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</si>
  <si>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</si>
  <si>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</si>
  <si>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</si>
  <si>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</si>
  <si>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</si>
  <si>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</si>
  <si>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</si>
  <si>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</si>
  <si>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</si>
  <si>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</si>
  <si>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</si>
  <si>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</si>
  <si>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</si>
  <si>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</si>
  <si>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</si>
  <si>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</si>
  <si>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</si>
  <si>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</si>
  <si>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</si>
  <si>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</si>
  <si>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</si>
  <si>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</si>
  <si>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</si>
  <si>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</si>
  <si>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</si>
  <si>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</si>
  <si>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</si>
  <si>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障がい者（児）福祉事業</t>
    <phoneticPr fontId="2"/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</si>
  <si>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</si>
  <si>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</si>
  <si>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障がい者（児）福祉事業</t>
    <rPh sb="9" eb="11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</si>
  <si>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</si>
  <si>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</si>
  <si>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</si>
  <si>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渡邊心身障害者福祉基金</t>
    <rPh sb="0" eb="2">
      <t>ワタナベ</t>
    </rPh>
    <rPh sb="2" eb="4">
      <t>シンシン</t>
    </rPh>
    <rPh sb="4" eb="7">
      <t>ショウガイシャ</t>
    </rPh>
    <rPh sb="7" eb="9">
      <t>フクシ</t>
    </rPh>
    <rPh sb="9" eb="11">
      <t>キキン</t>
    </rPh>
    <phoneticPr fontId="21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</si>
  <si>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</si>
  <si>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土地</t>
    <rPh sb="0" eb="2">
      <t>トチ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</si>
  <si>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</si>
  <si>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21"/>
  </si>
  <si>
    <t>種類</t>
    <rPh sb="0" eb="2">
      <t>シュルイ</t>
    </rPh>
    <phoneticPr fontId="3"/>
  </si>
  <si>
    <t>（単位：円）</t>
    <rPh sb="4" eb="5">
      <t>エン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</si>
  <si>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</si>
  <si>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障がい者（児）福祉事業</t>
    <phoneticPr fontId="21"/>
  </si>
  <si>
    <t>福祉局</t>
    <rPh sb="0" eb="3">
      <t>フクシキョク</t>
    </rPh>
    <phoneticPr fontId="27"/>
  </si>
  <si>
    <t>（株）かんでんエルハート</t>
    <phoneticPr fontId="21"/>
  </si>
  <si>
    <t>①－⑤</t>
    <phoneticPr fontId="21"/>
  </si>
  <si>
    <t>⑤</t>
    <phoneticPr fontId="21"/>
  </si>
  <si>
    <t>④＝②×③</t>
    <phoneticPr fontId="21"/>
  </si>
  <si>
    <t>③</t>
    <phoneticPr fontId="21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</si>
  <si>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</si>
  <si>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</si>
  <si>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実質価額</t>
    <rPh sb="0" eb="2">
      <t>ジッシツ</t>
    </rPh>
    <rPh sb="2" eb="4">
      <t>カガク</t>
    </rPh>
    <phoneticPr fontId="21"/>
  </si>
  <si>
    <t>一株あたり純資産額</t>
    <rPh sb="0" eb="2">
      <t>ヒトカブ</t>
    </rPh>
    <rPh sb="5" eb="8">
      <t>ジュンシサン</t>
    </rPh>
    <rPh sb="8" eb="9">
      <t>ガク</t>
    </rPh>
    <phoneticPr fontId="3"/>
  </si>
  <si>
    <t>株数・口数など</t>
    <rPh sb="0" eb="2">
      <t>カブスウ</t>
    </rPh>
    <rPh sb="3" eb="4">
      <t>クチ</t>
    </rPh>
    <rPh sb="4" eb="5">
      <t>スウ</t>
    </rPh>
    <phoneticPr fontId="21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</si>
  <si>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</si>
  <si>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</si>
  <si>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3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</si>
  <si>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</si>
  <si>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</si>
  <si>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福祉局</t>
    <rPh sb="0" eb="3">
      <t>フクシキョク</t>
    </rPh>
    <phoneticPr fontId="21"/>
  </si>
  <si>
    <t>一般会計</t>
    <rPh sb="0" eb="2">
      <t>イッパン</t>
    </rPh>
    <rPh sb="2" eb="4">
      <t>カイケイ</t>
    </rPh>
    <phoneticPr fontId="27"/>
  </si>
  <si>
    <t>心身障がい者福祉資金貸付金</t>
  </si>
  <si>
    <t>障がい者スポーツ振興事業貸付金</t>
  </si>
  <si>
    <t>重度障がい者(児)スポーツ・文化振興事業貸付金</t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</si>
  <si>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</si>
  <si>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</si>
  <si>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</si>
  <si>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</si>
  <si>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貸付金名称</t>
    <rPh sb="0" eb="2">
      <t>カシツケ</t>
    </rPh>
    <rPh sb="2" eb="3">
      <t>キン</t>
    </rPh>
    <rPh sb="3" eb="5">
      <t>メイショウ</t>
    </rPh>
    <phoneticPr fontId="3"/>
  </si>
  <si>
    <t>貸 付 金 明 細 表</t>
    <rPh sb="0" eb="1">
      <t>カシ</t>
    </rPh>
    <rPh sb="2" eb="3">
      <t>ツキ</t>
    </rPh>
    <rPh sb="4" eb="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</si>
</sst>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#,##0.00;&quot;▲ &quot;#,##0.00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178" fontId="14" fillId="0" borderId="0" xfId="2" applyNumberFormat="1" applyFont="1">
      <alignment vertical="center"/>
    </xf>
    <xf numFmtId="176" fontId="14" fillId="0" borderId="16" xfId="2" applyNumberFormat="1" applyFont="1" applyBorder="1">
      <alignment vertical="center"/>
    </xf>
    <xf numFmtId="179" fontId="7" fillId="0" borderId="10" xfId="2" applyNumberFormat="1" applyFont="1" applyBorder="1">
      <alignment vertical="center"/>
    </xf>
    <xf numFmtId="178" fontId="14" fillId="0" borderId="10" xfId="2" applyNumberFormat="1" applyFont="1" applyBorder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30" fillId="0" borderId="13" xfId="2" applyFont="1" applyBorder="1">
      <alignment vertical="center"/>
    </xf>
    <xf numFmtId="0" fontId="30" fillId="0" borderId="14" xfId="2" applyFont="1" applyBorder="1">
      <alignment vertical="center"/>
    </xf>
    <xf numFmtId="0" fontId="30" fillId="0" borderId="15" xfId="2" applyFont="1" applyBorder="1">
      <alignment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C1E49B43-A1D2-4A90-A383-137EE255EE99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S10" sqref="S10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9"/>
      <c r="T6" s="8"/>
    </row>
    <row r="7" spans="1:20" ht="22.5" customHeight="1" x14ac:dyDescent="0.4">
      <c r="A7" s="6"/>
      <c r="B7" s="139" t="s">
        <v>65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40"/>
      <c r="C9" s="140"/>
      <c r="D9" s="140"/>
      <c r="E9" s="11"/>
      <c r="F9" s="11"/>
      <c r="G9" s="11"/>
      <c r="H9" s="11"/>
      <c r="I9" s="11"/>
      <c r="J9" s="136"/>
      <c r="K9" s="136"/>
      <c r="L9" s="136"/>
      <c r="M9" s="136"/>
      <c r="N9" s="137"/>
      <c r="O9" s="137"/>
      <c r="P9" s="137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6"/>
      <c r="K10" s="136"/>
      <c r="L10" s="136"/>
      <c r="M10" s="136"/>
      <c r="N10" s="137"/>
      <c r="O10" s="137"/>
      <c r="P10" s="137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6"/>
      <c r="K11" s="136"/>
      <c r="L11" s="136"/>
      <c r="M11" s="136"/>
      <c r="N11" s="137"/>
      <c r="O11" s="137"/>
      <c r="P11" s="137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6"/>
      <c r="K12" s="136"/>
      <c r="L12" s="136"/>
      <c r="M12" s="136"/>
      <c r="N12" s="137"/>
      <c r="O12" s="137"/>
      <c r="P12" s="137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6"/>
      <c r="K13" s="136"/>
      <c r="L13" s="136"/>
      <c r="M13" s="136"/>
      <c r="N13" s="137" t="s">
        <v>1</v>
      </c>
      <c r="O13" s="137"/>
      <c r="P13" s="137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40"/>
      <c r="L14" s="140"/>
      <c r="M14" s="140"/>
      <c r="N14" s="141" t="s">
        <v>1</v>
      </c>
      <c r="O14" s="141"/>
      <c r="P14" s="141"/>
      <c r="Q14" s="12"/>
      <c r="R14" s="11"/>
      <c r="S14" s="11"/>
      <c r="T14" s="8"/>
    </row>
    <row r="15" spans="1:20" ht="18.75" x14ac:dyDescent="0.4">
      <c r="A15" s="6"/>
      <c r="B15" s="142"/>
      <c r="C15" s="142"/>
      <c r="D15" s="142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222537706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263120242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122805306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480540833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-266028127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100689108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1035828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38590000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8025000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1685986978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670070475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32033419767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30643390910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30643390910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1015139632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24570081849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6073309061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776871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1949107220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30306850253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43336815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1439648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446790105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121865222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49000000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49000000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593897067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593897067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133700000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30306850253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32255957473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32255957473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S10" sqref="S10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2"/>
    </row>
    <row r="7" spans="1:13" ht="22.5" customHeight="1" x14ac:dyDescent="0.2">
      <c r="A7" s="28"/>
      <c r="B7" s="145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7"/>
      <c r="C16" s="147"/>
      <c r="D16" s="147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128013911754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3078140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127027781165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800900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982251549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182520722538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1318892383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100511155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66251611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4452634656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300950301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550259119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3974959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-5551122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173167519706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2565279770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-54506810784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579100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579100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75869104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2609402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73259702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-75290004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54319590502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4831664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-257678622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S10" sqref="S10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47"/>
    </row>
    <row r="7" spans="1:14" ht="22.5" customHeight="1" x14ac:dyDescent="0.4">
      <c r="A7" s="44"/>
      <c r="B7" s="150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47"/>
    </row>
    <row r="8" spans="1:14" ht="22.5" hidden="1" customHeight="1" x14ac:dyDescent="0.4">
      <c r="A8" s="44"/>
      <c r="C8" s="151"/>
      <c r="D8" s="151"/>
      <c r="E8" s="151"/>
      <c r="F8" s="48"/>
      <c r="H8" s="48"/>
      <c r="L8" s="49"/>
      <c r="N8" s="47"/>
    </row>
    <row r="9" spans="1:14" ht="22.5" hidden="1" customHeight="1" x14ac:dyDescent="0.4">
      <c r="A9" s="44"/>
      <c r="C9" s="151"/>
      <c r="D9" s="151"/>
      <c r="E9" s="151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51"/>
      <c r="D11" s="151"/>
      <c r="E11" s="151"/>
      <c r="F11" s="152"/>
      <c r="G11" s="151"/>
      <c r="H11" s="151"/>
      <c r="I11" s="50"/>
      <c r="N11" s="47"/>
    </row>
    <row r="12" spans="1:14" ht="22.5" hidden="1" customHeight="1" x14ac:dyDescent="0.4">
      <c r="A12" s="44"/>
      <c r="C12" s="151"/>
      <c r="D12" s="151"/>
      <c r="E12" s="151"/>
      <c r="F12" s="152"/>
      <c r="G12" s="151"/>
      <c r="H12" s="151"/>
      <c r="I12" s="50"/>
      <c r="N12" s="47"/>
    </row>
    <row r="13" spans="1:14" ht="22.5" hidden="1" customHeight="1" x14ac:dyDescent="0.4">
      <c r="A13" s="44"/>
      <c r="C13" s="151"/>
      <c r="D13" s="151"/>
      <c r="E13" s="151"/>
      <c r="F13" s="152"/>
      <c r="G13" s="151"/>
      <c r="H13" s="151"/>
      <c r="I13" s="50"/>
      <c r="N13" s="47"/>
    </row>
    <row r="14" spans="1:14" ht="22.5" hidden="1" customHeight="1" x14ac:dyDescent="0.4">
      <c r="A14" s="44"/>
      <c r="C14" s="151"/>
      <c r="D14" s="151"/>
      <c r="E14" s="151"/>
      <c r="F14" s="152"/>
      <c r="G14" s="151"/>
      <c r="H14" s="151"/>
      <c r="N14" s="47"/>
    </row>
    <row r="15" spans="1:14" ht="18.75" hidden="1" x14ac:dyDescent="0.4">
      <c r="A15" s="28"/>
      <c r="B15" s="21"/>
      <c r="C15" s="153"/>
      <c r="D15" s="153"/>
      <c r="E15" s="153"/>
      <c r="F15" s="154"/>
      <c r="G15" s="153"/>
      <c r="H15" s="153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53"/>
      <c r="D16" s="153"/>
      <c r="E16" s="153"/>
      <c r="F16" s="154"/>
      <c r="G16" s="153"/>
      <c r="H16" s="153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55"/>
      <c r="D17" s="155"/>
      <c r="E17" s="155"/>
      <c r="F17" s="156" t="s">
        <v>1</v>
      </c>
      <c r="G17" s="155"/>
      <c r="H17" s="155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7"/>
      <c r="D19" s="147"/>
      <c r="E19" s="147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57" t="s">
        <v>5</v>
      </c>
      <c r="D20" s="157"/>
      <c r="E20" s="157"/>
      <c r="F20" s="157"/>
      <c r="G20" s="157"/>
      <c r="H20" s="157"/>
      <c r="I20" s="157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57" t="s">
        <v>9</v>
      </c>
      <c r="D21" s="157"/>
      <c r="E21" s="157"/>
      <c r="F21" s="157"/>
      <c r="G21" s="157"/>
      <c r="H21" s="157"/>
      <c r="I21" s="157"/>
      <c r="J21" s="54">
        <v>30564528875</v>
      </c>
      <c r="K21" s="54">
        <v>0</v>
      </c>
      <c r="L21" s="54">
        <v>30564528875</v>
      </c>
      <c r="M21" s="21"/>
      <c r="N21" s="30"/>
    </row>
    <row r="22" spans="1:14" ht="50.1" customHeight="1" x14ac:dyDescent="0.4">
      <c r="A22" s="28"/>
      <c r="B22" s="21"/>
      <c r="C22" s="157" t="s">
        <v>10</v>
      </c>
      <c r="D22" s="157"/>
      <c r="E22" s="157"/>
      <c r="F22" s="157"/>
      <c r="G22" s="157"/>
      <c r="H22" s="157"/>
      <c r="I22" s="157"/>
      <c r="J22" s="54">
        <v>-257678622</v>
      </c>
      <c r="K22" s="54">
        <v>0</v>
      </c>
      <c r="L22" s="54">
        <v>-257678622</v>
      </c>
      <c r="M22" s="21"/>
      <c r="N22" s="30"/>
    </row>
    <row r="23" spans="1:14" ht="50.1" customHeight="1" x14ac:dyDescent="0.4">
      <c r="A23" s="28"/>
      <c r="B23" s="21"/>
      <c r="C23" s="157" t="s">
        <v>11</v>
      </c>
      <c r="D23" s="157"/>
      <c r="E23" s="157"/>
      <c r="F23" s="157"/>
      <c r="G23" s="157"/>
      <c r="H23" s="157"/>
      <c r="I23" s="157"/>
      <c r="J23" s="54">
        <v>30306850253</v>
      </c>
      <c r="K23" s="54">
        <v>0</v>
      </c>
      <c r="L23" s="54">
        <v>30306850253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S10" sqref="S10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60" t="s">
        <v>12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60"/>
      <c r="U6" s="8"/>
    </row>
    <row r="7" spans="1:21" ht="22.5" customHeight="1" x14ac:dyDescent="0.4">
      <c r="A7" s="6"/>
      <c r="B7" s="161" t="s">
        <v>112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9"/>
      <c r="C9" s="159"/>
      <c r="D9" s="159"/>
      <c r="E9" s="63"/>
      <c r="F9" s="63"/>
      <c r="G9" s="63"/>
      <c r="H9" s="62"/>
      <c r="I9" s="62"/>
      <c r="J9" s="62"/>
      <c r="K9" s="158"/>
      <c r="L9" s="158"/>
      <c r="M9" s="158"/>
      <c r="N9" s="158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8"/>
      <c r="L10" s="158"/>
      <c r="M10" s="158"/>
      <c r="N10" s="158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8"/>
      <c r="L11" s="158"/>
      <c r="M11" s="158"/>
      <c r="N11" s="158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8"/>
      <c r="L12" s="158"/>
      <c r="M12" s="158"/>
      <c r="N12" s="158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8"/>
      <c r="L13" s="158"/>
      <c r="M13" s="158"/>
      <c r="N13" s="158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9"/>
      <c r="M14" s="159"/>
      <c r="N14" s="159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42"/>
      <c r="C15" s="142"/>
      <c r="D15" s="142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349159072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128011395413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349159072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7269840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127027781165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-301773172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85000000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85000000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770900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975573508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181991401609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1436388383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4452634656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300950301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3974959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122811134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173167519706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121775306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2627324204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1035828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2609400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-53980006196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-37811134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47385900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-54319590502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38590000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54319590502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770900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770900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8025000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885E-6D13-4554-8AB6-452B110E6A18}">
  <sheetPr>
    <pageSetUpPr fitToPage="1"/>
  </sheetPr>
  <dimension ref="A1:D75"/>
  <sheetViews>
    <sheetView tabSelected="1" view="pageBreakPreview" zoomScale="50" zoomScaleNormal="50" zoomScaleSheetLayoutView="50" workbookViewId="0">
      <selection activeCell="S10" sqref="S10"/>
    </sheetView>
  </sheetViews>
  <sheetFormatPr defaultRowHeight="13.5" x14ac:dyDescent="0.4"/>
  <cols>
    <col min="1" max="1" width="4" style="123" customWidth="1"/>
    <col min="2" max="2" width="54.125" style="122" customWidth="1"/>
    <col min="3" max="3" width="60.5" style="122" customWidth="1"/>
    <col min="4" max="4" width="52.75" style="122" customWidth="1"/>
    <col min="5" max="16384" width="9" style="122"/>
  </cols>
  <sheetData>
    <row r="1" spans="1:4" s="1" customFormat="1" ht="22.5" customHeight="1" x14ac:dyDescent="0.4">
      <c r="B1" s="131" t="s">
        <v>231</v>
      </c>
    </row>
    <row r="2" spans="1:4" s="1" customFormat="1" ht="22.5" customHeight="1" x14ac:dyDescent="0.4">
      <c r="B2" s="131" t="s">
        <v>230</v>
      </c>
    </row>
    <row r="3" spans="1:4" s="1" customFormat="1" ht="22.5" customHeight="1" x14ac:dyDescent="0.4">
      <c r="B3" s="131" t="s">
        <v>229</v>
      </c>
    </row>
    <row r="4" spans="1:4" ht="122.25" customHeight="1" x14ac:dyDescent="0.4">
      <c r="A4" s="163" t="s">
        <v>228</v>
      </c>
      <c r="B4" s="163"/>
      <c r="C4" s="163"/>
      <c r="D4" s="163"/>
    </row>
    <row r="5" spans="1:4" s="126" customFormat="1" ht="36" customHeight="1" x14ac:dyDescent="0.4">
      <c r="A5" s="127"/>
    </row>
    <row r="6" spans="1:4" s="126" customFormat="1" ht="36" customHeight="1" x14ac:dyDescent="0.4">
      <c r="A6" s="127"/>
      <c r="B6" s="126" t="s">
        <v>227</v>
      </c>
    </row>
    <row r="7" spans="1:4" s="126" customFormat="1" ht="36" customHeight="1" x14ac:dyDescent="0.4">
      <c r="A7" s="127"/>
      <c r="B7" s="129"/>
      <c r="C7" s="162"/>
      <c r="D7" s="162"/>
    </row>
    <row r="8" spans="1:4" s="126" customFormat="1" ht="36" customHeight="1" x14ac:dyDescent="0.4">
      <c r="A8" s="127"/>
      <c r="B8" s="129"/>
      <c r="C8" s="162"/>
      <c r="D8" s="162"/>
    </row>
    <row r="9" spans="1:4" s="126" customFormat="1" ht="36" customHeight="1" x14ac:dyDescent="0.4">
      <c r="A9" s="127"/>
      <c r="B9" s="130"/>
      <c r="C9" s="162"/>
      <c r="D9" s="162"/>
    </row>
    <row r="10" spans="1:4" s="126" customFormat="1" ht="36" customHeight="1" x14ac:dyDescent="0.4">
      <c r="A10" s="127"/>
      <c r="B10" s="129"/>
      <c r="C10" s="162"/>
      <c r="D10" s="162"/>
    </row>
    <row r="11" spans="1:4" s="126" customFormat="1" ht="36" customHeight="1" x14ac:dyDescent="0.4">
      <c r="A11" s="127"/>
      <c r="B11" s="129"/>
      <c r="C11" s="164"/>
      <c r="D11" s="164"/>
    </row>
    <row r="12" spans="1:4" s="126" customFormat="1" ht="36" customHeight="1" x14ac:dyDescent="0.4">
      <c r="A12" s="127"/>
      <c r="B12" s="129"/>
      <c r="C12" s="162"/>
      <c r="D12" s="162"/>
    </row>
    <row r="13" spans="1:4" s="126" customFormat="1" ht="36" customHeight="1" x14ac:dyDescent="0.4">
      <c r="A13" s="127"/>
      <c r="B13" s="128"/>
      <c r="C13" s="128"/>
    </row>
    <row r="14" spans="1:4" s="126" customFormat="1" ht="36" customHeight="1" x14ac:dyDescent="0.4">
      <c r="A14" s="127"/>
    </row>
    <row r="15" spans="1:4" s="126" customFormat="1" ht="36" customHeight="1" x14ac:dyDescent="0.4">
      <c r="A15" s="127"/>
    </row>
    <row r="16" spans="1:4" s="126" customFormat="1" ht="36" customHeight="1" x14ac:dyDescent="0.4">
      <c r="A16" s="127"/>
    </row>
    <row r="17" spans="1:1" s="126" customFormat="1" ht="36" customHeight="1" x14ac:dyDescent="0.4">
      <c r="A17" s="127"/>
    </row>
    <row r="18" spans="1:1" s="126" customFormat="1" ht="36" customHeight="1" x14ac:dyDescent="0.4">
      <c r="A18" s="127"/>
    </row>
    <row r="19" spans="1:1" s="126" customFormat="1" ht="36" customHeight="1" x14ac:dyDescent="0.4">
      <c r="A19" s="127"/>
    </row>
    <row r="20" spans="1:1" s="126" customFormat="1" ht="36" customHeight="1" x14ac:dyDescent="0.4">
      <c r="A20" s="127"/>
    </row>
    <row r="21" spans="1:1" s="126" customFormat="1" ht="36" customHeight="1" x14ac:dyDescent="0.4">
      <c r="A21" s="127"/>
    </row>
    <row r="22" spans="1:1" s="126" customFormat="1" ht="36" customHeight="1" x14ac:dyDescent="0.4">
      <c r="A22" s="127"/>
    </row>
    <row r="23" spans="1:1" s="126" customFormat="1" ht="36" customHeight="1" x14ac:dyDescent="0.4">
      <c r="A23" s="127"/>
    </row>
    <row r="24" spans="1:1" s="126" customFormat="1" ht="36" customHeight="1" x14ac:dyDescent="0.4">
      <c r="A24" s="127"/>
    </row>
    <row r="25" spans="1:1" s="126" customFormat="1" ht="36" customHeight="1" x14ac:dyDescent="0.4">
      <c r="A25" s="127"/>
    </row>
    <row r="26" spans="1:1" s="126" customFormat="1" ht="36" customHeight="1" x14ac:dyDescent="0.4">
      <c r="A26" s="127"/>
    </row>
    <row r="27" spans="1:1" s="126" customFormat="1" ht="36" customHeight="1" x14ac:dyDescent="0.4">
      <c r="A27" s="127"/>
    </row>
    <row r="28" spans="1:1" s="126" customFormat="1" ht="36" customHeight="1" x14ac:dyDescent="0.4">
      <c r="A28" s="127"/>
    </row>
    <row r="29" spans="1:1" s="126" customFormat="1" ht="36" customHeight="1" x14ac:dyDescent="0.4">
      <c r="A29" s="127"/>
    </row>
    <row r="30" spans="1:1" s="126" customFormat="1" ht="36" customHeight="1" x14ac:dyDescent="0.4">
      <c r="A30" s="127"/>
    </row>
    <row r="31" spans="1:1" s="126" customFormat="1" ht="36" customHeight="1" x14ac:dyDescent="0.4">
      <c r="A31" s="127"/>
    </row>
    <row r="32" spans="1:1" s="126" customFormat="1" ht="36" customHeight="1" x14ac:dyDescent="0.4">
      <c r="A32" s="127"/>
    </row>
    <row r="33" spans="1:1" s="126" customFormat="1" ht="36" customHeight="1" x14ac:dyDescent="0.4">
      <c r="A33" s="127"/>
    </row>
    <row r="34" spans="1:1" s="126" customFormat="1" ht="36" customHeight="1" x14ac:dyDescent="0.4">
      <c r="A34" s="127"/>
    </row>
    <row r="35" spans="1:1" s="126" customFormat="1" ht="36" customHeight="1" x14ac:dyDescent="0.4">
      <c r="A35" s="127"/>
    </row>
    <row r="36" spans="1:1" s="126" customFormat="1" ht="36" customHeight="1" x14ac:dyDescent="0.4">
      <c r="A36" s="127"/>
    </row>
    <row r="37" spans="1:1" s="126" customFormat="1" ht="36" customHeight="1" x14ac:dyDescent="0.4">
      <c r="A37" s="127"/>
    </row>
    <row r="38" spans="1:1" s="126" customFormat="1" ht="36" customHeight="1" x14ac:dyDescent="0.4">
      <c r="A38" s="127"/>
    </row>
    <row r="39" spans="1:1" s="126" customFormat="1" ht="36" customHeight="1" x14ac:dyDescent="0.4">
      <c r="A39" s="127"/>
    </row>
    <row r="40" spans="1:1" s="126" customFormat="1" ht="36" customHeight="1" x14ac:dyDescent="0.4">
      <c r="A40" s="127"/>
    </row>
    <row r="41" spans="1:1" s="124" customFormat="1" ht="36" customHeight="1" x14ac:dyDescent="0.4">
      <c r="A41" s="125"/>
    </row>
    <row r="42" spans="1:1" s="124" customFormat="1" ht="36" customHeight="1" x14ac:dyDescent="0.4">
      <c r="A42" s="125"/>
    </row>
    <row r="43" spans="1:1" s="124" customFormat="1" ht="36" customHeight="1" x14ac:dyDescent="0.4">
      <c r="A43" s="125"/>
    </row>
    <row r="44" spans="1:1" s="124" customFormat="1" ht="36" customHeight="1" x14ac:dyDescent="0.4">
      <c r="A44" s="125"/>
    </row>
    <row r="45" spans="1:1" s="124" customFormat="1" ht="36" customHeight="1" x14ac:dyDescent="0.4">
      <c r="A45" s="125"/>
    </row>
    <row r="46" spans="1:1" s="124" customFormat="1" ht="36" customHeight="1" x14ac:dyDescent="0.4">
      <c r="A46" s="125"/>
    </row>
    <row r="47" spans="1:1" s="124" customFormat="1" ht="36" customHeight="1" x14ac:dyDescent="0.4">
      <c r="A47" s="125"/>
    </row>
    <row r="48" spans="1:1" s="124" customFormat="1" ht="36" customHeight="1" x14ac:dyDescent="0.4">
      <c r="A48" s="125"/>
    </row>
    <row r="49" spans="1:1" s="124" customFormat="1" ht="36" customHeight="1" x14ac:dyDescent="0.4">
      <c r="A49" s="125"/>
    </row>
    <row r="50" spans="1:1" s="124" customFormat="1" ht="36" customHeight="1" x14ac:dyDescent="0.4">
      <c r="A50" s="125"/>
    </row>
    <row r="51" spans="1:1" s="124" customFormat="1" ht="36" customHeight="1" x14ac:dyDescent="0.4">
      <c r="A51" s="125"/>
    </row>
    <row r="52" spans="1:1" s="124" customFormat="1" ht="36" customHeight="1" x14ac:dyDescent="0.4">
      <c r="A52" s="125"/>
    </row>
    <row r="53" spans="1:1" s="124" customFormat="1" ht="36" customHeight="1" x14ac:dyDescent="0.4">
      <c r="A53" s="125"/>
    </row>
    <row r="54" spans="1:1" s="124" customFormat="1" ht="36" customHeight="1" x14ac:dyDescent="0.4">
      <c r="A54" s="125"/>
    </row>
    <row r="55" spans="1:1" s="124" customFormat="1" ht="36" customHeight="1" x14ac:dyDescent="0.4">
      <c r="A55" s="125"/>
    </row>
    <row r="56" spans="1:1" s="124" customFormat="1" ht="36" customHeight="1" x14ac:dyDescent="0.4">
      <c r="A56" s="125"/>
    </row>
    <row r="57" spans="1:1" s="124" customFormat="1" ht="24" x14ac:dyDescent="0.4">
      <c r="A57" s="125"/>
    </row>
    <row r="58" spans="1:1" s="124" customFormat="1" ht="24" x14ac:dyDescent="0.4">
      <c r="A58" s="125"/>
    </row>
    <row r="59" spans="1:1" s="124" customFormat="1" ht="24" x14ac:dyDescent="0.4">
      <c r="A59" s="125"/>
    </row>
    <row r="60" spans="1:1" s="124" customFormat="1" ht="24" x14ac:dyDescent="0.4">
      <c r="A60" s="125"/>
    </row>
    <row r="61" spans="1:1" s="124" customFormat="1" ht="24" x14ac:dyDescent="0.4">
      <c r="A61" s="125"/>
    </row>
    <row r="62" spans="1:1" s="124" customFormat="1" ht="24" x14ac:dyDescent="0.4">
      <c r="A62" s="125"/>
    </row>
    <row r="63" spans="1:1" s="124" customFormat="1" ht="24" x14ac:dyDescent="0.4">
      <c r="A63" s="125"/>
    </row>
    <row r="64" spans="1:1" s="124" customFormat="1" ht="24" x14ac:dyDescent="0.4">
      <c r="A64" s="125"/>
    </row>
    <row r="65" spans="1:1" s="124" customFormat="1" ht="24" x14ac:dyDescent="0.4">
      <c r="A65" s="125"/>
    </row>
    <row r="66" spans="1:1" s="124" customFormat="1" ht="24" x14ac:dyDescent="0.4">
      <c r="A66" s="125"/>
    </row>
    <row r="67" spans="1:1" s="124" customFormat="1" ht="24" x14ac:dyDescent="0.4">
      <c r="A67" s="125"/>
    </row>
    <row r="68" spans="1:1" s="124" customFormat="1" ht="24" x14ac:dyDescent="0.4">
      <c r="A68" s="125"/>
    </row>
    <row r="69" spans="1:1" s="124" customFormat="1" ht="24" x14ac:dyDescent="0.4">
      <c r="A69" s="125"/>
    </row>
    <row r="70" spans="1:1" s="124" customFormat="1" ht="24" x14ac:dyDescent="0.4">
      <c r="A70" s="125"/>
    </row>
    <row r="71" spans="1:1" s="124" customFormat="1" ht="24" x14ac:dyDescent="0.4">
      <c r="A71" s="125"/>
    </row>
    <row r="72" spans="1:1" s="124" customFormat="1" ht="24" x14ac:dyDescent="0.4">
      <c r="A72" s="125"/>
    </row>
    <row r="73" spans="1:1" s="124" customFormat="1" ht="24" x14ac:dyDescent="0.4">
      <c r="A73" s="125"/>
    </row>
    <row r="74" spans="1:1" s="124" customFormat="1" ht="24" x14ac:dyDescent="0.4">
      <c r="A74" s="125"/>
    </row>
    <row r="75" spans="1:1" s="124" customFormat="1" ht="24" x14ac:dyDescent="0.4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>
      <selection activeCell="S10" sqref="S10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65" t="s">
        <v>13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 x14ac:dyDescent="0.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x14ac:dyDescent="0.4">
      <c r="O7" s="74" t="s">
        <v>2</v>
      </c>
    </row>
    <row r="8" spans="2:15" ht="21.95" customHeight="1" x14ac:dyDescent="0.4">
      <c r="B8" s="167" t="s">
        <v>14</v>
      </c>
      <c r="C8" s="168"/>
      <c r="D8" s="168"/>
      <c r="E8" s="168"/>
      <c r="F8" s="168"/>
      <c r="G8" s="168"/>
      <c r="H8" s="169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70"/>
      <c r="C9" s="171"/>
      <c r="D9" s="171"/>
      <c r="E9" s="171"/>
      <c r="F9" s="171"/>
      <c r="G9" s="171"/>
      <c r="H9" s="172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40132306032</v>
      </c>
      <c r="J10" s="81">
        <v>28530798</v>
      </c>
      <c r="K10" s="81">
        <v>18238</v>
      </c>
      <c r="L10" s="81">
        <v>40160818592</v>
      </c>
      <c r="M10" s="81">
        <v>9517427682</v>
      </c>
      <c r="N10" s="81">
        <v>309389845</v>
      </c>
      <c r="O10" s="81">
        <v>30643390910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40132306032</v>
      </c>
      <c r="J11" s="81">
        <v>28530798</v>
      </c>
      <c r="K11" s="81">
        <v>18238</v>
      </c>
      <c r="L11" s="81">
        <v>40160818592</v>
      </c>
      <c r="M11" s="81">
        <v>9517427682</v>
      </c>
      <c r="N11" s="81">
        <v>309389845</v>
      </c>
      <c r="O11" s="81">
        <v>30643390910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24570100087</v>
      </c>
      <c r="J12" s="81">
        <v>0</v>
      </c>
      <c r="K12" s="81">
        <v>18238</v>
      </c>
      <c r="L12" s="81">
        <v>24570081849</v>
      </c>
      <c r="M12" s="81">
        <v>0</v>
      </c>
      <c r="N12" s="81">
        <v>0</v>
      </c>
      <c r="O12" s="81">
        <v>24570081849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15562205945</v>
      </c>
      <c r="J13" s="81">
        <v>28530798</v>
      </c>
      <c r="K13" s="81">
        <v>0</v>
      </c>
      <c r="L13" s="81">
        <v>15590736743</v>
      </c>
      <c r="M13" s="81">
        <v>9517427682</v>
      </c>
      <c r="N13" s="81">
        <v>309389845</v>
      </c>
      <c r="O13" s="81">
        <v>6073309061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143755432</v>
      </c>
      <c r="J30" s="81">
        <v>1360920</v>
      </c>
      <c r="K30" s="81">
        <v>3949000</v>
      </c>
      <c r="L30" s="81">
        <v>141167352</v>
      </c>
      <c r="M30" s="81">
        <v>97830537</v>
      </c>
      <c r="N30" s="81">
        <v>13572649</v>
      </c>
      <c r="O30" s="81">
        <v>43336815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5621564</v>
      </c>
      <c r="J31" s="81">
        <v>0</v>
      </c>
      <c r="K31" s="81">
        <v>0</v>
      </c>
      <c r="L31" s="81">
        <v>5621564</v>
      </c>
      <c r="M31" s="81">
        <v>4181916</v>
      </c>
      <c r="N31" s="81">
        <v>822672</v>
      </c>
      <c r="O31" s="81">
        <v>1439648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1800897000</v>
      </c>
      <c r="J32" s="81">
        <v>247659580</v>
      </c>
      <c r="K32" s="81">
        <v>0</v>
      </c>
      <c r="L32" s="81">
        <v>2048556580</v>
      </c>
      <c r="M32" s="81">
        <v>1601766475</v>
      </c>
      <c r="N32" s="81">
        <v>226473953</v>
      </c>
      <c r="O32" s="81">
        <v>446790105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21726650</v>
      </c>
      <c r="J33" s="81">
        <v>483553499</v>
      </c>
      <c r="K33" s="81">
        <v>383414927</v>
      </c>
      <c r="L33" s="81">
        <v>121865222</v>
      </c>
      <c r="M33" s="81">
        <v>0</v>
      </c>
      <c r="N33" s="81">
        <v>0</v>
      </c>
      <c r="O33" s="81">
        <v>121865222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73" t="s">
        <v>49</v>
      </c>
      <c r="C35" s="174"/>
      <c r="D35" s="174"/>
      <c r="E35" s="174"/>
      <c r="F35" s="174"/>
      <c r="G35" s="174"/>
      <c r="H35" s="175"/>
      <c r="I35" s="81">
        <v>42104306678</v>
      </c>
      <c r="J35" s="81">
        <v>761104797</v>
      </c>
      <c r="K35" s="81">
        <v>387382165</v>
      </c>
      <c r="L35" s="81">
        <v>42478029310</v>
      </c>
      <c r="M35" s="81">
        <v>11221206610</v>
      </c>
      <c r="N35" s="81">
        <v>550259119</v>
      </c>
      <c r="O35" s="81">
        <v>31256822700</v>
      </c>
    </row>
    <row r="36" spans="2:15" ht="12" customHeight="1" x14ac:dyDescent="0.4"/>
    <row r="37" spans="2:15" ht="21.95" customHeight="1" x14ac:dyDescent="0.4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3321-CFD8-4E51-B2EC-8291B5F9E4AE}">
  <dimension ref="A1:N11"/>
  <sheetViews>
    <sheetView showGridLines="0" tabSelected="1" view="pageBreakPreview" zoomScale="70" zoomScaleNormal="70" zoomScaleSheetLayoutView="70" workbookViewId="0">
      <selection activeCell="S10" sqref="S10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4">
      <c r="B1" s="2" t="s">
        <v>231</v>
      </c>
    </row>
    <row r="2" spans="1:14" ht="22.5" customHeight="1" x14ac:dyDescent="0.4">
      <c r="B2" s="2" t="s">
        <v>242</v>
      </c>
    </row>
    <row r="3" spans="1:14" ht="22.5" customHeight="1" x14ac:dyDescent="0.4">
      <c r="B3" s="2" t="s">
        <v>241</v>
      </c>
    </row>
    <row r="4" spans="1:14" s="73" customFormat="1" x14ac:dyDescent="0.4"/>
    <row r="5" spans="1:14" s="73" customFormat="1" x14ac:dyDescent="0.4">
      <c r="A5" s="165" t="s">
        <v>240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s="73" customFormat="1" x14ac:dyDescent="0.4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4">
      <c r="M7" s="83"/>
      <c r="N7" s="83" t="s">
        <v>239</v>
      </c>
    </row>
    <row r="8" spans="1:14" ht="21.95" customHeight="1" x14ac:dyDescent="0.4">
      <c r="B8" s="187" t="s">
        <v>238</v>
      </c>
      <c r="C8" s="188"/>
      <c r="D8" s="188"/>
      <c r="E8" s="188"/>
      <c r="F8" s="188"/>
      <c r="G8" s="188"/>
      <c r="H8" s="189"/>
      <c r="I8" s="185" t="s">
        <v>237</v>
      </c>
      <c r="J8" s="180" t="s">
        <v>236</v>
      </c>
      <c r="K8" s="180" t="s">
        <v>235</v>
      </c>
      <c r="L8" s="180" t="s">
        <v>53</v>
      </c>
      <c r="M8" s="180" t="s">
        <v>234</v>
      </c>
      <c r="N8" s="180" t="s">
        <v>64</v>
      </c>
    </row>
    <row r="9" spans="1:14" ht="21.95" customHeight="1" x14ac:dyDescent="0.4">
      <c r="B9" s="190"/>
      <c r="C9" s="191"/>
      <c r="D9" s="191"/>
      <c r="E9" s="191"/>
      <c r="F9" s="191"/>
      <c r="G9" s="191"/>
      <c r="H9" s="192"/>
      <c r="I9" s="186"/>
      <c r="J9" s="181"/>
      <c r="K9" s="181"/>
      <c r="L9" s="181"/>
      <c r="M9" s="181"/>
      <c r="N9" s="181"/>
    </row>
    <row r="10" spans="1:14" ht="24.95" customHeight="1" x14ac:dyDescent="0.4">
      <c r="B10" s="182" t="s">
        <v>233</v>
      </c>
      <c r="C10" s="183"/>
      <c r="D10" s="183"/>
      <c r="E10" s="183"/>
      <c r="F10" s="183"/>
      <c r="G10" s="183"/>
      <c r="H10" s="184"/>
      <c r="I10" s="81">
        <v>12390513</v>
      </c>
      <c r="J10" s="81">
        <v>599756000</v>
      </c>
      <c r="K10" s="81">
        <v>0</v>
      </c>
      <c r="L10" s="81">
        <v>0</v>
      </c>
      <c r="M10" s="81">
        <v>107000</v>
      </c>
      <c r="N10" s="81">
        <v>612253513</v>
      </c>
    </row>
    <row r="11" spans="1:14" ht="24.95" customHeight="1" x14ac:dyDescent="0.4">
      <c r="B11" s="177" t="s">
        <v>232</v>
      </c>
      <c r="C11" s="178"/>
      <c r="D11" s="178"/>
      <c r="E11" s="178"/>
      <c r="F11" s="178"/>
      <c r="G11" s="178"/>
      <c r="H11" s="179"/>
      <c r="I11" s="85">
        <f t="shared" ref="I11:N11" si="0">SUM(I10:I10)</f>
        <v>12390513</v>
      </c>
      <c r="J11" s="85">
        <f t="shared" si="0"/>
        <v>599756000</v>
      </c>
      <c r="K11" s="85">
        <f t="shared" si="0"/>
        <v>0</v>
      </c>
      <c r="L11" s="85">
        <f t="shared" si="0"/>
        <v>0</v>
      </c>
      <c r="M11" s="85">
        <f t="shared" si="0"/>
        <v>107000</v>
      </c>
      <c r="N11" s="85">
        <f t="shared" si="0"/>
        <v>612253513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0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4378-2324-41CD-B205-0A88A516C914}">
  <dimension ref="A1:R14"/>
  <sheetViews>
    <sheetView showGridLines="0" tabSelected="1" view="pageBreakPreview" zoomScale="70" zoomScaleNormal="70" zoomScaleSheetLayoutView="70" workbookViewId="0">
      <selection activeCell="S10" sqref="S10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34.625" style="72" customWidth="1"/>
    <col min="9" max="9" width="29.5" style="72" bestFit="1" customWidth="1"/>
    <col min="10" max="10" width="33.625" style="72" customWidth="1"/>
    <col min="11" max="11" width="33.625" style="72" bestFit="1" customWidth="1"/>
    <col min="12" max="12" width="37.625" style="72" bestFit="1" customWidth="1"/>
    <col min="13" max="13" width="27.375" style="72" bestFit="1" customWidth="1"/>
    <col min="14" max="14" width="37.625" style="72" bestFit="1" customWidth="1"/>
    <col min="15" max="15" width="34.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4">
      <c r="B1" s="2" t="s">
        <v>259</v>
      </c>
    </row>
    <row r="2" spans="1:18" ht="22.5" customHeight="1" x14ac:dyDescent="0.4">
      <c r="B2" s="2" t="s">
        <v>258</v>
      </c>
    </row>
    <row r="3" spans="1:18" ht="22.5" customHeight="1" x14ac:dyDescent="0.4">
      <c r="B3" s="2" t="s">
        <v>241</v>
      </c>
    </row>
    <row r="4" spans="1:18" s="73" customFormat="1" x14ac:dyDescent="0.4"/>
    <row r="5" spans="1:18" s="73" customFormat="1" ht="18.75" customHeight="1" x14ac:dyDescent="0.4">
      <c r="A5" s="165" t="s">
        <v>257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s="73" customFormat="1" ht="18.75" customHeight="1" x14ac:dyDescent="0.4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8" spans="1:18" ht="21.95" customHeight="1" x14ac:dyDescent="0.4">
      <c r="B8" s="118"/>
      <c r="C8" s="118"/>
      <c r="D8" s="118"/>
      <c r="E8" s="118"/>
      <c r="F8" s="118"/>
      <c r="G8" s="118"/>
      <c r="H8" s="118"/>
      <c r="I8" s="132"/>
      <c r="J8" s="132"/>
      <c r="K8" s="132"/>
      <c r="L8" s="132"/>
      <c r="M8" s="132"/>
    </row>
    <row r="9" spans="1:18" x14ac:dyDescent="0.4">
      <c r="B9" s="72" t="s">
        <v>256</v>
      </c>
      <c r="M9" s="83"/>
      <c r="N9" s="83"/>
      <c r="O9" s="83" t="s">
        <v>239</v>
      </c>
    </row>
    <row r="10" spans="1:18" ht="21.95" customHeight="1" x14ac:dyDescent="0.4">
      <c r="B10" s="187" t="s">
        <v>255</v>
      </c>
      <c r="C10" s="188"/>
      <c r="D10" s="188"/>
      <c r="E10" s="188"/>
      <c r="F10" s="188"/>
      <c r="G10" s="188"/>
      <c r="H10" s="189"/>
      <c r="I10" s="185" t="s">
        <v>254</v>
      </c>
      <c r="J10" s="121" t="s">
        <v>253</v>
      </c>
      <c r="K10" s="121" t="s">
        <v>252</v>
      </c>
      <c r="L10" s="119" t="s">
        <v>251</v>
      </c>
      <c r="M10" s="119" t="s">
        <v>250</v>
      </c>
      <c r="N10" s="119" t="s">
        <v>249</v>
      </c>
      <c r="O10" s="119" t="s">
        <v>248</v>
      </c>
    </row>
    <row r="11" spans="1:18" ht="21.95" customHeight="1" x14ac:dyDescent="0.4">
      <c r="B11" s="190"/>
      <c r="C11" s="191"/>
      <c r="D11" s="191"/>
      <c r="E11" s="191"/>
      <c r="F11" s="191"/>
      <c r="G11" s="191"/>
      <c r="H11" s="192"/>
      <c r="I11" s="186"/>
      <c r="J11" s="120" t="s">
        <v>22</v>
      </c>
      <c r="K11" s="120" t="s">
        <v>23</v>
      </c>
      <c r="L11" s="120" t="s">
        <v>247</v>
      </c>
      <c r="M11" s="120" t="s">
        <v>246</v>
      </c>
      <c r="N11" s="120" t="s">
        <v>245</v>
      </c>
      <c r="O11" s="120" t="s">
        <v>244</v>
      </c>
    </row>
    <row r="12" spans="1:18" ht="21.95" customHeight="1" x14ac:dyDescent="0.4">
      <c r="B12" s="78" t="s">
        <v>243</v>
      </c>
      <c r="C12" s="79"/>
      <c r="D12" s="79"/>
      <c r="E12" s="79"/>
      <c r="F12" s="79"/>
      <c r="G12" s="79"/>
      <c r="H12" s="80"/>
      <c r="I12" s="81">
        <v>49000000</v>
      </c>
      <c r="J12" s="81">
        <v>49000000</v>
      </c>
      <c r="K12" s="134">
        <v>980</v>
      </c>
      <c r="L12" s="134">
        <v>267213.26</v>
      </c>
      <c r="M12" s="81">
        <f>ROUND(K12*L12,0.1)</f>
        <v>261868995</v>
      </c>
      <c r="N12" s="81"/>
      <c r="O12" s="81">
        <f>J12-N12</f>
        <v>49000000</v>
      </c>
      <c r="P12" s="132"/>
    </row>
    <row r="13" spans="1:18" ht="21.95" customHeight="1" x14ac:dyDescent="0.4">
      <c r="B13" s="177" t="s">
        <v>232</v>
      </c>
      <c r="C13" s="178"/>
      <c r="D13" s="178"/>
      <c r="E13" s="178"/>
      <c r="F13" s="178"/>
      <c r="G13" s="178"/>
      <c r="H13" s="179"/>
      <c r="I13" s="85">
        <f>SUM(I12:I12)</f>
        <v>49000000</v>
      </c>
      <c r="J13" s="85">
        <f>SUM(J12:J12)</f>
        <v>49000000</v>
      </c>
      <c r="K13" s="133"/>
      <c r="L13" s="133"/>
      <c r="M13" s="133"/>
      <c r="N13" s="85">
        <f>SUM(N12:N12)</f>
        <v>0</v>
      </c>
      <c r="O13" s="85">
        <f>SUM(O12:O12)</f>
        <v>49000000</v>
      </c>
      <c r="P13" s="132"/>
    </row>
    <row r="14" spans="1:18" ht="21.95" customHeight="1" x14ac:dyDescent="0.4">
      <c r="B14" s="118"/>
      <c r="C14" s="118"/>
      <c r="D14" s="118"/>
      <c r="E14" s="118"/>
      <c r="F14" s="118"/>
      <c r="G14" s="118"/>
      <c r="H14" s="118"/>
      <c r="I14" s="132"/>
      <c r="J14" s="132"/>
      <c r="K14" s="132"/>
      <c r="L14" s="132"/>
      <c r="M14" s="132"/>
      <c r="N14" s="132"/>
      <c r="O14" s="132"/>
    </row>
  </sheetData>
  <mergeCells count="4">
    <mergeCell ref="A5:R6"/>
    <mergeCell ref="I10:I11"/>
    <mergeCell ref="B10:H11"/>
    <mergeCell ref="B13:H13"/>
  </mergeCells>
  <phoneticPr fontId="21"/>
  <printOptions horizontalCentered="1"/>
  <pageMargins left="0.39370078740157483" right="0.39370078740157483" top="0.55118110236220474" bottom="0.43307086614173229" header="0.59055118110236227" footer="0.31496062992125984"/>
  <pageSetup paperSize="9" scale="3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D3B4-6CE4-4594-81F4-D8138B86E235}">
  <dimension ref="A1:N14"/>
  <sheetViews>
    <sheetView showGridLines="0" tabSelected="1" view="pageBreakPreview" zoomScale="70" zoomScaleNormal="70" zoomScaleSheetLayoutView="70" workbookViewId="0">
      <selection activeCell="S10" sqref="S10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42.5" style="72" customWidth="1"/>
    <col min="9" max="12" width="31.125" style="72" customWidth="1"/>
    <col min="13" max="14" width="25.625" style="72" hidden="1" customWidth="1"/>
    <col min="15" max="15" width="2.625" style="72" customWidth="1"/>
    <col min="16" max="252" width="8.875" style="72"/>
    <col min="253" max="259" width="3.5" style="72" customWidth="1"/>
    <col min="260" max="260" width="15.625" style="72" customWidth="1"/>
    <col min="261" max="267" width="25.625" style="72" customWidth="1"/>
    <col min="268" max="508" width="8.875" style="72"/>
    <col min="509" max="515" width="3.5" style="72" customWidth="1"/>
    <col min="516" max="516" width="15.625" style="72" customWidth="1"/>
    <col min="517" max="523" width="25.625" style="72" customWidth="1"/>
    <col min="524" max="764" width="8.875" style="72"/>
    <col min="765" max="771" width="3.5" style="72" customWidth="1"/>
    <col min="772" max="772" width="15.625" style="72" customWidth="1"/>
    <col min="773" max="779" width="25.625" style="72" customWidth="1"/>
    <col min="780" max="1020" width="8.875" style="72"/>
    <col min="1021" max="1027" width="3.5" style="72" customWidth="1"/>
    <col min="1028" max="1028" width="15.625" style="72" customWidth="1"/>
    <col min="1029" max="1035" width="25.625" style="72" customWidth="1"/>
    <col min="1036" max="1276" width="8.875" style="72"/>
    <col min="1277" max="1283" width="3.5" style="72" customWidth="1"/>
    <col min="1284" max="1284" width="15.625" style="72" customWidth="1"/>
    <col min="1285" max="1291" width="25.625" style="72" customWidth="1"/>
    <col min="1292" max="1532" width="8.875" style="72"/>
    <col min="1533" max="1539" width="3.5" style="72" customWidth="1"/>
    <col min="1540" max="1540" width="15.625" style="72" customWidth="1"/>
    <col min="1541" max="1547" width="25.625" style="72" customWidth="1"/>
    <col min="1548" max="1788" width="8.875" style="72"/>
    <col min="1789" max="1795" width="3.5" style="72" customWidth="1"/>
    <col min="1796" max="1796" width="15.625" style="72" customWidth="1"/>
    <col min="1797" max="1803" width="25.625" style="72" customWidth="1"/>
    <col min="1804" max="2044" width="8.875" style="72"/>
    <col min="2045" max="2051" width="3.5" style="72" customWidth="1"/>
    <col min="2052" max="2052" width="15.625" style="72" customWidth="1"/>
    <col min="2053" max="2059" width="25.625" style="72" customWidth="1"/>
    <col min="2060" max="2300" width="8.875" style="72"/>
    <col min="2301" max="2307" width="3.5" style="72" customWidth="1"/>
    <col min="2308" max="2308" width="15.625" style="72" customWidth="1"/>
    <col min="2309" max="2315" width="25.625" style="72" customWidth="1"/>
    <col min="2316" max="2556" width="8.875" style="72"/>
    <col min="2557" max="2563" width="3.5" style="72" customWidth="1"/>
    <col min="2564" max="2564" width="15.625" style="72" customWidth="1"/>
    <col min="2565" max="2571" width="25.625" style="72" customWidth="1"/>
    <col min="2572" max="2812" width="8.875" style="72"/>
    <col min="2813" max="2819" width="3.5" style="72" customWidth="1"/>
    <col min="2820" max="2820" width="15.625" style="72" customWidth="1"/>
    <col min="2821" max="2827" width="25.625" style="72" customWidth="1"/>
    <col min="2828" max="3068" width="8.875" style="72"/>
    <col min="3069" max="3075" width="3.5" style="72" customWidth="1"/>
    <col min="3076" max="3076" width="15.625" style="72" customWidth="1"/>
    <col min="3077" max="3083" width="25.625" style="72" customWidth="1"/>
    <col min="3084" max="3324" width="8.875" style="72"/>
    <col min="3325" max="3331" width="3.5" style="72" customWidth="1"/>
    <col min="3332" max="3332" width="15.625" style="72" customWidth="1"/>
    <col min="3333" max="3339" width="25.625" style="72" customWidth="1"/>
    <col min="3340" max="3580" width="8.875" style="72"/>
    <col min="3581" max="3587" width="3.5" style="72" customWidth="1"/>
    <col min="3588" max="3588" width="15.625" style="72" customWidth="1"/>
    <col min="3589" max="3595" width="25.625" style="72" customWidth="1"/>
    <col min="3596" max="3836" width="8.875" style="72"/>
    <col min="3837" max="3843" width="3.5" style="72" customWidth="1"/>
    <col min="3844" max="3844" width="15.625" style="72" customWidth="1"/>
    <col min="3845" max="3851" width="25.625" style="72" customWidth="1"/>
    <col min="3852" max="4092" width="8.875" style="72"/>
    <col min="4093" max="4099" width="3.5" style="72" customWidth="1"/>
    <col min="4100" max="4100" width="15.625" style="72" customWidth="1"/>
    <col min="4101" max="4107" width="25.625" style="72" customWidth="1"/>
    <col min="4108" max="4348" width="8.875" style="72"/>
    <col min="4349" max="4355" width="3.5" style="72" customWidth="1"/>
    <col min="4356" max="4356" width="15.625" style="72" customWidth="1"/>
    <col min="4357" max="4363" width="25.625" style="72" customWidth="1"/>
    <col min="4364" max="4604" width="8.875" style="72"/>
    <col min="4605" max="4611" width="3.5" style="72" customWidth="1"/>
    <col min="4612" max="4612" width="15.625" style="72" customWidth="1"/>
    <col min="4613" max="4619" width="25.625" style="72" customWidth="1"/>
    <col min="4620" max="4860" width="8.875" style="72"/>
    <col min="4861" max="4867" width="3.5" style="72" customWidth="1"/>
    <col min="4868" max="4868" width="15.625" style="72" customWidth="1"/>
    <col min="4869" max="4875" width="25.625" style="72" customWidth="1"/>
    <col min="4876" max="5116" width="8.875" style="72"/>
    <col min="5117" max="5123" width="3.5" style="72" customWidth="1"/>
    <col min="5124" max="5124" width="15.625" style="72" customWidth="1"/>
    <col min="5125" max="5131" width="25.625" style="72" customWidth="1"/>
    <col min="5132" max="5372" width="8.875" style="72"/>
    <col min="5373" max="5379" width="3.5" style="72" customWidth="1"/>
    <col min="5380" max="5380" width="15.625" style="72" customWidth="1"/>
    <col min="5381" max="5387" width="25.625" style="72" customWidth="1"/>
    <col min="5388" max="5628" width="8.875" style="72"/>
    <col min="5629" max="5635" width="3.5" style="72" customWidth="1"/>
    <col min="5636" max="5636" width="15.625" style="72" customWidth="1"/>
    <col min="5637" max="5643" width="25.625" style="72" customWidth="1"/>
    <col min="5644" max="5884" width="8.875" style="72"/>
    <col min="5885" max="5891" width="3.5" style="72" customWidth="1"/>
    <col min="5892" max="5892" width="15.625" style="72" customWidth="1"/>
    <col min="5893" max="5899" width="25.625" style="72" customWidth="1"/>
    <col min="5900" max="6140" width="8.875" style="72"/>
    <col min="6141" max="6147" width="3.5" style="72" customWidth="1"/>
    <col min="6148" max="6148" width="15.625" style="72" customWidth="1"/>
    <col min="6149" max="6155" width="25.625" style="72" customWidth="1"/>
    <col min="6156" max="6396" width="8.875" style="72"/>
    <col min="6397" max="6403" width="3.5" style="72" customWidth="1"/>
    <col min="6404" max="6404" width="15.625" style="72" customWidth="1"/>
    <col min="6405" max="6411" width="25.625" style="72" customWidth="1"/>
    <col min="6412" max="6652" width="8.875" style="72"/>
    <col min="6653" max="6659" width="3.5" style="72" customWidth="1"/>
    <col min="6660" max="6660" width="15.625" style="72" customWidth="1"/>
    <col min="6661" max="6667" width="25.625" style="72" customWidth="1"/>
    <col min="6668" max="6908" width="8.875" style="72"/>
    <col min="6909" max="6915" width="3.5" style="72" customWidth="1"/>
    <col min="6916" max="6916" width="15.625" style="72" customWidth="1"/>
    <col min="6917" max="6923" width="25.625" style="72" customWidth="1"/>
    <col min="6924" max="7164" width="8.875" style="72"/>
    <col min="7165" max="7171" width="3.5" style="72" customWidth="1"/>
    <col min="7172" max="7172" width="15.625" style="72" customWidth="1"/>
    <col min="7173" max="7179" width="25.625" style="72" customWidth="1"/>
    <col min="7180" max="7420" width="8.875" style="72"/>
    <col min="7421" max="7427" width="3.5" style="72" customWidth="1"/>
    <col min="7428" max="7428" width="15.625" style="72" customWidth="1"/>
    <col min="7429" max="7435" width="25.625" style="72" customWidth="1"/>
    <col min="7436" max="7676" width="8.875" style="72"/>
    <col min="7677" max="7683" width="3.5" style="72" customWidth="1"/>
    <col min="7684" max="7684" width="15.625" style="72" customWidth="1"/>
    <col min="7685" max="7691" width="25.625" style="72" customWidth="1"/>
    <col min="7692" max="7932" width="8.875" style="72"/>
    <col min="7933" max="7939" width="3.5" style="72" customWidth="1"/>
    <col min="7940" max="7940" width="15.625" style="72" customWidth="1"/>
    <col min="7941" max="7947" width="25.625" style="72" customWidth="1"/>
    <col min="7948" max="8188" width="8.875" style="72"/>
    <col min="8189" max="8195" width="3.5" style="72" customWidth="1"/>
    <col min="8196" max="8196" width="15.625" style="72" customWidth="1"/>
    <col min="8197" max="8203" width="25.625" style="72" customWidth="1"/>
    <col min="8204" max="8444" width="8.875" style="72"/>
    <col min="8445" max="8451" width="3.5" style="72" customWidth="1"/>
    <col min="8452" max="8452" width="15.625" style="72" customWidth="1"/>
    <col min="8453" max="8459" width="25.625" style="72" customWidth="1"/>
    <col min="8460" max="8700" width="8.875" style="72"/>
    <col min="8701" max="8707" width="3.5" style="72" customWidth="1"/>
    <col min="8708" max="8708" width="15.625" style="72" customWidth="1"/>
    <col min="8709" max="8715" width="25.625" style="72" customWidth="1"/>
    <col min="8716" max="8956" width="8.875" style="72"/>
    <col min="8957" max="8963" width="3.5" style="72" customWidth="1"/>
    <col min="8964" max="8964" width="15.625" style="72" customWidth="1"/>
    <col min="8965" max="8971" width="25.625" style="72" customWidth="1"/>
    <col min="8972" max="9212" width="8.875" style="72"/>
    <col min="9213" max="9219" width="3.5" style="72" customWidth="1"/>
    <col min="9220" max="9220" width="15.625" style="72" customWidth="1"/>
    <col min="9221" max="9227" width="25.625" style="72" customWidth="1"/>
    <col min="9228" max="9468" width="8.875" style="72"/>
    <col min="9469" max="9475" width="3.5" style="72" customWidth="1"/>
    <col min="9476" max="9476" width="15.625" style="72" customWidth="1"/>
    <col min="9477" max="9483" width="25.625" style="72" customWidth="1"/>
    <col min="9484" max="9724" width="8.875" style="72"/>
    <col min="9725" max="9731" width="3.5" style="72" customWidth="1"/>
    <col min="9732" max="9732" width="15.625" style="72" customWidth="1"/>
    <col min="9733" max="9739" width="25.625" style="72" customWidth="1"/>
    <col min="9740" max="9980" width="8.875" style="72"/>
    <col min="9981" max="9987" width="3.5" style="72" customWidth="1"/>
    <col min="9988" max="9988" width="15.625" style="72" customWidth="1"/>
    <col min="9989" max="9995" width="25.625" style="72" customWidth="1"/>
    <col min="9996" max="10236" width="8.875" style="72"/>
    <col min="10237" max="10243" width="3.5" style="72" customWidth="1"/>
    <col min="10244" max="10244" width="15.625" style="72" customWidth="1"/>
    <col min="10245" max="10251" width="25.625" style="72" customWidth="1"/>
    <col min="10252" max="10492" width="8.875" style="72"/>
    <col min="10493" max="10499" width="3.5" style="72" customWidth="1"/>
    <col min="10500" max="10500" width="15.625" style="72" customWidth="1"/>
    <col min="10501" max="10507" width="25.625" style="72" customWidth="1"/>
    <col min="10508" max="10748" width="8.875" style="72"/>
    <col min="10749" max="10755" width="3.5" style="72" customWidth="1"/>
    <col min="10756" max="10756" width="15.625" style="72" customWidth="1"/>
    <col min="10757" max="10763" width="25.625" style="72" customWidth="1"/>
    <col min="10764" max="11004" width="8.875" style="72"/>
    <col min="11005" max="11011" width="3.5" style="72" customWidth="1"/>
    <col min="11012" max="11012" width="15.625" style="72" customWidth="1"/>
    <col min="11013" max="11019" width="25.625" style="72" customWidth="1"/>
    <col min="11020" max="11260" width="8.875" style="72"/>
    <col min="11261" max="11267" width="3.5" style="72" customWidth="1"/>
    <col min="11268" max="11268" width="15.625" style="72" customWidth="1"/>
    <col min="11269" max="11275" width="25.625" style="72" customWidth="1"/>
    <col min="11276" max="11516" width="8.875" style="72"/>
    <col min="11517" max="11523" width="3.5" style="72" customWidth="1"/>
    <col min="11524" max="11524" width="15.625" style="72" customWidth="1"/>
    <col min="11525" max="11531" width="25.625" style="72" customWidth="1"/>
    <col min="11532" max="11772" width="8.875" style="72"/>
    <col min="11773" max="11779" width="3.5" style="72" customWidth="1"/>
    <col min="11780" max="11780" width="15.625" style="72" customWidth="1"/>
    <col min="11781" max="11787" width="25.625" style="72" customWidth="1"/>
    <col min="11788" max="12028" width="8.875" style="72"/>
    <col min="12029" max="12035" width="3.5" style="72" customWidth="1"/>
    <col min="12036" max="12036" width="15.625" style="72" customWidth="1"/>
    <col min="12037" max="12043" width="25.625" style="72" customWidth="1"/>
    <col min="12044" max="12284" width="8.875" style="72"/>
    <col min="12285" max="12291" width="3.5" style="72" customWidth="1"/>
    <col min="12292" max="12292" width="15.625" style="72" customWidth="1"/>
    <col min="12293" max="12299" width="25.625" style="72" customWidth="1"/>
    <col min="12300" max="12540" width="8.875" style="72"/>
    <col min="12541" max="12547" width="3.5" style="72" customWidth="1"/>
    <col min="12548" max="12548" width="15.625" style="72" customWidth="1"/>
    <col min="12549" max="12555" width="25.625" style="72" customWidth="1"/>
    <col min="12556" max="12796" width="8.875" style="72"/>
    <col min="12797" max="12803" width="3.5" style="72" customWidth="1"/>
    <col min="12804" max="12804" width="15.625" style="72" customWidth="1"/>
    <col min="12805" max="12811" width="25.625" style="72" customWidth="1"/>
    <col min="12812" max="13052" width="8.875" style="72"/>
    <col min="13053" max="13059" width="3.5" style="72" customWidth="1"/>
    <col min="13060" max="13060" width="15.625" style="72" customWidth="1"/>
    <col min="13061" max="13067" width="25.625" style="72" customWidth="1"/>
    <col min="13068" max="13308" width="8.875" style="72"/>
    <col min="13309" max="13315" width="3.5" style="72" customWidth="1"/>
    <col min="13316" max="13316" width="15.625" style="72" customWidth="1"/>
    <col min="13317" max="13323" width="25.625" style="72" customWidth="1"/>
    <col min="13324" max="13564" width="8.875" style="72"/>
    <col min="13565" max="13571" width="3.5" style="72" customWidth="1"/>
    <col min="13572" max="13572" width="15.625" style="72" customWidth="1"/>
    <col min="13573" max="13579" width="25.625" style="72" customWidth="1"/>
    <col min="13580" max="13820" width="8.875" style="72"/>
    <col min="13821" max="13827" width="3.5" style="72" customWidth="1"/>
    <col min="13828" max="13828" width="15.625" style="72" customWidth="1"/>
    <col min="13829" max="13835" width="25.625" style="72" customWidth="1"/>
    <col min="13836" max="14076" width="8.875" style="72"/>
    <col min="14077" max="14083" width="3.5" style="72" customWidth="1"/>
    <col min="14084" max="14084" width="15.625" style="72" customWidth="1"/>
    <col min="14085" max="14091" width="25.625" style="72" customWidth="1"/>
    <col min="14092" max="14332" width="8.875" style="72"/>
    <col min="14333" max="14339" width="3.5" style="72" customWidth="1"/>
    <col min="14340" max="14340" width="15.625" style="72" customWidth="1"/>
    <col min="14341" max="14347" width="25.625" style="72" customWidth="1"/>
    <col min="14348" max="14588" width="8.875" style="72"/>
    <col min="14589" max="14595" width="3.5" style="72" customWidth="1"/>
    <col min="14596" max="14596" width="15.625" style="72" customWidth="1"/>
    <col min="14597" max="14603" width="25.625" style="72" customWidth="1"/>
    <col min="14604" max="14844" width="8.875" style="72"/>
    <col min="14845" max="14851" width="3.5" style="72" customWidth="1"/>
    <col min="14852" max="14852" width="15.625" style="72" customWidth="1"/>
    <col min="14853" max="14859" width="25.625" style="72" customWidth="1"/>
    <col min="14860" max="15100" width="8.875" style="72"/>
    <col min="15101" max="15107" width="3.5" style="72" customWidth="1"/>
    <col min="15108" max="15108" width="15.625" style="72" customWidth="1"/>
    <col min="15109" max="15115" width="25.625" style="72" customWidth="1"/>
    <col min="15116" max="15356" width="8.875" style="72"/>
    <col min="15357" max="15363" width="3.5" style="72" customWidth="1"/>
    <col min="15364" max="15364" width="15.625" style="72" customWidth="1"/>
    <col min="15365" max="15371" width="25.625" style="72" customWidth="1"/>
    <col min="15372" max="15612" width="8.875" style="72"/>
    <col min="15613" max="15619" width="3.5" style="72" customWidth="1"/>
    <col min="15620" max="15620" width="15.625" style="72" customWidth="1"/>
    <col min="15621" max="15627" width="25.625" style="72" customWidth="1"/>
    <col min="15628" max="15868" width="8.875" style="72"/>
    <col min="15869" max="15875" width="3.5" style="72" customWidth="1"/>
    <col min="15876" max="15876" width="15.625" style="72" customWidth="1"/>
    <col min="15877" max="15883" width="25.625" style="72" customWidth="1"/>
    <col min="15884" max="16124" width="8.875" style="72"/>
    <col min="16125" max="16131" width="3.5" style="72" customWidth="1"/>
    <col min="16132" max="16132" width="15.625" style="72" customWidth="1"/>
    <col min="16133" max="16139" width="25.625" style="72" customWidth="1"/>
    <col min="16140" max="16384" width="8.875" style="72"/>
  </cols>
  <sheetData>
    <row r="1" spans="1:14" ht="22.5" customHeight="1" x14ac:dyDescent="0.4">
      <c r="B1" s="2" t="s">
        <v>259</v>
      </c>
    </row>
    <row r="2" spans="1:14" ht="22.5" customHeight="1" x14ac:dyDescent="0.4">
      <c r="B2" s="2" t="s">
        <v>230</v>
      </c>
    </row>
    <row r="3" spans="1:14" ht="22.5" customHeight="1" x14ac:dyDescent="0.4">
      <c r="B3" s="2" t="s">
        <v>241</v>
      </c>
    </row>
    <row r="4" spans="1:14" s="73" customFormat="1" x14ac:dyDescent="0.4"/>
    <row r="5" spans="1:14" s="73" customFormat="1" x14ac:dyDescent="0.4">
      <c r="A5" s="165" t="s">
        <v>268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s="73" customFormat="1" x14ac:dyDescent="0.4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4">
      <c r="L7" s="83" t="s">
        <v>239</v>
      </c>
      <c r="N7" s="83"/>
    </row>
    <row r="8" spans="1:14" ht="21.95" customHeight="1" x14ac:dyDescent="0.4">
      <c r="B8" s="187" t="s">
        <v>267</v>
      </c>
      <c r="C8" s="188"/>
      <c r="D8" s="188"/>
      <c r="E8" s="188"/>
      <c r="F8" s="188"/>
      <c r="G8" s="188"/>
      <c r="H8" s="189"/>
      <c r="I8" s="193" t="s">
        <v>266</v>
      </c>
      <c r="J8" s="194"/>
      <c r="K8" s="177" t="s">
        <v>265</v>
      </c>
      <c r="L8" s="179"/>
      <c r="M8" s="177" t="s">
        <v>54</v>
      </c>
      <c r="N8" s="179"/>
    </row>
    <row r="9" spans="1:14" ht="21.95" customHeight="1" x14ac:dyDescent="0.4">
      <c r="B9" s="190"/>
      <c r="C9" s="191"/>
      <c r="D9" s="191"/>
      <c r="E9" s="191"/>
      <c r="F9" s="191"/>
      <c r="G9" s="191"/>
      <c r="H9" s="192"/>
      <c r="I9" s="120" t="s">
        <v>264</v>
      </c>
      <c r="J9" s="120" t="s">
        <v>263</v>
      </c>
      <c r="K9" s="120" t="s">
        <v>264</v>
      </c>
      <c r="L9" s="120" t="s">
        <v>263</v>
      </c>
      <c r="M9" s="120" t="s">
        <v>264</v>
      </c>
      <c r="N9" s="120" t="s">
        <v>263</v>
      </c>
    </row>
    <row r="10" spans="1:14" ht="21.95" customHeight="1" x14ac:dyDescent="0.4">
      <c r="B10" s="195" t="s">
        <v>262</v>
      </c>
      <c r="C10" s="196"/>
      <c r="D10" s="196"/>
      <c r="E10" s="196"/>
      <c r="F10" s="196"/>
      <c r="G10" s="196"/>
      <c r="H10" s="197"/>
      <c r="I10" s="81">
        <v>56000000</v>
      </c>
      <c r="J10" s="81">
        <v>0</v>
      </c>
      <c r="K10" s="81">
        <v>0</v>
      </c>
      <c r="L10" s="81">
        <v>0</v>
      </c>
      <c r="M10" s="135">
        <f t="shared" ref="M10:N12" si="0">I10+K10</f>
        <v>56000000</v>
      </c>
      <c r="N10" s="135">
        <f t="shared" si="0"/>
        <v>0</v>
      </c>
    </row>
    <row r="11" spans="1:14" ht="21.95" customHeight="1" x14ac:dyDescent="0.4">
      <c r="B11" s="195" t="s">
        <v>261</v>
      </c>
      <c r="C11" s="196"/>
      <c r="D11" s="196"/>
      <c r="E11" s="196"/>
      <c r="F11" s="196"/>
      <c r="G11" s="196"/>
      <c r="H11" s="197"/>
      <c r="I11" s="81">
        <v>23500000</v>
      </c>
      <c r="J11" s="81">
        <v>0</v>
      </c>
      <c r="K11" s="81">
        <v>0</v>
      </c>
      <c r="L11" s="81">
        <v>0</v>
      </c>
      <c r="M11" s="135">
        <f t="shared" si="0"/>
        <v>23500000</v>
      </c>
      <c r="N11" s="135">
        <f t="shared" si="0"/>
        <v>0</v>
      </c>
    </row>
    <row r="12" spans="1:14" ht="21.95" customHeight="1" x14ac:dyDescent="0.4">
      <c r="B12" s="195" t="s">
        <v>260</v>
      </c>
      <c r="C12" s="196"/>
      <c r="D12" s="196"/>
      <c r="E12" s="196"/>
      <c r="F12" s="196"/>
      <c r="G12" s="196"/>
      <c r="H12" s="197"/>
      <c r="I12" s="81">
        <v>54200000</v>
      </c>
      <c r="J12" s="81">
        <v>0</v>
      </c>
      <c r="K12" s="81">
        <v>8025000</v>
      </c>
      <c r="L12" s="81">
        <v>0</v>
      </c>
      <c r="M12" s="135">
        <f t="shared" si="0"/>
        <v>62225000</v>
      </c>
      <c r="N12" s="135">
        <f t="shared" si="0"/>
        <v>0</v>
      </c>
    </row>
    <row r="13" spans="1:14" ht="21.95" customHeight="1" x14ac:dyDescent="0.4">
      <c r="B13" s="177" t="s">
        <v>232</v>
      </c>
      <c r="C13" s="178"/>
      <c r="D13" s="178"/>
      <c r="E13" s="178"/>
      <c r="F13" s="178"/>
      <c r="G13" s="178"/>
      <c r="H13" s="179"/>
      <c r="I13" s="85">
        <f t="shared" ref="I13:N13" si="1">SUM(I10:I12)</f>
        <v>133700000</v>
      </c>
      <c r="J13" s="85">
        <f t="shared" si="1"/>
        <v>0</v>
      </c>
      <c r="K13" s="85">
        <f t="shared" si="1"/>
        <v>8025000</v>
      </c>
      <c r="L13" s="85">
        <f t="shared" si="1"/>
        <v>0</v>
      </c>
      <c r="M13" s="135">
        <f t="shared" si="1"/>
        <v>141725000</v>
      </c>
      <c r="N13" s="135">
        <f t="shared" si="1"/>
        <v>0</v>
      </c>
    </row>
    <row r="14" spans="1:14" ht="12" customHeight="1" x14ac:dyDescent="0.4"/>
  </sheetData>
  <mergeCells count="9">
    <mergeCell ref="A5:N6"/>
    <mergeCell ref="K8:L8"/>
    <mergeCell ref="M8:N8"/>
    <mergeCell ref="B13:H13"/>
    <mergeCell ref="I8:J8"/>
    <mergeCell ref="B11:H11"/>
    <mergeCell ref="B12:H12"/>
    <mergeCell ref="B8:H9"/>
    <mergeCell ref="B10:H10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>
      <selection activeCell="S10" sqref="S10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226</v>
      </c>
    </row>
    <row r="5" spans="2:14" x14ac:dyDescent="0.4">
      <c r="B5" s="198" t="s">
        <v>50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14" x14ac:dyDescent="0.4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2:14" x14ac:dyDescent="0.4">
      <c r="B7" s="200"/>
      <c r="C7" s="200"/>
      <c r="D7" s="200"/>
      <c r="F7" s="82"/>
      <c r="N7" s="83" t="s">
        <v>2</v>
      </c>
    </row>
    <row r="8" spans="2:14" ht="20.100000000000001" customHeight="1" x14ac:dyDescent="0.4">
      <c r="B8" s="187" t="s">
        <v>5</v>
      </c>
      <c r="C8" s="188"/>
      <c r="D8" s="188"/>
      <c r="E8" s="188"/>
      <c r="F8" s="188"/>
      <c r="G8" s="188"/>
      <c r="H8" s="189"/>
      <c r="I8" s="180" t="s">
        <v>15</v>
      </c>
      <c r="J8" s="180" t="s">
        <v>16</v>
      </c>
      <c r="K8" s="177" t="s">
        <v>17</v>
      </c>
      <c r="L8" s="178"/>
      <c r="M8" s="179"/>
      <c r="N8" s="185" t="s">
        <v>51</v>
      </c>
    </row>
    <row r="9" spans="2:14" ht="20.100000000000001" customHeight="1" x14ac:dyDescent="0.4">
      <c r="B9" s="190"/>
      <c r="C9" s="191"/>
      <c r="D9" s="191"/>
      <c r="E9" s="191"/>
      <c r="F9" s="191"/>
      <c r="G9" s="191"/>
      <c r="H9" s="192"/>
      <c r="I9" s="181"/>
      <c r="J9" s="181"/>
      <c r="K9" s="84" t="s">
        <v>52</v>
      </c>
      <c r="L9" s="84" t="s">
        <v>53</v>
      </c>
      <c r="M9" s="84" t="s">
        <v>54</v>
      </c>
      <c r="N9" s="186"/>
    </row>
    <row r="10" spans="2:14" ht="31.7" customHeight="1" x14ac:dyDescent="0.4">
      <c r="B10" s="201" t="s">
        <v>55</v>
      </c>
      <c r="C10" s="201"/>
      <c r="D10" s="201"/>
      <c r="E10" s="201"/>
      <c r="F10" s="201"/>
      <c r="G10" s="201"/>
      <c r="H10" s="201"/>
      <c r="I10" s="85">
        <v>273175517</v>
      </c>
      <c r="J10" s="85">
        <v>877956</v>
      </c>
      <c r="K10" s="117">
        <v>1596268</v>
      </c>
      <c r="L10" s="85">
        <f>M10-K10</f>
        <v>6429078</v>
      </c>
      <c r="M10" s="85">
        <v>8025346</v>
      </c>
      <c r="N10" s="85">
        <v>266028127</v>
      </c>
    </row>
    <row r="11" spans="2:14" ht="31.7" customHeight="1" x14ac:dyDescent="0.4">
      <c r="B11" s="201" t="s">
        <v>56</v>
      </c>
      <c r="C11" s="201"/>
      <c r="D11" s="201"/>
      <c r="E11" s="201"/>
      <c r="F11" s="201"/>
      <c r="G11" s="201"/>
      <c r="H11" s="201"/>
      <c r="I11" s="85">
        <v>0</v>
      </c>
      <c r="J11" s="85">
        <v>0</v>
      </c>
      <c r="K11" s="85">
        <v>0</v>
      </c>
      <c r="L11" s="85">
        <f>M11-K11</f>
        <v>0</v>
      </c>
      <c r="M11" s="85">
        <v>0</v>
      </c>
      <c r="N11" s="85">
        <v>0</v>
      </c>
    </row>
    <row r="12" spans="2:14" ht="31.7" customHeight="1" x14ac:dyDescent="0.4">
      <c r="B12" s="201" t="s">
        <v>57</v>
      </c>
      <c r="C12" s="201"/>
      <c r="D12" s="201"/>
      <c r="E12" s="201"/>
      <c r="F12" s="201"/>
      <c r="G12" s="201"/>
      <c r="H12" s="201"/>
      <c r="I12" s="85">
        <v>0</v>
      </c>
      <c r="J12" s="85">
        <v>0</v>
      </c>
      <c r="K12" s="85">
        <v>0</v>
      </c>
      <c r="L12" s="85">
        <f t="shared" ref="L12:L19" si="0">M12-K12</f>
        <v>0</v>
      </c>
      <c r="M12" s="85">
        <v>0</v>
      </c>
      <c r="N12" s="85">
        <v>0</v>
      </c>
    </row>
    <row r="13" spans="2:14" ht="31.7" customHeight="1" x14ac:dyDescent="0.4">
      <c r="B13" s="201" t="s">
        <v>58</v>
      </c>
      <c r="C13" s="201"/>
      <c r="D13" s="201"/>
      <c r="E13" s="201"/>
      <c r="F13" s="201"/>
      <c r="G13" s="201"/>
      <c r="H13" s="201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201" t="s">
        <v>59</v>
      </c>
      <c r="C14" s="201"/>
      <c r="D14" s="201"/>
      <c r="E14" s="201"/>
      <c r="F14" s="201"/>
      <c r="G14" s="201"/>
      <c r="H14" s="201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201" t="s">
        <v>60</v>
      </c>
      <c r="C15" s="201"/>
      <c r="D15" s="201"/>
      <c r="E15" s="201"/>
      <c r="F15" s="201"/>
      <c r="G15" s="201"/>
      <c r="H15" s="201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201" t="s">
        <v>61</v>
      </c>
      <c r="C16" s="201"/>
      <c r="D16" s="201"/>
      <c r="E16" s="201"/>
      <c r="F16" s="201"/>
      <c r="G16" s="201"/>
      <c r="H16" s="201"/>
      <c r="I16" s="85">
        <v>95818530</v>
      </c>
      <c r="J16" s="85">
        <v>100689108</v>
      </c>
      <c r="K16" s="85">
        <v>95640577</v>
      </c>
      <c r="L16" s="85">
        <f t="shared" si="0"/>
        <v>177953</v>
      </c>
      <c r="M16" s="85">
        <v>95818530</v>
      </c>
      <c r="N16" s="85">
        <v>100689108</v>
      </c>
    </row>
    <row r="17" spans="2:14" ht="31.7" customHeight="1" x14ac:dyDescent="0.4">
      <c r="B17" s="201" t="s">
        <v>62</v>
      </c>
      <c r="C17" s="201"/>
      <c r="D17" s="201"/>
      <c r="E17" s="201"/>
      <c r="F17" s="201"/>
      <c r="G17" s="201"/>
      <c r="H17" s="201"/>
      <c r="I17" s="85">
        <v>970743444</v>
      </c>
      <c r="J17" s="85">
        <v>73495583</v>
      </c>
      <c r="K17" s="85">
        <v>21855423</v>
      </c>
      <c r="L17" s="85">
        <f t="shared" si="0"/>
        <v>7243972</v>
      </c>
      <c r="M17" s="85">
        <v>29099395</v>
      </c>
      <c r="N17" s="85">
        <v>1015139632</v>
      </c>
    </row>
    <row r="18" spans="2:14" ht="31.7" customHeight="1" x14ac:dyDescent="0.4">
      <c r="B18" s="201" t="s">
        <v>63</v>
      </c>
      <c r="C18" s="201"/>
      <c r="D18" s="201"/>
      <c r="E18" s="201"/>
      <c r="F18" s="201"/>
      <c r="G18" s="201"/>
      <c r="H18" s="201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202" t="s">
        <v>64</v>
      </c>
      <c r="C19" s="202"/>
      <c r="D19" s="202"/>
      <c r="E19" s="202"/>
      <c r="F19" s="202"/>
      <c r="G19" s="202"/>
      <c r="H19" s="202"/>
      <c r="I19" s="85">
        <v>1339737491</v>
      </c>
      <c r="J19" s="85">
        <v>175062647</v>
      </c>
      <c r="K19" s="85">
        <f>SUM(K10:K18)</f>
        <v>119092268</v>
      </c>
      <c r="L19" s="85">
        <f t="shared" si="0"/>
        <v>13851003</v>
      </c>
      <c r="M19" s="85">
        <v>132943271</v>
      </c>
      <c r="N19" s="85">
        <v>1381856867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2024-10-29T08:45:04Z</dcterms:created>
  <dcterms:modified xsi:type="dcterms:W3CDTF">2024-10-29T08:45:30Z</dcterms:modified>
</cp:coreProperties>
</file>