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7F1A9CB9-802B-4D77-BD01-EE1BB4CBA7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基金明細" sheetId="8" r:id="rId7"/>
    <sheet name="出資金明細" sheetId="9" r:id="rId8"/>
    <sheet name="貸付金明細" sheetId="10" r:id="rId9"/>
    <sheet name="引当金明細表" sheetId="6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CTI番号" localSheetId="7">#REF!</definedName>
    <definedName name="CTI番号">#REF!</definedName>
    <definedName name="DB型２">[1]リスト!$A$2:$A$4</definedName>
    <definedName name="FAX番号" localSheetId="7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9">引当金明細表!$A$1:$O$20</definedName>
    <definedName name="_xlnm.Print_Area" localSheetId="6">基金明細!$A$1:$O$15</definedName>
    <definedName name="_xlnm.Print_Area" localSheetId="1">行政コスト計算書!$A$1:$M$71</definedName>
    <definedName name="_xlnm.Print_Area" localSheetId="7">出資金明細!$A$1:$R$22</definedName>
    <definedName name="_xlnm.Print_Area" localSheetId="2">純資産変動計算書!$A$1:$N$68</definedName>
    <definedName name="_xlnm.Print_Area" localSheetId="0">貸借対照表!$A$1:$T$71</definedName>
    <definedName name="_xlnm.Print_Area" localSheetId="8">貸付金明細!$A$1:$O$19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[4]勘定科目!$A$7:$X$577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6">#REF!</definedName>
    <definedName name="収入未済" localSheetId="7">#REF!</definedName>
    <definedName name="収入未済" localSheetId="8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>[6]リスト!$B$2:$B$8</definedName>
    <definedName name="問合せ区分" localSheetId="7">#REF!</definedName>
    <definedName name="問合せ区分">#REF!</definedName>
    <definedName name="有り無し">[6]リスト!$A$2:$A$3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0" l="1"/>
  <c r="N10" i="10"/>
  <c r="M11" i="10"/>
  <c r="M18" i="10" s="1"/>
  <c r="N11" i="10"/>
  <c r="N18" i="10" s="1"/>
  <c r="M12" i="10"/>
  <c r="N12" i="10"/>
  <c r="M13" i="10"/>
  <c r="N13" i="10"/>
  <c r="M14" i="10"/>
  <c r="N14" i="10"/>
  <c r="M15" i="10"/>
  <c r="N15" i="10"/>
  <c r="M16" i="10"/>
  <c r="N16" i="10"/>
  <c r="M17" i="10"/>
  <c r="N17" i="10"/>
  <c r="I18" i="10"/>
  <c r="J18" i="10"/>
  <c r="K18" i="10"/>
  <c r="L18" i="10"/>
  <c r="M12" i="9"/>
  <c r="O12" i="9"/>
  <c r="I13" i="9"/>
  <c r="J13" i="9"/>
  <c r="N13" i="9"/>
  <c r="O13" i="9"/>
  <c r="M18" i="9"/>
  <c r="O18" i="9"/>
  <c r="Q18" i="9"/>
  <c r="M19" i="9"/>
  <c r="O19" i="9"/>
  <c r="Q19" i="9"/>
  <c r="Q21" i="9" s="1"/>
  <c r="M20" i="9"/>
  <c r="O20" i="9" s="1"/>
  <c r="Q20" i="9"/>
  <c r="I21" i="9"/>
  <c r="J21" i="9"/>
  <c r="P21" i="9"/>
  <c r="I13" i="8"/>
  <c r="J13" i="8"/>
  <c r="K13" i="8"/>
  <c r="L13" i="8"/>
  <c r="M13" i="8"/>
  <c r="N13" i="8"/>
  <c r="L10" i="6"/>
  <c r="K17" i="6"/>
  <c r="L17" i="6"/>
  <c r="L18" i="6"/>
  <c r="L11" i="6"/>
  <c r="L12" i="6"/>
  <c r="L13" i="6"/>
  <c r="L14" i="6"/>
  <c r="L15" i="6"/>
  <c r="L16" i="6"/>
  <c r="K19" i="6"/>
  <c r="L19" i="6"/>
</calcChain>
</file>

<file path=xl/sharedStrings.xml><?xml version="1.0" encoding="utf-8"?>
<sst xmlns="http://schemas.openxmlformats.org/spreadsheetml/2006/main" count="398" uniqueCount="285">
  <si>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</si>
  <si>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</si>
  <si>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</si>
  <si>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</si>
  <si>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</si>
  <si>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</si>
  <si>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</si>
  <si>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</si>
  <si>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</si>
  <si>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</si>
  <si>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</si>
  <si>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</si>
  <si>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</si>
  <si>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</si>
  <si>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</si>
  <si>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</si>
  <si>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</si>
  <si>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</si>
  <si>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</si>
  <si>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</si>
  <si>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</si>
  <si>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</si>
  <si>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</si>
  <si>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</si>
  <si>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</si>
  <si>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</si>
  <si>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</si>
  <si>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</si>
  <si>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</si>
  <si>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</si>
  <si>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</si>
  <si>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</si>
  <si>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</si>
  <si>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</si>
  <si>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</si>
  <si>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</si>
  <si>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</si>
  <si>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</si>
  <si>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</si>
  <si>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</si>
  <si>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</si>
  <si>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</si>
  <si>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</si>
  <si>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</si>
  <si>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</si>
  <si>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</si>
  <si>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</si>
  <si>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</si>
  <si>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</si>
  <si>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</si>
  <si>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</si>
  <si>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</si>
  <si>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</si>
  <si>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</si>
  <si>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</si>
  <si>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</si>
  <si>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</si>
  <si>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</si>
  <si>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</si>
  <si>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</si>
  <si>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</si>
  <si>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</si>
  <si>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</si>
  <si>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</si>
  <si>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</si>
  <si>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</si>
  <si>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</si>
  <si>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福祉局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</si>
  <si>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</si>
  <si>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</si>
  <si>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</si>
  <si>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</si>
  <si>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</si>
  <si>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</si>
  <si>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</si>
  <si>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</si>
  <si>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</si>
  <si>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</si>
  <si>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</si>
  <si>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</si>
  <si>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</si>
  <si>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</si>
  <si>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</si>
  <si>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</si>
  <si>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</si>
  <si>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</si>
  <si>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</si>
  <si>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</si>
  <si>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</si>
  <si>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</si>
  <si>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</si>
  <si>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</si>
  <si>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</si>
  <si>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</si>
  <si>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</si>
  <si>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</si>
  <si>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</si>
  <si>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</si>
  <si>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</si>
  <si>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</si>
  <si>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</si>
  <si>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</si>
  <si>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</si>
  <si>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</si>
  <si>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</si>
  <si>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</si>
  <si>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</si>
  <si>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</si>
  <si>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</si>
  <si>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</si>
  <si>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</si>
  <si>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</si>
  <si>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</si>
  <si>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</si>
  <si>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</si>
  <si>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</si>
  <si>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</si>
  <si>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</si>
  <si>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</si>
  <si>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</si>
  <si>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</si>
  <si>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</si>
  <si>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</si>
  <si>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</si>
  <si>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</si>
  <si>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</si>
  <si>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</si>
  <si>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</si>
  <si>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</si>
  <si>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</si>
  <si>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</si>
  <si>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</si>
  <si>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</si>
  <si>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</si>
  <si>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</si>
  <si>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</si>
  <si>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</si>
  <si>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</si>
  <si>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</si>
  <si>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</si>
  <si>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</si>
  <si>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</si>
  <si>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</si>
  <si>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</si>
  <si>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</si>
  <si>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</si>
  <si>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</si>
  <si>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</si>
  <si>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</si>
  <si>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</si>
  <si>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</si>
  <si>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</si>
  <si>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</si>
  <si>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</si>
  <si>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</si>
  <si>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</si>
  <si>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</si>
  <si>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</si>
  <si>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</si>
  <si>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</si>
  <si>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</si>
  <si>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</si>
  <si>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</si>
  <si>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</si>
  <si>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</si>
  <si>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</si>
  <si>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</si>
  <si>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</si>
  <si>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</si>
  <si>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</si>
  <si>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</si>
  <si>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</si>
  <si>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</si>
  <si>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</si>
  <si>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</si>
  <si>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</si>
  <si>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</si>
  <si>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</si>
  <si>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</si>
  <si>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</si>
  <si>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</si>
  <si>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</si>
  <si>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</si>
  <si>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</si>
  <si>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</si>
  <si>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</si>
  <si>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</si>
  <si>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</si>
  <si>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</si>
  <si>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</si>
  <si>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</si>
  <si>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</si>
  <si>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</si>
  <si>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</si>
  <si>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</si>
  <si>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</si>
  <si>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</si>
  <si>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</si>
  <si>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</si>
  <si>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</si>
  <si>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</si>
  <si>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</si>
  <si>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</si>
  <si>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</si>
  <si>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</si>
  <si>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</si>
  <si>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</si>
  <si>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</si>
  <si>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</si>
  <si>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</si>
  <si>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</si>
  <si>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</si>
  <si>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</si>
  <si>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</si>
  <si>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</si>
  <si>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</si>
  <si>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</si>
  <si>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</si>
  <si>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</si>
  <si>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</si>
  <si>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</si>
  <si>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</si>
  <si>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</si>
  <si>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</si>
  <si>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</si>
  <si>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該当事項はありません。</t>
    <rPh sb="0" eb="2">
      <t>ガイトウ</t>
    </rPh>
    <rPh sb="2" eb="4">
      <t>ジコウ</t>
    </rPh>
    <phoneticPr fontId="27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</si>
  <si>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7"/>
  </si>
  <si>
    <t>福祉局</t>
    <rPh sb="0" eb="2">
      <t>フクシ</t>
    </rPh>
    <rPh sb="2" eb="3">
      <t>キョク</t>
    </rPh>
    <phoneticPr fontId="27"/>
  </si>
  <si>
    <t>一般会計</t>
    <rPh sb="0" eb="2">
      <t>イッパン</t>
    </rPh>
    <phoneticPr fontId="27"/>
  </si>
  <si>
    <t>合　　　　計</t>
    <rPh sb="0" eb="1">
      <t>ア</t>
    </rPh>
    <rPh sb="5" eb="6">
      <t>ケイ</t>
    </rPh>
    <phoneticPr fontId="3"/>
  </si>
  <si>
    <t>社会福祉施設職員福利厚生基金</t>
    <rPh sb="0" eb="4">
      <t>シャカイフクシ</t>
    </rPh>
    <rPh sb="4" eb="6">
      <t>シセツ</t>
    </rPh>
    <rPh sb="6" eb="8">
      <t>ショクイン</t>
    </rPh>
    <rPh sb="8" eb="12">
      <t>フクリコウセイ</t>
    </rPh>
    <rPh sb="12" eb="14">
      <t>キキン</t>
    </rPh>
    <phoneticPr fontId="21"/>
  </si>
  <si>
    <t>渡邊心身障害者福祉基金</t>
    <rPh sb="0" eb="2">
      <t>ワタナベ</t>
    </rPh>
    <rPh sb="2" eb="4">
      <t>シンシン</t>
    </rPh>
    <rPh sb="4" eb="7">
      <t>ショウガイシャ</t>
    </rPh>
    <rPh sb="7" eb="9">
      <t>フクシ</t>
    </rPh>
    <rPh sb="9" eb="11">
      <t>キキン</t>
    </rPh>
    <phoneticPr fontId="21"/>
  </si>
  <si>
    <t>大阪市社会福祉振興基金</t>
    <phoneticPr fontId="27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</si>
  <si>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3"/>
  </si>
  <si>
    <t>土地</t>
    <rPh sb="0" eb="2">
      <t>トチ</t>
    </rPh>
    <phoneticPr fontId="3"/>
  </si>
  <si>
    <t>有価証券</t>
    <rPh sb="0" eb="2">
      <t>ユウカ</t>
    </rPh>
    <rPh sb="2" eb="4">
      <t>ショウケン</t>
    </rPh>
    <phoneticPr fontId="3"/>
  </si>
  <si>
    <t>現金預金</t>
    <rPh sb="0" eb="2">
      <t>ゲンキン</t>
    </rPh>
    <rPh sb="2" eb="4">
      <t>ヨキン</t>
    </rPh>
    <phoneticPr fontId="21"/>
  </si>
  <si>
    <t>種類</t>
    <rPh sb="0" eb="2">
      <t>シュルイ</t>
    </rPh>
    <phoneticPr fontId="3"/>
  </si>
  <si>
    <t>（単位：円）</t>
    <rPh sb="4" eb="5">
      <t>エン</t>
    </rPh>
    <phoneticPr fontId="21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</si>
  <si>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3"/>
  </si>
  <si>
    <t>福祉局</t>
    <rPh sb="0" eb="3">
      <t>フクシキョク</t>
    </rPh>
    <phoneticPr fontId="27"/>
  </si>
  <si>
    <t>（一財）大阪府地域福祉推進財団</t>
    <rPh sb="4" eb="7">
      <t>オオサカフ</t>
    </rPh>
    <rPh sb="7" eb="9">
      <t>チイキ</t>
    </rPh>
    <rPh sb="9" eb="11">
      <t>フクシ</t>
    </rPh>
    <rPh sb="11" eb="13">
      <t>スイシン</t>
    </rPh>
    <rPh sb="13" eb="15">
      <t>ザイダン</t>
    </rPh>
    <phoneticPr fontId="3"/>
  </si>
  <si>
    <t>（一財）太平洋戦全国空爆犠牲者慰霊協会</t>
  </si>
  <si>
    <t>（社福）大阪社会医療センター</t>
    <rPh sb="1" eb="3">
      <t>シャフク</t>
    </rPh>
    <rPh sb="4" eb="6">
      <t>オオサカ</t>
    </rPh>
    <rPh sb="6" eb="8">
      <t>シャカイ</t>
    </rPh>
    <rPh sb="8" eb="10">
      <t>イリョウ</t>
    </rPh>
    <phoneticPr fontId="3"/>
  </si>
  <si>
    <t>①－⑦</t>
    <phoneticPr fontId="3"/>
  </si>
  <si>
    <t>⑦</t>
    <phoneticPr fontId="3"/>
  </si>
  <si>
    <t>⑥＝④×⑤</t>
    <phoneticPr fontId="3"/>
  </si>
  <si>
    <t>④＝②－③</t>
    <phoneticPr fontId="3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</si>
  <si>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3"/>
  </si>
  <si>
    <t>強制評価減</t>
    <rPh sb="0" eb="2">
      <t>キョウセイ</t>
    </rPh>
    <rPh sb="2" eb="4">
      <t>ヒョウカ</t>
    </rPh>
    <rPh sb="4" eb="5">
      <t>ゲン</t>
    </rPh>
    <phoneticPr fontId="3"/>
  </si>
  <si>
    <t>実質価額</t>
    <rPh sb="0" eb="2">
      <t>ジッシツ</t>
    </rPh>
    <rPh sb="2" eb="4">
      <t>カガク</t>
    </rPh>
    <phoneticPr fontId="3"/>
  </si>
  <si>
    <t>出えん等比率（％）</t>
    <rPh sb="0" eb="1">
      <t>シュツ</t>
    </rPh>
    <rPh sb="3" eb="4">
      <t>トウ</t>
    </rPh>
    <rPh sb="4" eb="6">
      <t>ヒリツ</t>
    </rPh>
    <phoneticPr fontId="3"/>
  </si>
  <si>
    <t>純資産額</t>
    <rPh sb="0" eb="3">
      <t>ジュンシサン</t>
    </rPh>
    <rPh sb="3" eb="4">
      <t>ガク</t>
    </rPh>
    <phoneticPr fontId="3"/>
  </si>
  <si>
    <t>負債</t>
    <rPh sb="0" eb="2">
      <t>フサイ</t>
    </rPh>
    <phoneticPr fontId="3"/>
  </si>
  <si>
    <t>資産</t>
    <rPh sb="0" eb="2">
      <t>シサン</t>
    </rPh>
    <phoneticPr fontId="3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</si>
  <si>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1"/>
  </si>
  <si>
    <t>取得原価</t>
    <rPh sb="0" eb="2">
      <t>シュトク</t>
    </rPh>
    <rPh sb="2" eb="4">
      <t>ゲンカ</t>
    </rPh>
    <phoneticPr fontId="21"/>
  </si>
  <si>
    <t>相手先名</t>
    <rPh sb="0" eb="3">
      <t>アイテサキ</t>
    </rPh>
    <rPh sb="3" eb="4">
      <t>メイ</t>
    </rPh>
    <phoneticPr fontId="3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</si>
  <si>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1"/>
  </si>
  <si>
    <t>（株）かんでんエルハート</t>
    <phoneticPr fontId="21"/>
  </si>
  <si>
    <t>①－⑤</t>
    <phoneticPr fontId="21"/>
  </si>
  <si>
    <t>⑤</t>
    <phoneticPr fontId="21"/>
  </si>
  <si>
    <t>④＝②×③</t>
    <phoneticPr fontId="21"/>
  </si>
  <si>
    <t>③</t>
    <phoneticPr fontId="21"/>
  </si>
  <si>
    <t>実質価額</t>
    <rPh sb="0" eb="2">
      <t>ジッシツ</t>
    </rPh>
    <rPh sb="2" eb="4">
      <t>カガク</t>
    </rPh>
    <phoneticPr fontId="21"/>
  </si>
  <si>
    <t>一株あたり純資産額</t>
    <rPh sb="0" eb="2">
      <t>ヒトカブ</t>
    </rPh>
    <rPh sb="5" eb="8">
      <t>ジュンシサン</t>
    </rPh>
    <rPh sb="8" eb="9">
      <t>ガク</t>
    </rPh>
    <phoneticPr fontId="3"/>
  </si>
  <si>
    <t>株数・口数など</t>
    <rPh sb="0" eb="2">
      <t>カブスウ</t>
    </rPh>
    <rPh sb="3" eb="4">
      <t>クチ</t>
    </rPh>
    <rPh sb="4" eb="5">
      <t>スウ</t>
    </rPh>
    <phoneticPr fontId="21"/>
  </si>
  <si>
    <t>市場価格のないもの（株式会社）</t>
    <rPh sb="0" eb="2">
      <t>シジョウ</t>
    </rPh>
    <rPh sb="2" eb="4">
      <t>カカク</t>
    </rPh>
    <rPh sb="10" eb="14">
      <t>カブシキガイシャ</t>
    </rPh>
    <phoneticPr fontId="21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</si>
  <si>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3"/>
  </si>
  <si>
    <t>福祉局</t>
    <rPh sb="0" eb="3">
      <t>フクシキョク</t>
    </rPh>
    <phoneticPr fontId="21"/>
  </si>
  <si>
    <t>一般会計</t>
    <rPh sb="0" eb="2">
      <t>イッパン</t>
    </rPh>
    <rPh sb="2" eb="4">
      <t>カイケイ</t>
    </rPh>
    <phoneticPr fontId="27"/>
  </si>
  <si>
    <t>介護福祉士等修学資金貸与金</t>
    <phoneticPr fontId="27"/>
  </si>
  <si>
    <t>心身障がい者福祉資金貸付金</t>
  </si>
  <si>
    <t>生活保護施設入所者身元保証事業資金貸付金</t>
    <phoneticPr fontId="21"/>
  </si>
  <si>
    <t>大学奨学金貸付金</t>
    <rPh sb="0" eb="2">
      <t>ダイガク</t>
    </rPh>
    <rPh sb="2" eb="5">
      <t>ショウガクキン</t>
    </rPh>
    <rPh sb="5" eb="7">
      <t>カシツケ</t>
    </rPh>
    <rPh sb="7" eb="8">
      <t>キン</t>
    </rPh>
    <phoneticPr fontId="21"/>
  </si>
  <si>
    <t>障がい者スポーツ振興事業貸付金</t>
  </si>
  <si>
    <t>重度障がい者(児)スポーツ・文化振興事業貸付金</t>
  </si>
  <si>
    <t>緊急援護資金貸付金</t>
    <rPh sb="0" eb="2">
      <t>キンキュウ</t>
    </rPh>
    <rPh sb="2" eb="4">
      <t>エンゴ</t>
    </rPh>
    <rPh sb="4" eb="6">
      <t>シキン</t>
    </rPh>
    <rPh sb="6" eb="8">
      <t>カシツケ</t>
    </rPh>
    <rPh sb="8" eb="9">
      <t>キン</t>
    </rPh>
    <phoneticPr fontId="21"/>
  </si>
  <si>
    <t>国民年金保険料追納資金貸付金</t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</si>
  <si>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3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</si>
  <si>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3"/>
  </si>
  <si>
    <t>短期貸付金</t>
    <rPh sb="0" eb="2">
      <t>タンキ</t>
    </rPh>
    <rPh sb="2" eb="4">
      <t>カシツケ</t>
    </rPh>
    <rPh sb="4" eb="5">
      <t>キン</t>
    </rPh>
    <phoneticPr fontId="3"/>
  </si>
  <si>
    <t>長期貸付金</t>
    <rPh sb="0" eb="2">
      <t>チョウキ</t>
    </rPh>
    <rPh sb="2" eb="4">
      <t>カシツケ</t>
    </rPh>
    <rPh sb="4" eb="5">
      <t>キン</t>
    </rPh>
    <phoneticPr fontId="3"/>
  </si>
  <si>
    <t>貸付金名称</t>
    <rPh sb="0" eb="2">
      <t>カシツケ</t>
    </rPh>
    <rPh sb="2" eb="3">
      <t>キン</t>
    </rPh>
    <rPh sb="3" eb="5">
      <t>メイショウ</t>
    </rPh>
    <phoneticPr fontId="3"/>
  </si>
  <si>
    <t>貸 付 金 明 細 表</t>
    <rPh sb="0" eb="1">
      <t>カシ</t>
    </rPh>
    <rPh sb="2" eb="3">
      <t>ツキ</t>
    </rPh>
    <rPh sb="4" eb="5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</si>
</sst>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0_);[Red]\(0\)"/>
    <numFmt numFmtId="178" formatCode="0.0%"/>
    <numFmt numFmtId="179" formatCode="#,##0;&quot;△ &quot;#,##0"/>
    <numFmt numFmtId="180" formatCode="#,##0.00;&quot;▲ &quot;#,##0.00"/>
  </numFmts>
  <fonts count="31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211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176" fontId="14" fillId="0" borderId="10" xfId="2" applyNumberFormat="1" applyFont="1" applyFill="1" applyBorder="1">
      <alignment vertical="center"/>
    </xf>
    <xf numFmtId="0" fontId="14" fillId="0" borderId="0" xfId="2" applyFont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20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5" fillId="0" borderId="0" xfId="8" applyFont="1" applyAlignment="1">
      <alignment vertical="center" wrapText="1"/>
    </xf>
    <xf numFmtId="0" fontId="25" fillId="0" borderId="0" xfId="8" applyFont="1" applyAlignment="1">
      <alignment vertical="top" wrapText="1"/>
    </xf>
    <xf numFmtId="0" fontId="25" fillId="0" borderId="0" xfId="8" applyFont="1" applyAlignment="1">
      <alignment horizontal="left" vertical="top" wrapText="1"/>
    </xf>
    <xf numFmtId="0" fontId="29" fillId="0" borderId="0" xfId="5" applyFont="1" applyAlignment="1">
      <alignment horizontal="left" vertical="center"/>
    </xf>
    <xf numFmtId="176" fontId="14" fillId="0" borderId="16" xfId="2" applyNumberFormat="1" applyFont="1" applyBorder="1">
      <alignment vertical="center"/>
    </xf>
    <xf numFmtId="178" fontId="7" fillId="0" borderId="10" xfId="2" applyNumberFormat="1" applyFont="1" applyBorder="1">
      <alignment vertical="center"/>
    </xf>
    <xf numFmtId="179" fontId="14" fillId="0" borderId="0" xfId="2" applyNumberFormat="1" applyFont="1">
      <alignment vertical="center"/>
    </xf>
    <xf numFmtId="180" fontId="7" fillId="0" borderId="10" xfId="2" applyNumberFormat="1" applyFont="1" applyBorder="1">
      <alignment vertical="center"/>
    </xf>
    <xf numFmtId="179" fontId="14" fillId="0" borderId="10" xfId="2" applyNumberFormat="1" applyFont="1" applyBorder="1">
      <alignment vertical="center"/>
    </xf>
    <xf numFmtId="179" fontId="7" fillId="0" borderId="10" xfId="2" applyNumberFormat="1" applyFont="1" applyBorder="1">
      <alignment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25" fillId="0" borderId="0" xfId="8" applyFont="1" applyAlignment="1">
      <alignment horizontal="left" vertical="top" wrapText="1"/>
    </xf>
    <xf numFmtId="0" fontId="28" fillId="0" borderId="0" xfId="8" applyFont="1" applyAlignment="1">
      <alignment horizontal="center" vertical="center"/>
    </xf>
    <xf numFmtId="0" fontId="25" fillId="0" borderId="0" xfId="8" applyFont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30" fillId="0" borderId="13" xfId="2" applyFont="1" applyBorder="1">
      <alignment vertical="center"/>
    </xf>
    <xf numFmtId="0" fontId="30" fillId="0" borderId="14" xfId="2" applyFont="1" applyBorder="1">
      <alignment vertical="center"/>
    </xf>
    <xf numFmtId="0" fontId="30" fillId="0" borderId="15" xfId="2" applyFont="1" applyBorder="1">
      <alignment vertical="center"/>
    </xf>
    <xf numFmtId="0" fontId="7" fillId="0" borderId="13" xfId="2" applyFont="1" applyBorder="1" applyAlignment="1">
      <alignment vertical="center" shrinkToFit="1"/>
    </xf>
    <xf numFmtId="0" fontId="7" fillId="0" borderId="14" xfId="2" applyFont="1" applyBorder="1" applyAlignment="1">
      <alignment vertical="center" shrinkToFit="1"/>
    </xf>
    <xf numFmtId="0" fontId="7" fillId="0" borderId="15" xfId="2" applyFont="1" applyBorder="1" applyAlignment="1">
      <alignment vertical="center" shrinkToFit="1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0" fontId="14" fillId="0" borderId="13" xfId="2" applyFont="1" applyBorder="1" applyAlignment="1">
      <alignment horizontal="center" vertical="center" wrapText="1"/>
    </xf>
    <xf numFmtId="0" fontId="14" fillId="0" borderId="15" xfId="2" applyFont="1" applyBorder="1" applyAlignment="1">
      <alignment horizontal="center" vertical="center" wrapText="1"/>
    </xf>
    <xf numFmtId="0" fontId="7" fillId="0" borderId="13" xfId="2" applyFont="1" applyBorder="1" applyAlignment="1">
      <alignment vertical="center" wrapText="1"/>
    </xf>
    <xf numFmtId="0" fontId="7" fillId="0" borderId="14" xfId="2" applyFont="1" applyBorder="1" applyAlignment="1">
      <alignment vertical="center" wrapText="1"/>
    </xf>
    <xf numFmtId="0" fontId="7" fillId="0" borderId="15" xfId="2" applyFont="1" applyBorder="1" applyAlignment="1">
      <alignment vertical="center" wrapText="1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06D672EF-F488-4918-B5C8-3D32AE7F943B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25854/Downloads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tabSelected="1" view="pageBreakPreview" zoomScale="60" zoomScaleNormal="60" workbookViewId="0">
      <selection activeCell="V1" sqref="V1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/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40" t="s">
        <v>0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9"/>
      <c r="T6" s="8"/>
    </row>
    <row r="7" spans="1:20" ht="22.5" customHeight="1" x14ac:dyDescent="0.4">
      <c r="A7" s="6"/>
      <c r="B7" s="141" t="s">
        <v>65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42"/>
      <c r="C9" s="142"/>
      <c r="D9" s="142"/>
      <c r="E9" s="11"/>
      <c r="F9" s="11"/>
      <c r="G9" s="11"/>
      <c r="H9" s="11"/>
      <c r="I9" s="11"/>
      <c r="J9" s="138"/>
      <c r="K9" s="138"/>
      <c r="L9" s="138"/>
      <c r="M9" s="138"/>
      <c r="N9" s="139"/>
      <c r="O9" s="139"/>
      <c r="P9" s="139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38"/>
      <c r="K10" s="138"/>
      <c r="L10" s="138"/>
      <c r="M10" s="138"/>
      <c r="N10" s="139"/>
      <c r="O10" s="139"/>
      <c r="P10" s="139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38"/>
      <c r="K11" s="138"/>
      <c r="L11" s="138"/>
      <c r="M11" s="138"/>
      <c r="N11" s="139"/>
      <c r="O11" s="139"/>
      <c r="P11" s="139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38"/>
      <c r="K12" s="138"/>
      <c r="L12" s="138"/>
      <c r="M12" s="138"/>
      <c r="N12" s="139"/>
      <c r="O12" s="139"/>
      <c r="P12" s="139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38"/>
      <c r="K13" s="138"/>
      <c r="L13" s="138"/>
      <c r="M13" s="138"/>
      <c r="N13" s="139" t="s">
        <v>1</v>
      </c>
      <c r="O13" s="139"/>
      <c r="P13" s="139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42"/>
      <c r="L14" s="142"/>
      <c r="M14" s="142"/>
      <c r="N14" s="143" t="s">
        <v>1</v>
      </c>
      <c r="O14" s="143"/>
      <c r="P14" s="143"/>
      <c r="Q14" s="12"/>
      <c r="R14" s="11"/>
      <c r="S14" s="11"/>
      <c r="T14" s="8"/>
    </row>
    <row r="15" spans="1:20" ht="18.75" x14ac:dyDescent="0.4">
      <c r="A15" s="6"/>
      <c r="B15" s="144"/>
      <c r="C15" s="144"/>
      <c r="D15" s="144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68</v>
      </c>
      <c r="C16" s="17"/>
      <c r="D16" s="17"/>
      <c r="E16" s="17"/>
      <c r="F16" s="17"/>
      <c r="G16" s="17"/>
      <c r="H16" s="17"/>
      <c r="I16" s="18"/>
      <c r="J16" s="19"/>
      <c r="K16" s="97" t="s">
        <v>88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94" t="s">
        <v>69</v>
      </c>
      <c r="D17" s="94"/>
      <c r="E17" s="94"/>
      <c r="F17" s="94"/>
      <c r="G17" s="94"/>
      <c r="H17" s="94"/>
      <c r="I17" s="95">
        <v>4181780019</v>
      </c>
      <c r="J17" s="30"/>
      <c r="K17" s="28"/>
      <c r="L17" s="98" t="s">
        <v>89</v>
      </c>
      <c r="M17" s="94"/>
      <c r="N17" s="94"/>
      <c r="O17" s="94"/>
      <c r="P17" s="94"/>
      <c r="Q17" s="94"/>
      <c r="R17" s="95">
        <v>2038870367</v>
      </c>
      <c r="S17" s="99"/>
      <c r="T17" s="8"/>
    </row>
    <row r="18" spans="1:20" ht="22.5" customHeight="1" x14ac:dyDescent="0.4">
      <c r="A18" s="6"/>
      <c r="B18" s="28"/>
      <c r="C18" s="94"/>
      <c r="D18" s="94" t="s">
        <v>70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90</v>
      </c>
      <c r="N18" s="94"/>
      <c r="O18" s="94"/>
      <c r="P18" s="94"/>
      <c r="Q18" s="94"/>
      <c r="R18" s="95">
        <v>1556648307</v>
      </c>
      <c r="S18" s="99"/>
      <c r="T18" s="8"/>
    </row>
    <row r="19" spans="1:20" ht="22.5" customHeight="1" x14ac:dyDescent="0.4">
      <c r="A19" s="6"/>
      <c r="B19" s="28"/>
      <c r="C19" s="94"/>
      <c r="D19" s="94"/>
      <c r="E19" s="94" t="s">
        <v>71</v>
      </c>
      <c r="F19" s="94"/>
      <c r="G19" s="94"/>
      <c r="H19" s="94"/>
      <c r="I19" s="95">
        <v>0</v>
      </c>
      <c r="J19" s="30"/>
      <c r="K19" s="28"/>
      <c r="L19" s="94"/>
      <c r="M19" s="94" t="s">
        <v>91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">
      <c r="A20" s="6"/>
      <c r="B20" s="28"/>
      <c r="C20" s="94"/>
      <c r="D20" s="94"/>
      <c r="E20" s="94" t="s">
        <v>72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92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">
      <c r="A21" s="6"/>
      <c r="B21" s="28"/>
      <c r="C21" s="94"/>
      <c r="D21" s="94" t="s">
        <v>73</v>
      </c>
      <c r="E21" s="94"/>
      <c r="F21" s="94"/>
      <c r="G21" s="94"/>
      <c r="H21" s="94"/>
      <c r="I21" s="95">
        <v>9921437888</v>
      </c>
      <c r="J21" s="30"/>
      <c r="K21" s="28"/>
      <c r="L21" s="94"/>
      <c r="M21" s="94"/>
      <c r="N21" s="94" t="s">
        <v>93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">
      <c r="A22" s="6"/>
      <c r="B22" s="28"/>
      <c r="C22" s="94"/>
      <c r="D22" s="94" t="s">
        <v>74</v>
      </c>
      <c r="E22" s="94"/>
      <c r="F22" s="94"/>
      <c r="G22" s="94"/>
      <c r="H22" s="94"/>
      <c r="I22" s="95">
        <v>-5757700716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398473880</v>
      </c>
      <c r="S22" s="99"/>
      <c r="T22" s="8"/>
    </row>
    <row r="23" spans="1:20" ht="22.5" customHeight="1" x14ac:dyDescent="0.4">
      <c r="A23" s="6"/>
      <c r="B23" s="28"/>
      <c r="C23" s="94"/>
      <c r="D23" s="94" t="s">
        <v>75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94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">
      <c r="A24" s="6"/>
      <c r="B24" s="28"/>
      <c r="C24" s="94"/>
      <c r="D24" s="94"/>
      <c r="E24" s="94" t="s">
        <v>76</v>
      </c>
      <c r="F24" s="94"/>
      <c r="G24" s="94"/>
      <c r="H24" s="94"/>
      <c r="I24" s="95">
        <v>0</v>
      </c>
      <c r="J24" s="30"/>
      <c r="K24" s="28"/>
      <c r="L24" s="94"/>
      <c r="M24" s="94" t="s">
        <v>95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">
      <c r="A25" s="6"/>
      <c r="B25" s="28"/>
      <c r="C25" s="94"/>
      <c r="D25" s="94"/>
      <c r="E25" s="94" t="s">
        <v>77</v>
      </c>
      <c r="F25" s="94"/>
      <c r="G25" s="94"/>
      <c r="H25" s="94"/>
      <c r="I25" s="95">
        <v>0</v>
      </c>
      <c r="J25" s="30"/>
      <c r="K25" s="28"/>
      <c r="L25" s="94"/>
      <c r="M25" s="94" t="s">
        <v>96</v>
      </c>
      <c r="N25" s="94"/>
      <c r="O25" s="94"/>
      <c r="P25" s="94"/>
      <c r="Q25" s="94"/>
      <c r="R25" s="95">
        <v>45158180</v>
      </c>
      <c r="S25" s="99"/>
      <c r="T25" s="8"/>
    </row>
    <row r="26" spans="1:20" ht="22.5" customHeight="1" x14ac:dyDescent="0.4">
      <c r="A26" s="6"/>
      <c r="B26" s="28"/>
      <c r="C26" s="94"/>
      <c r="D26" s="94" t="s">
        <v>74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97</v>
      </c>
      <c r="N26" s="94"/>
      <c r="O26" s="94"/>
      <c r="P26" s="94"/>
      <c r="Q26" s="94"/>
      <c r="R26" s="95">
        <v>38590000</v>
      </c>
      <c r="S26" s="99"/>
      <c r="T26" s="8"/>
    </row>
    <row r="27" spans="1:20" ht="22.5" customHeight="1" x14ac:dyDescent="0.4">
      <c r="A27" s="6"/>
      <c r="B27" s="28"/>
      <c r="C27" s="94"/>
      <c r="D27" s="94" t="s">
        <v>78</v>
      </c>
      <c r="E27" s="94"/>
      <c r="F27" s="94"/>
      <c r="G27" s="94"/>
      <c r="H27" s="94"/>
      <c r="I27" s="95">
        <v>20504680</v>
      </c>
      <c r="J27" s="30"/>
      <c r="K27" s="28"/>
      <c r="L27" s="94" t="s">
        <v>98</v>
      </c>
      <c r="M27" s="94"/>
      <c r="N27" s="94"/>
      <c r="O27" s="94"/>
      <c r="P27" s="94"/>
      <c r="Q27" s="94"/>
      <c r="R27" s="95">
        <v>20460964140</v>
      </c>
      <c r="S27" s="99"/>
      <c r="T27" s="8"/>
    </row>
    <row r="28" spans="1:20" ht="22.5" customHeight="1" x14ac:dyDescent="0.4">
      <c r="A28" s="6"/>
      <c r="B28" s="28"/>
      <c r="C28" s="94"/>
      <c r="D28" s="94" t="s">
        <v>74</v>
      </c>
      <c r="E28" s="94"/>
      <c r="F28" s="94"/>
      <c r="G28" s="94"/>
      <c r="H28" s="94"/>
      <c r="I28" s="95">
        <v>-2461833</v>
      </c>
      <c r="J28" s="30"/>
      <c r="K28" s="28"/>
      <c r="L28" s="94"/>
      <c r="M28" s="94" t="s">
        <v>90</v>
      </c>
      <c r="N28" s="94"/>
      <c r="O28" s="94"/>
      <c r="P28" s="94"/>
      <c r="Q28" s="94"/>
      <c r="R28" s="95">
        <v>16587559756</v>
      </c>
      <c r="S28" s="99"/>
      <c r="T28" s="8"/>
    </row>
    <row r="29" spans="1:20" ht="22.5" customHeight="1" x14ac:dyDescent="0.4">
      <c r="A29" s="6"/>
      <c r="B29" s="28"/>
      <c r="C29" s="94"/>
      <c r="D29" s="94" t="s">
        <v>79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99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">
      <c r="A30" s="6"/>
      <c r="B30" s="28"/>
      <c r="C30" s="94" t="s">
        <v>80</v>
      </c>
      <c r="D30" s="94"/>
      <c r="E30" s="94"/>
      <c r="F30" s="94"/>
      <c r="G30" s="94"/>
      <c r="H30" s="94"/>
      <c r="I30" s="95">
        <v>121382001267</v>
      </c>
      <c r="J30" s="30"/>
      <c r="K30" s="28"/>
      <c r="L30" s="94"/>
      <c r="M30" s="94"/>
      <c r="N30" s="94" t="s">
        <v>92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115824673258</v>
      </c>
      <c r="J31" s="30"/>
      <c r="K31" s="28"/>
      <c r="L31" s="94"/>
      <c r="M31" s="94"/>
      <c r="N31" s="94" t="s">
        <v>100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115824673258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3844094930</v>
      </c>
      <c r="S32" s="99"/>
      <c r="T32" s="8"/>
    </row>
    <row r="33" spans="1:20" ht="22.5" customHeight="1" x14ac:dyDescent="0.4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94901986369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20914947131</v>
      </c>
      <c r="J34" s="30"/>
      <c r="K34" s="28"/>
      <c r="L34" s="94"/>
      <c r="M34" s="94" t="s">
        <v>101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7739758</v>
      </c>
      <c r="J35" s="30"/>
      <c r="K35" s="28"/>
      <c r="L35" s="94"/>
      <c r="M35" s="94" t="s">
        <v>96</v>
      </c>
      <c r="N35" s="94"/>
      <c r="O35" s="94"/>
      <c r="P35" s="94"/>
      <c r="Q35" s="94"/>
      <c r="R35" s="96">
        <v>29309454</v>
      </c>
      <c r="S35" s="100"/>
      <c r="T35" s="8"/>
    </row>
    <row r="36" spans="1:20" ht="22.5" customHeight="1" x14ac:dyDescent="0.4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102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103</v>
      </c>
      <c r="L37" s="87"/>
      <c r="M37" s="88"/>
      <c r="N37" s="88"/>
      <c r="O37" s="88"/>
      <c r="P37" s="88"/>
      <c r="Q37" s="88"/>
      <c r="R37" s="91">
        <v>22499834507</v>
      </c>
      <c r="S37" s="92"/>
      <c r="T37" s="8"/>
    </row>
    <row r="38" spans="1:20" ht="22.5" customHeight="1" x14ac:dyDescent="0.4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104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105</v>
      </c>
      <c r="M39" s="94"/>
      <c r="N39" s="94"/>
      <c r="O39" s="94"/>
      <c r="P39" s="94"/>
      <c r="Q39" s="94"/>
      <c r="R39" s="96">
        <v>103063946779</v>
      </c>
      <c r="S39" s="100"/>
      <c r="T39" s="8"/>
    </row>
    <row r="40" spans="1:20" ht="22.5" customHeight="1" x14ac:dyDescent="0.4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106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107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70849261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73972234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1752573632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995947646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">
      <c r="A55" s="6"/>
      <c r="B55" s="28"/>
      <c r="C55" s="94"/>
      <c r="D55" s="94" t="s">
        <v>81</v>
      </c>
      <c r="E55" s="94"/>
      <c r="F55" s="94"/>
      <c r="G55" s="94"/>
      <c r="H55" s="94"/>
      <c r="I55" s="96">
        <v>65052283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">
      <c r="A56" s="6"/>
      <c r="B56" s="28"/>
      <c r="C56" s="94"/>
      <c r="D56" s="94"/>
      <c r="E56" s="94" t="s">
        <v>82</v>
      </c>
      <c r="F56" s="94"/>
      <c r="G56" s="94"/>
      <c r="H56" s="94"/>
      <c r="I56" s="96">
        <v>49000000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">
      <c r="A57" s="6"/>
      <c r="B57" s="28"/>
      <c r="C57" s="94"/>
      <c r="D57" s="94"/>
      <c r="E57" s="94" t="s">
        <v>83</v>
      </c>
      <c r="F57" s="94"/>
      <c r="G57" s="94"/>
      <c r="H57" s="94"/>
      <c r="I57" s="96">
        <v>16052283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">
      <c r="A58" s="6"/>
      <c r="B58" s="28"/>
      <c r="C58" s="94"/>
      <c r="D58" s="94"/>
      <c r="E58" s="94" t="s">
        <v>84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">
      <c r="A60" s="6"/>
      <c r="B60" s="28"/>
      <c r="C60" s="94"/>
      <c r="D60" s="94" t="s">
        <v>75</v>
      </c>
      <c r="E60" s="94"/>
      <c r="F60" s="94"/>
      <c r="G60" s="94"/>
      <c r="H60" s="94"/>
      <c r="I60" s="96">
        <v>1474365859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">
      <c r="A61" s="6"/>
      <c r="B61" s="28"/>
      <c r="C61" s="94"/>
      <c r="D61" s="94"/>
      <c r="E61" s="94" t="s">
        <v>77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">
      <c r="A62" s="6"/>
      <c r="B62" s="28"/>
      <c r="C62" s="94"/>
      <c r="D62" s="94"/>
      <c r="E62" s="94" t="s">
        <v>85</v>
      </c>
      <c r="F62" s="94"/>
      <c r="G62" s="94"/>
      <c r="H62" s="94"/>
      <c r="I62" s="96">
        <v>1474365859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">
      <c r="A63" s="6"/>
      <c r="B63" s="28"/>
      <c r="C63" s="94"/>
      <c r="D63" s="94" t="s">
        <v>74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">
      <c r="A64" s="6"/>
      <c r="B64" s="28"/>
      <c r="C64" s="94"/>
      <c r="D64" s="94" t="s">
        <v>86</v>
      </c>
      <c r="E64" s="94"/>
      <c r="F64" s="94"/>
      <c r="G64" s="94"/>
      <c r="H64" s="94"/>
      <c r="I64" s="96">
        <v>1277414917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">
      <c r="A65" s="6"/>
      <c r="B65" s="28"/>
      <c r="C65" s="94"/>
      <c r="D65" s="94" t="s">
        <v>74</v>
      </c>
      <c r="E65" s="94"/>
      <c r="F65" s="94"/>
      <c r="G65" s="94"/>
      <c r="H65" s="94"/>
      <c r="I65" s="96">
        <v>-152847823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">
      <c r="A66" s="6"/>
      <c r="B66" s="28"/>
      <c r="C66" s="94"/>
      <c r="D66" s="94" t="s">
        <v>87</v>
      </c>
      <c r="E66" s="94"/>
      <c r="F66" s="94"/>
      <c r="G66" s="94"/>
      <c r="H66" s="94"/>
      <c r="I66" s="96">
        <v>5151465587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">
      <c r="A67" s="6"/>
      <c r="B67" s="28"/>
      <c r="C67" s="94"/>
      <c r="D67" s="94" t="s">
        <v>74</v>
      </c>
      <c r="E67" s="94"/>
      <c r="F67" s="94"/>
      <c r="G67" s="94"/>
      <c r="H67" s="94"/>
      <c r="I67" s="95">
        <v>-5151465587</v>
      </c>
      <c r="J67" s="30"/>
      <c r="K67" s="86" t="s">
        <v>109</v>
      </c>
      <c r="L67" s="87"/>
      <c r="M67" s="88"/>
      <c r="N67" s="88"/>
      <c r="O67" s="88"/>
      <c r="P67" s="88"/>
      <c r="Q67" s="88"/>
      <c r="R67" s="89">
        <v>103063946779</v>
      </c>
      <c r="S67" s="93"/>
      <c r="T67" s="8"/>
    </row>
    <row r="68" spans="1:20" ht="22.5" customHeight="1" x14ac:dyDescent="0.4">
      <c r="A68" s="6"/>
      <c r="B68" s="86" t="s">
        <v>108</v>
      </c>
      <c r="C68" s="87"/>
      <c r="D68" s="88"/>
      <c r="E68" s="88"/>
      <c r="F68" s="88"/>
      <c r="G68" s="88"/>
      <c r="H68" s="88"/>
      <c r="I68" s="89">
        <v>125563781286</v>
      </c>
      <c r="J68" s="90"/>
      <c r="K68" s="86" t="s">
        <v>110</v>
      </c>
      <c r="L68" s="88"/>
      <c r="M68" s="88"/>
      <c r="N68" s="88"/>
      <c r="O68" s="88"/>
      <c r="P68" s="88"/>
      <c r="Q68" s="88"/>
      <c r="R68" s="89">
        <v>125563781286</v>
      </c>
      <c r="S68" s="93"/>
      <c r="T68" s="8"/>
    </row>
    <row r="69" spans="1:20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">
      <c r="A70" s="6"/>
      <c r="I70" s="24"/>
      <c r="R70" s="24"/>
      <c r="S70" s="24"/>
      <c r="T70" s="8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view="pageBreakPreview" zoomScale="55" zoomScaleNormal="55" zoomScaleSheetLayoutView="55" workbookViewId="0">
      <selection activeCell="V1" sqref="V1"/>
    </sheetView>
  </sheetViews>
  <sheetFormatPr defaultColWidth="8.875" defaultRowHeight="18.75" x14ac:dyDescent="0.4"/>
  <cols>
    <col min="1" max="1" width="2.625" style="72" customWidth="1"/>
    <col min="2" max="3" width="3.5" style="72" customWidth="1"/>
    <col min="4" max="4" width="6.5" style="72" customWidth="1"/>
    <col min="5" max="7" width="3.5" style="72" customWidth="1"/>
    <col min="8" max="8" width="21.75" style="72" customWidth="1"/>
    <col min="9" max="14" width="31.125" style="72" customWidth="1"/>
    <col min="15" max="15" width="2.625" style="72" customWidth="1"/>
    <col min="16" max="16384" width="8.875" style="72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/>
    </row>
    <row r="5" spans="2:14" x14ac:dyDescent="0.4">
      <c r="B5" s="206" t="s">
        <v>50</v>
      </c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14" x14ac:dyDescent="0.4"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2:14" x14ac:dyDescent="0.4">
      <c r="B7" s="208"/>
      <c r="C7" s="208"/>
      <c r="D7" s="208"/>
      <c r="F7" s="82"/>
      <c r="N7" s="83" t="s">
        <v>2</v>
      </c>
    </row>
    <row r="8" spans="2:14" ht="20.100000000000001" customHeight="1" x14ac:dyDescent="0.4">
      <c r="B8" s="189" t="s">
        <v>5</v>
      </c>
      <c r="C8" s="190"/>
      <c r="D8" s="190"/>
      <c r="E8" s="190"/>
      <c r="F8" s="190"/>
      <c r="G8" s="190"/>
      <c r="H8" s="191"/>
      <c r="I8" s="185" t="s">
        <v>15</v>
      </c>
      <c r="J8" s="185" t="s">
        <v>16</v>
      </c>
      <c r="K8" s="195" t="s">
        <v>17</v>
      </c>
      <c r="L8" s="196"/>
      <c r="M8" s="197"/>
      <c r="N8" s="187" t="s">
        <v>51</v>
      </c>
    </row>
    <row r="9" spans="2:14" ht="20.100000000000001" customHeight="1" x14ac:dyDescent="0.4">
      <c r="B9" s="192"/>
      <c r="C9" s="193"/>
      <c r="D9" s="193"/>
      <c r="E9" s="193"/>
      <c r="F9" s="193"/>
      <c r="G9" s="193"/>
      <c r="H9" s="194"/>
      <c r="I9" s="186"/>
      <c r="J9" s="186"/>
      <c r="K9" s="84" t="s">
        <v>52</v>
      </c>
      <c r="L9" s="84" t="s">
        <v>53</v>
      </c>
      <c r="M9" s="84" t="s">
        <v>54</v>
      </c>
      <c r="N9" s="188"/>
    </row>
    <row r="10" spans="2:14" ht="31.7" customHeight="1" x14ac:dyDescent="0.4">
      <c r="B10" s="209" t="s">
        <v>55</v>
      </c>
      <c r="C10" s="209"/>
      <c r="D10" s="209"/>
      <c r="E10" s="209"/>
      <c r="F10" s="209"/>
      <c r="G10" s="209"/>
      <c r="H10" s="209"/>
      <c r="I10" s="85">
        <v>5401280259</v>
      </c>
      <c r="J10" s="85">
        <v>1333516524</v>
      </c>
      <c r="K10" s="117">
        <v>968696617</v>
      </c>
      <c r="L10" s="117">
        <f t="shared" ref="L10:L19" si="0">M10-K10</f>
        <v>8399450</v>
      </c>
      <c r="M10" s="85">
        <v>977096067</v>
      </c>
      <c r="N10" s="85">
        <v>5757700716</v>
      </c>
    </row>
    <row r="11" spans="2:14" ht="31.7" customHeight="1" x14ac:dyDescent="0.4">
      <c r="B11" s="209" t="s">
        <v>56</v>
      </c>
      <c r="C11" s="209"/>
      <c r="D11" s="209"/>
      <c r="E11" s="209"/>
      <c r="F11" s="209"/>
      <c r="G11" s="209"/>
      <c r="H11" s="209"/>
      <c r="I11" s="85">
        <v>0</v>
      </c>
      <c r="J11" s="85">
        <v>0</v>
      </c>
      <c r="K11" s="117">
        <v>0</v>
      </c>
      <c r="L11" s="117">
        <f t="shared" si="0"/>
        <v>0</v>
      </c>
      <c r="M11" s="85">
        <v>0</v>
      </c>
      <c r="N11" s="85">
        <v>0</v>
      </c>
    </row>
    <row r="12" spans="2:14" ht="31.7" customHeight="1" x14ac:dyDescent="0.4">
      <c r="B12" s="209" t="s">
        <v>57</v>
      </c>
      <c r="C12" s="209"/>
      <c r="D12" s="209"/>
      <c r="E12" s="209"/>
      <c r="F12" s="209"/>
      <c r="G12" s="209"/>
      <c r="H12" s="209"/>
      <c r="I12" s="85">
        <v>2279812</v>
      </c>
      <c r="J12" s="85">
        <v>182021</v>
      </c>
      <c r="K12" s="117">
        <v>0</v>
      </c>
      <c r="L12" s="117">
        <f t="shared" si="0"/>
        <v>0</v>
      </c>
      <c r="M12" s="85">
        <v>0</v>
      </c>
      <c r="N12" s="85">
        <v>2461833</v>
      </c>
    </row>
    <row r="13" spans="2:14" ht="31.7" customHeight="1" x14ac:dyDescent="0.4">
      <c r="B13" s="209" t="s">
        <v>58</v>
      </c>
      <c r="C13" s="209"/>
      <c r="D13" s="209"/>
      <c r="E13" s="209"/>
      <c r="F13" s="209"/>
      <c r="G13" s="209"/>
      <c r="H13" s="209"/>
      <c r="I13" s="85">
        <v>0</v>
      </c>
      <c r="J13" s="85">
        <v>0</v>
      </c>
      <c r="K13" s="117">
        <v>0</v>
      </c>
      <c r="L13" s="117">
        <f t="shared" si="0"/>
        <v>0</v>
      </c>
      <c r="M13" s="85">
        <v>0</v>
      </c>
      <c r="N13" s="85">
        <v>0</v>
      </c>
    </row>
    <row r="14" spans="2:14" ht="31.7" customHeight="1" x14ac:dyDescent="0.4">
      <c r="B14" s="209" t="s">
        <v>59</v>
      </c>
      <c r="C14" s="209"/>
      <c r="D14" s="209"/>
      <c r="E14" s="209"/>
      <c r="F14" s="209"/>
      <c r="G14" s="209"/>
      <c r="H14" s="209"/>
      <c r="I14" s="85">
        <v>197865176</v>
      </c>
      <c r="J14" s="85">
        <v>20296172</v>
      </c>
      <c r="K14" s="117">
        <v>49995525</v>
      </c>
      <c r="L14" s="117">
        <f t="shared" si="0"/>
        <v>15318000</v>
      </c>
      <c r="M14" s="117">
        <v>65313525</v>
      </c>
      <c r="N14" s="85">
        <v>152847823</v>
      </c>
    </row>
    <row r="15" spans="2:14" ht="31.7" customHeight="1" x14ac:dyDescent="0.4">
      <c r="B15" s="209" t="s">
        <v>60</v>
      </c>
      <c r="C15" s="209"/>
      <c r="D15" s="209"/>
      <c r="E15" s="209"/>
      <c r="F15" s="209"/>
      <c r="G15" s="209"/>
      <c r="H15" s="209"/>
      <c r="I15" s="85">
        <v>5368396450</v>
      </c>
      <c r="J15" s="85">
        <v>0</v>
      </c>
      <c r="K15" s="117">
        <v>0</v>
      </c>
      <c r="L15" s="85">
        <f t="shared" si="0"/>
        <v>216930863</v>
      </c>
      <c r="M15" s="85">
        <v>216930863</v>
      </c>
      <c r="N15" s="85">
        <v>5151465587</v>
      </c>
    </row>
    <row r="16" spans="2:14" ht="31.7" customHeight="1" x14ac:dyDescent="0.4">
      <c r="B16" s="209" t="s">
        <v>61</v>
      </c>
      <c r="C16" s="209"/>
      <c r="D16" s="209"/>
      <c r="E16" s="209"/>
      <c r="F16" s="209"/>
      <c r="G16" s="209"/>
      <c r="H16" s="209"/>
      <c r="I16" s="85">
        <v>371510744</v>
      </c>
      <c r="J16" s="85">
        <v>398473880</v>
      </c>
      <c r="K16" s="117">
        <v>370345813</v>
      </c>
      <c r="L16" s="85">
        <f t="shared" si="0"/>
        <v>1164931</v>
      </c>
      <c r="M16" s="85">
        <v>371510744</v>
      </c>
      <c r="N16" s="85">
        <v>398473880</v>
      </c>
    </row>
    <row r="17" spans="2:14" ht="31.7" customHeight="1" x14ac:dyDescent="0.4">
      <c r="B17" s="209" t="s">
        <v>62</v>
      </c>
      <c r="C17" s="209"/>
      <c r="D17" s="209"/>
      <c r="E17" s="209"/>
      <c r="F17" s="209"/>
      <c r="G17" s="209"/>
      <c r="H17" s="209"/>
      <c r="I17" s="85">
        <v>3625579681</v>
      </c>
      <c r="J17" s="85">
        <v>363722958</v>
      </c>
      <c r="K17" s="117">
        <f>21855423+21855423+7285141+21855423+14570282+29140564</f>
        <v>116562256</v>
      </c>
      <c r="L17" s="85">
        <f t="shared" si="0"/>
        <v>28645453</v>
      </c>
      <c r="M17" s="85">
        <v>145207709</v>
      </c>
      <c r="N17" s="85">
        <v>3844094930</v>
      </c>
    </row>
    <row r="18" spans="2:14" ht="31.7" customHeight="1" x14ac:dyDescent="0.4">
      <c r="B18" s="209" t="s">
        <v>63</v>
      </c>
      <c r="C18" s="209"/>
      <c r="D18" s="209"/>
      <c r="E18" s="209"/>
      <c r="F18" s="209"/>
      <c r="G18" s="209"/>
      <c r="H18" s="209"/>
      <c r="I18" s="85">
        <v>0</v>
      </c>
      <c r="J18" s="85">
        <v>0</v>
      </c>
      <c r="K18" s="117">
        <v>0</v>
      </c>
      <c r="L18" s="85">
        <f t="shared" si="0"/>
        <v>0</v>
      </c>
      <c r="M18" s="85">
        <v>0</v>
      </c>
      <c r="N18" s="85">
        <v>0</v>
      </c>
    </row>
    <row r="19" spans="2:14" ht="31.7" customHeight="1" x14ac:dyDescent="0.4">
      <c r="B19" s="210" t="s">
        <v>64</v>
      </c>
      <c r="C19" s="210"/>
      <c r="D19" s="210"/>
      <c r="E19" s="210"/>
      <c r="F19" s="210"/>
      <c r="G19" s="210"/>
      <c r="H19" s="210"/>
      <c r="I19" s="85">
        <v>14966912122</v>
      </c>
      <c r="J19" s="85">
        <v>2116191555</v>
      </c>
      <c r="K19" s="85">
        <f>SUM(K10:K18)</f>
        <v>1505600211</v>
      </c>
      <c r="L19" s="85">
        <f t="shared" si="0"/>
        <v>270458697</v>
      </c>
      <c r="M19" s="85">
        <v>1776058908</v>
      </c>
      <c r="N19" s="85">
        <v>15307044769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view="pageBreakPreview" zoomScale="50" zoomScaleNormal="60" zoomScaleSheetLayoutView="50" workbookViewId="0">
      <selection activeCell="V1" sqref="V1"/>
    </sheetView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45" t="s">
        <v>3</v>
      </c>
      <c r="C6" s="145"/>
      <c r="D6" s="145"/>
      <c r="E6" s="145"/>
      <c r="F6" s="145"/>
      <c r="G6" s="145"/>
      <c r="H6" s="145"/>
      <c r="I6" s="145"/>
      <c r="J6" s="145"/>
      <c r="K6" s="145"/>
      <c r="L6" s="146"/>
      <c r="M6" s="32"/>
    </row>
    <row r="7" spans="1:13" ht="22.5" customHeight="1" x14ac:dyDescent="0.2">
      <c r="A7" s="28"/>
      <c r="B7" s="147" t="s">
        <v>111</v>
      </c>
      <c r="C7" s="147"/>
      <c r="D7" s="147"/>
      <c r="E7" s="147"/>
      <c r="F7" s="147"/>
      <c r="G7" s="147"/>
      <c r="H7" s="147"/>
      <c r="I7" s="147"/>
      <c r="J7" s="147"/>
      <c r="K7" s="147"/>
      <c r="L7" s="148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49"/>
      <c r="C16" s="149"/>
      <c r="D16" s="149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112</v>
      </c>
      <c r="D17" s="34"/>
      <c r="E17" s="34"/>
      <c r="F17" s="34"/>
      <c r="G17" s="34"/>
      <c r="H17" s="34"/>
      <c r="I17" s="17"/>
      <c r="J17" s="18">
        <v>369758682460</v>
      </c>
      <c r="K17" s="20"/>
      <c r="M17" s="30"/>
    </row>
    <row r="18" spans="1:13" ht="22.5" customHeight="1" x14ac:dyDescent="0.4">
      <c r="A18" s="28"/>
      <c r="C18" s="105"/>
      <c r="D18" s="106" t="s">
        <v>113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">
      <c r="A19" s="28"/>
      <c r="C19" s="105"/>
      <c r="D19" s="106" t="s">
        <v>114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">
      <c r="A20" s="28"/>
      <c r="C20" s="105"/>
      <c r="D20" s="106" t="s">
        <v>115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">
      <c r="A21" s="28"/>
      <c r="C21" s="105"/>
      <c r="D21" s="106" t="s">
        <v>116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">
      <c r="A22" s="28"/>
      <c r="C22" s="105"/>
      <c r="D22" s="106" t="s">
        <v>117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">
      <c r="A23" s="28"/>
      <c r="C23" s="105"/>
      <c r="D23" s="106" t="s">
        <v>118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">
      <c r="A24" s="28"/>
      <c r="C24" s="105"/>
      <c r="D24" s="106" t="s">
        <v>119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">
      <c r="A25" s="28"/>
      <c r="C25" s="105"/>
      <c r="D25" s="106" t="s">
        <v>120</v>
      </c>
      <c r="E25" s="106"/>
      <c r="F25" s="106"/>
      <c r="G25" s="106"/>
      <c r="H25" s="106"/>
      <c r="I25" s="107"/>
      <c r="J25" s="95">
        <v>24024365</v>
      </c>
      <c r="K25" s="108"/>
      <c r="M25" s="30"/>
    </row>
    <row r="26" spans="1:13" ht="22.5" customHeight="1" x14ac:dyDescent="0.4">
      <c r="A26" s="28"/>
      <c r="C26" s="105"/>
      <c r="D26" s="106" t="s">
        <v>121</v>
      </c>
      <c r="E26" s="106"/>
      <c r="F26" s="106"/>
      <c r="G26" s="106"/>
      <c r="H26" s="106"/>
      <c r="I26" s="107"/>
      <c r="J26" s="95">
        <v>362197893647</v>
      </c>
      <c r="K26" s="108"/>
      <c r="M26" s="30"/>
    </row>
    <row r="27" spans="1:13" ht="22.5" customHeight="1" x14ac:dyDescent="0.4">
      <c r="A27" s="28"/>
      <c r="C27" s="105"/>
      <c r="D27" s="106" t="s">
        <v>122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">
      <c r="A28" s="28"/>
      <c r="C28" s="105"/>
      <c r="D28" s="106"/>
      <c r="E28" s="106" t="s">
        <v>123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">
      <c r="A29" s="28"/>
      <c r="C29" s="105"/>
      <c r="D29" s="106"/>
      <c r="E29" s="106" t="s">
        <v>124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">
      <c r="A30" s="28"/>
      <c r="C30" s="105"/>
      <c r="D30" s="106"/>
      <c r="E30" s="106" t="s">
        <v>125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">
      <c r="A31" s="28"/>
      <c r="C31" s="105"/>
      <c r="D31" s="106" t="s">
        <v>126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">
      <c r="A32" s="28"/>
      <c r="C32" s="105"/>
      <c r="D32" s="106" t="s">
        <v>127</v>
      </c>
      <c r="E32" s="106"/>
      <c r="F32" s="106"/>
      <c r="G32" s="106"/>
      <c r="H32" s="106"/>
      <c r="I32" s="107"/>
      <c r="J32" s="95">
        <v>1985989</v>
      </c>
      <c r="K32" s="108"/>
      <c r="M32" s="30"/>
    </row>
    <row r="33" spans="1:13" ht="22.5" customHeight="1" x14ac:dyDescent="0.4">
      <c r="A33" s="28"/>
      <c r="C33" s="109"/>
      <c r="D33" s="110" t="s">
        <v>128</v>
      </c>
      <c r="E33" s="110"/>
      <c r="F33" s="110"/>
      <c r="G33" s="110"/>
      <c r="H33" s="110"/>
      <c r="I33" s="111"/>
      <c r="J33" s="112">
        <v>7534778459</v>
      </c>
      <c r="K33" s="113"/>
      <c r="M33" s="30"/>
    </row>
    <row r="34" spans="1:13" ht="22.5" customHeight="1" x14ac:dyDescent="0.4">
      <c r="A34" s="28"/>
      <c r="C34" s="105" t="s">
        <v>129</v>
      </c>
      <c r="D34" s="106"/>
      <c r="E34" s="106"/>
      <c r="F34" s="106"/>
      <c r="G34" s="106"/>
      <c r="H34" s="106"/>
      <c r="I34" s="107"/>
      <c r="J34" s="96">
        <v>605692345235</v>
      </c>
      <c r="K34" s="108"/>
      <c r="M34" s="30"/>
    </row>
    <row r="35" spans="1:13" ht="22.5" customHeight="1" x14ac:dyDescent="0.4">
      <c r="A35" s="28"/>
      <c r="C35" s="105"/>
      <c r="D35" s="106" t="s">
        <v>130</v>
      </c>
      <c r="E35" s="106"/>
      <c r="F35" s="106"/>
      <c r="G35" s="106"/>
      <c r="H35" s="106"/>
      <c r="I35" s="107"/>
      <c r="J35" s="95">
        <v>6728282841</v>
      </c>
      <c r="K35" s="114"/>
      <c r="M35" s="30"/>
    </row>
    <row r="36" spans="1:13" ht="22.5" customHeight="1" x14ac:dyDescent="0.4">
      <c r="A36" s="28"/>
      <c r="C36" s="105"/>
      <c r="D36" s="106" t="s">
        <v>131</v>
      </c>
      <c r="E36" s="106"/>
      <c r="F36" s="106"/>
      <c r="G36" s="106"/>
      <c r="H36" s="106"/>
      <c r="I36" s="107"/>
      <c r="J36" s="95">
        <v>397308949</v>
      </c>
      <c r="K36" s="114"/>
      <c r="M36" s="30"/>
    </row>
    <row r="37" spans="1:13" ht="22.5" customHeight="1" x14ac:dyDescent="0.4">
      <c r="A37" s="28"/>
      <c r="C37" s="105"/>
      <c r="D37" s="106" t="s">
        <v>132</v>
      </c>
      <c r="E37" s="106"/>
      <c r="F37" s="106"/>
      <c r="G37" s="106"/>
      <c r="H37" s="106"/>
      <c r="I37" s="107"/>
      <c r="J37" s="95">
        <v>335077505</v>
      </c>
      <c r="K37" s="114"/>
      <c r="M37" s="30"/>
    </row>
    <row r="38" spans="1:13" ht="22.5" customHeight="1" x14ac:dyDescent="0.4">
      <c r="A38" s="28"/>
      <c r="C38" s="105"/>
      <c r="D38" s="106" t="s">
        <v>133</v>
      </c>
      <c r="E38" s="106"/>
      <c r="F38" s="106"/>
      <c r="G38" s="106"/>
      <c r="H38" s="106"/>
      <c r="I38" s="107"/>
      <c r="J38" s="95">
        <v>11159166326</v>
      </c>
      <c r="K38" s="114"/>
      <c r="M38" s="30"/>
    </row>
    <row r="39" spans="1:13" ht="22.5" customHeight="1" x14ac:dyDescent="0.4">
      <c r="A39" s="28"/>
      <c r="C39" s="105"/>
      <c r="D39" s="106" t="s">
        <v>134</v>
      </c>
      <c r="E39" s="106"/>
      <c r="F39" s="106"/>
      <c r="G39" s="106"/>
      <c r="H39" s="106"/>
      <c r="I39" s="107"/>
      <c r="J39" s="95">
        <v>839671566</v>
      </c>
      <c r="K39" s="114"/>
      <c r="M39" s="30"/>
    </row>
    <row r="40" spans="1:13" ht="22.5" customHeight="1" x14ac:dyDescent="0.4">
      <c r="A40" s="28"/>
      <c r="C40" s="105"/>
      <c r="D40" s="106" t="s">
        <v>135</v>
      </c>
      <c r="E40" s="106"/>
      <c r="F40" s="106"/>
      <c r="G40" s="106"/>
      <c r="H40" s="106"/>
      <c r="I40" s="107"/>
      <c r="J40" s="95">
        <v>1838331170</v>
      </c>
      <c r="K40" s="114"/>
      <c r="M40" s="30"/>
    </row>
    <row r="41" spans="1:13" ht="22.5" customHeight="1" x14ac:dyDescent="0.4">
      <c r="A41" s="28"/>
      <c r="C41" s="105"/>
      <c r="D41" s="106" t="s">
        <v>136</v>
      </c>
      <c r="E41" s="106"/>
      <c r="F41" s="106"/>
      <c r="G41" s="106"/>
      <c r="H41" s="106"/>
      <c r="I41" s="107"/>
      <c r="J41" s="95">
        <v>208666794</v>
      </c>
      <c r="K41" s="114"/>
      <c r="M41" s="30"/>
    </row>
    <row r="42" spans="1:13" ht="22.5" customHeight="1" x14ac:dyDescent="0.4">
      <c r="A42" s="28"/>
      <c r="C42" s="105"/>
      <c r="D42" s="106" t="s">
        <v>137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">
      <c r="A43" s="28"/>
      <c r="C43" s="105"/>
      <c r="D43" s="106" t="s">
        <v>138</v>
      </c>
      <c r="E43" s="106"/>
      <c r="F43" s="106"/>
      <c r="G43" s="106"/>
      <c r="H43" s="106"/>
      <c r="I43" s="107"/>
      <c r="J43" s="95">
        <v>1113309584</v>
      </c>
      <c r="K43" s="114"/>
      <c r="M43" s="30"/>
    </row>
    <row r="44" spans="1:13" ht="22.5" customHeight="1" x14ac:dyDescent="0.4">
      <c r="A44" s="28"/>
      <c r="C44" s="105"/>
      <c r="D44" s="106" t="s">
        <v>139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">
      <c r="A45" s="28"/>
      <c r="C45" s="105"/>
      <c r="D45" s="106" t="s">
        <v>140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">
      <c r="A46" s="28"/>
      <c r="C46" s="105"/>
      <c r="D46" s="106" t="s">
        <v>141</v>
      </c>
      <c r="E46" s="106"/>
      <c r="F46" s="106"/>
      <c r="G46" s="106"/>
      <c r="H46" s="106"/>
      <c r="I46" s="107"/>
      <c r="J46" s="95">
        <v>442065596981</v>
      </c>
      <c r="K46" s="114"/>
      <c r="M46" s="30"/>
    </row>
    <row r="47" spans="1:13" ht="22.5" customHeight="1" x14ac:dyDescent="0.4">
      <c r="A47" s="28"/>
      <c r="C47" s="105"/>
      <c r="D47" s="106" t="s">
        <v>142</v>
      </c>
      <c r="E47" s="106"/>
      <c r="F47" s="106"/>
      <c r="G47" s="106"/>
      <c r="H47" s="106"/>
      <c r="I47" s="107"/>
      <c r="J47" s="95">
        <v>45346703534</v>
      </c>
      <c r="K47" s="114"/>
      <c r="M47" s="30"/>
    </row>
    <row r="48" spans="1:13" ht="22.5" customHeight="1" x14ac:dyDescent="0.4">
      <c r="A48" s="28"/>
      <c r="C48" s="105"/>
      <c r="D48" s="106" t="s">
        <v>143</v>
      </c>
      <c r="E48" s="106"/>
      <c r="F48" s="106"/>
      <c r="G48" s="106"/>
      <c r="H48" s="106"/>
      <c r="I48" s="107"/>
      <c r="J48" s="95">
        <v>95660229985</v>
      </c>
      <c r="K48" s="114"/>
      <c r="M48" s="30"/>
    </row>
    <row r="49" spans="1:13" ht="22.5" customHeight="1" x14ac:dyDescent="0.4">
      <c r="A49" s="28"/>
      <c r="C49" s="105"/>
      <c r="D49" s="106"/>
      <c r="E49" s="106" t="s">
        <v>144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">
      <c r="A50" s="28"/>
      <c r="C50" s="105"/>
      <c r="D50" s="106"/>
      <c r="E50" s="106" t="s">
        <v>145</v>
      </c>
      <c r="F50" s="106"/>
      <c r="G50" s="106"/>
      <c r="H50" s="106"/>
      <c r="I50" s="107"/>
      <c r="J50" s="95">
        <v>95660229985</v>
      </c>
      <c r="K50" s="114"/>
      <c r="M50" s="30"/>
    </row>
    <row r="51" spans="1:13" ht="22.5" customHeight="1" x14ac:dyDescent="0.4">
      <c r="A51" s="28"/>
      <c r="C51" s="105"/>
      <c r="D51" s="106"/>
      <c r="E51" s="106" t="s">
        <v>146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">
      <c r="A52" s="28"/>
      <c r="C52" s="105"/>
      <c r="D52" s="106" t="s">
        <v>147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">
      <c r="A53" s="28"/>
      <c r="C53" s="101" t="s">
        <v>148</v>
      </c>
      <c r="D53" s="102"/>
      <c r="E53" s="102"/>
      <c r="F53" s="102"/>
      <c r="G53" s="102"/>
      <c r="H53" s="102"/>
      <c r="I53" s="103"/>
      <c r="J53" s="89">
        <v>-235933662775</v>
      </c>
      <c r="K53" s="104"/>
      <c r="M53" s="30"/>
    </row>
    <row r="54" spans="1:13" ht="22.5" customHeight="1" x14ac:dyDescent="0.4">
      <c r="A54" s="28"/>
      <c r="C54" s="105" t="s">
        <v>149</v>
      </c>
      <c r="D54" s="106"/>
      <c r="E54" s="106"/>
      <c r="F54" s="106"/>
      <c r="G54" s="106"/>
      <c r="H54" s="106"/>
      <c r="I54" s="107"/>
      <c r="J54" s="96">
        <v>472130399</v>
      </c>
      <c r="K54" s="114"/>
      <c r="M54" s="30"/>
    </row>
    <row r="55" spans="1:13" ht="22.5" customHeight="1" x14ac:dyDescent="0.4">
      <c r="A55" s="28"/>
      <c r="C55" s="105"/>
      <c r="D55" s="106" t="s">
        <v>150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">
      <c r="A56" s="28"/>
      <c r="C56" s="105"/>
      <c r="D56" s="106" t="s">
        <v>151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">
      <c r="A57" s="28"/>
      <c r="C57" s="105"/>
      <c r="D57" s="106" t="s">
        <v>152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">
      <c r="A58" s="28"/>
      <c r="C58" s="105"/>
      <c r="D58" s="106" t="s">
        <v>153</v>
      </c>
      <c r="E58" s="106"/>
      <c r="F58" s="106"/>
      <c r="G58" s="106"/>
      <c r="H58" s="106"/>
      <c r="I58" s="107"/>
      <c r="J58" s="95">
        <v>472130399</v>
      </c>
      <c r="K58" s="114"/>
      <c r="M58" s="30"/>
    </row>
    <row r="59" spans="1:13" ht="22.5" customHeight="1" x14ac:dyDescent="0.4">
      <c r="A59" s="28"/>
      <c r="C59" s="105" t="s">
        <v>154</v>
      </c>
      <c r="D59" s="106"/>
      <c r="E59" s="106"/>
      <c r="F59" s="106"/>
      <c r="G59" s="106"/>
      <c r="H59" s="106"/>
      <c r="I59" s="107"/>
      <c r="J59" s="95">
        <v>1600182442</v>
      </c>
      <c r="K59" s="114"/>
      <c r="M59" s="30"/>
    </row>
    <row r="60" spans="1:13" ht="22.5" customHeight="1" x14ac:dyDescent="0.4">
      <c r="A60" s="28"/>
      <c r="C60" s="105"/>
      <c r="D60" s="106" t="s">
        <v>155</v>
      </c>
      <c r="E60" s="106"/>
      <c r="F60" s="106"/>
      <c r="G60" s="106"/>
      <c r="H60" s="106"/>
      <c r="I60" s="107"/>
      <c r="J60" s="95">
        <v>44339047</v>
      </c>
      <c r="K60" s="114"/>
      <c r="M60" s="30"/>
    </row>
    <row r="61" spans="1:13" ht="22.5" customHeight="1" x14ac:dyDescent="0.4">
      <c r="A61" s="28"/>
      <c r="C61" s="105"/>
      <c r="D61" s="106" t="s">
        <v>156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">
      <c r="A62" s="28"/>
      <c r="C62" s="105"/>
      <c r="D62" s="106" t="s">
        <v>137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">
      <c r="A63" s="28"/>
      <c r="C63" s="105"/>
      <c r="D63" s="106" t="s">
        <v>157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">
      <c r="A64" s="28"/>
      <c r="C64" s="105"/>
      <c r="D64" s="106" t="s">
        <v>152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">
      <c r="A65" s="28"/>
      <c r="C65" s="105"/>
      <c r="D65" s="106" t="s">
        <v>158</v>
      </c>
      <c r="E65" s="106"/>
      <c r="F65" s="106"/>
      <c r="G65" s="106"/>
      <c r="H65" s="106"/>
      <c r="I65" s="107"/>
      <c r="J65" s="95">
        <v>1555843395</v>
      </c>
      <c r="K65" s="114"/>
      <c r="M65" s="30"/>
    </row>
    <row r="66" spans="1:13" ht="22.5" customHeight="1" x14ac:dyDescent="0.4">
      <c r="A66" s="28"/>
      <c r="C66" s="101" t="s">
        <v>159</v>
      </c>
      <c r="D66" s="102"/>
      <c r="E66" s="102"/>
      <c r="F66" s="102"/>
      <c r="G66" s="102"/>
      <c r="H66" s="102"/>
      <c r="I66" s="103"/>
      <c r="J66" s="89">
        <v>-1128052043</v>
      </c>
      <c r="K66" s="104"/>
      <c r="M66" s="30"/>
    </row>
    <row r="67" spans="1:13" ht="22.5" customHeight="1" x14ac:dyDescent="0.4">
      <c r="A67" s="28"/>
      <c r="C67" s="101" t="s">
        <v>160</v>
      </c>
      <c r="D67" s="102"/>
      <c r="E67" s="102"/>
      <c r="F67" s="102"/>
      <c r="G67" s="102"/>
      <c r="H67" s="102"/>
      <c r="I67" s="103"/>
      <c r="J67" s="89">
        <v>236480181239</v>
      </c>
      <c r="K67" s="104"/>
      <c r="M67" s="30"/>
    </row>
    <row r="68" spans="1:13" ht="22.5" customHeight="1" x14ac:dyDescent="0.4">
      <c r="A68" s="28"/>
      <c r="C68" s="101" t="s">
        <v>161</v>
      </c>
      <c r="D68" s="88"/>
      <c r="E68" s="88"/>
      <c r="F68" s="88"/>
      <c r="G68" s="88"/>
      <c r="H68" s="88"/>
      <c r="I68" s="88"/>
      <c r="J68" s="91">
        <v>497736738</v>
      </c>
      <c r="K68" s="92"/>
      <c r="M68" s="30"/>
    </row>
    <row r="69" spans="1:13" ht="22.5" customHeight="1" x14ac:dyDescent="0.4">
      <c r="A69" s="28"/>
      <c r="C69" s="101" t="s">
        <v>162</v>
      </c>
      <c r="D69" s="88"/>
      <c r="E69" s="88"/>
      <c r="F69" s="88"/>
      <c r="G69" s="88"/>
      <c r="H69" s="88"/>
      <c r="I69" s="88"/>
      <c r="J69" s="89">
        <v>-83796841</v>
      </c>
      <c r="K69" s="93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view="pageBreakPreview" zoomScale="50" zoomScaleNormal="60" zoomScaleSheetLayoutView="50" workbookViewId="0">
      <selection activeCell="V1" sqref="V1"/>
    </sheetView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/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50" t="s">
        <v>4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47"/>
    </row>
    <row r="7" spans="1:14" ht="22.5" customHeight="1" x14ac:dyDescent="0.4">
      <c r="A7" s="44"/>
      <c r="B7" s="152" t="s">
        <v>111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47"/>
    </row>
    <row r="8" spans="1:14" ht="22.5" hidden="1" customHeight="1" x14ac:dyDescent="0.4">
      <c r="A8" s="44"/>
      <c r="C8" s="153"/>
      <c r="D8" s="153"/>
      <c r="E8" s="153"/>
      <c r="F8" s="48"/>
      <c r="H8" s="48"/>
      <c r="L8" s="49"/>
      <c r="N8" s="47"/>
    </row>
    <row r="9" spans="1:14" ht="22.5" hidden="1" customHeight="1" x14ac:dyDescent="0.4">
      <c r="A9" s="44"/>
      <c r="C9" s="153"/>
      <c r="D9" s="153"/>
      <c r="E9" s="153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53"/>
      <c r="D11" s="153"/>
      <c r="E11" s="153"/>
      <c r="F11" s="154"/>
      <c r="G11" s="153"/>
      <c r="H11" s="153"/>
      <c r="I11" s="50"/>
      <c r="N11" s="47"/>
    </row>
    <row r="12" spans="1:14" ht="22.5" hidden="1" customHeight="1" x14ac:dyDescent="0.4">
      <c r="A12" s="44"/>
      <c r="C12" s="153"/>
      <c r="D12" s="153"/>
      <c r="E12" s="153"/>
      <c r="F12" s="154"/>
      <c r="G12" s="153"/>
      <c r="H12" s="153"/>
      <c r="I12" s="50"/>
      <c r="N12" s="47"/>
    </row>
    <row r="13" spans="1:14" ht="22.5" hidden="1" customHeight="1" x14ac:dyDescent="0.4">
      <c r="A13" s="44"/>
      <c r="C13" s="153"/>
      <c r="D13" s="153"/>
      <c r="E13" s="153"/>
      <c r="F13" s="154"/>
      <c r="G13" s="153"/>
      <c r="H13" s="153"/>
      <c r="I13" s="50"/>
      <c r="N13" s="47"/>
    </row>
    <row r="14" spans="1:14" ht="22.5" hidden="1" customHeight="1" x14ac:dyDescent="0.4">
      <c r="A14" s="44"/>
      <c r="C14" s="153"/>
      <c r="D14" s="153"/>
      <c r="E14" s="153"/>
      <c r="F14" s="154"/>
      <c r="G14" s="153"/>
      <c r="H14" s="153"/>
      <c r="N14" s="47"/>
    </row>
    <row r="15" spans="1:14" ht="18.75" hidden="1" x14ac:dyDescent="0.4">
      <c r="A15" s="28"/>
      <c r="B15" s="21"/>
      <c r="C15" s="155"/>
      <c r="D15" s="155"/>
      <c r="E15" s="155"/>
      <c r="F15" s="156"/>
      <c r="G15" s="155"/>
      <c r="H15" s="155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55"/>
      <c r="D16" s="155"/>
      <c r="E16" s="155"/>
      <c r="F16" s="156"/>
      <c r="G16" s="155"/>
      <c r="H16" s="155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57"/>
      <c r="D17" s="157"/>
      <c r="E17" s="157"/>
      <c r="F17" s="158" t="s">
        <v>1</v>
      </c>
      <c r="G17" s="157"/>
      <c r="H17" s="157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49"/>
      <c r="D19" s="149"/>
      <c r="E19" s="149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59" t="s">
        <v>5</v>
      </c>
      <c r="D20" s="159"/>
      <c r="E20" s="159"/>
      <c r="F20" s="159"/>
      <c r="G20" s="159"/>
      <c r="H20" s="159"/>
      <c r="I20" s="159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59" t="s">
        <v>9</v>
      </c>
      <c r="D21" s="159"/>
      <c r="E21" s="159"/>
      <c r="F21" s="159"/>
      <c r="G21" s="159"/>
      <c r="H21" s="159"/>
      <c r="I21" s="159"/>
      <c r="J21" s="54">
        <v>103147743620</v>
      </c>
      <c r="K21" s="54">
        <v>0</v>
      </c>
      <c r="L21" s="54">
        <v>103147743620</v>
      </c>
      <c r="M21" s="21"/>
      <c r="N21" s="30"/>
    </row>
    <row r="22" spans="1:14" ht="50.1" customHeight="1" x14ac:dyDescent="0.4">
      <c r="A22" s="28"/>
      <c r="B22" s="21"/>
      <c r="C22" s="159" t="s">
        <v>10</v>
      </c>
      <c r="D22" s="159"/>
      <c r="E22" s="159"/>
      <c r="F22" s="159"/>
      <c r="G22" s="159"/>
      <c r="H22" s="159"/>
      <c r="I22" s="159"/>
      <c r="J22" s="54">
        <v>-83796841</v>
      </c>
      <c r="K22" s="54">
        <v>0</v>
      </c>
      <c r="L22" s="54">
        <v>-83796841</v>
      </c>
      <c r="M22" s="21"/>
      <c r="N22" s="30"/>
    </row>
    <row r="23" spans="1:14" ht="50.1" customHeight="1" x14ac:dyDescent="0.4">
      <c r="A23" s="28"/>
      <c r="B23" s="21"/>
      <c r="C23" s="159" t="s">
        <v>11</v>
      </c>
      <c r="D23" s="159"/>
      <c r="E23" s="159"/>
      <c r="F23" s="159"/>
      <c r="G23" s="159"/>
      <c r="H23" s="159"/>
      <c r="I23" s="159"/>
      <c r="J23" s="54">
        <v>103063946779</v>
      </c>
      <c r="K23" s="54">
        <v>0</v>
      </c>
      <c r="L23" s="54">
        <v>103063946779</v>
      </c>
      <c r="M23" s="21"/>
      <c r="N23" s="30"/>
    </row>
    <row r="24" spans="1:14" ht="22.5" customHeight="1" x14ac:dyDescent="0.4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44"/>
      <c r="N67" s="47"/>
    </row>
    <row r="68" spans="1:14" ht="22.5" customHeight="1" x14ac:dyDescent="0.4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view="pageBreakPreview" zoomScale="50" zoomScaleNormal="60" zoomScaleSheetLayoutView="50" workbookViewId="0">
      <selection activeCell="V1" sqref="V1"/>
    </sheetView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/>
    </row>
    <row r="4" spans="1:21" ht="22.5" customHeight="1" x14ac:dyDescent="0.4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62" t="s">
        <v>12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60"/>
      <c r="U6" s="8"/>
    </row>
    <row r="7" spans="1:21" ht="22.5" customHeight="1" x14ac:dyDescent="0.4">
      <c r="A7" s="6"/>
      <c r="B7" s="163" t="s">
        <v>111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61"/>
      <c r="U7" s="8"/>
    </row>
    <row r="8" spans="1:21" ht="22.5" hidden="1" customHeight="1" x14ac:dyDescent="0.4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">
      <c r="A9" s="6"/>
      <c r="B9" s="161"/>
      <c r="C9" s="161"/>
      <c r="D9" s="161"/>
      <c r="E9" s="63"/>
      <c r="F9" s="63"/>
      <c r="G9" s="63"/>
      <c r="H9" s="62"/>
      <c r="I9" s="62"/>
      <c r="J9" s="62"/>
      <c r="K9" s="160"/>
      <c r="L9" s="160"/>
      <c r="M9" s="160"/>
      <c r="N9" s="160"/>
      <c r="O9" s="64"/>
      <c r="P9" s="64"/>
      <c r="Q9" s="64"/>
      <c r="R9" s="65"/>
      <c r="S9" s="62"/>
      <c r="T9" s="62"/>
      <c r="U9" s="8"/>
    </row>
    <row r="10" spans="1:21" ht="22.5" hidden="1" customHeight="1" x14ac:dyDescent="0.4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60"/>
      <c r="L10" s="160"/>
      <c r="M10" s="160"/>
      <c r="N10" s="160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60"/>
      <c r="L11" s="160"/>
      <c r="M11" s="160"/>
      <c r="N11" s="160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60"/>
      <c r="L12" s="160"/>
      <c r="M12" s="160"/>
      <c r="N12" s="160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60"/>
      <c r="L13" s="160"/>
      <c r="M13" s="160"/>
      <c r="N13" s="160"/>
      <c r="O13" s="64"/>
      <c r="P13" s="64"/>
      <c r="Q13" s="64"/>
      <c r="R13" s="65"/>
      <c r="S13" s="62"/>
      <c r="T13" s="62"/>
      <c r="U13" s="8"/>
    </row>
    <row r="14" spans="1:21" ht="22.5" customHeight="1" x14ac:dyDescent="0.4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61"/>
      <c r="M14" s="161"/>
      <c r="N14" s="161"/>
      <c r="O14" s="63"/>
      <c r="P14" s="63"/>
      <c r="Q14" s="63"/>
      <c r="R14" s="66"/>
      <c r="S14" s="62"/>
      <c r="T14" s="62"/>
      <c r="U14" s="8"/>
    </row>
    <row r="15" spans="1:21" ht="18.75" x14ac:dyDescent="0.4">
      <c r="A15" s="6"/>
      <c r="B15" s="144"/>
      <c r="C15" s="144"/>
      <c r="D15" s="144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">
      <c r="A16" s="6"/>
      <c r="B16" s="27" t="s">
        <v>163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202</v>
      </c>
      <c r="N16" s="17"/>
      <c r="O16" s="17"/>
      <c r="P16" s="17"/>
      <c r="Q16" s="17"/>
      <c r="R16" s="17"/>
      <c r="S16" s="18">
        <v>1079782033</v>
      </c>
      <c r="T16" s="20"/>
      <c r="U16" s="8"/>
    </row>
    <row r="17" spans="1:21" ht="22.5" customHeight="1" x14ac:dyDescent="0.4">
      <c r="A17" s="6"/>
      <c r="B17" s="28"/>
      <c r="C17" s="94" t="s">
        <v>164</v>
      </c>
      <c r="D17" s="94"/>
      <c r="E17" s="94"/>
      <c r="F17" s="94"/>
      <c r="G17" s="94"/>
      <c r="H17" s="94"/>
      <c r="I17" s="95">
        <v>369443304399</v>
      </c>
      <c r="J17" s="99"/>
      <c r="K17" s="21"/>
      <c r="L17" s="28"/>
      <c r="M17" s="94"/>
      <c r="N17" s="94" t="s">
        <v>203</v>
      </c>
      <c r="O17" s="94"/>
      <c r="P17" s="94"/>
      <c r="Q17" s="94"/>
      <c r="R17" s="94"/>
      <c r="S17" s="95">
        <v>1075225420</v>
      </c>
      <c r="T17" s="99"/>
      <c r="U17" s="8"/>
    </row>
    <row r="18" spans="1:21" ht="22.5" customHeight="1" x14ac:dyDescent="0.4">
      <c r="A18" s="6"/>
      <c r="B18" s="28"/>
      <c r="C18" s="94"/>
      <c r="D18" s="94" t="s">
        <v>165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204</v>
      </c>
      <c r="O18" s="94"/>
      <c r="P18" s="94"/>
      <c r="Q18" s="94"/>
      <c r="R18" s="94"/>
      <c r="S18" s="95">
        <v>4556613</v>
      </c>
      <c r="T18" s="99"/>
      <c r="U18" s="8"/>
    </row>
    <row r="19" spans="1:21" ht="22.5" customHeight="1" x14ac:dyDescent="0.4">
      <c r="A19" s="6"/>
      <c r="B19" s="28"/>
      <c r="C19" s="94"/>
      <c r="D19" s="94" t="s">
        <v>166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205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">
      <c r="A20" s="6"/>
      <c r="B20" s="28"/>
      <c r="C20" s="94"/>
      <c r="D20" s="94" t="s">
        <v>167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206</v>
      </c>
      <c r="P20" s="94"/>
      <c r="Q20" s="94"/>
      <c r="R20" s="94"/>
      <c r="S20" s="95">
        <v>4556613</v>
      </c>
      <c r="T20" s="99"/>
      <c r="U20" s="8"/>
    </row>
    <row r="21" spans="1:21" ht="22.5" customHeight="1" x14ac:dyDescent="0.4">
      <c r="A21" s="6"/>
      <c r="B21" s="28"/>
      <c r="C21" s="94"/>
      <c r="D21" s="94" t="s">
        <v>168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207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">
      <c r="A22" s="6"/>
      <c r="B22" s="28"/>
      <c r="C22" s="94"/>
      <c r="D22" s="94" t="s">
        <v>169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208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">
      <c r="A23" s="6"/>
      <c r="B23" s="28"/>
      <c r="C23" s="94"/>
      <c r="D23" s="94" t="s">
        <v>170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187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">
      <c r="A24" s="6"/>
      <c r="B24" s="28"/>
      <c r="C24" s="94"/>
      <c r="D24" s="94" t="s">
        <v>171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188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">
      <c r="A25" s="6"/>
      <c r="B25" s="28"/>
      <c r="C25" s="94"/>
      <c r="D25" s="94" t="s">
        <v>172</v>
      </c>
      <c r="E25" s="94"/>
      <c r="F25" s="94"/>
      <c r="G25" s="94"/>
      <c r="H25" s="94"/>
      <c r="I25" s="95">
        <v>29343322</v>
      </c>
      <c r="J25" s="99"/>
      <c r="K25" s="21"/>
      <c r="L25" s="28"/>
      <c r="M25" s="94"/>
      <c r="N25" s="94"/>
      <c r="O25" s="94" t="s">
        <v>189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">
      <c r="A26" s="6"/>
      <c r="B26" s="28"/>
      <c r="C26" s="94"/>
      <c r="D26" s="94" t="s">
        <v>173</v>
      </c>
      <c r="E26" s="94"/>
      <c r="F26" s="94"/>
      <c r="G26" s="94"/>
      <c r="H26" s="94"/>
      <c r="I26" s="95">
        <v>362197893647</v>
      </c>
      <c r="J26" s="99"/>
      <c r="K26" s="21"/>
      <c r="L26" s="28"/>
      <c r="M26" s="94"/>
      <c r="N26" s="94"/>
      <c r="O26" s="94" t="s">
        <v>190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">
      <c r="A27" s="6"/>
      <c r="B27" s="28"/>
      <c r="C27" s="94"/>
      <c r="D27" s="94" t="s">
        <v>174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209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">
      <c r="A28" s="6"/>
      <c r="B28" s="28"/>
      <c r="C28" s="94"/>
      <c r="D28" s="94"/>
      <c r="E28" s="94" t="s">
        <v>175</v>
      </c>
      <c r="F28" s="94"/>
      <c r="G28" s="94"/>
      <c r="H28" s="94"/>
      <c r="I28" s="95">
        <v>0</v>
      </c>
      <c r="J28" s="99"/>
      <c r="K28" s="21"/>
      <c r="L28" s="86" t="s">
        <v>210</v>
      </c>
      <c r="M28" s="88"/>
      <c r="N28" s="88"/>
      <c r="O28" s="88"/>
      <c r="P28" s="88"/>
      <c r="Q28" s="88"/>
      <c r="R28" s="88"/>
      <c r="S28" s="89">
        <v>-968433261</v>
      </c>
      <c r="T28" s="93"/>
      <c r="U28" s="8"/>
    </row>
    <row r="29" spans="1:21" ht="22.5" customHeight="1" x14ac:dyDescent="0.4">
      <c r="A29" s="6"/>
      <c r="B29" s="28"/>
      <c r="C29" s="94"/>
      <c r="D29" s="94"/>
      <c r="E29" s="94" t="s">
        <v>176</v>
      </c>
      <c r="F29" s="94"/>
      <c r="G29" s="94"/>
      <c r="H29" s="94"/>
      <c r="I29" s="95">
        <v>0</v>
      </c>
      <c r="J29" s="99"/>
      <c r="K29" s="21"/>
      <c r="L29" s="116" t="s">
        <v>211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">
      <c r="A30" s="6"/>
      <c r="B30" s="28"/>
      <c r="C30" s="94"/>
      <c r="D30" s="94"/>
      <c r="E30" s="94" t="s">
        <v>177</v>
      </c>
      <c r="F30" s="94"/>
      <c r="G30" s="94"/>
      <c r="H30" s="94"/>
      <c r="I30" s="95">
        <v>0</v>
      </c>
      <c r="J30" s="99"/>
      <c r="K30" s="21"/>
      <c r="L30" s="28"/>
      <c r="M30" s="98" t="s">
        <v>212</v>
      </c>
      <c r="N30" s="94"/>
      <c r="O30" s="94"/>
      <c r="P30" s="94"/>
      <c r="Q30" s="94"/>
      <c r="R30" s="94"/>
      <c r="S30" s="95">
        <v>869000000</v>
      </c>
      <c r="T30" s="99"/>
      <c r="U30" s="8"/>
    </row>
    <row r="31" spans="1:21" ht="22.5" customHeight="1" x14ac:dyDescent="0.4">
      <c r="A31" s="6"/>
      <c r="B31" s="28"/>
      <c r="C31" s="94"/>
      <c r="D31" s="94" t="s">
        <v>126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213</v>
      </c>
      <c r="O31" s="94"/>
      <c r="P31" s="94"/>
      <c r="Q31" s="94"/>
      <c r="R31" s="94"/>
      <c r="S31" s="95">
        <v>869000000</v>
      </c>
      <c r="T31" s="99"/>
      <c r="U31" s="8"/>
    </row>
    <row r="32" spans="1:21" ht="22.5" customHeight="1" x14ac:dyDescent="0.4">
      <c r="A32" s="6"/>
      <c r="B32" s="28"/>
      <c r="C32" s="94"/>
      <c r="D32" s="94" t="s">
        <v>178</v>
      </c>
      <c r="E32" s="94"/>
      <c r="F32" s="94"/>
      <c r="G32" s="94"/>
      <c r="H32" s="94"/>
      <c r="I32" s="95">
        <v>1904489</v>
      </c>
      <c r="J32" s="99"/>
      <c r="K32" s="21"/>
      <c r="L32" s="28"/>
      <c r="M32" s="94"/>
      <c r="N32" s="94" t="s">
        <v>214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">
      <c r="A33" s="6"/>
      <c r="B33" s="28"/>
      <c r="C33" s="94"/>
      <c r="D33" s="94" t="s">
        <v>179</v>
      </c>
      <c r="E33" s="94"/>
      <c r="F33" s="94"/>
      <c r="G33" s="94"/>
      <c r="H33" s="94"/>
      <c r="I33" s="95">
        <v>7214162941</v>
      </c>
      <c r="J33" s="99"/>
      <c r="K33" s="21"/>
      <c r="L33" s="28"/>
      <c r="M33" s="94"/>
      <c r="N33" s="94" t="s">
        <v>174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">
      <c r="A34" s="6"/>
      <c r="B34" s="28"/>
      <c r="C34" s="94" t="s">
        <v>180</v>
      </c>
      <c r="D34" s="94"/>
      <c r="E34" s="94"/>
      <c r="F34" s="94"/>
      <c r="G34" s="94"/>
      <c r="H34" s="94"/>
      <c r="I34" s="95">
        <v>603985312544</v>
      </c>
      <c r="J34" s="99"/>
      <c r="K34" s="21"/>
      <c r="L34" s="28"/>
      <c r="M34" s="94"/>
      <c r="N34" s="94"/>
      <c r="O34" s="94" t="s">
        <v>175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">
      <c r="A35" s="6"/>
      <c r="B35" s="28"/>
      <c r="C35" s="94"/>
      <c r="D35" s="94" t="s">
        <v>181</v>
      </c>
      <c r="E35" s="94"/>
      <c r="F35" s="94"/>
      <c r="G35" s="94"/>
      <c r="H35" s="94"/>
      <c r="I35" s="95">
        <v>7215190910</v>
      </c>
      <c r="J35" s="99"/>
      <c r="K35" s="21"/>
      <c r="L35" s="28"/>
      <c r="M35" s="94"/>
      <c r="N35" s="94"/>
      <c r="O35" s="94" t="s">
        <v>176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">
      <c r="A36" s="6"/>
      <c r="B36" s="28"/>
      <c r="C36" s="94"/>
      <c r="D36" s="94" t="s">
        <v>182</v>
      </c>
      <c r="E36" s="94"/>
      <c r="F36" s="94"/>
      <c r="G36" s="94"/>
      <c r="H36" s="94"/>
      <c r="I36" s="95">
        <v>11159166326</v>
      </c>
      <c r="J36" s="99"/>
      <c r="K36" s="21"/>
      <c r="L36" s="28"/>
      <c r="M36" s="94"/>
      <c r="N36" s="94"/>
      <c r="O36" s="94" t="s">
        <v>177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">
      <c r="A37" s="6"/>
      <c r="B37" s="28"/>
      <c r="C37" s="94"/>
      <c r="D37" s="94" t="s">
        <v>183</v>
      </c>
      <c r="E37" s="94"/>
      <c r="F37" s="94"/>
      <c r="G37" s="94"/>
      <c r="H37" s="94"/>
      <c r="I37" s="95">
        <v>839671566</v>
      </c>
      <c r="J37" s="99"/>
      <c r="K37" s="21"/>
      <c r="L37" s="28"/>
      <c r="M37" s="94"/>
      <c r="N37" s="94" t="s">
        <v>215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">
      <c r="A38" s="6"/>
      <c r="B38" s="28"/>
      <c r="C38" s="94"/>
      <c r="D38" s="94" t="s">
        <v>184</v>
      </c>
      <c r="E38" s="94"/>
      <c r="F38" s="94"/>
      <c r="G38" s="94"/>
      <c r="H38" s="94"/>
      <c r="I38" s="95">
        <v>208666794</v>
      </c>
      <c r="J38" s="99"/>
      <c r="K38" s="21"/>
      <c r="L38" s="28"/>
      <c r="M38" s="94" t="s">
        <v>216</v>
      </c>
      <c r="N38" s="94"/>
      <c r="O38" s="94"/>
      <c r="P38" s="94"/>
      <c r="Q38" s="94"/>
      <c r="R38" s="94"/>
      <c r="S38" s="95">
        <v>1838739833</v>
      </c>
      <c r="T38" s="99"/>
      <c r="U38" s="8"/>
    </row>
    <row r="39" spans="1:21" ht="22.5" customHeight="1" x14ac:dyDescent="0.4">
      <c r="A39" s="6"/>
      <c r="B39" s="28"/>
      <c r="C39" s="94"/>
      <c r="D39" s="94" t="s">
        <v>185</v>
      </c>
      <c r="E39" s="94"/>
      <c r="F39" s="94"/>
      <c r="G39" s="94"/>
      <c r="H39" s="94"/>
      <c r="I39" s="95">
        <v>442065596981</v>
      </c>
      <c r="J39" s="99"/>
      <c r="K39" s="21"/>
      <c r="L39" s="28"/>
      <c r="M39" s="94"/>
      <c r="N39" s="94" t="s">
        <v>217</v>
      </c>
      <c r="O39" s="94"/>
      <c r="P39" s="94"/>
      <c r="Q39" s="94"/>
      <c r="R39" s="94"/>
      <c r="S39" s="95">
        <v>1793436173</v>
      </c>
      <c r="T39" s="99"/>
      <c r="U39" s="8"/>
    </row>
    <row r="40" spans="1:21" ht="22.5" customHeight="1" x14ac:dyDescent="0.4">
      <c r="A40" s="6"/>
      <c r="B40" s="28"/>
      <c r="C40" s="94"/>
      <c r="D40" s="94" t="s">
        <v>186</v>
      </c>
      <c r="E40" s="94"/>
      <c r="F40" s="94"/>
      <c r="G40" s="94"/>
      <c r="H40" s="94"/>
      <c r="I40" s="95">
        <v>46829462838</v>
      </c>
      <c r="J40" s="99"/>
      <c r="K40" s="21"/>
      <c r="L40" s="28"/>
      <c r="M40" s="94"/>
      <c r="N40" s="94" t="s">
        <v>218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">
      <c r="A41" s="6"/>
      <c r="B41" s="28"/>
      <c r="C41" s="94"/>
      <c r="D41" s="94" t="s">
        <v>187</v>
      </c>
      <c r="E41" s="94"/>
      <c r="F41" s="94"/>
      <c r="G41" s="94"/>
      <c r="H41" s="94"/>
      <c r="I41" s="95">
        <v>95660229985</v>
      </c>
      <c r="J41" s="99"/>
      <c r="K41" s="21"/>
      <c r="L41" s="28"/>
      <c r="M41" s="94"/>
      <c r="N41" s="94" t="s">
        <v>219</v>
      </c>
      <c r="O41" s="94"/>
      <c r="P41" s="94"/>
      <c r="Q41" s="94"/>
      <c r="R41" s="94"/>
      <c r="S41" s="95">
        <v>45303660</v>
      </c>
      <c r="T41" s="99"/>
      <c r="U41" s="8"/>
    </row>
    <row r="42" spans="1:21" ht="22.5" customHeight="1" x14ac:dyDescent="0.4">
      <c r="A42" s="6"/>
      <c r="B42" s="28"/>
      <c r="C42" s="94"/>
      <c r="D42" s="94"/>
      <c r="E42" s="94" t="s">
        <v>188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187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">
      <c r="A43" s="6"/>
      <c r="B43" s="28"/>
      <c r="C43" s="94"/>
      <c r="D43" s="94"/>
      <c r="E43" s="94" t="s">
        <v>189</v>
      </c>
      <c r="F43" s="94"/>
      <c r="G43" s="94"/>
      <c r="H43" s="94"/>
      <c r="I43" s="95">
        <v>95660229985</v>
      </c>
      <c r="J43" s="99"/>
      <c r="K43" s="21"/>
      <c r="L43" s="28"/>
      <c r="M43" s="94"/>
      <c r="N43" s="94"/>
      <c r="O43" s="94" t="s">
        <v>188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">
      <c r="A44" s="6"/>
      <c r="B44" s="28"/>
      <c r="C44" s="94"/>
      <c r="D44" s="94"/>
      <c r="E44" s="94" t="s">
        <v>190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189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">
      <c r="A45" s="6"/>
      <c r="B45" s="28"/>
      <c r="C45" s="94"/>
      <c r="D45" s="94" t="s">
        <v>191</v>
      </c>
      <c r="E45" s="94"/>
      <c r="F45" s="94"/>
      <c r="G45" s="94"/>
      <c r="H45" s="94"/>
      <c r="I45" s="95">
        <v>7327144</v>
      </c>
      <c r="J45" s="99"/>
      <c r="K45" s="21"/>
      <c r="L45" s="28"/>
      <c r="M45" s="94"/>
      <c r="N45" s="94"/>
      <c r="O45" s="94" t="s">
        <v>190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">
      <c r="A46" s="6"/>
      <c r="B46" s="86" t="s">
        <v>192</v>
      </c>
      <c r="C46" s="88"/>
      <c r="D46" s="88"/>
      <c r="E46" s="88"/>
      <c r="F46" s="88"/>
      <c r="G46" s="88"/>
      <c r="H46" s="88"/>
      <c r="I46" s="89">
        <v>-234542008145</v>
      </c>
      <c r="J46" s="93"/>
      <c r="K46" s="21"/>
      <c r="L46" s="28"/>
      <c r="M46" s="94"/>
      <c r="N46" s="94" t="s">
        <v>220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">
      <c r="A47" s="6"/>
      <c r="B47" s="28" t="s">
        <v>193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221</v>
      </c>
      <c r="M47" s="88"/>
      <c r="N47" s="88"/>
      <c r="O47" s="88"/>
      <c r="P47" s="88"/>
      <c r="Q47" s="88"/>
      <c r="R47" s="88"/>
      <c r="S47" s="89">
        <v>-969739833</v>
      </c>
      <c r="T47" s="93"/>
      <c r="U47" s="8"/>
    </row>
    <row r="48" spans="1:21" ht="22.5" customHeight="1" x14ac:dyDescent="0.4">
      <c r="A48" s="6"/>
      <c r="B48" s="28"/>
      <c r="C48" s="94" t="s">
        <v>194</v>
      </c>
      <c r="D48" s="94"/>
      <c r="E48" s="94"/>
      <c r="F48" s="94"/>
      <c r="G48" s="94"/>
      <c r="H48" s="94"/>
      <c r="I48" s="95">
        <v>111348772</v>
      </c>
      <c r="J48" s="99"/>
      <c r="K48" s="21"/>
      <c r="L48" s="86" t="s">
        <v>222</v>
      </c>
      <c r="M48" s="88"/>
      <c r="N48" s="88"/>
      <c r="O48" s="88"/>
      <c r="P48" s="88"/>
      <c r="Q48" s="88"/>
      <c r="R48" s="88"/>
      <c r="S48" s="89">
        <v>-236480181239</v>
      </c>
      <c r="T48" s="93"/>
      <c r="U48" s="8"/>
    </row>
    <row r="49" spans="1:21" ht="22.5" customHeight="1" x14ac:dyDescent="0.4">
      <c r="A49" s="6"/>
      <c r="B49" s="28"/>
      <c r="C49" s="94"/>
      <c r="D49" s="94" t="s">
        <v>195</v>
      </c>
      <c r="E49" s="94"/>
      <c r="F49" s="94"/>
      <c r="G49" s="94"/>
      <c r="H49" s="94"/>
      <c r="I49" s="95">
        <v>64083000</v>
      </c>
      <c r="J49" s="99"/>
      <c r="K49" s="21"/>
      <c r="L49" s="86" t="s">
        <v>160</v>
      </c>
      <c r="M49" s="88"/>
      <c r="N49" s="88"/>
      <c r="O49" s="88"/>
      <c r="P49" s="88"/>
      <c r="Q49" s="88"/>
      <c r="R49" s="88"/>
      <c r="S49" s="89">
        <v>236480181239</v>
      </c>
      <c r="T49" s="93"/>
      <c r="U49" s="8"/>
    </row>
    <row r="50" spans="1:21" ht="22.5" customHeight="1" x14ac:dyDescent="0.4">
      <c r="A50" s="6"/>
      <c r="B50" s="28"/>
      <c r="C50" s="94"/>
      <c r="D50" s="94" t="s">
        <v>196</v>
      </c>
      <c r="E50" s="94"/>
      <c r="F50" s="94"/>
      <c r="G50" s="94"/>
      <c r="H50" s="94"/>
      <c r="I50" s="95">
        <v>25507524</v>
      </c>
      <c r="J50" s="99"/>
      <c r="K50" s="21"/>
      <c r="L50" s="86" t="s">
        <v>223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">
      <c r="A51" s="6"/>
      <c r="B51" s="28"/>
      <c r="C51" s="94"/>
      <c r="D51" s="94"/>
      <c r="E51" s="94" t="s">
        <v>197</v>
      </c>
      <c r="F51" s="94"/>
      <c r="G51" s="94"/>
      <c r="H51" s="94"/>
      <c r="I51" s="95">
        <v>0</v>
      </c>
      <c r="J51" s="99"/>
      <c r="K51" s="21"/>
      <c r="L51" s="86" t="s">
        <v>224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">
      <c r="A52" s="6"/>
      <c r="B52" s="28"/>
      <c r="C52" s="94"/>
      <c r="D52" s="94"/>
      <c r="E52" s="94" t="s">
        <v>198</v>
      </c>
      <c r="F52" s="94"/>
      <c r="G52" s="94"/>
      <c r="H52" s="94"/>
      <c r="I52" s="95">
        <v>25507524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28"/>
      <c r="C53" s="94"/>
      <c r="D53" s="94" t="s">
        <v>199</v>
      </c>
      <c r="E53" s="94"/>
      <c r="F53" s="94"/>
      <c r="G53" s="94"/>
      <c r="H53" s="94"/>
      <c r="I53" s="95">
        <v>21668248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8"/>
      <c r="C54" s="94"/>
      <c r="D54" s="94" t="s">
        <v>174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8"/>
      <c r="C55" s="94"/>
      <c r="D55" s="94"/>
      <c r="E55" s="94" t="s">
        <v>175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8"/>
      <c r="C56" s="94"/>
      <c r="D56" s="94"/>
      <c r="E56" s="94" t="s">
        <v>176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8"/>
      <c r="C57" s="94"/>
      <c r="D57" s="94"/>
      <c r="E57" s="94" t="s">
        <v>177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8"/>
      <c r="C58" s="94"/>
      <c r="D58" s="94" t="s">
        <v>200</v>
      </c>
      <c r="E58" s="94"/>
      <c r="F58" s="94"/>
      <c r="G58" s="94"/>
      <c r="H58" s="94"/>
      <c r="I58" s="95">
        <v>90000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35"/>
      <c r="C59" s="36"/>
      <c r="D59" s="36" t="s">
        <v>201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">
      <c r="I71" s="24"/>
      <c r="J71" s="24"/>
      <c r="S71" s="24"/>
      <c r="T71" s="24"/>
    </row>
    <row r="72" spans="1:21" ht="22.5" customHeight="1" x14ac:dyDescent="0.4">
      <c r="I72" s="26"/>
      <c r="J72" s="26"/>
      <c r="S72" s="26"/>
      <c r="T72" s="26"/>
    </row>
    <row r="73" spans="1:21" ht="22.5" customHeight="1" x14ac:dyDescent="0.4">
      <c r="I73" s="26"/>
      <c r="J73" s="26"/>
      <c r="S73" s="26"/>
      <c r="T73" s="26"/>
    </row>
    <row r="74" spans="1:21" ht="22.5" customHeight="1" x14ac:dyDescent="0.4">
      <c r="I74" s="26"/>
      <c r="J74" s="26"/>
      <c r="S74" s="26"/>
      <c r="T74" s="26"/>
    </row>
    <row r="75" spans="1:21" ht="22.5" customHeight="1" x14ac:dyDescent="0.4">
      <c r="I75" s="26"/>
      <c r="J75" s="26"/>
      <c r="S75" s="26"/>
      <c r="T75" s="26"/>
    </row>
    <row r="76" spans="1:21" ht="22.5" customHeight="1" x14ac:dyDescent="0.4">
      <c r="I76" s="26"/>
      <c r="J76" s="26"/>
      <c r="S76" s="26"/>
      <c r="T76" s="26"/>
    </row>
    <row r="77" spans="1:21" ht="22.5" customHeight="1" x14ac:dyDescent="0.4">
      <c r="I77" s="26"/>
      <c r="J77" s="26"/>
      <c r="S77" s="26"/>
      <c r="T77" s="26"/>
    </row>
    <row r="78" spans="1:21" ht="22.5" customHeight="1" x14ac:dyDescent="0.4">
      <c r="I78" s="26"/>
      <c r="J78" s="26"/>
      <c r="S78" s="26"/>
      <c r="T78" s="26"/>
    </row>
    <row r="79" spans="1:21" ht="22.5" customHeight="1" x14ac:dyDescent="0.4">
      <c r="I79" s="26"/>
      <c r="J79" s="26"/>
      <c r="S79" s="26"/>
      <c r="T79" s="26"/>
    </row>
    <row r="80" spans="1:21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  <row r="195" spans="9:20" ht="22.5" customHeight="1" x14ac:dyDescent="0.4">
      <c r="I195" s="26"/>
      <c r="J195" s="26"/>
      <c r="S195" s="26"/>
      <c r="T195" s="26"/>
    </row>
    <row r="196" spans="9:20" ht="22.5" customHeight="1" x14ac:dyDescent="0.4">
      <c r="I196" s="26"/>
      <c r="J196" s="26"/>
      <c r="S196" s="26"/>
      <c r="T196" s="26"/>
    </row>
    <row r="197" spans="9:20" ht="22.5" customHeight="1" x14ac:dyDescent="0.4">
      <c r="I197" s="26"/>
      <c r="J197" s="26"/>
      <c r="S197" s="26"/>
      <c r="T197" s="26"/>
    </row>
    <row r="198" spans="9:20" ht="22.5" customHeight="1" x14ac:dyDescent="0.4">
      <c r="I198" s="26"/>
      <c r="J198" s="26"/>
      <c r="S198" s="26"/>
      <c r="T198" s="26"/>
    </row>
    <row r="199" spans="9:20" ht="22.5" customHeight="1" x14ac:dyDescent="0.4">
      <c r="I199" s="26"/>
      <c r="J199" s="26"/>
      <c r="S199" s="26"/>
      <c r="T199" s="26"/>
    </row>
    <row r="200" spans="9:20" ht="22.5" customHeight="1" x14ac:dyDescent="0.4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0D000-C292-4162-A445-54B71A9B483C}">
  <sheetPr>
    <pageSetUpPr fitToPage="1"/>
  </sheetPr>
  <dimension ref="A1:D75"/>
  <sheetViews>
    <sheetView view="pageBreakPreview" zoomScale="50" zoomScaleNormal="50" zoomScaleSheetLayoutView="50" workbookViewId="0">
      <selection activeCell="V1" sqref="V1"/>
    </sheetView>
  </sheetViews>
  <sheetFormatPr defaultRowHeight="13.5" x14ac:dyDescent="0.4"/>
  <cols>
    <col min="1" max="1" width="4" style="123" customWidth="1"/>
    <col min="2" max="2" width="54.125" style="122" customWidth="1"/>
    <col min="3" max="3" width="60.5" style="122" customWidth="1"/>
    <col min="4" max="4" width="52.75" style="122" customWidth="1"/>
    <col min="5" max="16384" width="9" style="122"/>
  </cols>
  <sheetData>
    <row r="1" spans="1:4" s="1" customFormat="1" ht="22.5" customHeight="1" x14ac:dyDescent="0.4">
      <c r="B1" s="131" t="s">
        <v>228</v>
      </c>
    </row>
    <row r="2" spans="1:4" s="1" customFormat="1" ht="22.5" customHeight="1" x14ac:dyDescent="0.4">
      <c r="B2" s="131" t="s">
        <v>227</v>
      </c>
    </row>
    <row r="3" spans="1:4" s="1" customFormat="1" ht="22.5" customHeight="1" x14ac:dyDescent="0.4">
      <c r="B3" s="131"/>
    </row>
    <row r="4" spans="1:4" ht="122.25" customHeight="1" x14ac:dyDescent="0.4">
      <c r="A4" s="165" t="s">
        <v>226</v>
      </c>
      <c r="B4" s="165"/>
      <c r="C4" s="165"/>
      <c r="D4" s="165"/>
    </row>
    <row r="5" spans="1:4" s="126" customFormat="1" ht="36" customHeight="1" x14ac:dyDescent="0.4">
      <c r="A5" s="127"/>
    </row>
    <row r="6" spans="1:4" s="126" customFormat="1" ht="36" customHeight="1" x14ac:dyDescent="0.4">
      <c r="A6" s="127"/>
      <c r="B6" s="126" t="s">
        <v>225</v>
      </c>
    </row>
    <row r="7" spans="1:4" s="126" customFormat="1" ht="36" customHeight="1" x14ac:dyDescent="0.4">
      <c r="A7" s="127"/>
      <c r="B7" s="129"/>
      <c r="C7" s="164"/>
      <c r="D7" s="164"/>
    </row>
    <row r="8" spans="1:4" s="126" customFormat="1" ht="36" customHeight="1" x14ac:dyDescent="0.4">
      <c r="A8" s="127"/>
      <c r="B8" s="129"/>
      <c r="C8" s="164"/>
      <c r="D8" s="164"/>
    </row>
    <row r="9" spans="1:4" s="126" customFormat="1" ht="36" customHeight="1" x14ac:dyDescent="0.4">
      <c r="A9" s="127"/>
      <c r="B9" s="130"/>
      <c r="C9" s="164"/>
      <c r="D9" s="164"/>
    </row>
    <row r="10" spans="1:4" s="126" customFormat="1" ht="36" customHeight="1" x14ac:dyDescent="0.4">
      <c r="A10" s="127"/>
      <c r="B10" s="129"/>
      <c r="C10" s="164"/>
      <c r="D10" s="164"/>
    </row>
    <row r="11" spans="1:4" s="126" customFormat="1" ht="36" customHeight="1" x14ac:dyDescent="0.4">
      <c r="A11" s="127"/>
      <c r="B11" s="129"/>
      <c r="C11" s="166"/>
      <c r="D11" s="166"/>
    </row>
    <row r="12" spans="1:4" s="126" customFormat="1" ht="36" customHeight="1" x14ac:dyDescent="0.4">
      <c r="A12" s="127"/>
      <c r="B12" s="129"/>
      <c r="C12" s="164"/>
      <c r="D12" s="164"/>
    </row>
    <row r="13" spans="1:4" s="126" customFormat="1" ht="36" customHeight="1" x14ac:dyDescent="0.4">
      <c r="A13" s="127"/>
      <c r="B13" s="128"/>
      <c r="C13" s="128"/>
    </row>
    <row r="14" spans="1:4" s="126" customFormat="1" ht="36" customHeight="1" x14ac:dyDescent="0.4">
      <c r="A14" s="127"/>
    </row>
    <row r="15" spans="1:4" s="126" customFormat="1" ht="36" customHeight="1" x14ac:dyDescent="0.4">
      <c r="A15" s="127"/>
    </row>
    <row r="16" spans="1:4" s="126" customFormat="1" ht="36" customHeight="1" x14ac:dyDescent="0.4">
      <c r="A16" s="127"/>
    </row>
    <row r="17" spans="1:1" s="126" customFormat="1" ht="36" customHeight="1" x14ac:dyDescent="0.4">
      <c r="A17" s="127"/>
    </row>
    <row r="18" spans="1:1" s="126" customFormat="1" ht="36" customHeight="1" x14ac:dyDescent="0.4">
      <c r="A18" s="127"/>
    </row>
    <row r="19" spans="1:1" s="126" customFormat="1" ht="36" customHeight="1" x14ac:dyDescent="0.4">
      <c r="A19" s="127"/>
    </row>
    <row r="20" spans="1:1" s="126" customFormat="1" ht="36" customHeight="1" x14ac:dyDescent="0.4">
      <c r="A20" s="127"/>
    </row>
    <row r="21" spans="1:1" s="126" customFormat="1" ht="36" customHeight="1" x14ac:dyDescent="0.4">
      <c r="A21" s="127"/>
    </row>
    <row r="22" spans="1:1" s="126" customFormat="1" ht="36" customHeight="1" x14ac:dyDescent="0.4">
      <c r="A22" s="127"/>
    </row>
    <row r="23" spans="1:1" s="126" customFormat="1" ht="36" customHeight="1" x14ac:dyDescent="0.4">
      <c r="A23" s="127"/>
    </row>
    <row r="24" spans="1:1" s="126" customFormat="1" ht="36" customHeight="1" x14ac:dyDescent="0.4">
      <c r="A24" s="127"/>
    </row>
    <row r="25" spans="1:1" s="126" customFormat="1" ht="36" customHeight="1" x14ac:dyDescent="0.4">
      <c r="A25" s="127"/>
    </row>
    <row r="26" spans="1:1" s="126" customFormat="1" ht="36" customHeight="1" x14ac:dyDescent="0.4">
      <c r="A26" s="127"/>
    </row>
    <row r="27" spans="1:1" s="126" customFormat="1" ht="36" customHeight="1" x14ac:dyDescent="0.4">
      <c r="A27" s="127"/>
    </row>
    <row r="28" spans="1:1" s="126" customFormat="1" ht="36" customHeight="1" x14ac:dyDescent="0.4">
      <c r="A28" s="127"/>
    </row>
    <row r="29" spans="1:1" s="126" customFormat="1" ht="36" customHeight="1" x14ac:dyDescent="0.4">
      <c r="A29" s="127"/>
    </row>
    <row r="30" spans="1:1" s="126" customFormat="1" ht="36" customHeight="1" x14ac:dyDescent="0.4">
      <c r="A30" s="127"/>
    </row>
    <row r="31" spans="1:1" s="126" customFormat="1" ht="36" customHeight="1" x14ac:dyDescent="0.4">
      <c r="A31" s="127"/>
    </row>
    <row r="32" spans="1:1" s="126" customFormat="1" ht="36" customHeight="1" x14ac:dyDescent="0.4">
      <c r="A32" s="127"/>
    </row>
    <row r="33" spans="1:1" s="126" customFormat="1" ht="36" customHeight="1" x14ac:dyDescent="0.4">
      <c r="A33" s="127"/>
    </row>
    <row r="34" spans="1:1" s="126" customFormat="1" ht="36" customHeight="1" x14ac:dyDescent="0.4">
      <c r="A34" s="127"/>
    </row>
    <row r="35" spans="1:1" s="126" customFormat="1" ht="36" customHeight="1" x14ac:dyDescent="0.4">
      <c r="A35" s="127"/>
    </row>
    <row r="36" spans="1:1" s="126" customFormat="1" ht="36" customHeight="1" x14ac:dyDescent="0.4">
      <c r="A36" s="127"/>
    </row>
    <row r="37" spans="1:1" s="126" customFormat="1" ht="36" customHeight="1" x14ac:dyDescent="0.4">
      <c r="A37" s="127"/>
    </row>
    <row r="38" spans="1:1" s="126" customFormat="1" ht="36" customHeight="1" x14ac:dyDescent="0.4">
      <c r="A38" s="127"/>
    </row>
    <row r="39" spans="1:1" s="126" customFormat="1" ht="36" customHeight="1" x14ac:dyDescent="0.4">
      <c r="A39" s="127"/>
    </row>
    <row r="40" spans="1:1" s="126" customFormat="1" ht="36" customHeight="1" x14ac:dyDescent="0.4">
      <c r="A40" s="127"/>
    </row>
    <row r="41" spans="1:1" s="124" customFormat="1" ht="36" customHeight="1" x14ac:dyDescent="0.4">
      <c r="A41" s="125"/>
    </row>
    <row r="42" spans="1:1" s="124" customFormat="1" ht="36" customHeight="1" x14ac:dyDescent="0.4">
      <c r="A42" s="125"/>
    </row>
    <row r="43" spans="1:1" s="124" customFormat="1" ht="36" customHeight="1" x14ac:dyDescent="0.4">
      <c r="A43" s="125"/>
    </row>
    <row r="44" spans="1:1" s="124" customFormat="1" ht="36" customHeight="1" x14ac:dyDescent="0.4">
      <c r="A44" s="125"/>
    </row>
    <row r="45" spans="1:1" s="124" customFormat="1" ht="36" customHeight="1" x14ac:dyDescent="0.4">
      <c r="A45" s="125"/>
    </row>
    <row r="46" spans="1:1" s="124" customFormat="1" ht="36" customHeight="1" x14ac:dyDescent="0.4">
      <c r="A46" s="125"/>
    </row>
    <row r="47" spans="1:1" s="124" customFormat="1" ht="36" customHeight="1" x14ac:dyDescent="0.4">
      <c r="A47" s="125"/>
    </row>
    <row r="48" spans="1:1" s="124" customFormat="1" ht="36" customHeight="1" x14ac:dyDescent="0.4">
      <c r="A48" s="125"/>
    </row>
    <row r="49" spans="1:1" s="124" customFormat="1" ht="36" customHeight="1" x14ac:dyDescent="0.4">
      <c r="A49" s="125"/>
    </row>
    <row r="50" spans="1:1" s="124" customFormat="1" ht="36" customHeight="1" x14ac:dyDescent="0.4">
      <c r="A50" s="125"/>
    </row>
    <row r="51" spans="1:1" s="124" customFormat="1" ht="36" customHeight="1" x14ac:dyDescent="0.4">
      <c r="A51" s="125"/>
    </row>
    <row r="52" spans="1:1" s="124" customFormat="1" ht="36" customHeight="1" x14ac:dyDescent="0.4">
      <c r="A52" s="125"/>
    </row>
    <row r="53" spans="1:1" s="124" customFormat="1" ht="36" customHeight="1" x14ac:dyDescent="0.4">
      <c r="A53" s="125"/>
    </row>
    <row r="54" spans="1:1" s="124" customFormat="1" ht="36" customHeight="1" x14ac:dyDescent="0.4">
      <c r="A54" s="125"/>
    </row>
    <row r="55" spans="1:1" s="124" customFormat="1" ht="36" customHeight="1" x14ac:dyDescent="0.4">
      <c r="A55" s="125"/>
    </row>
    <row r="56" spans="1:1" s="124" customFormat="1" ht="36" customHeight="1" x14ac:dyDescent="0.4">
      <c r="A56" s="125"/>
    </row>
    <row r="57" spans="1:1" s="124" customFormat="1" ht="24" x14ac:dyDescent="0.4">
      <c r="A57" s="125"/>
    </row>
    <row r="58" spans="1:1" s="124" customFormat="1" ht="24" x14ac:dyDescent="0.4">
      <c r="A58" s="125"/>
    </row>
    <row r="59" spans="1:1" s="124" customFormat="1" ht="24" x14ac:dyDescent="0.4">
      <c r="A59" s="125"/>
    </row>
    <row r="60" spans="1:1" s="124" customFormat="1" ht="24" x14ac:dyDescent="0.4">
      <c r="A60" s="125"/>
    </row>
    <row r="61" spans="1:1" s="124" customFormat="1" ht="24" x14ac:dyDescent="0.4">
      <c r="A61" s="125"/>
    </row>
    <row r="62" spans="1:1" s="124" customFormat="1" ht="24" x14ac:dyDescent="0.4">
      <c r="A62" s="125"/>
    </row>
    <row r="63" spans="1:1" s="124" customFormat="1" ht="24" x14ac:dyDescent="0.4">
      <c r="A63" s="125"/>
    </row>
    <row r="64" spans="1:1" s="124" customFormat="1" ht="24" x14ac:dyDescent="0.4">
      <c r="A64" s="125"/>
    </row>
    <row r="65" spans="1:1" s="124" customFormat="1" ht="24" x14ac:dyDescent="0.4">
      <c r="A65" s="125"/>
    </row>
    <row r="66" spans="1:1" s="124" customFormat="1" ht="24" x14ac:dyDescent="0.4">
      <c r="A66" s="125"/>
    </row>
    <row r="67" spans="1:1" s="124" customFormat="1" ht="24" x14ac:dyDescent="0.4">
      <c r="A67" s="125"/>
    </row>
    <row r="68" spans="1:1" s="124" customFormat="1" ht="24" x14ac:dyDescent="0.4">
      <c r="A68" s="125"/>
    </row>
    <row r="69" spans="1:1" s="124" customFormat="1" ht="24" x14ac:dyDescent="0.4">
      <c r="A69" s="125"/>
    </row>
    <row r="70" spans="1:1" s="124" customFormat="1" ht="24" x14ac:dyDescent="0.4">
      <c r="A70" s="125"/>
    </row>
    <row r="71" spans="1:1" s="124" customFormat="1" ht="24" x14ac:dyDescent="0.4">
      <c r="A71" s="125"/>
    </row>
    <row r="72" spans="1:1" s="124" customFormat="1" ht="24" x14ac:dyDescent="0.4">
      <c r="A72" s="125"/>
    </row>
    <row r="73" spans="1:1" s="124" customFormat="1" ht="24" x14ac:dyDescent="0.4">
      <c r="A73" s="125"/>
    </row>
    <row r="74" spans="1:1" s="124" customFormat="1" ht="24" x14ac:dyDescent="0.4">
      <c r="A74" s="125"/>
    </row>
    <row r="75" spans="1:1" s="124" customFormat="1" ht="24" x14ac:dyDescent="0.4">
      <c r="A75" s="125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1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view="pageBreakPreview" topLeftCell="A3" zoomScale="60" zoomScaleNormal="55" workbookViewId="0">
      <selection activeCell="V1" sqref="V1"/>
    </sheetView>
  </sheetViews>
  <sheetFormatPr defaultColWidth="8.875" defaultRowHeight="18.75" x14ac:dyDescent="0.4"/>
  <cols>
    <col min="1" max="1" width="2.625" style="73" customWidth="1"/>
    <col min="2" max="6" width="2.125" style="73" customWidth="1"/>
    <col min="7" max="7" width="2.625" style="73" customWidth="1"/>
    <col min="8" max="8" width="23.125" style="73" customWidth="1"/>
    <col min="9" max="12" width="28.125" style="73" customWidth="1"/>
    <col min="13" max="13" width="35.5" style="73" customWidth="1"/>
    <col min="14" max="14" width="26.25" style="73" customWidth="1"/>
    <col min="15" max="15" width="28.125" style="73" customWidth="1"/>
    <col min="16" max="16" width="2.625" style="73" customWidth="1"/>
    <col min="17" max="16384" width="8.875" style="73"/>
  </cols>
  <sheetData>
    <row r="1" spans="2:15" s="72" customFormat="1" ht="22.5" customHeight="1" x14ac:dyDescent="0.4">
      <c r="B1" s="2" t="s">
        <v>66</v>
      </c>
    </row>
    <row r="2" spans="2:15" s="72" customFormat="1" ht="22.5" customHeight="1" x14ac:dyDescent="0.4">
      <c r="B2" s="2" t="s">
        <v>67</v>
      </c>
    </row>
    <row r="3" spans="2:15" s="72" customFormat="1" ht="22.5" customHeight="1" x14ac:dyDescent="0.4">
      <c r="B3" s="2"/>
    </row>
    <row r="5" spans="2:15" x14ac:dyDescent="0.4">
      <c r="B5" s="167" t="s">
        <v>13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2:15" ht="23.25" customHeight="1" x14ac:dyDescent="0.4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2:15" x14ac:dyDescent="0.4">
      <c r="O7" s="74" t="s">
        <v>2</v>
      </c>
    </row>
    <row r="8" spans="2:15" ht="21.95" customHeight="1" x14ac:dyDescent="0.4">
      <c r="B8" s="169" t="s">
        <v>14</v>
      </c>
      <c r="C8" s="170"/>
      <c r="D8" s="170"/>
      <c r="E8" s="170"/>
      <c r="F8" s="170"/>
      <c r="G8" s="170"/>
      <c r="H8" s="171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5" customHeight="1" x14ac:dyDescent="0.4">
      <c r="B9" s="172"/>
      <c r="C9" s="173"/>
      <c r="D9" s="173"/>
      <c r="E9" s="173"/>
      <c r="F9" s="173"/>
      <c r="G9" s="173"/>
      <c r="H9" s="174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5" customHeight="1" x14ac:dyDescent="0.4">
      <c r="B10" s="78" t="s">
        <v>29</v>
      </c>
      <c r="C10" s="79"/>
      <c r="D10" s="79"/>
      <c r="E10" s="79"/>
      <c r="F10" s="79"/>
      <c r="G10" s="79"/>
      <c r="H10" s="80"/>
      <c r="I10" s="81">
        <v>146075204140</v>
      </c>
      <c r="J10" s="81">
        <v>528493933</v>
      </c>
      <c r="K10" s="81">
        <v>106173439</v>
      </c>
      <c r="L10" s="81">
        <v>146497524634</v>
      </c>
      <c r="M10" s="81">
        <v>30672851376</v>
      </c>
      <c r="N10" s="81">
        <v>981434230</v>
      </c>
      <c r="O10" s="81">
        <v>115824673258</v>
      </c>
    </row>
    <row r="11" spans="2:15" ht="21.95" customHeight="1" x14ac:dyDescent="0.4">
      <c r="B11" s="78"/>
      <c r="C11" s="79" t="s">
        <v>30</v>
      </c>
      <c r="D11" s="79"/>
      <c r="E11" s="79"/>
      <c r="F11" s="79"/>
      <c r="G11" s="79"/>
      <c r="H11" s="80"/>
      <c r="I11" s="81">
        <v>146075204140</v>
      </c>
      <c r="J11" s="81">
        <v>528493933</v>
      </c>
      <c r="K11" s="81">
        <v>106173439</v>
      </c>
      <c r="L11" s="81">
        <v>146497524634</v>
      </c>
      <c r="M11" s="81">
        <v>30672851376</v>
      </c>
      <c r="N11" s="81">
        <v>981434230</v>
      </c>
      <c r="O11" s="81">
        <v>115824673258</v>
      </c>
    </row>
    <row r="12" spans="2:15" ht="21.95" customHeight="1" x14ac:dyDescent="0.4">
      <c r="B12" s="78"/>
      <c r="C12" s="79"/>
      <c r="D12" s="79" t="s">
        <v>31</v>
      </c>
      <c r="E12" s="79"/>
      <c r="F12" s="79"/>
      <c r="G12" s="79"/>
      <c r="H12" s="80"/>
      <c r="I12" s="81">
        <v>94960012980</v>
      </c>
      <c r="J12" s="81">
        <v>7546980</v>
      </c>
      <c r="K12" s="81">
        <v>65573591</v>
      </c>
      <c r="L12" s="81">
        <v>94901986369</v>
      </c>
      <c r="M12" s="81">
        <v>0</v>
      </c>
      <c r="N12" s="81">
        <v>0</v>
      </c>
      <c r="O12" s="81">
        <v>94901986369</v>
      </c>
    </row>
    <row r="13" spans="2:15" ht="21.95" customHeight="1" x14ac:dyDescent="0.4">
      <c r="B13" s="78"/>
      <c r="C13" s="79"/>
      <c r="D13" s="79" t="s">
        <v>32</v>
      </c>
      <c r="E13" s="79"/>
      <c r="F13" s="79"/>
      <c r="G13" s="79"/>
      <c r="H13" s="80"/>
      <c r="I13" s="81">
        <v>51096874347</v>
      </c>
      <c r="J13" s="81">
        <v>517663325</v>
      </c>
      <c r="K13" s="81">
        <v>40599848</v>
      </c>
      <c r="L13" s="81">
        <v>51573937824</v>
      </c>
      <c r="M13" s="81">
        <v>30658990693</v>
      </c>
      <c r="N13" s="81">
        <v>980897608</v>
      </c>
      <c r="O13" s="81">
        <v>20914947131</v>
      </c>
    </row>
    <row r="14" spans="2:15" ht="21.95" customHeight="1" x14ac:dyDescent="0.4">
      <c r="B14" s="78"/>
      <c r="C14" s="79"/>
      <c r="D14" s="79" t="s">
        <v>33</v>
      </c>
      <c r="E14" s="79"/>
      <c r="F14" s="79"/>
      <c r="G14" s="79"/>
      <c r="H14" s="80"/>
      <c r="I14" s="81">
        <v>18316813</v>
      </c>
      <c r="J14" s="81">
        <v>3283628</v>
      </c>
      <c r="K14" s="81">
        <v>0</v>
      </c>
      <c r="L14" s="81">
        <v>21600441</v>
      </c>
      <c r="M14" s="81">
        <v>13860683</v>
      </c>
      <c r="N14" s="81">
        <v>536622</v>
      </c>
      <c r="O14" s="81">
        <v>7739758</v>
      </c>
    </row>
    <row r="15" spans="2:15" ht="21.95" customHeight="1" x14ac:dyDescent="0.4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5" customHeight="1" x14ac:dyDescent="0.4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5" customHeight="1" x14ac:dyDescent="0.4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5" customHeight="1" x14ac:dyDescent="0.4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5" customHeight="1" x14ac:dyDescent="0.4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5" customHeight="1" x14ac:dyDescent="0.4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5" customHeight="1" x14ac:dyDescent="0.4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5" customHeight="1" x14ac:dyDescent="0.4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4256</v>
      </c>
      <c r="K22" s="81">
        <v>4256</v>
      </c>
      <c r="L22" s="81">
        <v>0</v>
      </c>
      <c r="M22" s="81">
        <v>0</v>
      </c>
      <c r="N22" s="81">
        <v>0</v>
      </c>
      <c r="O22" s="81">
        <v>0</v>
      </c>
    </row>
    <row r="23" spans="2:15" ht="21.95" customHeight="1" x14ac:dyDescent="0.4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4256</v>
      </c>
      <c r="K23" s="81">
        <v>4256</v>
      </c>
      <c r="L23" s="81">
        <v>0</v>
      </c>
      <c r="M23" s="81">
        <v>0</v>
      </c>
      <c r="N23" s="81">
        <v>0</v>
      </c>
      <c r="O23" s="81">
        <v>0</v>
      </c>
    </row>
    <row r="24" spans="2:15" ht="21.95" customHeight="1" x14ac:dyDescent="0.4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4256</v>
      </c>
      <c r="K24" s="81">
        <v>4256</v>
      </c>
      <c r="L24" s="81">
        <v>0</v>
      </c>
      <c r="M24" s="81">
        <v>0</v>
      </c>
      <c r="N24" s="81">
        <v>0</v>
      </c>
      <c r="O24" s="81">
        <v>0</v>
      </c>
    </row>
    <row r="25" spans="2:15" ht="21.95" customHeight="1" x14ac:dyDescent="0.4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5" customHeight="1" x14ac:dyDescent="0.4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5" customHeight="1" x14ac:dyDescent="0.4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5" customHeight="1" x14ac:dyDescent="0.4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5" customHeight="1" x14ac:dyDescent="0.4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5" customHeight="1" x14ac:dyDescent="0.4">
      <c r="B30" s="78" t="s">
        <v>44</v>
      </c>
      <c r="C30" s="79"/>
      <c r="D30" s="79"/>
      <c r="E30" s="79"/>
      <c r="F30" s="79"/>
      <c r="G30" s="79"/>
      <c r="H30" s="80"/>
      <c r="I30" s="81">
        <v>780377920</v>
      </c>
      <c r="J30" s="81">
        <v>13394920</v>
      </c>
      <c r="K30" s="81">
        <v>6105000</v>
      </c>
      <c r="L30" s="81">
        <v>787667840</v>
      </c>
      <c r="M30" s="81">
        <v>716818579</v>
      </c>
      <c r="N30" s="81">
        <v>53898482</v>
      </c>
      <c r="O30" s="81">
        <v>70849261</v>
      </c>
    </row>
    <row r="31" spans="2:15" ht="21.95" customHeight="1" x14ac:dyDescent="0.4">
      <c r="B31" s="78" t="s">
        <v>45</v>
      </c>
      <c r="C31" s="79"/>
      <c r="D31" s="79"/>
      <c r="E31" s="79"/>
      <c r="F31" s="79"/>
      <c r="G31" s="79"/>
      <c r="H31" s="80"/>
      <c r="I31" s="81">
        <v>396743934</v>
      </c>
      <c r="J31" s="81">
        <v>0</v>
      </c>
      <c r="K31" s="81">
        <v>0</v>
      </c>
      <c r="L31" s="81">
        <v>396743934</v>
      </c>
      <c r="M31" s="81">
        <v>322771700</v>
      </c>
      <c r="N31" s="81">
        <v>45069072</v>
      </c>
      <c r="O31" s="81">
        <v>73972234</v>
      </c>
    </row>
    <row r="32" spans="2:15" ht="21.95" customHeight="1" x14ac:dyDescent="0.4">
      <c r="B32" s="78" t="s">
        <v>46</v>
      </c>
      <c r="C32" s="79"/>
      <c r="D32" s="79"/>
      <c r="E32" s="79"/>
      <c r="F32" s="79"/>
      <c r="G32" s="79"/>
      <c r="H32" s="80"/>
      <c r="I32" s="81">
        <v>7036780103</v>
      </c>
      <c r="J32" s="81">
        <v>413631851</v>
      </c>
      <c r="K32" s="81">
        <v>0</v>
      </c>
      <c r="L32" s="81">
        <v>7450411954</v>
      </c>
      <c r="M32" s="81">
        <v>5697838322</v>
      </c>
      <c r="N32" s="81">
        <v>757929386</v>
      </c>
      <c r="O32" s="81">
        <v>1752573632</v>
      </c>
    </row>
    <row r="33" spans="2:15" ht="21.95" customHeight="1" x14ac:dyDescent="0.4">
      <c r="B33" s="78" t="s">
        <v>47</v>
      </c>
      <c r="C33" s="79"/>
      <c r="D33" s="79"/>
      <c r="E33" s="79"/>
      <c r="F33" s="79"/>
      <c r="G33" s="79"/>
      <c r="H33" s="80"/>
      <c r="I33" s="81">
        <v>345592997</v>
      </c>
      <c r="J33" s="81">
        <v>1398422263</v>
      </c>
      <c r="K33" s="81">
        <v>748067614</v>
      </c>
      <c r="L33" s="81">
        <v>995947646</v>
      </c>
      <c r="M33" s="81">
        <v>0</v>
      </c>
      <c r="N33" s="81">
        <v>0</v>
      </c>
      <c r="O33" s="81">
        <v>995947646</v>
      </c>
    </row>
    <row r="34" spans="2:15" ht="21.95" customHeight="1" x14ac:dyDescent="0.4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5" customHeight="1" x14ac:dyDescent="0.4">
      <c r="B35" s="175" t="s">
        <v>49</v>
      </c>
      <c r="C35" s="176"/>
      <c r="D35" s="176"/>
      <c r="E35" s="176"/>
      <c r="F35" s="176"/>
      <c r="G35" s="176"/>
      <c r="H35" s="177"/>
      <c r="I35" s="81">
        <v>154634699094</v>
      </c>
      <c r="J35" s="81">
        <v>2353947223</v>
      </c>
      <c r="K35" s="81">
        <v>860350309</v>
      </c>
      <c r="L35" s="81">
        <v>156128296008</v>
      </c>
      <c r="M35" s="81">
        <v>37410279977</v>
      </c>
      <c r="N35" s="81">
        <v>1838331170</v>
      </c>
      <c r="O35" s="81">
        <v>118718016031</v>
      </c>
    </row>
    <row r="36" spans="2:15" ht="12" customHeight="1" x14ac:dyDescent="0.4"/>
    <row r="37" spans="2:15" ht="21.95" customHeight="1" x14ac:dyDescent="0.4"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07E14-0ED2-4E17-8A98-324F3733AB28}">
  <dimension ref="A1:N13"/>
  <sheetViews>
    <sheetView showGridLines="0" view="pageBreakPreview" topLeftCell="J1" zoomScale="70" zoomScaleNormal="70" zoomScaleSheetLayoutView="70" workbookViewId="0">
      <selection activeCell="V1" sqref="V1"/>
    </sheetView>
  </sheetViews>
  <sheetFormatPr defaultColWidth="8.875" defaultRowHeight="18.75" x14ac:dyDescent="0.4"/>
  <cols>
    <col min="1" max="1" width="2.625" style="72" customWidth="1"/>
    <col min="2" max="7" width="3.5" style="72" customWidth="1"/>
    <col min="8" max="8" width="15.625" style="72" customWidth="1"/>
    <col min="9" max="14" width="31.125" style="72" customWidth="1"/>
    <col min="15" max="15" width="2.625" style="72" customWidth="1"/>
    <col min="16" max="18" width="25.625" style="72" customWidth="1"/>
    <col min="19" max="256" width="8.875" style="72"/>
    <col min="257" max="263" width="3.5" style="72" customWidth="1"/>
    <col min="264" max="264" width="15.625" style="72" customWidth="1"/>
    <col min="265" max="271" width="25.625" style="72" customWidth="1"/>
    <col min="272" max="512" width="8.875" style="72"/>
    <col min="513" max="519" width="3.5" style="72" customWidth="1"/>
    <col min="520" max="520" width="15.625" style="72" customWidth="1"/>
    <col min="521" max="527" width="25.625" style="72" customWidth="1"/>
    <col min="528" max="768" width="8.875" style="72"/>
    <col min="769" max="775" width="3.5" style="72" customWidth="1"/>
    <col min="776" max="776" width="15.625" style="72" customWidth="1"/>
    <col min="777" max="783" width="25.625" style="72" customWidth="1"/>
    <col min="784" max="1024" width="8.875" style="72"/>
    <col min="1025" max="1031" width="3.5" style="72" customWidth="1"/>
    <col min="1032" max="1032" width="15.625" style="72" customWidth="1"/>
    <col min="1033" max="1039" width="25.625" style="72" customWidth="1"/>
    <col min="1040" max="1280" width="8.875" style="72"/>
    <col min="1281" max="1287" width="3.5" style="72" customWidth="1"/>
    <col min="1288" max="1288" width="15.625" style="72" customWidth="1"/>
    <col min="1289" max="1295" width="25.625" style="72" customWidth="1"/>
    <col min="1296" max="1536" width="8.875" style="72"/>
    <col min="1537" max="1543" width="3.5" style="72" customWidth="1"/>
    <col min="1544" max="1544" width="15.625" style="72" customWidth="1"/>
    <col min="1545" max="1551" width="25.625" style="72" customWidth="1"/>
    <col min="1552" max="1792" width="8.875" style="72"/>
    <col min="1793" max="1799" width="3.5" style="72" customWidth="1"/>
    <col min="1800" max="1800" width="15.625" style="72" customWidth="1"/>
    <col min="1801" max="1807" width="25.625" style="72" customWidth="1"/>
    <col min="1808" max="2048" width="8.875" style="72"/>
    <col min="2049" max="2055" width="3.5" style="72" customWidth="1"/>
    <col min="2056" max="2056" width="15.625" style="72" customWidth="1"/>
    <col min="2057" max="2063" width="25.625" style="72" customWidth="1"/>
    <col min="2064" max="2304" width="8.875" style="72"/>
    <col min="2305" max="2311" width="3.5" style="72" customWidth="1"/>
    <col min="2312" max="2312" width="15.625" style="72" customWidth="1"/>
    <col min="2313" max="2319" width="25.625" style="72" customWidth="1"/>
    <col min="2320" max="2560" width="8.875" style="72"/>
    <col min="2561" max="2567" width="3.5" style="72" customWidth="1"/>
    <col min="2568" max="2568" width="15.625" style="72" customWidth="1"/>
    <col min="2569" max="2575" width="25.625" style="72" customWidth="1"/>
    <col min="2576" max="2816" width="8.875" style="72"/>
    <col min="2817" max="2823" width="3.5" style="72" customWidth="1"/>
    <col min="2824" max="2824" width="15.625" style="72" customWidth="1"/>
    <col min="2825" max="2831" width="25.625" style="72" customWidth="1"/>
    <col min="2832" max="3072" width="8.875" style="72"/>
    <col min="3073" max="3079" width="3.5" style="72" customWidth="1"/>
    <col min="3080" max="3080" width="15.625" style="72" customWidth="1"/>
    <col min="3081" max="3087" width="25.625" style="72" customWidth="1"/>
    <col min="3088" max="3328" width="8.875" style="72"/>
    <col min="3329" max="3335" width="3.5" style="72" customWidth="1"/>
    <col min="3336" max="3336" width="15.625" style="72" customWidth="1"/>
    <col min="3337" max="3343" width="25.625" style="72" customWidth="1"/>
    <col min="3344" max="3584" width="8.875" style="72"/>
    <col min="3585" max="3591" width="3.5" style="72" customWidth="1"/>
    <col min="3592" max="3592" width="15.625" style="72" customWidth="1"/>
    <col min="3593" max="3599" width="25.625" style="72" customWidth="1"/>
    <col min="3600" max="3840" width="8.875" style="72"/>
    <col min="3841" max="3847" width="3.5" style="72" customWidth="1"/>
    <col min="3848" max="3848" width="15.625" style="72" customWidth="1"/>
    <col min="3849" max="3855" width="25.625" style="72" customWidth="1"/>
    <col min="3856" max="4096" width="8.875" style="72"/>
    <col min="4097" max="4103" width="3.5" style="72" customWidth="1"/>
    <col min="4104" max="4104" width="15.625" style="72" customWidth="1"/>
    <col min="4105" max="4111" width="25.625" style="72" customWidth="1"/>
    <col min="4112" max="4352" width="8.875" style="72"/>
    <col min="4353" max="4359" width="3.5" style="72" customWidth="1"/>
    <col min="4360" max="4360" width="15.625" style="72" customWidth="1"/>
    <col min="4361" max="4367" width="25.625" style="72" customWidth="1"/>
    <col min="4368" max="4608" width="8.875" style="72"/>
    <col min="4609" max="4615" width="3.5" style="72" customWidth="1"/>
    <col min="4616" max="4616" width="15.625" style="72" customWidth="1"/>
    <col min="4617" max="4623" width="25.625" style="72" customWidth="1"/>
    <col min="4624" max="4864" width="8.875" style="72"/>
    <col min="4865" max="4871" width="3.5" style="72" customWidth="1"/>
    <col min="4872" max="4872" width="15.625" style="72" customWidth="1"/>
    <col min="4873" max="4879" width="25.625" style="72" customWidth="1"/>
    <col min="4880" max="5120" width="8.875" style="72"/>
    <col min="5121" max="5127" width="3.5" style="72" customWidth="1"/>
    <col min="5128" max="5128" width="15.625" style="72" customWidth="1"/>
    <col min="5129" max="5135" width="25.625" style="72" customWidth="1"/>
    <col min="5136" max="5376" width="8.875" style="72"/>
    <col min="5377" max="5383" width="3.5" style="72" customWidth="1"/>
    <col min="5384" max="5384" width="15.625" style="72" customWidth="1"/>
    <col min="5385" max="5391" width="25.625" style="72" customWidth="1"/>
    <col min="5392" max="5632" width="8.875" style="72"/>
    <col min="5633" max="5639" width="3.5" style="72" customWidth="1"/>
    <col min="5640" max="5640" width="15.625" style="72" customWidth="1"/>
    <col min="5641" max="5647" width="25.625" style="72" customWidth="1"/>
    <col min="5648" max="5888" width="8.875" style="72"/>
    <col min="5889" max="5895" width="3.5" style="72" customWidth="1"/>
    <col min="5896" max="5896" width="15.625" style="72" customWidth="1"/>
    <col min="5897" max="5903" width="25.625" style="72" customWidth="1"/>
    <col min="5904" max="6144" width="8.875" style="72"/>
    <col min="6145" max="6151" width="3.5" style="72" customWidth="1"/>
    <col min="6152" max="6152" width="15.625" style="72" customWidth="1"/>
    <col min="6153" max="6159" width="25.625" style="72" customWidth="1"/>
    <col min="6160" max="6400" width="8.875" style="72"/>
    <col min="6401" max="6407" width="3.5" style="72" customWidth="1"/>
    <col min="6408" max="6408" width="15.625" style="72" customWidth="1"/>
    <col min="6409" max="6415" width="25.625" style="72" customWidth="1"/>
    <col min="6416" max="6656" width="8.875" style="72"/>
    <col min="6657" max="6663" width="3.5" style="72" customWidth="1"/>
    <col min="6664" max="6664" width="15.625" style="72" customWidth="1"/>
    <col min="6665" max="6671" width="25.625" style="72" customWidth="1"/>
    <col min="6672" max="6912" width="8.875" style="72"/>
    <col min="6913" max="6919" width="3.5" style="72" customWidth="1"/>
    <col min="6920" max="6920" width="15.625" style="72" customWidth="1"/>
    <col min="6921" max="6927" width="25.625" style="72" customWidth="1"/>
    <col min="6928" max="7168" width="8.875" style="72"/>
    <col min="7169" max="7175" width="3.5" style="72" customWidth="1"/>
    <col min="7176" max="7176" width="15.625" style="72" customWidth="1"/>
    <col min="7177" max="7183" width="25.625" style="72" customWidth="1"/>
    <col min="7184" max="7424" width="8.875" style="72"/>
    <col min="7425" max="7431" width="3.5" style="72" customWidth="1"/>
    <col min="7432" max="7432" width="15.625" style="72" customWidth="1"/>
    <col min="7433" max="7439" width="25.625" style="72" customWidth="1"/>
    <col min="7440" max="7680" width="8.875" style="72"/>
    <col min="7681" max="7687" width="3.5" style="72" customWidth="1"/>
    <col min="7688" max="7688" width="15.625" style="72" customWidth="1"/>
    <col min="7689" max="7695" width="25.625" style="72" customWidth="1"/>
    <col min="7696" max="7936" width="8.875" style="72"/>
    <col min="7937" max="7943" width="3.5" style="72" customWidth="1"/>
    <col min="7944" max="7944" width="15.625" style="72" customWidth="1"/>
    <col min="7945" max="7951" width="25.625" style="72" customWidth="1"/>
    <col min="7952" max="8192" width="8.875" style="72"/>
    <col min="8193" max="8199" width="3.5" style="72" customWidth="1"/>
    <col min="8200" max="8200" width="15.625" style="72" customWidth="1"/>
    <col min="8201" max="8207" width="25.625" style="72" customWidth="1"/>
    <col min="8208" max="8448" width="8.875" style="72"/>
    <col min="8449" max="8455" width="3.5" style="72" customWidth="1"/>
    <col min="8456" max="8456" width="15.625" style="72" customWidth="1"/>
    <col min="8457" max="8463" width="25.625" style="72" customWidth="1"/>
    <col min="8464" max="8704" width="8.875" style="72"/>
    <col min="8705" max="8711" width="3.5" style="72" customWidth="1"/>
    <col min="8712" max="8712" width="15.625" style="72" customWidth="1"/>
    <col min="8713" max="8719" width="25.625" style="72" customWidth="1"/>
    <col min="8720" max="8960" width="8.875" style="72"/>
    <col min="8961" max="8967" width="3.5" style="72" customWidth="1"/>
    <col min="8968" max="8968" width="15.625" style="72" customWidth="1"/>
    <col min="8969" max="8975" width="25.625" style="72" customWidth="1"/>
    <col min="8976" max="9216" width="8.875" style="72"/>
    <col min="9217" max="9223" width="3.5" style="72" customWidth="1"/>
    <col min="9224" max="9224" width="15.625" style="72" customWidth="1"/>
    <col min="9225" max="9231" width="25.625" style="72" customWidth="1"/>
    <col min="9232" max="9472" width="8.875" style="72"/>
    <col min="9473" max="9479" width="3.5" style="72" customWidth="1"/>
    <col min="9480" max="9480" width="15.625" style="72" customWidth="1"/>
    <col min="9481" max="9487" width="25.625" style="72" customWidth="1"/>
    <col min="9488" max="9728" width="8.875" style="72"/>
    <col min="9729" max="9735" width="3.5" style="72" customWidth="1"/>
    <col min="9736" max="9736" width="15.625" style="72" customWidth="1"/>
    <col min="9737" max="9743" width="25.625" style="72" customWidth="1"/>
    <col min="9744" max="9984" width="8.875" style="72"/>
    <col min="9985" max="9991" width="3.5" style="72" customWidth="1"/>
    <col min="9992" max="9992" width="15.625" style="72" customWidth="1"/>
    <col min="9993" max="9999" width="25.625" style="72" customWidth="1"/>
    <col min="10000" max="10240" width="8.875" style="72"/>
    <col min="10241" max="10247" width="3.5" style="72" customWidth="1"/>
    <col min="10248" max="10248" width="15.625" style="72" customWidth="1"/>
    <col min="10249" max="10255" width="25.625" style="72" customWidth="1"/>
    <col min="10256" max="10496" width="8.875" style="72"/>
    <col min="10497" max="10503" width="3.5" style="72" customWidth="1"/>
    <col min="10504" max="10504" width="15.625" style="72" customWidth="1"/>
    <col min="10505" max="10511" width="25.625" style="72" customWidth="1"/>
    <col min="10512" max="10752" width="8.875" style="72"/>
    <col min="10753" max="10759" width="3.5" style="72" customWidth="1"/>
    <col min="10760" max="10760" width="15.625" style="72" customWidth="1"/>
    <col min="10761" max="10767" width="25.625" style="72" customWidth="1"/>
    <col min="10768" max="11008" width="8.875" style="72"/>
    <col min="11009" max="11015" width="3.5" style="72" customWidth="1"/>
    <col min="11016" max="11016" width="15.625" style="72" customWidth="1"/>
    <col min="11017" max="11023" width="25.625" style="72" customWidth="1"/>
    <col min="11024" max="11264" width="8.875" style="72"/>
    <col min="11265" max="11271" width="3.5" style="72" customWidth="1"/>
    <col min="11272" max="11272" width="15.625" style="72" customWidth="1"/>
    <col min="11273" max="11279" width="25.625" style="72" customWidth="1"/>
    <col min="11280" max="11520" width="8.875" style="72"/>
    <col min="11521" max="11527" width="3.5" style="72" customWidth="1"/>
    <col min="11528" max="11528" width="15.625" style="72" customWidth="1"/>
    <col min="11529" max="11535" width="25.625" style="72" customWidth="1"/>
    <col min="11536" max="11776" width="8.875" style="72"/>
    <col min="11777" max="11783" width="3.5" style="72" customWidth="1"/>
    <col min="11784" max="11784" width="15.625" style="72" customWidth="1"/>
    <col min="11785" max="11791" width="25.625" style="72" customWidth="1"/>
    <col min="11792" max="12032" width="8.875" style="72"/>
    <col min="12033" max="12039" width="3.5" style="72" customWidth="1"/>
    <col min="12040" max="12040" width="15.625" style="72" customWidth="1"/>
    <col min="12041" max="12047" width="25.625" style="72" customWidth="1"/>
    <col min="12048" max="12288" width="8.875" style="72"/>
    <col min="12289" max="12295" width="3.5" style="72" customWidth="1"/>
    <col min="12296" max="12296" width="15.625" style="72" customWidth="1"/>
    <col min="12297" max="12303" width="25.625" style="72" customWidth="1"/>
    <col min="12304" max="12544" width="8.875" style="72"/>
    <col min="12545" max="12551" width="3.5" style="72" customWidth="1"/>
    <col min="12552" max="12552" width="15.625" style="72" customWidth="1"/>
    <col min="12553" max="12559" width="25.625" style="72" customWidth="1"/>
    <col min="12560" max="12800" width="8.875" style="72"/>
    <col min="12801" max="12807" width="3.5" style="72" customWidth="1"/>
    <col min="12808" max="12808" width="15.625" style="72" customWidth="1"/>
    <col min="12809" max="12815" width="25.625" style="72" customWidth="1"/>
    <col min="12816" max="13056" width="8.875" style="72"/>
    <col min="13057" max="13063" width="3.5" style="72" customWidth="1"/>
    <col min="13064" max="13064" width="15.625" style="72" customWidth="1"/>
    <col min="13065" max="13071" width="25.625" style="72" customWidth="1"/>
    <col min="13072" max="13312" width="8.875" style="72"/>
    <col min="13313" max="13319" width="3.5" style="72" customWidth="1"/>
    <col min="13320" max="13320" width="15.625" style="72" customWidth="1"/>
    <col min="13321" max="13327" width="25.625" style="72" customWidth="1"/>
    <col min="13328" max="13568" width="8.875" style="72"/>
    <col min="13569" max="13575" width="3.5" style="72" customWidth="1"/>
    <col min="13576" max="13576" width="15.625" style="72" customWidth="1"/>
    <col min="13577" max="13583" width="25.625" style="72" customWidth="1"/>
    <col min="13584" max="13824" width="8.875" style="72"/>
    <col min="13825" max="13831" width="3.5" style="72" customWidth="1"/>
    <col min="13832" max="13832" width="15.625" style="72" customWidth="1"/>
    <col min="13833" max="13839" width="25.625" style="72" customWidth="1"/>
    <col min="13840" max="14080" width="8.875" style="72"/>
    <col min="14081" max="14087" width="3.5" style="72" customWidth="1"/>
    <col min="14088" max="14088" width="15.625" style="72" customWidth="1"/>
    <col min="14089" max="14095" width="25.625" style="72" customWidth="1"/>
    <col min="14096" max="14336" width="8.875" style="72"/>
    <col min="14337" max="14343" width="3.5" style="72" customWidth="1"/>
    <col min="14344" max="14344" width="15.625" style="72" customWidth="1"/>
    <col min="14345" max="14351" width="25.625" style="72" customWidth="1"/>
    <col min="14352" max="14592" width="8.875" style="72"/>
    <col min="14593" max="14599" width="3.5" style="72" customWidth="1"/>
    <col min="14600" max="14600" width="15.625" style="72" customWidth="1"/>
    <col min="14601" max="14607" width="25.625" style="72" customWidth="1"/>
    <col min="14608" max="14848" width="8.875" style="72"/>
    <col min="14849" max="14855" width="3.5" style="72" customWidth="1"/>
    <col min="14856" max="14856" width="15.625" style="72" customWidth="1"/>
    <col min="14857" max="14863" width="25.625" style="72" customWidth="1"/>
    <col min="14864" max="15104" width="8.875" style="72"/>
    <col min="15105" max="15111" width="3.5" style="72" customWidth="1"/>
    <col min="15112" max="15112" width="15.625" style="72" customWidth="1"/>
    <col min="15113" max="15119" width="25.625" style="72" customWidth="1"/>
    <col min="15120" max="15360" width="8.875" style="72"/>
    <col min="15361" max="15367" width="3.5" style="72" customWidth="1"/>
    <col min="15368" max="15368" width="15.625" style="72" customWidth="1"/>
    <col min="15369" max="15375" width="25.625" style="72" customWidth="1"/>
    <col min="15376" max="15616" width="8.875" style="72"/>
    <col min="15617" max="15623" width="3.5" style="72" customWidth="1"/>
    <col min="15624" max="15624" width="15.625" style="72" customWidth="1"/>
    <col min="15625" max="15631" width="25.625" style="72" customWidth="1"/>
    <col min="15632" max="15872" width="8.875" style="72"/>
    <col min="15873" max="15879" width="3.5" style="72" customWidth="1"/>
    <col min="15880" max="15880" width="15.625" style="72" customWidth="1"/>
    <col min="15881" max="15887" width="25.625" style="72" customWidth="1"/>
    <col min="15888" max="16128" width="8.875" style="72"/>
    <col min="16129" max="16135" width="3.5" style="72" customWidth="1"/>
    <col min="16136" max="16136" width="15.625" style="72" customWidth="1"/>
    <col min="16137" max="16143" width="25.625" style="72" customWidth="1"/>
    <col min="16144" max="16384" width="8.875" style="72"/>
  </cols>
  <sheetData>
    <row r="1" spans="1:14" ht="22.5" customHeight="1" x14ac:dyDescent="0.4">
      <c r="B1" s="2" t="s">
        <v>228</v>
      </c>
    </row>
    <row r="2" spans="1:14" ht="22.5" customHeight="1" x14ac:dyDescent="0.4">
      <c r="B2" s="2" t="s">
        <v>240</v>
      </c>
    </row>
    <row r="3" spans="1:14" ht="22.5" customHeight="1" x14ac:dyDescent="0.4">
      <c r="B3" s="2"/>
    </row>
    <row r="4" spans="1:14" s="73" customFormat="1" x14ac:dyDescent="0.4"/>
    <row r="5" spans="1:14" s="73" customFormat="1" x14ac:dyDescent="0.4">
      <c r="A5" s="167" t="s">
        <v>239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</row>
    <row r="6" spans="1:14" s="73" customFormat="1" x14ac:dyDescent="0.4">
      <c r="A6" s="167"/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</row>
    <row r="7" spans="1:14" x14ac:dyDescent="0.4">
      <c r="M7" s="83"/>
      <c r="N7" s="83" t="s">
        <v>238</v>
      </c>
    </row>
    <row r="8" spans="1:14" ht="21.95" customHeight="1" x14ac:dyDescent="0.4">
      <c r="B8" s="189" t="s">
        <v>237</v>
      </c>
      <c r="C8" s="190"/>
      <c r="D8" s="190"/>
      <c r="E8" s="190"/>
      <c r="F8" s="190"/>
      <c r="G8" s="190"/>
      <c r="H8" s="191"/>
      <c r="I8" s="187" t="s">
        <v>236</v>
      </c>
      <c r="J8" s="185" t="s">
        <v>235</v>
      </c>
      <c r="K8" s="185" t="s">
        <v>234</v>
      </c>
      <c r="L8" s="185" t="s">
        <v>53</v>
      </c>
      <c r="M8" s="185" t="s">
        <v>233</v>
      </c>
      <c r="N8" s="185" t="s">
        <v>64</v>
      </c>
    </row>
    <row r="9" spans="1:14" ht="21.95" customHeight="1" x14ac:dyDescent="0.4">
      <c r="B9" s="192"/>
      <c r="C9" s="193"/>
      <c r="D9" s="193"/>
      <c r="E9" s="193"/>
      <c r="F9" s="193"/>
      <c r="G9" s="193"/>
      <c r="H9" s="194"/>
      <c r="I9" s="188"/>
      <c r="J9" s="186"/>
      <c r="K9" s="186"/>
      <c r="L9" s="186"/>
      <c r="M9" s="186"/>
      <c r="N9" s="186"/>
    </row>
    <row r="10" spans="1:14" ht="24.95" customHeight="1" x14ac:dyDescent="0.4">
      <c r="B10" s="182" t="s">
        <v>232</v>
      </c>
      <c r="C10" s="183"/>
      <c r="D10" s="183"/>
      <c r="E10" s="183"/>
      <c r="F10" s="183"/>
      <c r="G10" s="183"/>
      <c r="H10" s="184"/>
      <c r="I10" s="81">
        <v>619418705</v>
      </c>
      <c r="J10" s="81"/>
      <c r="K10" s="81">
        <v>0</v>
      </c>
      <c r="L10" s="81">
        <v>0</v>
      </c>
      <c r="M10" s="81">
        <v>0</v>
      </c>
      <c r="N10" s="81">
        <v>619418705</v>
      </c>
    </row>
    <row r="11" spans="1:14" ht="24.95" customHeight="1" x14ac:dyDescent="0.4">
      <c r="B11" s="179" t="s">
        <v>231</v>
      </c>
      <c r="C11" s="180"/>
      <c r="D11" s="180"/>
      <c r="E11" s="180"/>
      <c r="F11" s="180"/>
      <c r="G11" s="180"/>
      <c r="H11" s="181"/>
      <c r="I11" s="81">
        <v>12390513</v>
      </c>
      <c r="J11" s="81">
        <v>599756000</v>
      </c>
      <c r="K11" s="81">
        <v>0</v>
      </c>
      <c r="L11" s="81">
        <v>0</v>
      </c>
      <c r="M11" s="81">
        <v>107000</v>
      </c>
      <c r="N11" s="81">
        <v>612253513</v>
      </c>
    </row>
    <row r="12" spans="1:14" ht="24.95" customHeight="1" x14ac:dyDescent="0.4">
      <c r="B12" s="182" t="s">
        <v>230</v>
      </c>
      <c r="C12" s="183"/>
      <c r="D12" s="183"/>
      <c r="E12" s="183"/>
      <c r="F12" s="183"/>
      <c r="G12" s="183"/>
      <c r="H12" s="184"/>
      <c r="I12" s="81">
        <v>42771641</v>
      </c>
      <c r="J12" s="81">
        <v>199482530</v>
      </c>
      <c r="K12" s="81">
        <v>0</v>
      </c>
      <c r="L12" s="81">
        <v>0</v>
      </c>
      <c r="M12" s="81">
        <v>439470</v>
      </c>
      <c r="N12" s="81">
        <v>242693641</v>
      </c>
    </row>
    <row r="13" spans="1:14" ht="24.95" customHeight="1" x14ac:dyDescent="0.4">
      <c r="B13" s="195" t="s">
        <v>229</v>
      </c>
      <c r="C13" s="196"/>
      <c r="D13" s="196"/>
      <c r="E13" s="196"/>
      <c r="F13" s="196"/>
      <c r="G13" s="196"/>
      <c r="H13" s="197"/>
      <c r="I13" s="85">
        <f t="shared" ref="I13:N13" si="0">SUM(I10:I12)</f>
        <v>674580859</v>
      </c>
      <c r="J13" s="85">
        <f t="shared" si="0"/>
        <v>799238530</v>
      </c>
      <c r="K13" s="85">
        <f t="shared" si="0"/>
        <v>0</v>
      </c>
      <c r="L13" s="85">
        <f t="shared" si="0"/>
        <v>0</v>
      </c>
      <c r="M13" s="85">
        <f t="shared" si="0"/>
        <v>546470</v>
      </c>
      <c r="N13" s="85">
        <f t="shared" si="0"/>
        <v>1474365859</v>
      </c>
    </row>
  </sheetData>
  <mergeCells count="12">
    <mergeCell ref="B13:H13"/>
    <mergeCell ref="K8:K9"/>
    <mergeCell ref="L8:L9"/>
    <mergeCell ref="M8:M9"/>
    <mergeCell ref="B10:H10"/>
    <mergeCell ref="B11:H11"/>
    <mergeCell ref="B12:H12"/>
    <mergeCell ref="A5:N6"/>
    <mergeCell ref="N8:N9"/>
    <mergeCell ref="I8:I9"/>
    <mergeCell ref="J8:J9"/>
    <mergeCell ref="B8:H9"/>
  </mergeCells>
  <phoneticPr fontId="21"/>
  <printOptions horizontalCentered="1"/>
  <pageMargins left="0.39370078740157483" right="0.39370078740157483" top="0.55118110236220474" bottom="0.43307086614173229" header="0.78740157480314965" footer="0.31496062992125984"/>
  <pageSetup paperSize="9" scale="50" fitToHeight="0" orientation="landscape" r:id="rId1"/>
  <headerFooter alignWithMargins="0"/>
  <colBreaks count="1" manualBreakCount="1">
    <brk id="19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2FEB3-4DFC-46E7-8048-BC6C8DCAD753}">
  <dimension ref="A1:R21"/>
  <sheetViews>
    <sheetView showGridLines="0" view="pageBreakPreview" topLeftCell="M1" zoomScale="55" zoomScaleNormal="70" zoomScaleSheetLayoutView="55" workbookViewId="0">
      <selection activeCell="V1" sqref="V1"/>
    </sheetView>
  </sheetViews>
  <sheetFormatPr defaultColWidth="8.875" defaultRowHeight="18.75" x14ac:dyDescent="0.4"/>
  <cols>
    <col min="1" max="1" width="2.625" style="72" customWidth="1"/>
    <col min="2" max="7" width="3.5" style="72" customWidth="1"/>
    <col min="8" max="8" width="34.625" style="72" customWidth="1"/>
    <col min="9" max="9" width="29.5" style="72" bestFit="1" customWidth="1"/>
    <col min="10" max="10" width="33.625" style="72" customWidth="1"/>
    <col min="11" max="11" width="33.625" style="72" bestFit="1" customWidth="1"/>
    <col min="12" max="12" width="37.625" style="72" bestFit="1" customWidth="1"/>
    <col min="13" max="13" width="27.375" style="72" bestFit="1" customWidth="1"/>
    <col min="14" max="14" width="37.625" style="72" bestFit="1" customWidth="1"/>
    <col min="15" max="15" width="34.25" style="72" bestFit="1" customWidth="1"/>
    <col min="16" max="16" width="25.625" style="72" customWidth="1"/>
    <col min="17" max="17" width="34.25" style="72" bestFit="1" customWidth="1"/>
    <col min="18" max="18" width="2.625" style="72" customWidth="1"/>
    <col min="19" max="255" width="8.875" style="72"/>
    <col min="256" max="262" width="3.5" style="72" customWidth="1"/>
    <col min="263" max="263" width="15.625" style="72" customWidth="1"/>
    <col min="264" max="270" width="25.625" style="72" customWidth="1"/>
    <col min="271" max="511" width="8.875" style="72"/>
    <col min="512" max="518" width="3.5" style="72" customWidth="1"/>
    <col min="519" max="519" width="15.625" style="72" customWidth="1"/>
    <col min="520" max="526" width="25.625" style="72" customWidth="1"/>
    <col min="527" max="767" width="8.875" style="72"/>
    <col min="768" max="774" width="3.5" style="72" customWidth="1"/>
    <col min="775" max="775" width="15.625" style="72" customWidth="1"/>
    <col min="776" max="782" width="25.625" style="72" customWidth="1"/>
    <col min="783" max="1023" width="8.875" style="72"/>
    <col min="1024" max="1030" width="3.5" style="72" customWidth="1"/>
    <col min="1031" max="1031" width="15.625" style="72" customWidth="1"/>
    <col min="1032" max="1038" width="25.625" style="72" customWidth="1"/>
    <col min="1039" max="1279" width="8.875" style="72"/>
    <col min="1280" max="1286" width="3.5" style="72" customWidth="1"/>
    <col min="1287" max="1287" width="15.625" style="72" customWidth="1"/>
    <col min="1288" max="1294" width="25.625" style="72" customWidth="1"/>
    <col min="1295" max="1535" width="8.875" style="72"/>
    <col min="1536" max="1542" width="3.5" style="72" customWidth="1"/>
    <col min="1543" max="1543" width="15.625" style="72" customWidth="1"/>
    <col min="1544" max="1550" width="25.625" style="72" customWidth="1"/>
    <col min="1551" max="1791" width="8.875" style="72"/>
    <col min="1792" max="1798" width="3.5" style="72" customWidth="1"/>
    <col min="1799" max="1799" width="15.625" style="72" customWidth="1"/>
    <col min="1800" max="1806" width="25.625" style="72" customWidth="1"/>
    <col min="1807" max="2047" width="8.875" style="72"/>
    <col min="2048" max="2054" width="3.5" style="72" customWidth="1"/>
    <col min="2055" max="2055" width="15.625" style="72" customWidth="1"/>
    <col min="2056" max="2062" width="25.625" style="72" customWidth="1"/>
    <col min="2063" max="2303" width="8.875" style="72"/>
    <col min="2304" max="2310" width="3.5" style="72" customWidth="1"/>
    <col min="2311" max="2311" width="15.625" style="72" customWidth="1"/>
    <col min="2312" max="2318" width="25.625" style="72" customWidth="1"/>
    <col min="2319" max="2559" width="8.875" style="72"/>
    <col min="2560" max="2566" width="3.5" style="72" customWidth="1"/>
    <col min="2567" max="2567" width="15.625" style="72" customWidth="1"/>
    <col min="2568" max="2574" width="25.625" style="72" customWidth="1"/>
    <col min="2575" max="2815" width="8.875" style="72"/>
    <col min="2816" max="2822" width="3.5" style="72" customWidth="1"/>
    <col min="2823" max="2823" width="15.625" style="72" customWidth="1"/>
    <col min="2824" max="2830" width="25.625" style="72" customWidth="1"/>
    <col min="2831" max="3071" width="8.875" style="72"/>
    <col min="3072" max="3078" width="3.5" style="72" customWidth="1"/>
    <col min="3079" max="3079" width="15.625" style="72" customWidth="1"/>
    <col min="3080" max="3086" width="25.625" style="72" customWidth="1"/>
    <col min="3087" max="3327" width="8.875" style="72"/>
    <col min="3328" max="3334" width="3.5" style="72" customWidth="1"/>
    <col min="3335" max="3335" width="15.625" style="72" customWidth="1"/>
    <col min="3336" max="3342" width="25.625" style="72" customWidth="1"/>
    <col min="3343" max="3583" width="8.875" style="72"/>
    <col min="3584" max="3590" width="3.5" style="72" customWidth="1"/>
    <col min="3591" max="3591" width="15.625" style="72" customWidth="1"/>
    <col min="3592" max="3598" width="25.625" style="72" customWidth="1"/>
    <col min="3599" max="3839" width="8.875" style="72"/>
    <col min="3840" max="3846" width="3.5" style="72" customWidth="1"/>
    <col min="3847" max="3847" width="15.625" style="72" customWidth="1"/>
    <col min="3848" max="3854" width="25.625" style="72" customWidth="1"/>
    <col min="3855" max="4095" width="8.875" style="72"/>
    <col min="4096" max="4102" width="3.5" style="72" customWidth="1"/>
    <col min="4103" max="4103" width="15.625" style="72" customWidth="1"/>
    <col min="4104" max="4110" width="25.625" style="72" customWidth="1"/>
    <col min="4111" max="4351" width="8.875" style="72"/>
    <col min="4352" max="4358" width="3.5" style="72" customWidth="1"/>
    <col min="4359" max="4359" width="15.625" style="72" customWidth="1"/>
    <col min="4360" max="4366" width="25.625" style="72" customWidth="1"/>
    <col min="4367" max="4607" width="8.875" style="72"/>
    <col min="4608" max="4614" width="3.5" style="72" customWidth="1"/>
    <col min="4615" max="4615" width="15.625" style="72" customWidth="1"/>
    <col min="4616" max="4622" width="25.625" style="72" customWidth="1"/>
    <col min="4623" max="4863" width="8.875" style="72"/>
    <col min="4864" max="4870" width="3.5" style="72" customWidth="1"/>
    <col min="4871" max="4871" width="15.625" style="72" customWidth="1"/>
    <col min="4872" max="4878" width="25.625" style="72" customWidth="1"/>
    <col min="4879" max="5119" width="8.875" style="72"/>
    <col min="5120" max="5126" width="3.5" style="72" customWidth="1"/>
    <col min="5127" max="5127" width="15.625" style="72" customWidth="1"/>
    <col min="5128" max="5134" width="25.625" style="72" customWidth="1"/>
    <col min="5135" max="5375" width="8.875" style="72"/>
    <col min="5376" max="5382" width="3.5" style="72" customWidth="1"/>
    <col min="5383" max="5383" width="15.625" style="72" customWidth="1"/>
    <col min="5384" max="5390" width="25.625" style="72" customWidth="1"/>
    <col min="5391" max="5631" width="8.875" style="72"/>
    <col min="5632" max="5638" width="3.5" style="72" customWidth="1"/>
    <col min="5639" max="5639" width="15.625" style="72" customWidth="1"/>
    <col min="5640" max="5646" width="25.625" style="72" customWidth="1"/>
    <col min="5647" max="5887" width="8.875" style="72"/>
    <col min="5888" max="5894" width="3.5" style="72" customWidth="1"/>
    <col min="5895" max="5895" width="15.625" style="72" customWidth="1"/>
    <col min="5896" max="5902" width="25.625" style="72" customWidth="1"/>
    <col min="5903" max="6143" width="8.875" style="72"/>
    <col min="6144" max="6150" width="3.5" style="72" customWidth="1"/>
    <col min="6151" max="6151" width="15.625" style="72" customWidth="1"/>
    <col min="6152" max="6158" width="25.625" style="72" customWidth="1"/>
    <col min="6159" max="6399" width="8.875" style="72"/>
    <col min="6400" max="6406" width="3.5" style="72" customWidth="1"/>
    <col min="6407" max="6407" width="15.625" style="72" customWidth="1"/>
    <col min="6408" max="6414" width="25.625" style="72" customWidth="1"/>
    <col min="6415" max="6655" width="8.875" style="72"/>
    <col min="6656" max="6662" width="3.5" style="72" customWidth="1"/>
    <col min="6663" max="6663" width="15.625" style="72" customWidth="1"/>
    <col min="6664" max="6670" width="25.625" style="72" customWidth="1"/>
    <col min="6671" max="6911" width="8.875" style="72"/>
    <col min="6912" max="6918" width="3.5" style="72" customWidth="1"/>
    <col min="6919" max="6919" width="15.625" style="72" customWidth="1"/>
    <col min="6920" max="6926" width="25.625" style="72" customWidth="1"/>
    <col min="6927" max="7167" width="8.875" style="72"/>
    <col min="7168" max="7174" width="3.5" style="72" customWidth="1"/>
    <col min="7175" max="7175" width="15.625" style="72" customWidth="1"/>
    <col min="7176" max="7182" width="25.625" style="72" customWidth="1"/>
    <col min="7183" max="7423" width="8.875" style="72"/>
    <col min="7424" max="7430" width="3.5" style="72" customWidth="1"/>
    <col min="7431" max="7431" width="15.625" style="72" customWidth="1"/>
    <col min="7432" max="7438" width="25.625" style="72" customWidth="1"/>
    <col min="7439" max="7679" width="8.875" style="72"/>
    <col min="7680" max="7686" width="3.5" style="72" customWidth="1"/>
    <col min="7687" max="7687" width="15.625" style="72" customWidth="1"/>
    <col min="7688" max="7694" width="25.625" style="72" customWidth="1"/>
    <col min="7695" max="7935" width="8.875" style="72"/>
    <col min="7936" max="7942" width="3.5" style="72" customWidth="1"/>
    <col min="7943" max="7943" width="15.625" style="72" customWidth="1"/>
    <col min="7944" max="7950" width="25.625" style="72" customWidth="1"/>
    <col min="7951" max="8191" width="8.875" style="72"/>
    <col min="8192" max="8198" width="3.5" style="72" customWidth="1"/>
    <col min="8199" max="8199" width="15.625" style="72" customWidth="1"/>
    <col min="8200" max="8206" width="25.625" style="72" customWidth="1"/>
    <col min="8207" max="8447" width="8.875" style="72"/>
    <col min="8448" max="8454" width="3.5" style="72" customWidth="1"/>
    <col min="8455" max="8455" width="15.625" style="72" customWidth="1"/>
    <col min="8456" max="8462" width="25.625" style="72" customWidth="1"/>
    <col min="8463" max="8703" width="8.875" style="72"/>
    <col min="8704" max="8710" width="3.5" style="72" customWidth="1"/>
    <col min="8711" max="8711" width="15.625" style="72" customWidth="1"/>
    <col min="8712" max="8718" width="25.625" style="72" customWidth="1"/>
    <col min="8719" max="8959" width="8.875" style="72"/>
    <col min="8960" max="8966" width="3.5" style="72" customWidth="1"/>
    <col min="8967" max="8967" width="15.625" style="72" customWidth="1"/>
    <col min="8968" max="8974" width="25.625" style="72" customWidth="1"/>
    <col min="8975" max="9215" width="8.875" style="72"/>
    <col min="9216" max="9222" width="3.5" style="72" customWidth="1"/>
    <col min="9223" max="9223" width="15.625" style="72" customWidth="1"/>
    <col min="9224" max="9230" width="25.625" style="72" customWidth="1"/>
    <col min="9231" max="9471" width="8.875" style="72"/>
    <col min="9472" max="9478" width="3.5" style="72" customWidth="1"/>
    <col min="9479" max="9479" width="15.625" style="72" customWidth="1"/>
    <col min="9480" max="9486" width="25.625" style="72" customWidth="1"/>
    <col min="9487" max="9727" width="8.875" style="72"/>
    <col min="9728" max="9734" width="3.5" style="72" customWidth="1"/>
    <col min="9735" max="9735" width="15.625" style="72" customWidth="1"/>
    <col min="9736" max="9742" width="25.625" style="72" customWidth="1"/>
    <col min="9743" max="9983" width="8.875" style="72"/>
    <col min="9984" max="9990" width="3.5" style="72" customWidth="1"/>
    <col min="9991" max="9991" width="15.625" style="72" customWidth="1"/>
    <col min="9992" max="9998" width="25.625" style="72" customWidth="1"/>
    <col min="9999" max="10239" width="8.875" style="72"/>
    <col min="10240" max="10246" width="3.5" style="72" customWidth="1"/>
    <col min="10247" max="10247" width="15.625" style="72" customWidth="1"/>
    <col min="10248" max="10254" width="25.625" style="72" customWidth="1"/>
    <col min="10255" max="10495" width="8.875" style="72"/>
    <col min="10496" max="10502" width="3.5" style="72" customWidth="1"/>
    <col min="10503" max="10503" width="15.625" style="72" customWidth="1"/>
    <col min="10504" max="10510" width="25.625" style="72" customWidth="1"/>
    <col min="10511" max="10751" width="8.875" style="72"/>
    <col min="10752" max="10758" width="3.5" style="72" customWidth="1"/>
    <col min="10759" max="10759" width="15.625" style="72" customWidth="1"/>
    <col min="10760" max="10766" width="25.625" style="72" customWidth="1"/>
    <col min="10767" max="11007" width="8.875" style="72"/>
    <col min="11008" max="11014" width="3.5" style="72" customWidth="1"/>
    <col min="11015" max="11015" width="15.625" style="72" customWidth="1"/>
    <col min="11016" max="11022" width="25.625" style="72" customWidth="1"/>
    <col min="11023" max="11263" width="8.875" style="72"/>
    <col min="11264" max="11270" width="3.5" style="72" customWidth="1"/>
    <col min="11271" max="11271" width="15.625" style="72" customWidth="1"/>
    <col min="11272" max="11278" width="25.625" style="72" customWidth="1"/>
    <col min="11279" max="11519" width="8.875" style="72"/>
    <col min="11520" max="11526" width="3.5" style="72" customWidth="1"/>
    <col min="11527" max="11527" width="15.625" style="72" customWidth="1"/>
    <col min="11528" max="11534" width="25.625" style="72" customWidth="1"/>
    <col min="11535" max="11775" width="8.875" style="72"/>
    <col min="11776" max="11782" width="3.5" style="72" customWidth="1"/>
    <col min="11783" max="11783" width="15.625" style="72" customWidth="1"/>
    <col min="11784" max="11790" width="25.625" style="72" customWidth="1"/>
    <col min="11791" max="12031" width="8.875" style="72"/>
    <col min="12032" max="12038" width="3.5" style="72" customWidth="1"/>
    <col min="12039" max="12039" width="15.625" style="72" customWidth="1"/>
    <col min="12040" max="12046" width="25.625" style="72" customWidth="1"/>
    <col min="12047" max="12287" width="8.875" style="72"/>
    <col min="12288" max="12294" width="3.5" style="72" customWidth="1"/>
    <col min="12295" max="12295" width="15.625" style="72" customWidth="1"/>
    <col min="12296" max="12302" width="25.625" style="72" customWidth="1"/>
    <col min="12303" max="12543" width="8.875" style="72"/>
    <col min="12544" max="12550" width="3.5" style="72" customWidth="1"/>
    <col min="12551" max="12551" width="15.625" style="72" customWidth="1"/>
    <col min="12552" max="12558" width="25.625" style="72" customWidth="1"/>
    <col min="12559" max="12799" width="8.875" style="72"/>
    <col min="12800" max="12806" width="3.5" style="72" customWidth="1"/>
    <col min="12807" max="12807" width="15.625" style="72" customWidth="1"/>
    <col min="12808" max="12814" width="25.625" style="72" customWidth="1"/>
    <col min="12815" max="13055" width="8.875" style="72"/>
    <col min="13056" max="13062" width="3.5" style="72" customWidth="1"/>
    <col min="13063" max="13063" width="15.625" style="72" customWidth="1"/>
    <col min="13064" max="13070" width="25.625" style="72" customWidth="1"/>
    <col min="13071" max="13311" width="8.875" style="72"/>
    <col min="13312" max="13318" width="3.5" style="72" customWidth="1"/>
    <col min="13319" max="13319" width="15.625" style="72" customWidth="1"/>
    <col min="13320" max="13326" width="25.625" style="72" customWidth="1"/>
    <col min="13327" max="13567" width="8.875" style="72"/>
    <col min="13568" max="13574" width="3.5" style="72" customWidth="1"/>
    <col min="13575" max="13575" width="15.625" style="72" customWidth="1"/>
    <col min="13576" max="13582" width="25.625" style="72" customWidth="1"/>
    <col min="13583" max="13823" width="8.875" style="72"/>
    <col min="13824" max="13830" width="3.5" style="72" customWidth="1"/>
    <col min="13831" max="13831" width="15.625" style="72" customWidth="1"/>
    <col min="13832" max="13838" width="25.625" style="72" customWidth="1"/>
    <col min="13839" max="14079" width="8.875" style="72"/>
    <col min="14080" max="14086" width="3.5" style="72" customWidth="1"/>
    <col min="14087" max="14087" width="15.625" style="72" customWidth="1"/>
    <col min="14088" max="14094" width="25.625" style="72" customWidth="1"/>
    <col min="14095" max="14335" width="8.875" style="72"/>
    <col min="14336" max="14342" width="3.5" style="72" customWidth="1"/>
    <col min="14343" max="14343" width="15.625" style="72" customWidth="1"/>
    <col min="14344" max="14350" width="25.625" style="72" customWidth="1"/>
    <col min="14351" max="14591" width="8.875" style="72"/>
    <col min="14592" max="14598" width="3.5" style="72" customWidth="1"/>
    <col min="14599" max="14599" width="15.625" style="72" customWidth="1"/>
    <col min="14600" max="14606" width="25.625" style="72" customWidth="1"/>
    <col min="14607" max="14847" width="8.875" style="72"/>
    <col min="14848" max="14854" width="3.5" style="72" customWidth="1"/>
    <col min="14855" max="14855" width="15.625" style="72" customWidth="1"/>
    <col min="14856" max="14862" width="25.625" style="72" customWidth="1"/>
    <col min="14863" max="15103" width="8.875" style="72"/>
    <col min="15104" max="15110" width="3.5" style="72" customWidth="1"/>
    <col min="15111" max="15111" width="15.625" style="72" customWidth="1"/>
    <col min="15112" max="15118" width="25.625" style="72" customWidth="1"/>
    <col min="15119" max="15359" width="8.875" style="72"/>
    <col min="15360" max="15366" width="3.5" style="72" customWidth="1"/>
    <col min="15367" max="15367" width="15.625" style="72" customWidth="1"/>
    <col min="15368" max="15374" width="25.625" style="72" customWidth="1"/>
    <col min="15375" max="15615" width="8.875" style="72"/>
    <col min="15616" max="15622" width="3.5" style="72" customWidth="1"/>
    <col min="15623" max="15623" width="15.625" style="72" customWidth="1"/>
    <col min="15624" max="15630" width="25.625" style="72" customWidth="1"/>
    <col min="15631" max="15871" width="8.875" style="72"/>
    <col min="15872" max="15878" width="3.5" style="72" customWidth="1"/>
    <col min="15879" max="15879" width="15.625" style="72" customWidth="1"/>
    <col min="15880" max="15886" width="25.625" style="72" customWidth="1"/>
    <col min="15887" max="16127" width="8.875" style="72"/>
    <col min="16128" max="16134" width="3.5" style="72" customWidth="1"/>
    <col min="16135" max="16135" width="15.625" style="72" customWidth="1"/>
    <col min="16136" max="16142" width="25.625" style="72" customWidth="1"/>
    <col min="16143" max="16384" width="8.875" style="72"/>
  </cols>
  <sheetData>
    <row r="1" spans="1:18" ht="22.5" customHeight="1" x14ac:dyDescent="0.4">
      <c r="B1" s="2" t="s">
        <v>270</v>
      </c>
    </row>
    <row r="2" spans="1:18" ht="22.5" customHeight="1" x14ac:dyDescent="0.4">
      <c r="B2" s="2" t="s">
        <v>269</v>
      </c>
    </row>
    <row r="3" spans="1:18" ht="22.5" customHeight="1" x14ac:dyDescent="0.4">
      <c r="B3" s="2"/>
    </row>
    <row r="4" spans="1:18" s="73" customFormat="1" x14ac:dyDescent="0.4"/>
    <row r="5" spans="1:18" s="73" customFormat="1" ht="18.75" customHeight="1" x14ac:dyDescent="0.4">
      <c r="A5" s="167" t="s">
        <v>268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</row>
    <row r="6" spans="1:18" s="73" customFormat="1" ht="18.75" customHeight="1" x14ac:dyDescent="0.4">
      <c r="A6" s="167"/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</row>
    <row r="8" spans="1:18" ht="21.95" customHeight="1" x14ac:dyDescent="0.4">
      <c r="B8" s="118"/>
      <c r="C8" s="118"/>
      <c r="D8" s="118"/>
      <c r="E8" s="118"/>
      <c r="F8" s="118"/>
      <c r="G8" s="118"/>
      <c r="H8" s="118"/>
      <c r="I8" s="134"/>
      <c r="J8" s="134"/>
      <c r="K8" s="134"/>
      <c r="L8" s="134"/>
      <c r="M8" s="134"/>
    </row>
    <row r="9" spans="1:18" x14ac:dyDescent="0.4">
      <c r="B9" s="72" t="s">
        <v>267</v>
      </c>
      <c r="M9" s="83"/>
      <c r="N9" s="83"/>
      <c r="O9" s="83" t="s">
        <v>238</v>
      </c>
    </row>
    <row r="10" spans="1:18" ht="21.95" customHeight="1" x14ac:dyDescent="0.4">
      <c r="B10" s="189" t="s">
        <v>257</v>
      </c>
      <c r="C10" s="190"/>
      <c r="D10" s="190"/>
      <c r="E10" s="190"/>
      <c r="F10" s="190"/>
      <c r="G10" s="190"/>
      <c r="H10" s="191"/>
      <c r="I10" s="187" t="s">
        <v>256</v>
      </c>
      <c r="J10" s="121" t="s">
        <v>255</v>
      </c>
      <c r="K10" s="121" t="s">
        <v>266</v>
      </c>
      <c r="L10" s="119" t="s">
        <v>265</v>
      </c>
      <c r="M10" s="119" t="s">
        <v>264</v>
      </c>
      <c r="N10" s="119" t="s">
        <v>249</v>
      </c>
      <c r="O10" s="119" t="s">
        <v>248</v>
      </c>
    </row>
    <row r="11" spans="1:18" ht="21.95" customHeight="1" x14ac:dyDescent="0.4">
      <c r="B11" s="192"/>
      <c r="C11" s="193"/>
      <c r="D11" s="193"/>
      <c r="E11" s="193"/>
      <c r="F11" s="193"/>
      <c r="G11" s="193"/>
      <c r="H11" s="194"/>
      <c r="I11" s="188"/>
      <c r="J11" s="120" t="s">
        <v>22</v>
      </c>
      <c r="K11" s="120" t="s">
        <v>23</v>
      </c>
      <c r="L11" s="120" t="s">
        <v>263</v>
      </c>
      <c r="M11" s="120" t="s">
        <v>262</v>
      </c>
      <c r="N11" s="120" t="s">
        <v>261</v>
      </c>
      <c r="O11" s="120" t="s">
        <v>260</v>
      </c>
    </row>
    <row r="12" spans="1:18" ht="21.95" customHeight="1" x14ac:dyDescent="0.4">
      <c r="B12" s="78" t="s">
        <v>259</v>
      </c>
      <c r="C12" s="79"/>
      <c r="D12" s="79"/>
      <c r="E12" s="79"/>
      <c r="F12" s="79"/>
      <c r="G12" s="79"/>
      <c r="H12" s="80"/>
      <c r="I12" s="81">
        <v>49000000</v>
      </c>
      <c r="J12" s="81">
        <v>49000000</v>
      </c>
      <c r="K12" s="135">
        <v>980</v>
      </c>
      <c r="L12" s="135">
        <v>267213.26</v>
      </c>
      <c r="M12" s="81">
        <f>ROUND(K12*L12,0.1)</f>
        <v>261868995</v>
      </c>
      <c r="N12" s="81"/>
      <c r="O12" s="81">
        <f>J12-N12</f>
        <v>49000000</v>
      </c>
      <c r="P12" s="134"/>
    </row>
    <row r="13" spans="1:18" ht="21.95" customHeight="1" x14ac:dyDescent="0.4">
      <c r="B13" s="195" t="s">
        <v>229</v>
      </c>
      <c r="C13" s="196"/>
      <c r="D13" s="196"/>
      <c r="E13" s="196"/>
      <c r="F13" s="196"/>
      <c r="G13" s="196"/>
      <c r="H13" s="197"/>
      <c r="I13" s="85">
        <f>SUM(I12:I12)</f>
        <v>49000000</v>
      </c>
      <c r="J13" s="85">
        <f>SUM(J12:J12)</f>
        <v>49000000</v>
      </c>
      <c r="K13" s="132"/>
      <c r="L13" s="132"/>
      <c r="M13" s="132"/>
      <c r="N13" s="85">
        <f>SUM(N12:N12)</f>
        <v>0</v>
      </c>
      <c r="O13" s="85">
        <f>SUM(O12:O12)</f>
        <v>49000000</v>
      </c>
      <c r="P13" s="134"/>
    </row>
    <row r="14" spans="1:18" ht="21.95" customHeight="1" x14ac:dyDescent="0.4">
      <c r="B14" s="118"/>
      <c r="C14" s="118"/>
      <c r="D14" s="118"/>
      <c r="E14" s="118"/>
      <c r="F14" s="118"/>
      <c r="G14" s="118"/>
      <c r="H14" s="118"/>
      <c r="I14" s="134"/>
      <c r="J14" s="134"/>
      <c r="K14" s="134"/>
      <c r="L14" s="134"/>
      <c r="M14" s="134"/>
      <c r="N14" s="134"/>
      <c r="O14" s="134"/>
    </row>
    <row r="15" spans="1:18" x14ac:dyDescent="0.4">
      <c r="B15" s="72" t="s">
        <v>258</v>
      </c>
      <c r="P15" s="83"/>
      <c r="Q15" s="83" t="s">
        <v>238</v>
      </c>
    </row>
    <row r="16" spans="1:18" ht="21.95" customHeight="1" x14ac:dyDescent="0.4">
      <c r="B16" s="189" t="s">
        <v>257</v>
      </c>
      <c r="C16" s="190"/>
      <c r="D16" s="190"/>
      <c r="E16" s="190"/>
      <c r="F16" s="190"/>
      <c r="G16" s="190"/>
      <c r="H16" s="191"/>
      <c r="I16" s="187" t="s">
        <v>256</v>
      </c>
      <c r="J16" s="121" t="s">
        <v>255</v>
      </c>
      <c r="K16" s="119" t="s">
        <v>254</v>
      </c>
      <c r="L16" s="119" t="s">
        <v>253</v>
      </c>
      <c r="M16" s="119" t="s">
        <v>252</v>
      </c>
      <c r="N16" s="119" t="s">
        <v>251</v>
      </c>
      <c r="O16" s="119" t="s">
        <v>250</v>
      </c>
      <c r="P16" s="119" t="s">
        <v>249</v>
      </c>
      <c r="Q16" s="119" t="s">
        <v>248</v>
      </c>
    </row>
    <row r="17" spans="2:17" ht="21.95" customHeight="1" x14ac:dyDescent="0.4">
      <c r="B17" s="192"/>
      <c r="C17" s="193"/>
      <c r="D17" s="193"/>
      <c r="E17" s="193"/>
      <c r="F17" s="193"/>
      <c r="G17" s="193"/>
      <c r="H17" s="194"/>
      <c r="I17" s="188"/>
      <c r="J17" s="120" t="s">
        <v>22</v>
      </c>
      <c r="K17" s="120" t="s">
        <v>23</v>
      </c>
      <c r="L17" s="120" t="s">
        <v>24</v>
      </c>
      <c r="M17" s="120" t="s">
        <v>247</v>
      </c>
      <c r="N17" s="120" t="s">
        <v>26</v>
      </c>
      <c r="O17" s="120" t="s">
        <v>246</v>
      </c>
      <c r="P17" s="120" t="s">
        <v>245</v>
      </c>
      <c r="Q17" s="120" t="s">
        <v>244</v>
      </c>
    </row>
    <row r="18" spans="2:17" ht="21.95" customHeight="1" x14ac:dyDescent="0.4">
      <c r="B18" s="78" t="s">
        <v>243</v>
      </c>
      <c r="C18" s="79"/>
      <c r="D18" s="79"/>
      <c r="E18" s="79"/>
      <c r="F18" s="79"/>
      <c r="G18" s="79"/>
      <c r="H18" s="80"/>
      <c r="I18" s="81">
        <v>1000000</v>
      </c>
      <c r="J18" s="81">
        <v>552283</v>
      </c>
      <c r="K18" s="81">
        <v>2839619909</v>
      </c>
      <c r="L18" s="81">
        <v>735862728</v>
      </c>
      <c r="M18" s="81">
        <f>K18-L18</f>
        <v>2103757181</v>
      </c>
      <c r="N18" s="133">
        <v>1</v>
      </c>
      <c r="O18" s="81">
        <f>ROUND(M18*N18,0.1)</f>
        <v>2103757181</v>
      </c>
      <c r="P18" s="81"/>
      <c r="Q18" s="81">
        <f>J18-P18</f>
        <v>552283</v>
      </c>
    </row>
    <row r="19" spans="2:17" ht="21.95" customHeight="1" x14ac:dyDescent="0.4">
      <c r="B19" s="78" t="s">
        <v>242</v>
      </c>
      <c r="C19" s="79"/>
      <c r="D19" s="79"/>
      <c r="E19" s="79"/>
      <c r="F19" s="79"/>
      <c r="G19" s="79"/>
      <c r="H19" s="80"/>
      <c r="I19" s="81">
        <v>500000</v>
      </c>
      <c r="J19" s="81">
        <v>500000</v>
      </c>
      <c r="K19" s="81">
        <v>21885198</v>
      </c>
      <c r="L19" s="81">
        <v>134118</v>
      </c>
      <c r="M19" s="81">
        <f>K19-L19</f>
        <v>21751080</v>
      </c>
      <c r="N19" s="133">
        <v>2.1999999999999999E-2</v>
      </c>
      <c r="O19" s="81">
        <f>ROUND(M19*N19,0.1)</f>
        <v>478524</v>
      </c>
      <c r="P19" s="81"/>
      <c r="Q19" s="81">
        <f>J19-P19</f>
        <v>500000</v>
      </c>
    </row>
    <row r="20" spans="2:17" ht="21.95" customHeight="1" x14ac:dyDescent="0.4">
      <c r="B20" s="78" t="s">
        <v>241</v>
      </c>
      <c r="C20" s="79"/>
      <c r="D20" s="79"/>
      <c r="E20" s="79"/>
      <c r="F20" s="79"/>
      <c r="G20" s="79"/>
      <c r="H20" s="80"/>
      <c r="I20" s="81">
        <v>15000000</v>
      </c>
      <c r="J20" s="81">
        <v>15000000</v>
      </c>
      <c r="K20" s="81">
        <v>1794033490</v>
      </c>
      <c r="L20" s="81">
        <v>105315685</v>
      </c>
      <c r="M20" s="81">
        <f>K20-L20</f>
        <v>1688717805</v>
      </c>
      <c r="N20" s="133">
        <v>0.03</v>
      </c>
      <c r="O20" s="81">
        <f>ROUND(M20*N20,0.1)</f>
        <v>50661534</v>
      </c>
      <c r="P20" s="81"/>
      <c r="Q20" s="81">
        <f>J20-P20</f>
        <v>15000000</v>
      </c>
    </row>
    <row r="21" spans="2:17" ht="21.95" customHeight="1" x14ac:dyDescent="0.4">
      <c r="B21" s="195" t="s">
        <v>229</v>
      </c>
      <c r="C21" s="196"/>
      <c r="D21" s="196"/>
      <c r="E21" s="196"/>
      <c r="F21" s="196"/>
      <c r="G21" s="196"/>
      <c r="H21" s="197"/>
      <c r="I21" s="85">
        <f>SUM(I18:I20)</f>
        <v>16500000</v>
      </c>
      <c r="J21" s="85">
        <f>SUM(J18:J20)</f>
        <v>16052283</v>
      </c>
      <c r="K21" s="132"/>
      <c r="L21" s="132"/>
      <c r="M21" s="132"/>
      <c r="N21" s="132"/>
      <c r="O21" s="132"/>
      <c r="P21" s="85">
        <f>SUM(P18:P20)</f>
        <v>0</v>
      </c>
      <c r="Q21" s="85">
        <f>SUM(Q18:Q20)</f>
        <v>16052283</v>
      </c>
    </row>
  </sheetData>
  <mergeCells count="7">
    <mergeCell ref="A5:R6"/>
    <mergeCell ref="I10:I11"/>
    <mergeCell ref="I16:I17"/>
    <mergeCell ref="B10:H11"/>
    <mergeCell ref="B21:H21"/>
    <mergeCell ref="B13:H13"/>
    <mergeCell ref="B16:H17"/>
  </mergeCells>
  <phoneticPr fontId="21"/>
  <printOptions horizontalCentered="1"/>
  <pageMargins left="0.39370078740157483" right="0.39370078740157483" top="0.55118110236220474" bottom="0.43307086614173229" header="0.59055118110236227" footer="0.31496062992125984"/>
  <pageSetup paperSize="9" scale="35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650E3-D20C-4E8C-AECB-37545A0B2E3E}">
  <dimension ref="A1:N19"/>
  <sheetViews>
    <sheetView showGridLines="0" view="pageBreakPreview" zoomScale="70" zoomScaleNormal="70" zoomScaleSheetLayoutView="70" workbookViewId="0">
      <selection activeCell="V1" sqref="V1"/>
    </sheetView>
  </sheetViews>
  <sheetFormatPr defaultColWidth="8.875" defaultRowHeight="18.75" x14ac:dyDescent="0.4"/>
  <cols>
    <col min="1" max="1" width="2.625" style="72" customWidth="1"/>
    <col min="2" max="7" width="3.5" style="72" customWidth="1"/>
    <col min="8" max="8" width="42.5" style="72" customWidth="1"/>
    <col min="9" max="12" width="31.125" style="72" customWidth="1"/>
    <col min="13" max="14" width="25.625" style="72" hidden="1" customWidth="1"/>
    <col min="15" max="15" width="2.625" style="72" customWidth="1"/>
    <col min="16" max="252" width="8.875" style="72"/>
    <col min="253" max="259" width="3.5" style="72" customWidth="1"/>
    <col min="260" max="260" width="15.625" style="72" customWidth="1"/>
    <col min="261" max="267" width="25.625" style="72" customWidth="1"/>
    <col min="268" max="508" width="8.875" style="72"/>
    <col min="509" max="515" width="3.5" style="72" customWidth="1"/>
    <col min="516" max="516" width="15.625" style="72" customWidth="1"/>
    <col min="517" max="523" width="25.625" style="72" customWidth="1"/>
    <col min="524" max="764" width="8.875" style="72"/>
    <col min="765" max="771" width="3.5" style="72" customWidth="1"/>
    <col min="772" max="772" width="15.625" style="72" customWidth="1"/>
    <col min="773" max="779" width="25.625" style="72" customWidth="1"/>
    <col min="780" max="1020" width="8.875" style="72"/>
    <col min="1021" max="1027" width="3.5" style="72" customWidth="1"/>
    <col min="1028" max="1028" width="15.625" style="72" customWidth="1"/>
    <col min="1029" max="1035" width="25.625" style="72" customWidth="1"/>
    <col min="1036" max="1276" width="8.875" style="72"/>
    <col min="1277" max="1283" width="3.5" style="72" customWidth="1"/>
    <col min="1284" max="1284" width="15.625" style="72" customWidth="1"/>
    <col min="1285" max="1291" width="25.625" style="72" customWidth="1"/>
    <col min="1292" max="1532" width="8.875" style="72"/>
    <col min="1533" max="1539" width="3.5" style="72" customWidth="1"/>
    <col min="1540" max="1540" width="15.625" style="72" customWidth="1"/>
    <col min="1541" max="1547" width="25.625" style="72" customWidth="1"/>
    <col min="1548" max="1788" width="8.875" style="72"/>
    <col min="1789" max="1795" width="3.5" style="72" customWidth="1"/>
    <col min="1796" max="1796" width="15.625" style="72" customWidth="1"/>
    <col min="1797" max="1803" width="25.625" style="72" customWidth="1"/>
    <col min="1804" max="2044" width="8.875" style="72"/>
    <col min="2045" max="2051" width="3.5" style="72" customWidth="1"/>
    <col min="2052" max="2052" width="15.625" style="72" customWidth="1"/>
    <col min="2053" max="2059" width="25.625" style="72" customWidth="1"/>
    <col min="2060" max="2300" width="8.875" style="72"/>
    <col min="2301" max="2307" width="3.5" style="72" customWidth="1"/>
    <col min="2308" max="2308" width="15.625" style="72" customWidth="1"/>
    <col min="2309" max="2315" width="25.625" style="72" customWidth="1"/>
    <col min="2316" max="2556" width="8.875" style="72"/>
    <col min="2557" max="2563" width="3.5" style="72" customWidth="1"/>
    <col min="2564" max="2564" width="15.625" style="72" customWidth="1"/>
    <col min="2565" max="2571" width="25.625" style="72" customWidth="1"/>
    <col min="2572" max="2812" width="8.875" style="72"/>
    <col min="2813" max="2819" width="3.5" style="72" customWidth="1"/>
    <col min="2820" max="2820" width="15.625" style="72" customWidth="1"/>
    <col min="2821" max="2827" width="25.625" style="72" customWidth="1"/>
    <col min="2828" max="3068" width="8.875" style="72"/>
    <col min="3069" max="3075" width="3.5" style="72" customWidth="1"/>
    <col min="3076" max="3076" width="15.625" style="72" customWidth="1"/>
    <col min="3077" max="3083" width="25.625" style="72" customWidth="1"/>
    <col min="3084" max="3324" width="8.875" style="72"/>
    <col min="3325" max="3331" width="3.5" style="72" customWidth="1"/>
    <col min="3332" max="3332" width="15.625" style="72" customWidth="1"/>
    <col min="3333" max="3339" width="25.625" style="72" customWidth="1"/>
    <col min="3340" max="3580" width="8.875" style="72"/>
    <col min="3581" max="3587" width="3.5" style="72" customWidth="1"/>
    <col min="3588" max="3588" width="15.625" style="72" customWidth="1"/>
    <col min="3589" max="3595" width="25.625" style="72" customWidth="1"/>
    <col min="3596" max="3836" width="8.875" style="72"/>
    <col min="3837" max="3843" width="3.5" style="72" customWidth="1"/>
    <col min="3844" max="3844" width="15.625" style="72" customWidth="1"/>
    <col min="3845" max="3851" width="25.625" style="72" customWidth="1"/>
    <col min="3852" max="4092" width="8.875" style="72"/>
    <col min="4093" max="4099" width="3.5" style="72" customWidth="1"/>
    <col min="4100" max="4100" width="15.625" style="72" customWidth="1"/>
    <col min="4101" max="4107" width="25.625" style="72" customWidth="1"/>
    <col min="4108" max="4348" width="8.875" style="72"/>
    <col min="4349" max="4355" width="3.5" style="72" customWidth="1"/>
    <col min="4356" max="4356" width="15.625" style="72" customWidth="1"/>
    <col min="4357" max="4363" width="25.625" style="72" customWidth="1"/>
    <col min="4364" max="4604" width="8.875" style="72"/>
    <col min="4605" max="4611" width="3.5" style="72" customWidth="1"/>
    <col min="4612" max="4612" width="15.625" style="72" customWidth="1"/>
    <col min="4613" max="4619" width="25.625" style="72" customWidth="1"/>
    <col min="4620" max="4860" width="8.875" style="72"/>
    <col min="4861" max="4867" width="3.5" style="72" customWidth="1"/>
    <col min="4868" max="4868" width="15.625" style="72" customWidth="1"/>
    <col min="4869" max="4875" width="25.625" style="72" customWidth="1"/>
    <col min="4876" max="5116" width="8.875" style="72"/>
    <col min="5117" max="5123" width="3.5" style="72" customWidth="1"/>
    <col min="5124" max="5124" width="15.625" style="72" customWidth="1"/>
    <col min="5125" max="5131" width="25.625" style="72" customWidth="1"/>
    <col min="5132" max="5372" width="8.875" style="72"/>
    <col min="5373" max="5379" width="3.5" style="72" customWidth="1"/>
    <col min="5380" max="5380" width="15.625" style="72" customWidth="1"/>
    <col min="5381" max="5387" width="25.625" style="72" customWidth="1"/>
    <col min="5388" max="5628" width="8.875" style="72"/>
    <col min="5629" max="5635" width="3.5" style="72" customWidth="1"/>
    <col min="5636" max="5636" width="15.625" style="72" customWidth="1"/>
    <col min="5637" max="5643" width="25.625" style="72" customWidth="1"/>
    <col min="5644" max="5884" width="8.875" style="72"/>
    <col min="5885" max="5891" width="3.5" style="72" customWidth="1"/>
    <col min="5892" max="5892" width="15.625" style="72" customWidth="1"/>
    <col min="5893" max="5899" width="25.625" style="72" customWidth="1"/>
    <col min="5900" max="6140" width="8.875" style="72"/>
    <col min="6141" max="6147" width="3.5" style="72" customWidth="1"/>
    <col min="6148" max="6148" width="15.625" style="72" customWidth="1"/>
    <col min="6149" max="6155" width="25.625" style="72" customWidth="1"/>
    <col min="6156" max="6396" width="8.875" style="72"/>
    <col min="6397" max="6403" width="3.5" style="72" customWidth="1"/>
    <col min="6404" max="6404" width="15.625" style="72" customWidth="1"/>
    <col min="6405" max="6411" width="25.625" style="72" customWidth="1"/>
    <col min="6412" max="6652" width="8.875" style="72"/>
    <col min="6653" max="6659" width="3.5" style="72" customWidth="1"/>
    <col min="6660" max="6660" width="15.625" style="72" customWidth="1"/>
    <col min="6661" max="6667" width="25.625" style="72" customWidth="1"/>
    <col min="6668" max="6908" width="8.875" style="72"/>
    <col min="6909" max="6915" width="3.5" style="72" customWidth="1"/>
    <col min="6916" max="6916" width="15.625" style="72" customWidth="1"/>
    <col min="6917" max="6923" width="25.625" style="72" customWidth="1"/>
    <col min="6924" max="7164" width="8.875" style="72"/>
    <col min="7165" max="7171" width="3.5" style="72" customWidth="1"/>
    <col min="7172" max="7172" width="15.625" style="72" customWidth="1"/>
    <col min="7173" max="7179" width="25.625" style="72" customWidth="1"/>
    <col min="7180" max="7420" width="8.875" style="72"/>
    <col min="7421" max="7427" width="3.5" style="72" customWidth="1"/>
    <col min="7428" max="7428" width="15.625" style="72" customWidth="1"/>
    <col min="7429" max="7435" width="25.625" style="72" customWidth="1"/>
    <col min="7436" max="7676" width="8.875" style="72"/>
    <col min="7677" max="7683" width="3.5" style="72" customWidth="1"/>
    <col min="7684" max="7684" width="15.625" style="72" customWidth="1"/>
    <col min="7685" max="7691" width="25.625" style="72" customWidth="1"/>
    <col min="7692" max="7932" width="8.875" style="72"/>
    <col min="7933" max="7939" width="3.5" style="72" customWidth="1"/>
    <col min="7940" max="7940" width="15.625" style="72" customWidth="1"/>
    <col min="7941" max="7947" width="25.625" style="72" customWidth="1"/>
    <col min="7948" max="8188" width="8.875" style="72"/>
    <col min="8189" max="8195" width="3.5" style="72" customWidth="1"/>
    <col min="8196" max="8196" width="15.625" style="72" customWidth="1"/>
    <col min="8197" max="8203" width="25.625" style="72" customWidth="1"/>
    <col min="8204" max="8444" width="8.875" style="72"/>
    <col min="8445" max="8451" width="3.5" style="72" customWidth="1"/>
    <col min="8452" max="8452" width="15.625" style="72" customWidth="1"/>
    <col min="8453" max="8459" width="25.625" style="72" customWidth="1"/>
    <col min="8460" max="8700" width="8.875" style="72"/>
    <col min="8701" max="8707" width="3.5" style="72" customWidth="1"/>
    <col min="8708" max="8708" width="15.625" style="72" customWidth="1"/>
    <col min="8709" max="8715" width="25.625" style="72" customWidth="1"/>
    <col min="8716" max="8956" width="8.875" style="72"/>
    <col min="8957" max="8963" width="3.5" style="72" customWidth="1"/>
    <col min="8964" max="8964" width="15.625" style="72" customWidth="1"/>
    <col min="8965" max="8971" width="25.625" style="72" customWidth="1"/>
    <col min="8972" max="9212" width="8.875" style="72"/>
    <col min="9213" max="9219" width="3.5" style="72" customWidth="1"/>
    <col min="9220" max="9220" width="15.625" style="72" customWidth="1"/>
    <col min="9221" max="9227" width="25.625" style="72" customWidth="1"/>
    <col min="9228" max="9468" width="8.875" style="72"/>
    <col min="9469" max="9475" width="3.5" style="72" customWidth="1"/>
    <col min="9476" max="9476" width="15.625" style="72" customWidth="1"/>
    <col min="9477" max="9483" width="25.625" style="72" customWidth="1"/>
    <col min="9484" max="9724" width="8.875" style="72"/>
    <col min="9725" max="9731" width="3.5" style="72" customWidth="1"/>
    <col min="9732" max="9732" width="15.625" style="72" customWidth="1"/>
    <col min="9733" max="9739" width="25.625" style="72" customWidth="1"/>
    <col min="9740" max="9980" width="8.875" style="72"/>
    <col min="9981" max="9987" width="3.5" style="72" customWidth="1"/>
    <col min="9988" max="9988" width="15.625" style="72" customWidth="1"/>
    <col min="9989" max="9995" width="25.625" style="72" customWidth="1"/>
    <col min="9996" max="10236" width="8.875" style="72"/>
    <col min="10237" max="10243" width="3.5" style="72" customWidth="1"/>
    <col min="10244" max="10244" width="15.625" style="72" customWidth="1"/>
    <col min="10245" max="10251" width="25.625" style="72" customWidth="1"/>
    <col min="10252" max="10492" width="8.875" style="72"/>
    <col min="10493" max="10499" width="3.5" style="72" customWidth="1"/>
    <col min="10500" max="10500" width="15.625" style="72" customWidth="1"/>
    <col min="10501" max="10507" width="25.625" style="72" customWidth="1"/>
    <col min="10508" max="10748" width="8.875" style="72"/>
    <col min="10749" max="10755" width="3.5" style="72" customWidth="1"/>
    <col min="10756" max="10756" width="15.625" style="72" customWidth="1"/>
    <col min="10757" max="10763" width="25.625" style="72" customWidth="1"/>
    <col min="10764" max="11004" width="8.875" style="72"/>
    <col min="11005" max="11011" width="3.5" style="72" customWidth="1"/>
    <col min="11012" max="11012" width="15.625" style="72" customWidth="1"/>
    <col min="11013" max="11019" width="25.625" style="72" customWidth="1"/>
    <col min="11020" max="11260" width="8.875" style="72"/>
    <col min="11261" max="11267" width="3.5" style="72" customWidth="1"/>
    <col min="11268" max="11268" width="15.625" style="72" customWidth="1"/>
    <col min="11269" max="11275" width="25.625" style="72" customWidth="1"/>
    <col min="11276" max="11516" width="8.875" style="72"/>
    <col min="11517" max="11523" width="3.5" style="72" customWidth="1"/>
    <col min="11524" max="11524" width="15.625" style="72" customWidth="1"/>
    <col min="11525" max="11531" width="25.625" style="72" customWidth="1"/>
    <col min="11532" max="11772" width="8.875" style="72"/>
    <col min="11773" max="11779" width="3.5" style="72" customWidth="1"/>
    <col min="11780" max="11780" width="15.625" style="72" customWidth="1"/>
    <col min="11781" max="11787" width="25.625" style="72" customWidth="1"/>
    <col min="11788" max="12028" width="8.875" style="72"/>
    <col min="12029" max="12035" width="3.5" style="72" customWidth="1"/>
    <col min="12036" max="12036" width="15.625" style="72" customWidth="1"/>
    <col min="12037" max="12043" width="25.625" style="72" customWidth="1"/>
    <col min="12044" max="12284" width="8.875" style="72"/>
    <col min="12285" max="12291" width="3.5" style="72" customWidth="1"/>
    <col min="12292" max="12292" width="15.625" style="72" customWidth="1"/>
    <col min="12293" max="12299" width="25.625" style="72" customWidth="1"/>
    <col min="12300" max="12540" width="8.875" style="72"/>
    <col min="12541" max="12547" width="3.5" style="72" customWidth="1"/>
    <col min="12548" max="12548" width="15.625" style="72" customWidth="1"/>
    <col min="12549" max="12555" width="25.625" style="72" customWidth="1"/>
    <col min="12556" max="12796" width="8.875" style="72"/>
    <col min="12797" max="12803" width="3.5" style="72" customWidth="1"/>
    <col min="12804" max="12804" width="15.625" style="72" customWidth="1"/>
    <col min="12805" max="12811" width="25.625" style="72" customWidth="1"/>
    <col min="12812" max="13052" width="8.875" style="72"/>
    <col min="13053" max="13059" width="3.5" style="72" customWidth="1"/>
    <col min="13060" max="13060" width="15.625" style="72" customWidth="1"/>
    <col min="13061" max="13067" width="25.625" style="72" customWidth="1"/>
    <col min="13068" max="13308" width="8.875" style="72"/>
    <col min="13309" max="13315" width="3.5" style="72" customWidth="1"/>
    <col min="13316" max="13316" width="15.625" style="72" customWidth="1"/>
    <col min="13317" max="13323" width="25.625" style="72" customWidth="1"/>
    <col min="13324" max="13564" width="8.875" style="72"/>
    <col min="13565" max="13571" width="3.5" style="72" customWidth="1"/>
    <col min="13572" max="13572" width="15.625" style="72" customWidth="1"/>
    <col min="13573" max="13579" width="25.625" style="72" customWidth="1"/>
    <col min="13580" max="13820" width="8.875" style="72"/>
    <col min="13821" max="13827" width="3.5" style="72" customWidth="1"/>
    <col min="13828" max="13828" width="15.625" style="72" customWidth="1"/>
    <col min="13829" max="13835" width="25.625" style="72" customWidth="1"/>
    <col min="13836" max="14076" width="8.875" style="72"/>
    <col min="14077" max="14083" width="3.5" style="72" customWidth="1"/>
    <col min="14084" max="14084" width="15.625" style="72" customWidth="1"/>
    <col min="14085" max="14091" width="25.625" style="72" customWidth="1"/>
    <col min="14092" max="14332" width="8.875" style="72"/>
    <col min="14333" max="14339" width="3.5" style="72" customWidth="1"/>
    <col min="14340" max="14340" width="15.625" style="72" customWidth="1"/>
    <col min="14341" max="14347" width="25.625" style="72" customWidth="1"/>
    <col min="14348" max="14588" width="8.875" style="72"/>
    <col min="14589" max="14595" width="3.5" style="72" customWidth="1"/>
    <col min="14596" max="14596" width="15.625" style="72" customWidth="1"/>
    <col min="14597" max="14603" width="25.625" style="72" customWidth="1"/>
    <col min="14604" max="14844" width="8.875" style="72"/>
    <col min="14845" max="14851" width="3.5" style="72" customWidth="1"/>
    <col min="14852" max="14852" width="15.625" style="72" customWidth="1"/>
    <col min="14853" max="14859" width="25.625" style="72" customWidth="1"/>
    <col min="14860" max="15100" width="8.875" style="72"/>
    <col min="15101" max="15107" width="3.5" style="72" customWidth="1"/>
    <col min="15108" max="15108" width="15.625" style="72" customWidth="1"/>
    <col min="15109" max="15115" width="25.625" style="72" customWidth="1"/>
    <col min="15116" max="15356" width="8.875" style="72"/>
    <col min="15357" max="15363" width="3.5" style="72" customWidth="1"/>
    <col min="15364" max="15364" width="15.625" style="72" customWidth="1"/>
    <col min="15365" max="15371" width="25.625" style="72" customWidth="1"/>
    <col min="15372" max="15612" width="8.875" style="72"/>
    <col min="15613" max="15619" width="3.5" style="72" customWidth="1"/>
    <col min="15620" max="15620" width="15.625" style="72" customWidth="1"/>
    <col min="15621" max="15627" width="25.625" style="72" customWidth="1"/>
    <col min="15628" max="15868" width="8.875" style="72"/>
    <col min="15869" max="15875" width="3.5" style="72" customWidth="1"/>
    <col min="15876" max="15876" width="15.625" style="72" customWidth="1"/>
    <col min="15877" max="15883" width="25.625" style="72" customWidth="1"/>
    <col min="15884" max="16124" width="8.875" style="72"/>
    <col min="16125" max="16131" width="3.5" style="72" customWidth="1"/>
    <col min="16132" max="16132" width="15.625" style="72" customWidth="1"/>
    <col min="16133" max="16139" width="25.625" style="72" customWidth="1"/>
    <col min="16140" max="16384" width="8.875" style="72"/>
  </cols>
  <sheetData>
    <row r="1" spans="1:14" ht="22.5" customHeight="1" x14ac:dyDescent="0.4">
      <c r="B1" s="2" t="s">
        <v>270</v>
      </c>
    </row>
    <row r="2" spans="1:14" ht="22.5" customHeight="1" x14ac:dyDescent="0.4">
      <c r="B2" s="2" t="s">
        <v>227</v>
      </c>
    </row>
    <row r="3" spans="1:14" ht="22.5" customHeight="1" x14ac:dyDescent="0.4">
      <c r="B3" s="2"/>
    </row>
    <row r="4" spans="1:14" s="73" customFormat="1" x14ac:dyDescent="0.4"/>
    <row r="5" spans="1:14" s="73" customFormat="1" x14ac:dyDescent="0.4">
      <c r="A5" s="167" t="s">
        <v>284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</row>
    <row r="6" spans="1:14" s="73" customFormat="1" x14ac:dyDescent="0.4">
      <c r="A6" s="167"/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</row>
    <row r="7" spans="1:14" x14ac:dyDescent="0.4">
      <c r="L7" s="83" t="s">
        <v>238</v>
      </c>
      <c r="N7" s="83"/>
    </row>
    <row r="8" spans="1:14" ht="21.95" customHeight="1" x14ac:dyDescent="0.4">
      <c r="B8" s="189" t="s">
        <v>283</v>
      </c>
      <c r="C8" s="190"/>
      <c r="D8" s="190"/>
      <c r="E8" s="190"/>
      <c r="F8" s="190"/>
      <c r="G8" s="190"/>
      <c r="H8" s="191"/>
      <c r="I8" s="201" t="s">
        <v>282</v>
      </c>
      <c r="J8" s="202"/>
      <c r="K8" s="195" t="s">
        <v>281</v>
      </c>
      <c r="L8" s="197"/>
      <c r="M8" s="195" t="s">
        <v>54</v>
      </c>
      <c r="N8" s="197"/>
    </row>
    <row r="9" spans="1:14" ht="21.95" customHeight="1" x14ac:dyDescent="0.4">
      <c r="B9" s="192"/>
      <c r="C9" s="193"/>
      <c r="D9" s="193"/>
      <c r="E9" s="193"/>
      <c r="F9" s="193"/>
      <c r="G9" s="193"/>
      <c r="H9" s="194"/>
      <c r="I9" s="120" t="s">
        <v>280</v>
      </c>
      <c r="J9" s="120" t="s">
        <v>279</v>
      </c>
      <c r="K9" s="120" t="s">
        <v>280</v>
      </c>
      <c r="L9" s="120" t="s">
        <v>279</v>
      </c>
      <c r="M9" s="120" t="s">
        <v>280</v>
      </c>
      <c r="N9" s="120" t="s">
        <v>279</v>
      </c>
    </row>
    <row r="10" spans="1:14" ht="21.95" customHeight="1" x14ac:dyDescent="0.4">
      <c r="B10" s="203" t="s">
        <v>278</v>
      </c>
      <c r="C10" s="204"/>
      <c r="D10" s="204"/>
      <c r="E10" s="204"/>
      <c r="F10" s="204"/>
      <c r="G10" s="204"/>
      <c r="H10" s="205"/>
      <c r="I10" s="81">
        <v>0</v>
      </c>
      <c r="J10" s="81">
        <v>0</v>
      </c>
      <c r="K10" s="81">
        <v>762900</v>
      </c>
      <c r="L10" s="81">
        <v>-762900</v>
      </c>
      <c r="M10" s="136">
        <f t="shared" ref="M10:N17" si="0">I10+K10</f>
        <v>762900</v>
      </c>
      <c r="N10" s="136">
        <f t="shared" si="0"/>
        <v>-762900</v>
      </c>
    </row>
    <row r="11" spans="1:14" ht="21.95" customHeight="1" x14ac:dyDescent="0.4">
      <c r="B11" s="198" t="s">
        <v>277</v>
      </c>
      <c r="C11" s="199"/>
      <c r="D11" s="199"/>
      <c r="E11" s="199"/>
      <c r="F11" s="199"/>
      <c r="G11" s="199"/>
      <c r="H11" s="200"/>
      <c r="I11" s="137">
        <v>194353621</v>
      </c>
      <c r="J11" s="81">
        <v>-27917175</v>
      </c>
      <c r="K11" s="137">
        <v>0</v>
      </c>
      <c r="L11" s="137">
        <v>0</v>
      </c>
      <c r="M11" s="136">
        <f t="shared" si="0"/>
        <v>194353621</v>
      </c>
      <c r="N11" s="136">
        <f t="shared" si="0"/>
        <v>-27917175</v>
      </c>
    </row>
    <row r="12" spans="1:14" ht="21.95" customHeight="1" x14ac:dyDescent="0.4">
      <c r="B12" s="198" t="s">
        <v>276</v>
      </c>
      <c r="C12" s="199"/>
      <c r="D12" s="199"/>
      <c r="E12" s="199"/>
      <c r="F12" s="199"/>
      <c r="G12" s="199"/>
      <c r="H12" s="200"/>
      <c r="I12" s="81">
        <v>56000000</v>
      </c>
      <c r="J12" s="81">
        <v>0</v>
      </c>
      <c r="K12" s="81">
        <v>0</v>
      </c>
      <c r="L12" s="81">
        <v>0</v>
      </c>
      <c r="M12" s="136">
        <f t="shared" si="0"/>
        <v>56000000</v>
      </c>
      <c r="N12" s="136">
        <f t="shared" si="0"/>
        <v>0</v>
      </c>
    </row>
    <row r="13" spans="1:14" ht="21.95" customHeight="1" x14ac:dyDescent="0.4">
      <c r="B13" s="198" t="s">
        <v>275</v>
      </c>
      <c r="C13" s="199"/>
      <c r="D13" s="199"/>
      <c r="E13" s="199"/>
      <c r="F13" s="199"/>
      <c r="G13" s="199"/>
      <c r="H13" s="200"/>
      <c r="I13" s="81">
        <v>23500000</v>
      </c>
      <c r="J13" s="81">
        <v>0</v>
      </c>
      <c r="K13" s="81">
        <v>0</v>
      </c>
      <c r="L13" s="81">
        <v>0</v>
      </c>
      <c r="M13" s="136">
        <f t="shared" si="0"/>
        <v>23500000</v>
      </c>
      <c r="N13" s="136">
        <f t="shared" si="0"/>
        <v>0</v>
      </c>
    </row>
    <row r="14" spans="1:14" ht="21.95" customHeight="1" x14ac:dyDescent="0.4">
      <c r="B14" s="198" t="s">
        <v>274</v>
      </c>
      <c r="C14" s="199"/>
      <c r="D14" s="199"/>
      <c r="E14" s="199"/>
      <c r="F14" s="199"/>
      <c r="G14" s="199"/>
      <c r="H14" s="200"/>
      <c r="I14" s="137">
        <v>246911296</v>
      </c>
      <c r="J14" s="81">
        <v>-123455648</v>
      </c>
      <c r="K14" s="137">
        <v>11716780</v>
      </c>
      <c r="L14" s="81">
        <v>-1698933</v>
      </c>
      <c r="M14" s="136">
        <f t="shared" si="0"/>
        <v>258628076</v>
      </c>
      <c r="N14" s="136">
        <f t="shared" si="0"/>
        <v>-125154581</v>
      </c>
    </row>
    <row r="15" spans="1:14" ht="21.95" customHeight="1" x14ac:dyDescent="0.4">
      <c r="B15" s="198" t="s">
        <v>273</v>
      </c>
      <c r="C15" s="199"/>
      <c r="D15" s="199"/>
      <c r="E15" s="199"/>
      <c r="F15" s="199"/>
      <c r="G15" s="199"/>
      <c r="H15" s="200"/>
      <c r="I15" s="81">
        <v>10000000</v>
      </c>
      <c r="J15" s="81">
        <v>0</v>
      </c>
      <c r="K15" s="81">
        <v>0</v>
      </c>
      <c r="L15" s="81">
        <v>0</v>
      </c>
      <c r="M15" s="136">
        <f t="shared" si="0"/>
        <v>10000000</v>
      </c>
      <c r="N15" s="136">
        <f t="shared" si="0"/>
        <v>0</v>
      </c>
    </row>
    <row r="16" spans="1:14" ht="21.95" customHeight="1" x14ac:dyDescent="0.4">
      <c r="B16" s="198" t="s">
        <v>272</v>
      </c>
      <c r="C16" s="199"/>
      <c r="D16" s="199"/>
      <c r="E16" s="199"/>
      <c r="F16" s="199"/>
      <c r="G16" s="199"/>
      <c r="H16" s="200"/>
      <c r="I16" s="81">
        <v>54200000</v>
      </c>
      <c r="J16" s="81">
        <v>0</v>
      </c>
      <c r="K16" s="81">
        <v>8025000</v>
      </c>
      <c r="L16" s="81">
        <v>0</v>
      </c>
      <c r="M16" s="136">
        <f t="shared" si="0"/>
        <v>62225000</v>
      </c>
      <c r="N16" s="136">
        <f t="shared" si="0"/>
        <v>0</v>
      </c>
    </row>
    <row r="17" spans="2:14" ht="21.95" customHeight="1" x14ac:dyDescent="0.4">
      <c r="B17" s="198" t="s">
        <v>271</v>
      </c>
      <c r="C17" s="199"/>
      <c r="D17" s="199"/>
      <c r="E17" s="199"/>
      <c r="F17" s="199"/>
      <c r="G17" s="199"/>
      <c r="H17" s="200"/>
      <c r="I17" s="137">
        <v>2950000</v>
      </c>
      <c r="J17" s="81">
        <v>-1475000</v>
      </c>
      <c r="K17" s="137">
        <v>0</v>
      </c>
      <c r="L17" s="137">
        <v>0</v>
      </c>
      <c r="M17" s="136">
        <f t="shared" si="0"/>
        <v>2950000</v>
      </c>
      <c r="N17" s="136">
        <f t="shared" si="0"/>
        <v>-1475000</v>
      </c>
    </row>
    <row r="18" spans="2:14" ht="21.95" customHeight="1" x14ac:dyDescent="0.4">
      <c r="B18" s="195" t="s">
        <v>229</v>
      </c>
      <c r="C18" s="196"/>
      <c r="D18" s="196"/>
      <c r="E18" s="196"/>
      <c r="F18" s="196"/>
      <c r="G18" s="196"/>
      <c r="H18" s="197"/>
      <c r="I18" s="85">
        <f t="shared" ref="I18:N18" si="1">SUM(I10:I17)</f>
        <v>587914917</v>
      </c>
      <c r="J18" s="85">
        <f t="shared" si="1"/>
        <v>-152847823</v>
      </c>
      <c r="K18" s="85">
        <f t="shared" si="1"/>
        <v>20504680</v>
      </c>
      <c r="L18" s="85">
        <f t="shared" si="1"/>
        <v>-2461833</v>
      </c>
      <c r="M18" s="136">
        <f t="shared" si="1"/>
        <v>608419597</v>
      </c>
      <c r="N18" s="136">
        <f t="shared" si="1"/>
        <v>-155309656</v>
      </c>
    </row>
    <row r="19" spans="2:14" ht="12" customHeight="1" x14ac:dyDescent="0.4"/>
  </sheetData>
  <mergeCells count="14">
    <mergeCell ref="B12:H12"/>
    <mergeCell ref="A5:N6"/>
    <mergeCell ref="K8:L8"/>
    <mergeCell ref="M8:N8"/>
    <mergeCell ref="B18:H18"/>
    <mergeCell ref="I8:J8"/>
    <mergeCell ref="B13:H13"/>
    <mergeCell ref="B14:H14"/>
    <mergeCell ref="B15:H15"/>
    <mergeCell ref="B16:H16"/>
    <mergeCell ref="B17:H17"/>
    <mergeCell ref="B8:H9"/>
    <mergeCell ref="B10:H10"/>
    <mergeCell ref="B11:H11"/>
  </mergeCells>
  <phoneticPr fontId="2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基金明細</vt:lpstr>
      <vt:lpstr>出資金明細</vt:lpstr>
      <vt:lpstr>貸付金明細</vt:lpstr>
      <vt:lpstr>引当金明細表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貸付金明細!Print_Area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2024-10-29T08:16:18Z</dcterms:created>
  <dcterms:modified xsi:type="dcterms:W3CDTF">2024-10-29T08:17:17Z</dcterms:modified>
</cp:coreProperties>
</file>