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codeName="ThisWorkbook"/>
  <xr:revisionPtr revIDLastSave="0" documentId="13_ncr:1_{E4CAB9C8-6AF7-4E21-AF31-344382DAAD1F}" xr6:coauthVersionLast="47" xr6:coauthVersionMax="47" xr10:uidLastSave="{00000000-0000-0000-0000-000000000000}"/>
  <bookViews>
    <workbookView xWindow="-120" yWindow="-120" windowWidth="20730" windowHeight="11040" tabRatio="731" xr2:uid="{00000000-000D-0000-FFFF-FFFF00000000}"/>
  </bookViews>
  <sheets>
    <sheet name="総括表" sheetId="10" r:id="rId1"/>
    <sheet name="(2)個票(別紙１)-1" sheetId="7" r:id="rId2"/>
    <sheet name="(3)個票(別紙１)-2" sheetId="9" r:id="rId3"/>
    <sheet name="収支予算書(別紙２)" sheetId="4" r:id="rId4"/>
  </sheets>
  <definedNames>
    <definedName name="_xlnm.Print_Area" localSheetId="1">'(2)個票(別紙１)-1'!$A$1:$AL$93</definedName>
    <definedName name="_xlnm.Print_Area" localSheetId="2">'(3)個票(別紙１)-2'!$A$1:$AL$98</definedName>
    <definedName name="_xlnm.Print_Area" localSheetId="3">'収支予算書(別紙２)'!$A$1:$E$33</definedName>
    <definedName name="_xlnm.Print_Area" localSheetId="0">総括表!$A$1:$AV$61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13" i="9" l="1"/>
  <c r="M13" i="9"/>
  <c r="N10" i="9"/>
  <c r="X13" i="7"/>
  <c r="M13" i="7"/>
  <c r="Q10" i="7"/>
  <c r="N10" i="7"/>
  <c r="C8" i="7"/>
  <c r="C5" i="7"/>
  <c r="K15" i="9"/>
  <c r="K14" i="9"/>
  <c r="K11" i="9"/>
  <c r="P8" i="9"/>
  <c r="P7" i="9"/>
  <c r="P5" i="9"/>
  <c r="P4" i="9"/>
  <c r="C8" i="9"/>
  <c r="C5" i="9"/>
  <c r="K15" i="7"/>
  <c r="K14" i="7"/>
  <c r="K11" i="7"/>
  <c r="P8" i="7"/>
  <c r="P7" i="7"/>
  <c r="P4" i="7"/>
  <c r="P5" i="7"/>
  <c r="J28" i="7" l="1"/>
  <c r="U47" i="9" l="1"/>
  <c r="U45" i="9"/>
  <c r="U43" i="9"/>
  <c r="U41" i="9"/>
  <c r="U39" i="9"/>
  <c r="U37" i="9"/>
  <c r="U35" i="9"/>
  <c r="U33" i="9"/>
  <c r="U31" i="9"/>
  <c r="U29" i="9"/>
  <c r="J47" i="9"/>
  <c r="J45" i="9"/>
  <c r="J43" i="9"/>
  <c r="J41" i="9"/>
  <c r="J39" i="9"/>
  <c r="J37" i="9"/>
  <c r="J35" i="9"/>
  <c r="J33" i="9"/>
  <c r="J31" i="9"/>
  <c r="J29" i="9"/>
  <c r="U46" i="7" l="1"/>
  <c r="U44" i="7"/>
  <c r="U42" i="7"/>
  <c r="U40" i="7"/>
  <c r="U38" i="7"/>
  <c r="U36" i="7"/>
  <c r="U34" i="7"/>
  <c r="U32" i="7"/>
  <c r="U30" i="7"/>
  <c r="U28" i="7"/>
  <c r="J46" i="7"/>
  <c r="J44" i="7"/>
  <c r="J42" i="7"/>
  <c r="J40" i="7"/>
  <c r="J38" i="7"/>
  <c r="J36" i="7"/>
  <c r="J34" i="7"/>
  <c r="J32" i="7"/>
  <c r="J30" i="7"/>
  <c r="AG111" i="7" l="1"/>
  <c r="AG95" i="9" l="1"/>
  <c r="AG96" i="9"/>
  <c r="AG97" i="9" l="1"/>
  <c r="E47" i="9" l="1"/>
  <c r="C47" i="9" s="1"/>
  <c r="E45" i="9"/>
  <c r="C45" i="9" s="1"/>
  <c r="E43" i="9"/>
  <c r="C43" i="9" s="1"/>
  <c r="E41" i="9"/>
  <c r="C41" i="9" s="1"/>
  <c r="E39" i="9"/>
  <c r="C39" i="9" s="1"/>
  <c r="E37" i="9"/>
  <c r="C37" i="9" s="1"/>
  <c r="E35" i="9"/>
  <c r="C35" i="9" s="1"/>
  <c r="E33" i="9"/>
  <c r="C33" i="9" s="1"/>
  <c r="E31" i="9"/>
  <c r="E29" i="9"/>
  <c r="E46" i="7"/>
  <c r="C46" i="7" s="1"/>
  <c r="E44" i="7"/>
  <c r="C44" i="7" s="1"/>
  <c r="E42" i="7"/>
  <c r="C42" i="7" s="1"/>
  <c r="E40" i="7"/>
  <c r="C40" i="7" s="1"/>
  <c r="E38" i="7"/>
  <c r="C38" i="7" s="1"/>
  <c r="E36" i="7"/>
  <c r="C36" i="7" s="1"/>
  <c r="E34" i="7"/>
  <c r="C34" i="7" s="1"/>
  <c r="E32" i="7"/>
  <c r="C32" i="7" s="1"/>
  <c r="E30" i="7"/>
  <c r="E28" i="7"/>
  <c r="C30" i="7" l="1"/>
  <c r="C29" i="9"/>
  <c r="C28" i="7"/>
  <c r="C31" i="9"/>
  <c r="AG275" i="9" l="1"/>
  <c r="AG274" i="9"/>
  <c r="AG253" i="9"/>
  <c r="AG252" i="9"/>
  <c r="AG230" i="9"/>
  <c r="AG229" i="9"/>
  <c r="AG208" i="9"/>
  <c r="AG207" i="9"/>
  <c r="AG186" i="9"/>
  <c r="AG185" i="9"/>
  <c r="AG164" i="9"/>
  <c r="AG163" i="9"/>
  <c r="AG141" i="9"/>
  <c r="AG140" i="9"/>
  <c r="AG119" i="9"/>
  <c r="AG118" i="9"/>
  <c r="AG73" i="9"/>
  <c r="AG74" i="9"/>
  <c r="AG258" i="7"/>
  <c r="AG257" i="7"/>
  <c r="AG238" i="7"/>
  <c r="AG237" i="7"/>
  <c r="AG216" i="7"/>
  <c r="AG215" i="7"/>
  <c r="AG196" i="7"/>
  <c r="AG195" i="7"/>
  <c r="AG197" i="7" s="1"/>
  <c r="AA40" i="7" s="1"/>
  <c r="AG174" i="7"/>
  <c r="AG173" i="7"/>
  <c r="AG154" i="7"/>
  <c r="AG153" i="7"/>
  <c r="AG155" i="7" s="1"/>
  <c r="AA36" i="7" s="1"/>
  <c r="AG132" i="7"/>
  <c r="AG131" i="7"/>
  <c r="AG112" i="7"/>
  <c r="AG113" i="7" s="1"/>
  <c r="AA32" i="7" s="1"/>
  <c r="AG90" i="7"/>
  <c r="AG89" i="7"/>
  <c r="AG69" i="7"/>
  <c r="D14" i="4" l="1"/>
  <c r="B14" i="4" s="1"/>
  <c r="AG71" i="7"/>
  <c r="D16" i="4"/>
  <c r="AG239" i="7"/>
  <c r="AA44" i="7" s="1"/>
  <c r="AG133" i="7"/>
  <c r="AA34" i="7" s="1"/>
  <c r="AG175" i="7"/>
  <c r="AA38" i="7" s="1"/>
  <c r="AG217" i="7"/>
  <c r="AA42" i="7" s="1"/>
  <c r="AG259" i="7"/>
  <c r="AA46" i="7" s="1"/>
  <c r="AG91" i="7"/>
  <c r="AA30" i="7" s="1"/>
  <c r="AG75" i="9"/>
  <c r="AA31" i="9"/>
  <c r="AG142" i="9"/>
  <c r="AA35" i="9" s="1"/>
  <c r="AG187" i="9"/>
  <c r="AA39" i="9" s="1"/>
  <c r="AG231" i="9"/>
  <c r="AA43" i="9" s="1"/>
  <c r="AG276" i="9"/>
  <c r="AA47" i="9" s="1"/>
  <c r="AG165" i="9"/>
  <c r="AA37" i="9" s="1"/>
  <c r="AG209" i="9"/>
  <c r="AA41" i="9" s="1"/>
  <c r="AG254" i="9"/>
  <c r="AA45" i="9" s="1"/>
  <c r="AG120" i="9"/>
  <c r="AA33" i="9" s="1"/>
  <c r="E14" i="4" l="1"/>
  <c r="E16" i="4"/>
  <c r="B16" i="4"/>
  <c r="AG70" i="7" l="1"/>
  <c r="AA28" i="7" l="1"/>
  <c r="Z26" i="10" s="1"/>
  <c r="AA29" i="9"/>
  <c r="AF44" i="10" l="1"/>
  <c r="AF36" i="10"/>
  <c r="AF42" i="10"/>
  <c r="AF34" i="10"/>
  <c r="AF26" i="10"/>
  <c r="AF40" i="10"/>
  <c r="AF32" i="10"/>
  <c r="AF28" i="10"/>
  <c r="AF38" i="10"/>
  <c r="AF30" i="10"/>
  <c r="Z42" i="10"/>
  <c r="AL42" i="10" s="1"/>
  <c r="Z34" i="10"/>
  <c r="AL34" i="10" s="1"/>
  <c r="Z38" i="10"/>
  <c r="Z30" i="10"/>
  <c r="Z44" i="10"/>
  <c r="AL44" i="10" s="1"/>
  <c r="Z40" i="10"/>
  <c r="AL40" i="10" s="1"/>
  <c r="Z36" i="10"/>
  <c r="Z32" i="10"/>
  <c r="Z28" i="10"/>
  <c r="AA49" i="9"/>
  <c r="AA48" i="7"/>
  <c r="AL30" i="10" l="1"/>
  <c r="AL28" i="10"/>
  <c r="AL32" i="10"/>
  <c r="AL36" i="10"/>
  <c r="AL38" i="10"/>
  <c r="AF49" i="10"/>
  <c r="AL26" i="10"/>
  <c r="Z49" i="10"/>
  <c r="D32" i="4"/>
  <c r="D9" i="4" s="1"/>
  <c r="AL46" i="10" l="1"/>
  <c r="D6" i="4" s="1"/>
  <c r="D8" i="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P3" authorId="0" shapeId="0" xr:uid="{0AA18171-3AAE-43A4-990D-396C0A256EF0}">
      <text>
        <r>
          <rPr>
            <sz val="9"/>
            <color indexed="81"/>
            <rFont val="MS P ゴシック"/>
            <family val="3"/>
            <charset val="128"/>
          </rPr>
          <t xml:space="preserve">
</t>
        </r>
        <r>
          <rPr>
            <b/>
            <sz val="14"/>
            <color indexed="81"/>
            <rFont val="MS P ゴシック"/>
            <family val="3"/>
            <charset val="128"/>
          </rPr>
          <t xml:space="preserve">水色網掛け箇所以外は自動入力・自動計算されます。
</t>
        </r>
        <r>
          <rPr>
            <b/>
            <u val="double"/>
            <sz val="14"/>
            <color indexed="81"/>
            <rFont val="MS P ゴシック"/>
            <family val="3"/>
            <charset val="128"/>
          </rPr>
          <t>水色網掛け箇所のみ入力ください。</t>
        </r>
      </text>
    </comment>
    <comment ref="AI14" authorId="0" shapeId="0" xr:uid="{EC05343A-4DE3-4401-AB09-AF09E798E1C4}">
      <text>
        <r>
          <rPr>
            <b/>
            <sz val="14"/>
            <color indexed="81"/>
            <rFont val="MS P ゴシック"/>
            <family val="3"/>
            <charset val="128"/>
          </rPr>
          <t xml:space="preserve">全て確認のうえ、必ず
チェックを入れてください。
</t>
        </r>
      </text>
    </comment>
    <comment ref="B26" authorId="0" shapeId="0" xr:uid="{398DAD25-E8FA-40BF-B5CB-C403ADEDCA1E}">
      <text>
        <r>
          <rPr>
            <b/>
            <sz val="14"/>
            <color indexed="81"/>
            <rFont val="MS P ゴシック"/>
            <family val="3"/>
            <charset val="128"/>
          </rPr>
          <t xml:space="preserve">同じ事業所番号で児発・放デイを運営している場合は、「児発・放デイ（多機能）」を選択してください。
</t>
        </r>
        <r>
          <rPr>
            <b/>
            <u val="double"/>
            <sz val="14"/>
            <color indexed="81"/>
            <rFont val="MS P ゴシック"/>
            <family val="3"/>
            <charset val="128"/>
          </rPr>
          <t>誤って同じ事業所番号を重複して入力するとセルの色が変わります</t>
        </r>
        <r>
          <rPr>
            <b/>
            <sz val="14"/>
            <color indexed="81"/>
            <rFont val="MS P ゴシック"/>
            <family val="3"/>
            <charset val="128"/>
          </rPr>
          <t>ので、その場合は一方を削除してください。</t>
        </r>
        <r>
          <rPr>
            <sz val="9"/>
            <color indexed="81"/>
            <rFont val="MS P ゴシック"/>
            <family val="3"/>
            <charset val="128"/>
          </rPr>
          <t xml:space="preserve">
</t>
        </r>
      </text>
    </comment>
    <comment ref="AL46" authorId="0" shapeId="0" xr:uid="{B378EC1E-DDEB-44D2-8C49-236D7B59ABC2}">
      <text>
        <r>
          <rPr>
            <b/>
            <sz val="14"/>
            <color indexed="81"/>
            <rFont val="MS P ゴシック"/>
            <family val="3"/>
            <charset val="128"/>
          </rPr>
          <t>申請書（様式第１号）の
「１ 申請額（合計）」にこちらの金額を記入ください。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2" authorId="0" shapeId="0" xr:uid="{00000000-0006-0000-0100-000001000000}">
      <text>
        <r>
          <rPr>
            <b/>
            <u val="double"/>
            <sz val="14"/>
            <color indexed="81"/>
            <rFont val="MS P ゴシック"/>
            <family val="3"/>
            <charset val="128"/>
          </rPr>
          <t>児童発達支援もしくは児童発達支援センターであること</t>
        </r>
        <r>
          <rPr>
            <b/>
            <sz val="14"/>
            <color indexed="81"/>
            <rFont val="MS P ゴシック"/>
            <family val="3"/>
            <charset val="128"/>
          </rPr>
          <t>が要件です。</t>
        </r>
        <r>
          <rPr>
            <b/>
            <u val="double"/>
            <sz val="14"/>
            <color indexed="81"/>
            <rFont val="MS P ゴシック"/>
            <family val="3"/>
            <charset val="128"/>
          </rPr>
          <t xml:space="preserve">
放課後等デイサービスは対象外となります</t>
        </r>
        <r>
          <rPr>
            <b/>
            <sz val="14"/>
            <color indexed="81"/>
            <rFont val="MS P ゴシック"/>
            <family val="3"/>
            <charset val="128"/>
          </rPr>
          <t>ので、ご留意ください。
なお、</t>
        </r>
        <r>
          <rPr>
            <b/>
            <u val="double"/>
            <sz val="14"/>
            <color indexed="81"/>
            <rFont val="MS P ゴシック"/>
            <family val="3"/>
            <charset val="128"/>
          </rPr>
          <t>児発・放デイ（多機能型）で児発のみで使用する場合は対象、放デイのみは対象外</t>
        </r>
        <r>
          <rPr>
            <b/>
            <sz val="14"/>
            <color indexed="81"/>
            <rFont val="MS P ゴシック"/>
            <family val="3"/>
            <charset val="128"/>
          </rPr>
          <t>となります。</t>
        </r>
      </text>
    </comment>
    <comment ref="AG18" authorId="0" shapeId="0" xr:uid="{00000000-0006-0000-0100-000002000000}">
      <text>
        <r>
          <rPr>
            <b/>
            <sz val="14"/>
            <color indexed="81"/>
            <rFont val="MS P ゴシック"/>
            <family val="3"/>
            <charset val="128"/>
          </rPr>
          <t xml:space="preserve">全て確認のうえ、必ず
チェックを入れてください。
</t>
        </r>
      </text>
    </comment>
    <comment ref="AH18" authorId="0" shapeId="0" xr:uid="{00000000-0006-0000-0100-000003000000}">
      <text>
        <r>
          <rPr>
            <b/>
            <sz val="14"/>
            <color indexed="81"/>
            <rFont val="MS P ゴシック"/>
            <family val="3"/>
            <charset val="128"/>
          </rPr>
          <t xml:space="preserve">水色網掛け箇所以外は自動入力・自動計算されます。
</t>
        </r>
        <r>
          <rPr>
            <b/>
            <u val="double"/>
            <sz val="14"/>
            <color indexed="81"/>
            <rFont val="MS P ゴシック"/>
            <family val="3"/>
            <charset val="128"/>
          </rPr>
          <t>水色網掛け箇所のみ入力ください。</t>
        </r>
      </text>
    </comment>
    <comment ref="E54" authorId="0" shapeId="0" xr:uid="{00000000-0006-0000-0100-000004000000}">
      <text>
        <r>
          <rPr>
            <b/>
            <sz val="14"/>
            <color indexed="81"/>
            <rFont val="MS P ゴシック"/>
            <family val="3"/>
            <charset val="128"/>
          </rPr>
          <t>一緒に提出いただく見積書（又は領収書）等の写しには、こちらの整理番号を記載し、対応させてください。</t>
        </r>
      </text>
    </comment>
    <comment ref="K54" authorId="0" shapeId="0" xr:uid="{00000000-0006-0000-0100-000005000000}">
      <text>
        <r>
          <rPr>
            <b/>
            <sz val="14"/>
            <color indexed="81"/>
            <rFont val="MS P ゴシック"/>
            <family val="3"/>
            <charset val="128"/>
          </rPr>
          <t xml:space="preserve">事業所ごとに入力ください。
</t>
        </r>
      </text>
    </comment>
    <comment ref="AD54" authorId="0" shapeId="0" xr:uid="{00000000-0006-0000-0100-000006000000}">
      <text>
        <r>
          <rPr>
            <b/>
            <u val="double"/>
            <sz val="14"/>
            <color indexed="81"/>
            <rFont val="MS P ゴシック"/>
            <family val="3"/>
            <charset val="128"/>
          </rPr>
          <t>児童発達支援もしくは児童発達支援センターであることが要件</t>
        </r>
        <r>
          <rPr>
            <b/>
            <sz val="14"/>
            <color indexed="81"/>
            <rFont val="MS P ゴシック"/>
            <family val="3"/>
            <charset val="128"/>
          </rPr>
          <t>です。</t>
        </r>
        <r>
          <rPr>
            <b/>
            <u val="double"/>
            <sz val="14"/>
            <color indexed="81"/>
            <rFont val="MS P ゴシック"/>
            <family val="3"/>
            <charset val="128"/>
          </rPr>
          <t xml:space="preserve">
放課後等デイサービスは対象外</t>
        </r>
        <r>
          <rPr>
            <b/>
            <sz val="14"/>
            <color indexed="81"/>
            <rFont val="MS P ゴシック"/>
            <family val="3"/>
            <charset val="128"/>
          </rPr>
          <t>となりますので、ご留意ください。</t>
        </r>
        <r>
          <rPr>
            <b/>
            <u val="double"/>
            <sz val="14"/>
            <color indexed="81"/>
            <rFont val="MS P ゴシック"/>
            <family val="3"/>
            <charset val="128"/>
          </rPr>
          <t xml:space="preserve">
なお、児発・放デイ（多機能型）で児発のみで使用する場合は対象、放デイのみは対象外</t>
        </r>
        <r>
          <rPr>
            <b/>
            <sz val="14"/>
            <color indexed="81"/>
            <rFont val="MS P ゴシック"/>
            <family val="3"/>
            <charset val="128"/>
          </rPr>
          <t>となります。</t>
        </r>
      </text>
    </comment>
    <comment ref="C56" authorId="0" shapeId="0" xr:uid="{00000000-0006-0000-0100-000007000000}">
      <text>
        <r>
          <rPr>
            <b/>
            <sz val="14"/>
            <color indexed="81"/>
            <rFont val="MS P ゴシック"/>
            <family val="3"/>
            <charset val="128"/>
          </rPr>
          <t xml:space="preserve">一緒に提出いただく見積書（又は領収書）等の内容を記載してください。
</t>
        </r>
      </text>
    </comment>
    <comment ref="AE58" authorId="0" shapeId="0" xr:uid="{00000000-0006-0000-0100-000008000000}">
      <text>
        <r>
          <rPr>
            <b/>
            <sz val="14"/>
            <color indexed="81"/>
            <rFont val="MS P ゴシック"/>
            <family val="3"/>
            <charset val="128"/>
          </rPr>
          <t>交付決定日以降の日付が入ります。</t>
        </r>
      </text>
    </comment>
    <comment ref="AE61" authorId="0" shapeId="0" xr:uid="{00000000-0006-0000-0100-000009000000}">
      <text>
        <r>
          <rPr>
            <b/>
            <sz val="14"/>
            <color indexed="81"/>
            <rFont val="MS P ゴシック"/>
            <family val="3"/>
            <charset val="128"/>
          </rPr>
          <t>児童発達支援の</t>
        </r>
        <r>
          <rPr>
            <b/>
            <u val="double"/>
            <sz val="14"/>
            <color indexed="81"/>
            <rFont val="MS P ゴシック"/>
            <family val="3"/>
            <charset val="128"/>
          </rPr>
          <t>定員数を超えての購入は対象外</t>
        </r>
        <r>
          <rPr>
            <b/>
            <sz val="14"/>
            <color indexed="81"/>
            <rFont val="MS P ゴシック"/>
            <family val="3"/>
            <charset val="128"/>
          </rPr>
          <t xml:space="preserve">です。
</t>
        </r>
      </text>
    </comment>
    <comment ref="AK94" authorId="0" shapeId="0" xr:uid="{00000000-0006-0000-0100-00000A000000}">
      <text>
        <r>
          <rPr>
            <b/>
            <sz val="14"/>
            <color indexed="81"/>
            <rFont val="MS P ゴシック"/>
            <family val="3"/>
            <charset val="128"/>
          </rPr>
          <t>３事業所目以降を入力する場合は印刷範囲を広げてください。（青い線をドラッグして下に下げてください）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2" authorId="0" shapeId="0" xr:uid="{00000000-0006-0000-0200-000001000000}">
      <text>
        <r>
          <rPr>
            <b/>
            <u val="double"/>
            <sz val="14"/>
            <color indexed="81"/>
            <rFont val="MS P ゴシック"/>
            <family val="3"/>
            <charset val="128"/>
          </rPr>
          <t>児童発達支援もしくは児童発達支援センターであることが要件です。
放課後等デイサービスは対象外</t>
        </r>
        <r>
          <rPr>
            <b/>
            <sz val="14"/>
            <color indexed="81"/>
            <rFont val="MS P ゴシック"/>
            <family val="3"/>
            <charset val="128"/>
          </rPr>
          <t>となりますので、ご留意ください。</t>
        </r>
        <r>
          <rPr>
            <b/>
            <u val="double"/>
            <sz val="14"/>
            <color indexed="81"/>
            <rFont val="MS P ゴシック"/>
            <family val="3"/>
            <charset val="128"/>
          </rPr>
          <t xml:space="preserve">
</t>
        </r>
        <r>
          <rPr>
            <b/>
            <sz val="14"/>
            <color indexed="81"/>
            <rFont val="MS P ゴシック"/>
            <family val="3"/>
            <charset val="128"/>
          </rPr>
          <t>なお、</t>
        </r>
        <r>
          <rPr>
            <b/>
            <u val="double"/>
            <sz val="14"/>
            <color indexed="81"/>
            <rFont val="MS P ゴシック"/>
            <family val="3"/>
            <charset val="128"/>
          </rPr>
          <t>児発・放デイ（多機能型）で児発のみで使用する場合は対象、放デイのみは対象外</t>
        </r>
        <r>
          <rPr>
            <b/>
            <sz val="14"/>
            <color indexed="81"/>
            <rFont val="MS P ゴシック"/>
            <family val="3"/>
            <charset val="128"/>
          </rPr>
          <t>となります。</t>
        </r>
      </text>
    </comment>
    <comment ref="AG18" authorId="0" shapeId="0" xr:uid="{00000000-0006-0000-0200-000002000000}">
      <text>
        <r>
          <rPr>
            <b/>
            <sz val="14"/>
            <color indexed="81"/>
            <rFont val="MS P ゴシック"/>
            <family val="3"/>
            <charset val="128"/>
          </rPr>
          <t xml:space="preserve">全て確認のうえ、必ず
チェックを入れてください。
</t>
        </r>
      </text>
    </comment>
    <comment ref="AH18" authorId="0" shapeId="0" xr:uid="{00000000-0006-0000-0200-000003000000}">
      <text>
        <r>
          <rPr>
            <b/>
            <sz val="14"/>
            <color indexed="81"/>
            <rFont val="MS P ゴシック"/>
            <family val="3"/>
            <charset val="128"/>
          </rPr>
          <t xml:space="preserve">水色網掛け箇所以外は自動入力・自動計算されます。
</t>
        </r>
        <r>
          <rPr>
            <b/>
            <u val="double"/>
            <sz val="14"/>
            <color indexed="81"/>
            <rFont val="MS P ゴシック"/>
            <family val="3"/>
            <charset val="128"/>
          </rPr>
          <t>水色網掛け箇所のみ入力ください。</t>
        </r>
      </text>
    </comment>
    <comment ref="E56" authorId="0" shapeId="0" xr:uid="{00000000-0006-0000-0200-000004000000}">
      <text>
        <r>
          <rPr>
            <b/>
            <sz val="14"/>
            <color indexed="81"/>
            <rFont val="MS P ゴシック"/>
            <family val="3"/>
            <charset val="128"/>
          </rPr>
          <t>一緒に提出いただく見積書（又は領収書）等の写しには、こちらの整理番号を記載し、対応させてください。</t>
        </r>
      </text>
    </comment>
    <comment ref="K56" authorId="0" shapeId="0" xr:uid="{00000000-0006-0000-0200-000005000000}">
      <text>
        <r>
          <rPr>
            <b/>
            <sz val="14"/>
            <color indexed="81"/>
            <rFont val="MS P ゴシック"/>
            <family val="3"/>
            <charset val="128"/>
          </rPr>
          <t xml:space="preserve">事業所ごとに入力ください。
</t>
        </r>
      </text>
    </comment>
    <comment ref="AD56" authorId="0" shapeId="0" xr:uid="{00000000-0006-0000-0200-000006000000}">
      <text>
        <r>
          <rPr>
            <b/>
            <u val="double"/>
            <sz val="14"/>
            <color indexed="81"/>
            <rFont val="MS P ゴシック"/>
            <family val="3"/>
            <charset val="128"/>
          </rPr>
          <t>児童発達支援もしくは児童発達支援センターであることが要件</t>
        </r>
        <r>
          <rPr>
            <b/>
            <sz val="14"/>
            <color indexed="81"/>
            <rFont val="MS P ゴシック"/>
            <family val="3"/>
            <charset val="128"/>
          </rPr>
          <t xml:space="preserve">です。
</t>
        </r>
        <r>
          <rPr>
            <b/>
            <u val="double"/>
            <sz val="14"/>
            <color indexed="81"/>
            <rFont val="MS P ゴシック"/>
            <family val="3"/>
            <charset val="128"/>
          </rPr>
          <t>放課後等デイサービスは対象外</t>
        </r>
        <r>
          <rPr>
            <b/>
            <sz val="14"/>
            <color indexed="81"/>
            <rFont val="MS P ゴシック"/>
            <family val="3"/>
            <charset val="128"/>
          </rPr>
          <t xml:space="preserve">となりますので、ご留意ください。
</t>
        </r>
        <r>
          <rPr>
            <b/>
            <u val="double"/>
            <sz val="14"/>
            <color indexed="81"/>
            <rFont val="MS P ゴシック"/>
            <family val="3"/>
            <charset val="128"/>
          </rPr>
          <t>なお、児発・放デイ（多機能型）で児発のみで使用する場合は対象、放デイのみは対象外</t>
        </r>
        <r>
          <rPr>
            <b/>
            <sz val="14"/>
            <color indexed="81"/>
            <rFont val="MS P ゴシック"/>
            <family val="3"/>
            <charset val="128"/>
          </rPr>
          <t>となります</t>
        </r>
        <r>
          <rPr>
            <sz val="9"/>
            <color indexed="81"/>
            <rFont val="MS P ゴシック"/>
            <family val="3"/>
            <charset val="128"/>
          </rPr>
          <t>。</t>
        </r>
      </text>
    </comment>
    <comment ref="C58" authorId="0" shapeId="0" xr:uid="{00000000-0006-0000-0200-000007000000}">
      <text>
        <r>
          <rPr>
            <b/>
            <sz val="14"/>
            <color indexed="81"/>
            <rFont val="MS P ゴシック"/>
            <family val="3"/>
            <charset val="128"/>
          </rPr>
          <t xml:space="preserve">一緒に提出いただく見積書（又は領収書）等の内容を記載してください。
</t>
        </r>
      </text>
    </comment>
    <comment ref="AE60" authorId="0" shapeId="0" xr:uid="{00000000-0006-0000-0200-000008000000}">
      <text>
        <r>
          <rPr>
            <b/>
            <sz val="14"/>
            <color indexed="81"/>
            <rFont val="MS P ゴシック"/>
            <family val="3"/>
            <charset val="128"/>
          </rPr>
          <t>交付決定以降の日付が入ります。</t>
        </r>
      </text>
    </comment>
    <comment ref="AE62" authorId="0" shapeId="0" xr:uid="{00000000-0006-0000-0200-000009000000}">
      <text>
        <r>
          <rPr>
            <b/>
            <u val="double"/>
            <sz val="14"/>
            <color indexed="81"/>
            <rFont val="MS P ゴシック"/>
            <family val="3"/>
            <charset val="128"/>
          </rPr>
          <t>必ずブルダウンから選択ください。</t>
        </r>
      </text>
    </comment>
    <comment ref="AK99" authorId="0" shapeId="0" xr:uid="{00000000-0006-0000-0200-00000A000000}">
      <text>
        <r>
          <rPr>
            <b/>
            <sz val="14"/>
            <color indexed="81"/>
            <rFont val="MS P ゴシック"/>
            <family val="3"/>
            <charset val="128"/>
          </rPr>
          <t xml:space="preserve">３事業所目以降を入力する場合は印刷範囲を広げてください。（青い線をドラッグして下に下げてください）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1" authorId="0" shapeId="0" xr:uid="{00000000-0006-0000-0300-000001000000}">
      <text>
        <r>
          <rPr>
            <b/>
            <sz val="9"/>
            <color indexed="81"/>
            <rFont val="MS P ゴシック"/>
            <family val="3"/>
            <charset val="128"/>
          </rPr>
          <t>作成者:</t>
        </r>
        <r>
          <rPr>
            <sz val="9"/>
            <color indexed="81"/>
            <rFont val="MS P ゴシック"/>
            <family val="3"/>
            <charset val="128"/>
          </rPr>
          <t xml:space="preserve">
水色網掛け箇所以外は自動入力・自動計算されます。
水色網掛け箇所のみ入力ください。</t>
        </r>
      </text>
    </comment>
    <comment ref="D7" authorId="0" shapeId="0" xr:uid="{00000000-0006-0000-0300-000002000000}">
      <text>
        <r>
          <rPr>
            <b/>
            <sz val="13"/>
            <color indexed="81"/>
            <rFont val="MS P ゴシック"/>
            <family val="3"/>
            <charset val="128"/>
          </rPr>
          <t xml:space="preserve">寄附金がある場合は入力ください。
</t>
        </r>
      </text>
    </comment>
    <comment ref="D8" authorId="0" shapeId="0" xr:uid="{00000000-0006-0000-0300-000003000000}">
      <text>
        <r>
          <rPr>
            <b/>
            <sz val="14"/>
            <color indexed="81"/>
            <rFont val="MS P ゴシック"/>
            <family val="3"/>
            <charset val="128"/>
          </rPr>
          <t xml:space="preserve">２支出の部の計から、補助金を引いた額が、法人自己負担となります。（自動計算）
</t>
        </r>
      </text>
    </comment>
    <comment ref="D9" authorId="0" shapeId="0" xr:uid="{00000000-0006-0000-0300-000004000000}">
      <text>
        <r>
          <rPr>
            <b/>
            <sz val="14"/>
            <color indexed="81"/>
            <rFont val="MS P ゴシック"/>
            <family val="3"/>
            <charset val="128"/>
          </rPr>
          <t xml:space="preserve">支出の部の計と収入の部の計は必ず一致します。（自動計算）
</t>
        </r>
      </text>
    </comment>
    <comment ref="D14" authorId="0" shapeId="0" xr:uid="{0149CC5E-C552-4907-BD2E-55AD9BF8C56A}">
      <text>
        <r>
          <rPr>
            <b/>
            <sz val="14"/>
            <color indexed="81"/>
            <rFont val="MS P ゴシック"/>
            <family val="3"/>
            <charset val="128"/>
          </rPr>
          <t>補助金対象事業に対し、実際にかかった費用の事業毎の計を自動計算しています。</t>
        </r>
        <r>
          <rPr>
            <sz val="14"/>
            <color indexed="81"/>
            <rFont val="MS P ゴシック"/>
            <family val="3"/>
            <charset val="128"/>
          </rPr>
          <t xml:space="preserve">
</t>
        </r>
      </text>
    </comment>
    <comment ref="D32" authorId="0" shapeId="0" xr:uid="{00000000-0006-0000-0300-000006000000}">
      <text>
        <r>
          <rPr>
            <b/>
            <sz val="14"/>
            <color indexed="81"/>
            <rFont val="MS P ゴシック"/>
            <family val="3"/>
            <charset val="128"/>
          </rPr>
          <t xml:space="preserve">補助金対象事業に対し、実際にかかった費用の総計を自動計算しています。
</t>
        </r>
      </text>
    </comment>
  </commentList>
</comments>
</file>

<file path=xl/sharedStrings.xml><?xml version="1.0" encoding="utf-8"?>
<sst xmlns="http://schemas.openxmlformats.org/spreadsheetml/2006/main" count="476" uniqueCount="92">
  <si>
    <t>法人種別</t>
    <rPh sb="0" eb="2">
      <t>ホウジン</t>
    </rPh>
    <rPh sb="2" eb="4">
      <t>シュベツ</t>
    </rPh>
    <phoneticPr fontId="2"/>
  </si>
  <si>
    <t>事業所番号</t>
    <rPh sb="0" eb="3">
      <t>ジギョウショ</t>
    </rPh>
    <rPh sb="3" eb="5">
      <t>バンゴウ</t>
    </rPh>
    <phoneticPr fontId="2"/>
  </si>
  <si>
    <t>フリガナ</t>
    <phoneticPr fontId="2"/>
  </si>
  <si>
    <t>（〒</t>
    <phoneticPr fontId="2"/>
  </si>
  <si>
    <t>ー</t>
    <phoneticPr fontId="2"/>
  </si>
  <si>
    <t>）</t>
    <phoneticPr fontId="2"/>
  </si>
  <si>
    <t>担当者連絡先</t>
    <rPh sb="0" eb="3">
      <t>タントウシャ</t>
    </rPh>
    <rPh sb="3" eb="6">
      <t>レンラクサキ</t>
    </rPh>
    <phoneticPr fontId="2"/>
  </si>
  <si>
    <t>TEL</t>
    <phoneticPr fontId="2"/>
  </si>
  <si>
    <t>E-mail</t>
    <phoneticPr fontId="2"/>
  </si>
  <si>
    <t>担当者氏名</t>
    <rPh sb="0" eb="3">
      <t>タントウシャ</t>
    </rPh>
    <rPh sb="3" eb="5">
      <t>シメイ</t>
    </rPh>
    <phoneticPr fontId="2"/>
  </si>
  <si>
    <t>整理
番号</t>
    <rPh sb="0" eb="2">
      <t>セイリ</t>
    </rPh>
    <rPh sb="3" eb="5">
      <t>バンゴウ</t>
    </rPh>
    <phoneticPr fontId="2"/>
  </si>
  <si>
    <t>所要額計</t>
    <rPh sb="0" eb="3">
      <t>ショヨウガク</t>
    </rPh>
    <rPh sb="3" eb="4">
      <t>ケイ</t>
    </rPh>
    <phoneticPr fontId="2"/>
  </si>
  <si>
    <t>購入した機器について</t>
    <rPh sb="0" eb="2">
      <t>コウニュウ</t>
    </rPh>
    <rPh sb="4" eb="6">
      <t>キキ</t>
    </rPh>
    <phoneticPr fontId="2"/>
  </si>
  <si>
    <t>補助対象となる購入機器等</t>
    <rPh sb="0" eb="2">
      <t>ホジョ</t>
    </rPh>
    <rPh sb="2" eb="4">
      <t>タイショウ</t>
    </rPh>
    <rPh sb="7" eb="11">
      <t>コウニュウキキ</t>
    </rPh>
    <rPh sb="11" eb="12">
      <t>トウ</t>
    </rPh>
    <phoneticPr fontId="2"/>
  </si>
  <si>
    <t>・</t>
    <phoneticPr fontId="2"/>
  </si>
  <si>
    <t>補助申請を行う額</t>
    <rPh sb="0" eb="4">
      <t>ホジョシンセイ</t>
    </rPh>
    <rPh sb="5" eb="6">
      <t>オコナ</t>
    </rPh>
    <rPh sb="7" eb="8">
      <t>ガク</t>
    </rPh>
    <phoneticPr fontId="2"/>
  </si>
  <si>
    <t>　</t>
  </si>
  <si>
    <t>１収入の部</t>
    <rPh sb="1" eb="3">
      <t>シュウニュウ</t>
    </rPh>
    <rPh sb="4" eb="5">
      <t>ブ</t>
    </rPh>
    <phoneticPr fontId="5"/>
  </si>
  <si>
    <t>(単位：円）</t>
    <rPh sb="1" eb="3">
      <t>タンイ</t>
    </rPh>
    <rPh sb="4" eb="5">
      <t>エン</t>
    </rPh>
    <phoneticPr fontId="5"/>
  </si>
  <si>
    <t>項目</t>
    <rPh sb="0" eb="2">
      <t>コウモク</t>
    </rPh>
    <phoneticPr fontId="5"/>
  </si>
  <si>
    <t>金額</t>
    <rPh sb="0" eb="2">
      <t>キンガク</t>
    </rPh>
    <phoneticPr fontId="5"/>
  </si>
  <si>
    <t>備考（内訳）</t>
    <rPh sb="0" eb="2">
      <t>ビコウ</t>
    </rPh>
    <rPh sb="3" eb="5">
      <t>ウチワケ</t>
    </rPh>
    <phoneticPr fontId="5"/>
  </si>
  <si>
    <t>補助金</t>
    <rPh sb="0" eb="3">
      <t>ホジョキン</t>
    </rPh>
    <phoneticPr fontId="5"/>
  </si>
  <si>
    <t>法人自己負担</t>
    <rPh sb="0" eb="2">
      <t>ホウジン</t>
    </rPh>
    <rPh sb="2" eb="4">
      <t>ジコ</t>
    </rPh>
    <rPh sb="4" eb="6">
      <t>フタン</t>
    </rPh>
    <phoneticPr fontId="5"/>
  </si>
  <si>
    <t>計</t>
    <rPh sb="0" eb="1">
      <t>ケイ</t>
    </rPh>
    <phoneticPr fontId="5"/>
  </si>
  <si>
    <t>２支出の部</t>
    <rPh sb="1" eb="3">
      <t>シシュツ</t>
    </rPh>
    <rPh sb="4" eb="5">
      <t>ブ</t>
    </rPh>
    <phoneticPr fontId="5"/>
  </si>
  <si>
    <t>製品名</t>
    <rPh sb="0" eb="2">
      <t>セイヒン</t>
    </rPh>
    <phoneticPr fontId="2"/>
  </si>
  <si>
    <t>購入（予定）年月日</t>
    <rPh sb="0" eb="2">
      <t>コウニュウ</t>
    </rPh>
    <rPh sb="3" eb="5">
      <t>ヨテイ</t>
    </rPh>
    <rPh sb="6" eb="9">
      <t>ネンガッピ</t>
    </rPh>
    <phoneticPr fontId="2"/>
  </si>
  <si>
    <t>補助基準額（200,000円×4/5）</t>
    <rPh sb="0" eb="5">
      <t>ホジョキジュンガク</t>
    </rPh>
    <rPh sb="13" eb="14">
      <t>エン</t>
    </rPh>
    <phoneticPr fontId="2"/>
  </si>
  <si>
    <t>補助申請額</t>
    <rPh sb="0" eb="5">
      <t>ホジョシンセイガク</t>
    </rPh>
    <phoneticPr fontId="2"/>
  </si>
  <si>
    <t>代表者職</t>
    <rPh sb="0" eb="3">
      <t>ダイヒョウシャ</t>
    </rPh>
    <rPh sb="3" eb="4">
      <t>ショク</t>
    </rPh>
    <phoneticPr fontId="2"/>
  </si>
  <si>
    <t>法人代表者氏名</t>
    <rPh sb="0" eb="2">
      <t>ホウジン</t>
    </rPh>
    <rPh sb="2" eb="5">
      <t>ダイヒョウシャ</t>
    </rPh>
    <rPh sb="5" eb="7">
      <t>シメイ</t>
    </rPh>
    <phoneticPr fontId="2"/>
  </si>
  <si>
    <t>申請者（法人）</t>
    <rPh sb="0" eb="2">
      <t>シンセイ</t>
    </rPh>
    <rPh sb="2" eb="3">
      <t>シャ</t>
    </rPh>
    <rPh sb="4" eb="6">
      <t>ホウジン</t>
    </rPh>
    <phoneticPr fontId="2"/>
  </si>
  <si>
    <t>申請額</t>
    <rPh sb="0" eb="3">
      <t>シンセイガク</t>
    </rPh>
    <phoneticPr fontId="2"/>
  </si>
  <si>
    <t>事業所ごとの
申請額合計</t>
    <rPh sb="0" eb="3">
      <t>ジギョウショ</t>
    </rPh>
    <rPh sb="7" eb="9">
      <t>シンセイ</t>
    </rPh>
    <rPh sb="9" eb="10">
      <t>ガク</t>
    </rPh>
    <rPh sb="10" eb="12">
      <t>ゴウケイ</t>
    </rPh>
    <phoneticPr fontId="2"/>
  </si>
  <si>
    <t>事業所番号</t>
    <rPh sb="0" eb="5">
      <t>ジギョウショバンゴウ</t>
    </rPh>
    <phoneticPr fontId="2"/>
  </si>
  <si>
    <t>事業所名</t>
    <rPh sb="0" eb="4">
      <t>ジギョウショメイ</t>
    </rPh>
    <phoneticPr fontId="2"/>
  </si>
  <si>
    <t>法人名</t>
    <rPh sb="0" eb="3">
      <t>ホウジンメイ</t>
    </rPh>
    <phoneticPr fontId="2"/>
  </si>
  <si>
    <t>法人所在地</t>
    <rPh sb="0" eb="2">
      <t>ホウジン</t>
    </rPh>
    <rPh sb="2" eb="5">
      <t>ショザイチ</t>
    </rPh>
    <phoneticPr fontId="2"/>
  </si>
  <si>
    <t>サービス種別</t>
    <rPh sb="4" eb="6">
      <t>シュベツ</t>
    </rPh>
    <phoneticPr fontId="2"/>
  </si>
  <si>
    <t>事業所番号</t>
    <rPh sb="0" eb="5">
      <t>ジギョウショバンゴウ</t>
    </rPh>
    <phoneticPr fontId="2"/>
  </si>
  <si>
    <t>事業所名称</t>
    <rPh sb="0" eb="3">
      <t>ジギョウショ</t>
    </rPh>
    <rPh sb="3" eb="5">
      <t>メイショウ</t>
    </rPh>
    <phoneticPr fontId="2"/>
  </si>
  <si>
    <t>補助申請額</t>
    <rPh sb="0" eb="5">
      <t>ホジョシンセイガク</t>
    </rPh>
    <phoneticPr fontId="2"/>
  </si>
  <si>
    <t>整理
番号</t>
    <rPh sb="0" eb="2">
      <t>セイリ</t>
    </rPh>
    <rPh sb="3" eb="5">
      <t>バンゴウ</t>
    </rPh>
    <phoneticPr fontId="2"/>
  </si>
  <si>
    <t>事業所別明細表</t>
    <rPh sb="0" eb="3">
      <t>ジギョウショ</t>
    </rPh>
    <rPh sb="3" eb="4">
      <t>ベツ</t>
    </rPh>
    <rPh sb="4" eb="7">
      <t>メイサイヒョウ</t>
    </rPh>
    <phoneticPr fontId="2"/>
  </si>
  <si>
    <t>補助基準額（200,000円×4/5　※併せて端末購入を行う場合は700,000円×4/5）</t>
    <rPh sb="0" eb="5">
      <t>ホジョキジュンガク</t>
    </rPh>
    <rPh sb="13" eb="14">
      <t>エン</t>
    </rPh>
    <rPh sb="20" eb="21">
      <t>アワ</t>
    </rPh>
    <rPh sb="23" eb="25">
      <t>タンマツ</t>
    </rPh>
    <rPh sb="25" eb="27">
      <t>コウニュウ</t>
    </rPh>
    <rPh sb="28" eb="29">
      <t>オコナ</t>
    </rPh>
    <rPh sb="30" eb="32">
      <t>バアイ</t>
    </rPh>
    <rPh sb="40" eb="41">
      <t>エン</t>
    </rPh>
    <phoneticPr fontId="2"/>
  </si>
  <si>
    <t>申請総括表</t>
    <rPh sb="0" eb="2">
      <t>シンセイ</t>
    </rPh>
    <rPh sb="2" eb="5">
      <t>ソウカツヒョウ</t>
    </rPh>
    <phoneticPr fontId="2"/>
  </si>
  <si>
    <t>数量</t>
    <rPh sb="0" eb="2">
      <t>スウリョウ</t>
    </rPh>
    <phoneticPr fontId="2"/>
  </si>
  <si>
    <t>用途</t>
    <rPh sb="0" eb="2">
      <t>ヨウト</t>
    </rPh>
    <phoneticPr fontId="2"/>
  </si>
  <si>
    <t>法人種別</t>
    <rPh sb="0" eb="4">
      <t>ホウジンシュベツ</t>
    </rPh>
    <phoneticPr fontId="2"/>
  </si>
  <si>
    <t>法人代表職名</t>
    <rPh sb="0" eb="6">
      <t>ホウジンダイヒョウショクメイ</t>
    </rPh>
    <phoneticPr fontId="2"/>
  </si>
  <si>
    <t>千円未満切捨て</t>
    <rPh sb="0" eb="2">
      <t>センエン</t>
    </rPh>
    <rPh sb="2" eb="6">
      <t>ミマンキリス</t>
    </rPh>
    <phoneticPr fontId="2"/>
  </si>
  <si>
    <t>【申請にあたっての確認事項】　確認のうえチェックをお願いします</t>
    <rPh sb="1" eb="3">
      <t>シンセイ</t>
    </rPh>
    <rPh sb="9" eb="11">
      <t>カクニン</t>
    </rPh>
    <rPh sb="11" eb="13">
      <t>ジコウ</t>
    </rPh>
    <rPh sb="15" eb="17">
      <t>カクニン</t>
    </rPh>
    <rPh sb="26" eb="27">
      <t>ネガ</t>
    </rPh>
    <phoneticPr fontId="2"/>
  </si>
  <si>
    <t>（１／３枚目）</t>
    <rPh sb="4" eb="6">
      <t>マイメ</t>
    </rPh>
    <phoneticPr fontId="2"/>
  </si>
  <si>
    <t>（３／３枚目）</t>
    <rPh sb="4" eb="6">
      <t>マイメ</t>
    </rPh>
    <phoneticPr fontId="2"/>
  </si>
  <si>
    <t>（２／３枚目）</t>
    <rPh sb="4" eb="6">
      <t>マイメ</t>
    </rPh>
    <phoneticPr fontId="2"/>
  </si>
  <si>
    <t>事業所所在地</t>
    <rPh sb="0" eb="6">
      <t>ジギョウショショザイチ</t>
    </rPh>
    <phoneticPr fontId="2"/>
  </si>
  <si>
    <t>申請額（合計）</t>
    <rPh sb="0" eb="3">
      <t>シンセイガク</t>
    </rPh>
    <rPh sb="4" eb="6">
      <t>ゴウケイ</t>
    </rPh>
    <phoneticPr fontId="2"/>
  </si>
  <si>
    <t>補助申請額</t>
    <phoneticPr fontId="2"/>
  </si>
  <si>
    <t>製造元</t>
    <rPh sb="0" eb="2">
      <t>セイゾウ</t>
    </rPh>
    <rPh sb="2" eb="3">
      <t>モト</t>
    </rPh>
    <phoneticPr fontId="2"/>
  </si>
  <si>
    <t>寄附金</t>
    <rPh sb="0" eb="3">
      <t>キフキン</t>
    </rPh>
    <phoneticPr fontId="5"/>
  </si>
  <si>
    <r>
      <rPr>
        <b/>
        <sz val="12"/>
        <color rgb="FFFF0000"/>
        <rFont val="游ゴシック"/>
        <family val="3"/>
        <charset val="128"/>
        <scheme val="minor"/>
      </rPr>
      <t>【選択】</t>
    </r>
    <r>
      <rPr>
        <sz val="12"/>
        <color theme="1"/>
        <rFont val="游ゴシック"/>
        <family val="3"/>
        <charset val="128"/>
        <scheme val="minor"/>
      </rPr>
      <t>登降園管理システム導入に伴う端末購入の有無</t>
    </r>
    <rPh sb="1" eb="3">
      <t>センタク</t>
    </rPh>
    <rPh sb="4" eb="7">
      <t>トウコウエン</t>
    </rPh>
    <rPh sb="7" eb="9">
      <t>カンリ</t>
    </rPh>
    <rPh sb="13" eb="15">
      <t>ドウニュウ</t>
    </rPh>
    <rPh sb="16" eb="17">
      <t>トモナ</t>
    </rPh>
    <rPh sb="18" eb="20">
      <t>タンマツ</t>
    </rPh>
    <rPh sb="20" eb="22">
      <t>コウニュウ</t>
    </rPh>
    <rPh sb="23" eb="25">
      <t>ウム</t>
    </rPh>
    <phoneticPr fontId="2"/>
  </si>
  <si>
    <t>　</t>
    <phoneticPr fontId="2"/>
  </si>
  <si>
    <t>法人代表者
氏名</t>
    <rPh sb="0" eb="2">
      <t>ホウジン</t>
    </rPh>
    <rPh sb="2" eb="5">
      <t>ダイヒョウシャ</t>
    </rPh>
    <rPh sb="6" eb="7">
      <t>シ</t>
    </rPh>
    <rPh sb="7" eb="8">
      <t>メイ</t>
    </rPh>
    <phoneticPr fontId="2"/>
  </si>
  <si>
    <t>）</t>
    <phoneticPr fontId="2"/>
  </si>
  <si>
    <t>事業所ごとではなく、法人で取りまとめのうえ、提出すること</t>
    <rPh sb="0" eb="3">
      <t>ジギョウショ</t>
    </rPh>
    <rPh sb="10" eb="12">
      <t>ホウジン</t>
    </rPh>
    <rPh sb="13" eb="14">
      <t>ト</t>
    </rPh>
    <rPh sb="22" eb="24">
      <t>テイシュツ</t>
    </rPh>
    <phoneticPr fontId="2"/>
  </si>
  <si>
    <t>【確認事項】　確認のうえチェックをお願いします</t>
    <rPh sb="1" eb="3">
      <t>カクニン</t>
    </rPh>
    <rPh sb="3" eb="5">
      <t>ジコウ</t>
    </rPh>
    <phoneticPr fontId="2"/>
  </si>
  <si>
    <t>補助対象経費に該当する見積書（又は領収書）が全て揃ったうえで、提出すること</t>
    <rPh sb="0" eb="6">
      <t>ホジョタイショウケイヒ</t>
    </rPh>
    <rPh sb="7" eb="9">
      <t>ガイトウ</t>
    </rPh>
    <rPh sb="11" eb="14">
      <t>ミツモリショ</t>
    </rPh>
    <rPh sb="15" eb="16">
      <t>マタ</t>
    </rPh>
    <rPh sb="17" eb="20">
      <t>リョウシュウショ</t>
    </rPh>
    <rPh sb="22" eb="23">
      <t>スベ</t>
    </rPh>
    <rPh sb="24" eb="25">
      <t>ソロ</t>
    </rPh>
    <rPh sb="31" eb="33">
      <t>テイシュツ</t>
    </rPh>
    <phoneticPr fontId="2"/>
  </si>
  <si>
    <t>児童発達支援もしくは児童発達支援センターであること(放課後等デイサービスは対象外)</t>
    <rPh sb="0" eb="6">
      <t>ジドウハッタツシエン</t>
    </rPh>
    <rPh sb="10" eb="16">
      <t>ジドウハッタツシエン</t>
    </rPh>
    <rPh sb="26" eb="30">
      <t>ホウカゴトウ</t>
    </rPh>
    <rPh sb="37" eb="40">
      <t>タイショウガイ</t>
    </rPh>
    <phoneticPr fontId="2"/>
  </si>
  <si>
    <t>所要額(税込)</t>
    <rPh sb="0" eb="3">
      <t>ショヨウガク</t>
    </rPh>
    <rPh sb="4" eb="6">
      <t>ゼイコ</t>
    </rPh>
    <phoneticPr fontId="2"/>
  </si>
  <si>
    <t>サービス種別</t>
    <rPh sb="4" eb="6">
      <t>シュベツ</t>
    </rPh>
    <phoneticPr fontId="2"/>
  </si>
  <si>
    <t>サービス
種別</t>
    <rPh sb="5" eb="7">
      <t>シュベツ</t>
    </rPh>
    <phoneticPr fontId="2"/>
  </si>
  <si>
    <t>※児発・放デイ（多機能型）で児発のみで使用する場合は対象、放デイのみは対象外</t>
    <rPh sb="1" eb="2">
      <t>ジ</t>
    </rPh>
    <rPh sb="2" eb="3">
      <t>ハツ</t>
    </rPh>
    <rPh sb="4" eb="5">
      <t>ホウ</t>
    </rPh>
    <rPh sb="8" eb="12">
      <t>タキノウガタ</t>
    </rPh>
    <rPh sb="14" eb="15">
      <t>ジ</t>
    </rPh>
    <rPh sb="15" eb="16">
      <t>ハツ</t>
    </rPh>
    <rPh sb="19" eb="21">
      <t>シヨウ</t>
    </rPh>
    <rPh sb="23" eb="25">
      <t>バアイ</t>
    </rPh>
    <rPh sb="26" eb="28">
      <t>タイショウ</t>
    </rPh>
    <rPh sb="29" eb="30">
      <t>ホウ</t>
    </rPh>
    <phoneticPr fontId="2"/>
  </si>
  <si>
    <t>児童発達支援もしくは児童発達支援センターであること(放課後等デイサービスは対象外)</t>
    <rPh sb="0" eb="6">
      <t>ジドウハッタツシエン</t>
    </rPh>
    <rPh sb="10" eb="16">
      <t>ジドウハッタツシエン</t>
    </rPh>
    <phoneticPr fontId="2"/>
  </si>
  <si>
    <t>社会福祉法人</t>
  </si>
  <si>
    <r>
      <t>補助対象経費に該当する見積書（又は領収書）が、</t>
    </r>
    <r>
      <rPr>
        <b/>
        <u/>
        <sz val="16"/>
        <color rgb="FFFF0000"/>
        <rFont val="游ゴシック"/>
        <family val="3"/>
        <charset val="128"/>
        <scheme val="minor"/>
      </rPr>
      <t>申請事業所分が全て揃ったうえで提出</t>
    </r>
    <r>
      <rPr>
        <sz val="16"/>
        <color theme="1"/>
        <rFont val="游ゴシック"/>
        <family val="3"/>
        <charset val="128"/>
        <scheme val="minor"/>
      </rPr>
      <t>すること</t>
    </r>
    <rPh sb="0" eb="2">
      <t>ホジョ</t>
    </rPh>
    <rPh sb="2" eb="4">
      <t>タイショウ</t>
    </rPh>
    <rPh sb="4" eb="6">
      <t>ケイヒ</t>
    </rPh>
    <rPh sb="7" eb="9">
      <t>ガイトウ</t>
    </rPh>
    <rPh sb="11" eb="14">
      <t>ミツモリショ</t>
    </rPh>
    <rPh sb="15" eb="16">
      <t>マタ</t>
    </rPh>
    <rPh sb="17" eb="20">
      <t>リョウシュウショ</t>
    </rPh>
    <rPh sb="23" eb="25">
      <t>シンセイ</t>
    </rPh>
    <rPh sb="25" eb="28">
      <t>ジギョウショ</t>
    </rPh>
    <rPh sb="28" eb="29">
      <t>ブン</t>
    </rPh>
    <rPh sb="30" eb="31">
      <t>スベ</t>
    </rPh>
    <rPh sb="32" eb="33">
      <t>ソロ</t>
    </rPh>
    <rPh sb="38" eb="40">
      <t>テイシュツ</t>
    </rPh>
    <phoneticPr fontId="2"/>
  </si>
  <si>
    <t>理事長</t>
  </si>
  <si>
    <t>（別紙１）大阪市子ども安全安心対策事業　事業計画書</t>
    <rPh sb="1" eb="3">
      <t>ベッシ</t>
    </rPh>
    <rPh sb="5" eb="8">
      <t>オオサカシ</t>
    </rPh>
    <rPh sb="20" eb="25">
      <t>ジギョウケイカクショ</t>
    </rPh>
    <phoneticPr fontId="2"/>
  </si>
  <si>
    <t>（別紙１）大阪市子ども安全安心対策事業　事業計画書</t>
    <rPh sb="1" eb="3">
      <t>ベッシ</t>
    </rPh>
    <rPh sb="5" eb="7">
      <t>オオサカ</t>
    </rPh>
    <rPh sb="7" eb="8">
      <t>シ</t>
    </rPh>
    <phoneticPr fontId="2"/>
  </si>
  <si>
    <t>（別紙２）大阪市子ども安全安心対策事業　収支予算書</t>
    <rPh sb="1" eb="3">
      <t>ベッシ</t>
    </rPh>
    <rPh sb="5" eb="8">
      <t>オオサカシ</t>
    </rPh>
    <rPh sb="20" eb="22">
      <t>シュウシ</t>
    </rPh>
    <rPh sb="22" eb="24">
      <t>ヨサン</t>
    </rPh>
    <rPh sb="24" eb="25">
      <t>ショ</t>
    </rPh>
    <phoneticPr fontId="2"/>
  </si>
  <si>
    <t>(1)ICTを活用した子どもの見守り支援、(2)登降園管理システムのいずれかを申請する事業所について記入してください。申請する補助事業がない事業所については記入不要です。
※サービス種別はプルダウンリストから選択してください。</t>
    <rPh sb="7" eb="9">
      <t>カツヨウ</t>
    </rPh>
    <rPh sb="11" eb="12">
      <t>コ</t>
    </rPh>
    <rPh sb="15" eb="17">
      <t>ミマモ</t>
    </rPh>
    <rPh sb="18" eb="20">
      <t>シエン</t>
    </rPh>
    <rPh sb="24" eb="27">
      <t>トウコウエン</t>
    </rPh>
    <rPh sb="27" eb="29">
      <t>カンリ</t>
    </rPh>
    <rPh sb="39" eb="41">
      <t>シンセイ</t>
    </rPh>
    <rPh sb="43" eb="46">
      <t>ジギョウショ</t>
    </rPh>
    <rPh sb="50" eb="52">
      <t>キニュウ</t>
    </rPh>
    <rPh sb="59" eb="61">
      <t>シンセイ</t>
    </rPh>
    <rPh sb="63" eb="67">
      <t>ホジョジギョウ</t>
    </rPh>
    <rPh sb="70" eb="73">
      <t>ジギョウショ</t>
    </rPh>
    <rPh sb="78" eb="80">
      <t>キニュウ</t>
    </rPh>
    <rPh sb="80" eb="82">
      <t>フヨウ</t>
    </rPh>
    <rPh sb="91" eb="93">
      <t>シュベツ</t>
    </rPh>
    <rPh sb="104" eb="106">
      <t>センタク</t>
    </rPh>
    <phoneticPr fontId="2"/>
  </si>
  <si>
    <t>(1)ICTを活用した子どもの見守り
支援事業</t>
    <rPh sb="21" eb="23">
      <t>ジギョウ</t>
    </rPh>
    <phoneticPr fontId="2"/>
  </si>
  <si>
    <t>(2)登降園管理
システム支援事業</t>
    <rPh sb="13" eb="15">
      <t>シエン</t>
    </rPh>
    <rPh sb="15" eb="17">
      <t>ジギョウ</t>
    </rPh>
    <phoneticPr fontId="2"/>
  </si>
  <si>
    <t>(２)登降園管理システム支援事業　（個票）</t>
    <rPh sb="3" eb="6">
      <t>トウコウエン</t>
    </rPh>
    <rPh sb="6" eb="8">
      <t>カンリ</t>
    </rPh>
    <rPh sb="14" eb="16">
      <t>ジギョウ</t>
    </rPh>
    <rPh sb="18" eb="20">
      <t>コヒョウ</t>
    </rPh>
    <phoneticPr fontId="2"/>
  </si>
  <si>
    <t>(２)登降園管理システム　申請総括表</t>
    <rPh sb="3" eb="6">
      <t>トウコウエン</t>
    </rPh>
    <rPh sb="6" eb="8">
      <t>カンリ</t>
    </rPh>
    <rPh sb="13" eb="15">
      <t>シンセイ</t>
    </rPh>
    <rPh sb="15" eb="18">
      <t>ソウカツヒョウ</t>
    </rPh>
    <phoneticPr fontId="2"/>
  </si>
  <si>
    <t>(１)ICTを活用した子どもの見守り支援事業　（個票）</t>
    <rPh sb="20" eb="22">
      <t>ジギョウ</t>
    </rPh>
    <rPh sb="24" eb="26">
      <t>コヒョウ</t>
    </rPh>
    <phoneticPr fontId="2"/>
  </si>
  <si>
    <t>(１) ICTを活用した子どもの見守り支援　申請総括表</t>
    <rPh sb="8" eb="10">
      <t>カツヨウ</t>
    </rPh>
    <rPh sb="12" eb="13">
      <t>コ</t>
    </rPh>
    <rPh sb="16" eb="18">
      <t>ミマモ</t>
    </rPh>
    <rPh sb="19" eb="21">
      <t>シエン</t>
    </rPh>
    <rPh sb="22" eb="24">
      <t>シンセイ</t>
    </rPh>
    <rPh sb="24" eb="27">
      <t>ソウカツヒョウ</t>
    </rPh>
    <phoneticPr fontId="2"/>
  </si>
  <si>
    <t>(1)ICTを活用した
子どもの見守り
支援事業</t>
    <rPh sb="7" eb="9">
      <t>カツヨウ</t>
    </rPh>
    <rPh sb="12" eb="13">
      <t>コ</t>
    </rPh>
    <rPh sb="16" eb="18">
      <t>ミマモ</t>
    </rPh>
    <rPh sb="20" eb="22">
      <t>シエン</t>
    </rPh>
    <rPh sb="22" eb="24">
      <t>ジギョウ</t>
    </rPh>
    <phoneticPr fontId="2"/>
  </si>
  <si>
    <t>(2)登降園管理
システム支援事業</t>
    <rPh sb="3" eb="6">
      <t>トウコウエン</t>
    </rPh>
    <rPh sb="6" eb="8">
      <t>カンリ</t>
    </rPh>
    <rPh sb="13" eb="15">
      <t>シエン</t>
    </rPh>
    <rPh sb="15" eb="17">
      <t>ジギョウ</t>
    </rPh>
    <phoneticPr fontId="2"/>
  </si>
  <si>
    <t>交付決定日以降に導入したもののみとなっているか確認すること</t>
    <rPh sb="0" eb="5">
      <t>コウフケッテイビ</t>
    </rPh>
    <phoneticPr fontId="2"/>
  </si>
  <si>
    <t>交付決定日以降に購入・導入したもののみとなっているか、確認すること</t>
    <rPh sb="0" eb="5">
      <t>コウフケッテイビ</t>
    </rPh>
    <rPh sb="5" eb="7">
      <t>イコウ</t>
    </rPh>
    <rPh sb="8" eb="10">
      <t>コウニュウ</t>
    </rPh>
    <rPh sb="11" eb="13">
      <t>ドウニュウ</t>
    </rPh>
    <rPh sb="27" eb="29">
      <t>カクニン</t>
    </rPh>
    <phoneticPr fontId="2"/>
  </si>
  <si>
    <t>交付決定日以降に購入・導入したもののみとなっているか、確認すること</t>
    <rPh sb="0" eb="4">
      <t>コウフケッテイ</t>
    </rPh>
    <rPh sb="4" eb="5">
      <t>ニチ</t>
    </rPh>
    <rPh sb="5" eb="7">
      <t>イコウ</t>
    </rPh>
    <rPh sb="8" eb="10">
      <t>コウニュウ</t>
    </rPh>
    <rPh sb="11" eb="13">
      <t>ドウニュウ</t>
    </rPh>
    <rPh sb="27" eb="29">
      <t>カクニン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</si>
</sst>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42" formatCode="_ &quot;¥&quot;* #,##0_ ;_ &quot;¥&quot;* \-#,##0_ ;_ &quot;¥&quot;* &quot;-&quot;_ ;_ @_ "/>
    <numFmt numFmtId="176" formatCode="#"/>
    <numFmt numFmtId="177" formatCode="##########"/>
  </numFmts>
  <fonts count="33">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8"/>
      <color theme="1"/>
      <name val="游ゴシック"/>
      <family val="2"/>
      <charset val="128"/>
      <scheme val="minor"/>
    </font>
    <font>
      <sz val="11"/>
      <name val="ＭＳ Ｐゴシック"/>
      <family val="3"/>
      <charset val="128"/>
    </font>
    <font>
      <sz val="6"/>
      <name val="ＭＳ Ｐゴシック"/>
      <family val="3"/>
      <charset val="128"/>
    </font>
    <font>
      <sz val="12"/>
      <color theme="1"/>
      <name val="游ゴシック"/>
      <family val="2"/>
      <charset val="128"/>
      <scheme val="minor"/>
    </font>
    <font>
      <sz val="12"/>
      <color theme="1"/>
      <name val="游ゴシック"/>
      <family val="3"/>
      <charset val="128"/>
      <scheme val="minor"/>
    </font>
    <font>
      <sz val="11"/>
      <color theme="1"/>
      <name val="游ゴシック"/>
      <family val="3"/>
      <charset val="128"/>
      <scheme val="minor"/>
    </font>
    <font>
      <sz val="14"/>
      <color theme="1"/>
      <name val="游ゴシック"/>
      <family val="2"/>
      <charset val="128"/>
      <scheme val="minor"/>
    </font>
    <font>
      <sz val="14"/>
      <color theme="1"/>
      <name val="游ゴシック"/>
      <family val="3"/>
      <charset val="128"/>
      <scheme val="minor"/>
    </font>
    <font>
      <u/>
      <sz val="11"/>
      <color theme="10"/>
      <name val="游ゴシック"/>
      <family val="2"/>
      <charset val="128"/>
      <scheme val="minor"/>
    </font>
    <font>
      <sz val="11"/>
      <color rgb="FFFF0000"/>
      <name val="游ゴシック"/>
      <family val="2"/>
      <charset val="128"/>
      <scheme val="minor"/>
    </font>
    <font>
      <sz val="16"/>
      <color theme="1"/>
      <name val="游ゴシック"/>
      <family val="2"/>
      <charset val="128"/>
      <scheme val="minor"/>
    </font>
    <font>
      <sz val="16"/>
      <color theme="1"/>
      <name val="游ゴシック"/>
      <family val="3"/>
      <charset val="128"/>
      <scheme val="minor"/>
    </font>
    <font>
      <b/>
      <sz val="12"/>
      <color rgb="FFFF0000"/>
      <name val="游ゴシック"/>
      <family val="3"/>
      <charset val="128"/>
      <scheme val="minor"/>
    </font>
    <font>
      <b/>
      <sz val="14"/>
      <color theme="1"/>
      <name val="游ゴシック"/>
      <family val="3"/>
      <charset val="128"/>
      <scheme val="minor"/>
    </font>
    <font>
      <sz val="18"/>
      <color theme="1"/>
      <name val="游ゴシック"/>
      <family val="2"/>
      <charset val="128"/>
      <scheme val="minor"/>
    </font>
    <font>
      <sz val="18"/>
      <color theme="1"/>
      <name val="游ゴシック"/>
      <family val="3"/>
      <charset val="128"/>
      <scheme val="minor"/>
    </font>
    <font>
      <sz val="11"/>
      <name val="游ゴシック"/>
      <family val="3"/>
      <charset val="128"/>
      <scheme val="minor"/>
    </font>
    <font>
      <sz val="18"/>
      <name val="游ゴシック"/>
      <family val="3"/>
      <charset val="128"/>
      <scheme val="minor"/>
    </font>
    <font>
      <sz val="16"/>
      <name val="游ゴシック"/>
      <family val="3"/>
      <charset val="128"/>
      <scheme val="minor"/>
    </font>
    <font>
      <sz val="14"/>
      <name val="游ゴシック"/>
      <family val="3"/>
      <charset val="128"/>
      <scheme val="minor"/>
    </font>
    <font>
      <sz val="12"/>
      <color rgb="FFFF0000"/>
      <name val="游ゴシック"/>
      <family val="3"/>
      <charset val="128"/>
      <scheme val="minor"/>
    </font>
    <font>
      <sz val="9"/>
      <color indexed="81"/>
      <name val="MS P ゴシック"/>
      <family val="3"/>
      <charset val="128"/>
    </font>
    <font>
      <b/>
      <sz val="9"/>
      <color indexed="81"/>
      <name val="MS P ゴシック"/>
      <family val="3"/>
      <charset val="128"/>
    </font>
    <font>
      <b/>
      <u val="double"/>
      <sz val="16"/>
      <color rgb="FFFF0000"/>
      <name val="游ゴシック"/>
      <family val="3"/>
      <charset val="128"/>
      <scheme val="minor"/>
    </font>
    <font>
      <sz val="9"/>
      <color theme="1"/>
      <name val="游ゴシック"/>
      <family val="2"/>
      <charset val="128"/>
      <scheme val="minor"/>
    </font>
    <font>
      <b/>
      <sz val="14"/>
      <color indexed="81"/>
      <name val="MS P ゴシック"/>
      <family val="3"/>
      <charset val="128"/>
    </font>
    <font>
      <sz val="14"/>
      <color indexed="81"/>
      <name val="MS P ゴシック"/>
      <family val="3"/>
      <charset val="128"/>
    </font>
    <font>
      <b/>
      <u val="double"/>
      <sz val="14"/>
      <color indexed="81"/>
      <name val="MS P ゴシック"/>
      <family val="3"/>
      <charset val="128"/>
    </font>
    <font>
      <b/>
      <sz val="13"/>
      <color indexed="81"/>
      <name val="MS P ゴシック"/>
      <family val="3"/>
      <charset val="128"/>
    </font>
    <font>
      <b/>
      <u/>
      <sz val="16"/>
      <color rgb="FFFF0000"/>
      <name val="游ゴシック"/>
      <family val="3"/>
      <charset val="128"/>
      <scheme val="minor"/>
    </font>
  </fonts>
  <fills count="6">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rgb="FFFFFF00"/>
        <bgColor indexed="64"/>
      </patternFill>
    </fill>
  </fills>
  <borders count="8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diagonal/>
    </border>
    <border>
      <left/>
      <right/>
      <top/>
      <bottom style="thin">
        <color indexed="64"/>
      </bottom>
      <diagonal/>
    </border>
    <border>
      <left/>
      <right style="medium">
        <color indexed="64"/>
      </right>
      <top/>
      <bottom style="thin">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top/>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style="thin">
        <color indexed="64"/>
      </right>
      <top style="thin">
        <color indexed="64"/>
      </top>
      <bottom style="dotted">
        <color indexed="64"/>
      </bottom>
      <diagonal/>
    </border>
    <border>
      <left style="thin">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double">
        <color theme="1"/>
      </right>
      <top style="thin">
        <color indexed="64"/>
      </top>
      <bottom style="thin">
        <color indexed="64"/>
      </bottom>
      <diagonal/>
    </border>
    <border>
      <left/>
      <right style="medium">
        <color indexed="64"/>
      </right>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bottom/>
      <diagonal/>
    </border>
    <border>
      <left/>
      <right style="medium">
        <color indexed="64"/>
      </right>
      <top style="thin">
        <color indexed="64"/>
      </top>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bottom/>
      <diagonal/>
    </border>
    <border>
      <left style="medium">
        <color indexed="64"/>
      </left>
      <right/>
      <top style="thin">
        <color indexed="64"/>
      </top>
      <bottom/>
      <diagonal/>
    </border>
    <border>
      <left style="thin">
        <color indexed="64"/>
      </left>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double">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style="medium">
        <color indexed="64"/>
      </left>
      <right style="medium">
        <color indexed="64"/>
      </right>
      <top style="medium">
        <color indexed="64"/>
      </top>
      <bottom style="medium">
        <color indexed="64"/>
      </bottom>
      <diagonal/>
    </border>
    <border>
      <left style="thin">
        <color indexed="64"/>
      </left>
      <right style="double">
        <color indexed="64"/>
      </right>
      <top style="thin">
        <color indexed="64"/>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medium">
        <color indexed="64"/>
      </top>
      <bottom style="thin">
        <color indexed="64"/>
      </bottom>
      <diagonal/>
    </border>
    <border>
      <left style="thin">
        <color indexed="64"/>
      </left>
      <right style="double">
        <color indexed="64"/>
      </right>
      <top/>
      <bottom style="thin">
        <color indexed="64"/>
      </bottom>
      <diagonal/>
    </border>
    <border>
      <left/>
      <right style="double">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bottom style="double">
        <color indexed="64"/>
      </bottom>
      <diagonal/>
    </border>
    <border>
      <left style="thin">
        <color indexed="64"/>
      </left>
      <right style="medium">
        <color indexed="64"/>
      </right>
      <top/>
      <bottom style="double">
        <color indexed="64"/>
      </bottom>
      <diagonal/>
    </border>
    <border>
      <left style="medium">
        <color indexed="64"/>
      </left>
      <right/>
      <top style="thin">
        <color indexed="64"/>
      </top>
      <bottom style="double">
        <color indexed="64"/>
      </bottom>
      <diagonal/>
    </border>
    <border>
      <left style="thin">
        <color indexed="64"/>
      </left>
      <right style="double">
        <color theme="1"/>
      </right>
      <top style="thin">
        <color indexed="64"/>
      </top>
      <bottom/>
      <diagonal/>
    </border>
  </borders>
  <cellStyleXfs count="4">
    <xf numFmtId="0" fontId="0" fillId="0" borderId="0">
      <alignment vertical="center"/>
    </xf>
    <xf numFmtId="38" fontId="1" fillId="0" borderId="0" applyFont="0" applyFill="0" applyBorder="0" applyAlignment="0" applyProtection="0">
      <alignment vertical="center"/>
    </xf>
    <xf numFmtId="0" fontId="4" fillId="0" borderId="0">
      <alignment vertical="center"/>
    </xf>
    <xf numFmtId="0" fontId="11" fillId="0" borderId="0" applyNumberFormat="0" applyFill="0" applyBorder="0" applyAlignment="0" applyProtection="0">
      <alignment vertical="center"/>
    </xf>
  </cellStyleXfs>
  <cellXfs count="430">
    <xf numFmtId="0" fontId="0" fillId="0" borderId="0" xfId="0">
      <alignment vertical="center"/>
    </xf>
    <xf numFmtId="0" fontId="0" fillId="3" borderId="0" xfId="0" applyFill="1">
      <alignment vertical="center"/>
    </xf>
    <xf numFmtId="0" fontId="0" fillId="3" borderId="0" xfId="0" applyFill="1" applyBorder="1" applyAlignment="1">
      <alignment horizontal="left" vertical="center"/>
    </xf>
    <xf numFmtId="0" fontId="0" fillId="3" borderId="0" xfId="0" applyFill="1" applyBorder="1" applyAlignment="1">
      <alignment vertical="center"/>
    </xf>
    <xf numFmtId="0" fontId="0" fillId="0" borderId="0" xfId="0" applyBorder="1" applyAlignment="1">
      <alignment horizontal="left" vertical="center"/>
    </xf>
    <xf numFmtId="0" fontId="0" fillId="0" borderId="0" xfId="0" applyAlignment="1">
      <alignment horizontal="left" vertical="center"/>
    </xf>
    <xf numFmtId="0" fontId="0" fillId="3" borderId="0" xfId="0" applyFill="1" applyAlignment="1">
      <alignment horizontal="center" vertical="center"/>
    </xf>
    <xf numFmtId="0" fontId="0" fillId="3" borderId="0" xfId="0" applyFill="1" applyAlignment="1">
      <alignment horizontal="left" vertical="center"/>
    </xf>
    <xf numFmtId="0" fontId="0" fillId="0" borderId="0" xfId="0" applyAlignment="1">
      <alignment horizontal="left" vertical="center"/>
    </xf>
    <xf numFmtId="0" fontId="0" fillId="0" borderId="0" xfId="0" applyAlignment="1">
      <alignment horizontal="left" vertical="center"/>
    </xf>
    <xf numFmtId="0" fontId="8" fillId="3" borderId="0" xfId="0" applyFont="1" applyFill="1" applyBorder="1" applyAlignment="1">
      <alignment horizontal="left" vertical="center"/>
    </xf>
    <xf numFmtId="0" fontId="8" fillId="3" borderId="0" xfId="0" applyFont="1" applyFill="1" applyAlignment="1">
      <alignment horizontal="left" vertical="center"/>
    </xf>
    <xf numFmtId="42" fontId="8" fillId="3" borderId="0" xfId="1" applyNumberFormat="1" applyFont="1" applyFill="1" applyBorder="1" applyAlignment="1">
      <alignment horizontal="center" vertical="center"/>
    </xf>
    <xf numFmtId="0" fontId="8" fillId="3" borderId="0" xfId="0" applyFont="1" applyFill="1">
      <alignment vertical="center"/>
    </xf>
    <xf numFmtId="0" fontId="0" fillId="3" borderId="0" xfId="0" applyFill="1" applyAlignment="1">
      <alignment horizontal="left" vertical="center"/>
    </xf>
    <xf numFmtId="0" fontId="12" fillId="3" borderId="0" xfId="0" applyFont="1" applyFill="1">
      <alignment vertical="center"/>
    </xf>
    <xf numFmtId="0" fontId="0" fillId="3" borderId="0" xfId="0" applyFill="1" applyAlignment="1">
      <alignment horizontal="left" vertical="center"/>
    </xf>
    <xf numFmtId="0" fontId="6" fillId="3" borderId="0" xfId="0" applyFont="1" applyFill="1">
      <alignment vertical="center"/>
    </xf>
    <xf numFmtId="42" fontId="0" fillId="0" borderId="0" xfId="1" applyNumberFormat="1" applyFont="1" applyFill="1" applyBorder="1" applyAlignment="1">
      <alignment vertical="center"/>
    </xf>
    <xf numFmtId="0" fontId="0" fillId="0" borderId="0" xfId="0" applyAlignment="1">
      <alignment horizontal="left" vertical="center"/>
    </xf>
    <xf numFmtId="0" fontId="0" fillId="0" borderId="0" xfId="0" applyFont="1" applyFill="1" applyBorder="1" applyAlignment="1">
      <alignment vertical="center"/>
    </xf>
    <xf numFmtId="42" fontId="8" fillId="0" borderId="0" xfId="1" applyNumberFormat="1" applyFont="1" applyFill="1" applyBorder="1" applyAlignment="1">
      <alignment vertical="center"/>
    </xf>
    <xf numFmtId="42" fontId="0" fillId="0" borderId="0" xfId="0" applyNumberFormat="1" applyFill="1" applyBorder="1" applyAlignment="1">
      <alignment vertical="center"/>
    </xf>
    <xf numFmtId="0" fontId="0" fillId="0" borderId="0" xfId="0" applyAlignment="1">
      <alignment horizontal="left" vertical="center"/>
    </xf>
    <xf numFmtId="0" fontId="10" fillId="3" borderId="0" xfId="0" applyFont="1" applyFill="1">
      <alignment vertical="center"/>
    </xf>
    <xf numFmtId="0" fontId="7" fillId="0" borderId="0" xfId="0" applyFont="1">
      <alignment vertical="center"/>
    </xf>
    <xf numFmtId="0" fontId="7" fillId="3" borderId="0" xfId="0" applyFont="1" applyFill="1" applyAlignment="1">
      <alignment horizontal="left" vertical="center"/>
    </xf>
    <xf numFmtId="0" fontId="7" fillId="0" borderId="0" xfId="0" applyFont="1" applyAlignment="1">
      <alignment horizontal="left" vertical="center"/>
    </xf>
    <xf numFmtId="0" fontId="7" fillId="3" borderId="0" xfId="0" applyFont="1" applyFill="1">
      <alignment vertical="center"/>
    </xf>
    <xf numFmtId="0" fontId="13" fillId="3" borderId="0" xfId="0" applyFont="1" applyFill="1">
      <alignment vertical="center"/>
    </xf>
    <xf numFmtId="0" fontId="14" fillId="0" borderId="0" xfId="0" applyFont="1">
      <alignment vertical="center"/>
    </xf>
    <xf numFmtId="0" fontId="14" fillId="3" borderId="0" xfId="0" applyFont="1" applyFill="1">
      <alignment vertical="center"/>
    </xf>
    <xf numFmtId="0" fontId="14" fillId="3" borderId="1" xfId="0" applyFont="1" applyFill="1" applyBorder="1" applyAlignment="1">
      <alignment horizontal="center" vertical="center"/>
    </xf>
    <xf numFmtId="0" fontId="0" fillId="0" borderId="77" xfId="0" applyBorder="1" applyAlignment="1">
      <alignment horizontal="left" vertical="center"/>
    </xf>
    <xf numFmtId="0" fontId="14" fillId="3" borderId="1" xfId="0" applyFont="1" applyFill="1" applyBorder="1" applyAlignment="1">
      <alignment horizontal="center" vertical="center"/>
    </xf>
    <xf numFmtId="0" fontId="0" fillId="0" borderId="0" xfId="0" applyAlignment="1">
      <alignment horizontal="left" vertical="center"/>
    </xf>
    <xf numFmtId="0" fontId="17" fillId="3" borderId="0" xfId="0" applyFont="1" applyFill="1">
      <alignment vertical="center"/>
    </xf>
    <xf numFmtId="0" fontId="18" fillId="0" borderId="0" xfId="0" applyFont="1">
      <alignment vertical="center"/>
    </xf>
    <xf numFmtId="0" fontId="18" fillId="3" borderId="0" xfId="0" applyFont="1" applyFill="1" applyAlignment="1">
      <alignment vertical="center"/>
    </xf>
    <xf numFmtId="0" fontId="18" fillId="3" borderId="0" xfId="0" applyFont="1" applyFill="1">
      <alignment vertical="center"/>
    </xf>
    <xf numFmtId="0" fontId="19" fillId="0" borderId="0" xfId="2" applyFont="1">
      <alignment vertical="center"/>
    </xf>
    <xf numFmtId="0" fontId="20" fillId="0" borderId="0" xfId="2" applyFont="1">
      <alignment vertical="center"/>
    </xf>
    <xf numFmtId="0" fontId="20" fillId="0" borderId="0" xfId="2" applyFont="1" applyAlignment="1">
      <alignment vertical="center"/>
    </xf>
    <xf numFmtId="0" fontId="21" fillId="0" borderId="0" xfId="2" applyFont="1">
      <alignment vertical="center"/>
    </xf>
    <xf numFmtId="0" fontId="22" fillId="0" borderId="0" xfId="2" applyFont="1">
      <alignment vertical="center"/>
    </xf>
    <xf numFmtId="0" fontId="22" fillId="0" borderId="0" xfId="2" applyFont="1" applyAlignment="1">
      <alignment horizontal="right" vertical="center"/>
    </xf>
    <xf numFmtId="0" fontId="22" fillId="0" borderId="1" xfId="2" applyFont="1" applyBorder="1" applyAlignment="1">
      <alignment horizontal="center" vertical="center"/>
    </xf>
    <xf numFmtId="42" fontId="22" fillId="0" borderId="1" xfId="2" applyNumberFormat="1" applyFont="1" applyFill="1" applyBorder="1">
      <alignment vertical="center"/>
    </xf>
    <xf numFmtId="0" fontId="22" fillId="0" borderId="1" xfId="2" applyFont="1" applyBorder="1">
      <alignment vertical="center"/>
    </xf>
    <xf numFmtId="42" fontId="22" fillId="0" borderId="1" xfId="2" applyNumberFormat="1" applyFont="1" applyBorder="1">
      <alignment vertical="center"/>
    </xf>
    <xf numFmtId="0" fontId="14" fillId="3" borderId="2" xfId="0" applyFont="1" applyFill="1" applyBorder="1" applyAlignment="1">
      <alignment vertical="center"/>
    </xf>
    <xf numFmtId="0" fontId="14" fillId="3" borderId="4" xfId="0" applyFont="1" applyFill="1" applyBorder="1" applyAlignment="1">
      <alignment vertical="center"/>
    </xf>
    <xf numFmtId="0" fontId="14" fillId="3" borderId="3" xfId="0" applyFont="1" applyFill="1" applyBorder="1" applyAlignment="1">
      <alignment vertical="center"/>
    </xf>
    <xf numFmtId="0" fontId="18" fillId="3" borderId="0" xfId="0" applyFont="1" applyFill="1" applyAlignment="1">
      <alignment horizontal="left" vertical="center"/>
    </xf>
    <xf numFmtId="0" fontId="23" fillId="3" borderId="0" xfId="0" applyFont="1" applyFill="1">
      <alignment vertical="center"/>
    </xf>
    <xf numFmtId="0" fontId="7" fillId="3" borderId="22" xfId="0" applyFont="1" applyFill="1" applyBorder="1" applyAlignment="1">
      <alignment vertical="center"/>
    </xf>
    <xf numFmtId="5" fontId="22" fillId="4" borderId="1" xfId="2" applyNumberFormat="1" applyFont="1" applyFill="1" applyBorder="1" applyProtection="1">
      <alignment vertical="center"/>
      <protection locked="0"/>
    </xf>
    <xf numFmtId="0" fontId="14" fillId="4" borderId="0" xfId="0" applyFont="1" applyFill="1" applyBorder="1" applyAlignment="1">
      <alignment horizontal="left" vertical="center"/>
    </xf>
    <xf numFmtId="0" fontId="14" fillId="4" borderId="0" xfId="0" applyFont="1" applyFill="1" applyBorder="1" applyAlignment="1">
      <alignment horizontal="center" vertical="center"/>
    </xf>
    <xf numFmtId="0" fontId="14" fillId="4" borderId="0" xfId="0" applyFont="1" applyFill="1">
      <alignment vertical="center"/>
    </xf>
    <xf numFmtId="0" fontId="13" fillId="4" borderId="0" xfId="0" applyFont="1" applyFill="1">
      <alignment vertical="center"/>
    </xf>
    <xf numFmtId="0" fontId="13" fillId="4" borderId="0" xfId="0" applyFont="1" applyFill="1" applyBorder="1" applyAlignment="1">
      <alignment horizontal="left" vertical="center"/>
    </xf>
    <xf numFmtId="0" fontId="13" fillId="4" borderId="0" xfId="0" applyFont="1" applyFill="1" applyBorder="1" applyAlignment="1">
      <alignment horizontal="center" vertical="center"/>
    </xf>
    <xf numFmtId="0" fontId="26" fillId="4" borderId="0" xfId="0" applyFont="1" applyFill="1" applyBorder="1" applyAlignment="1">
      <alignment horizontal="left" vertical="center"/>
    </xf>
    <xf numFmtId="0" fontId="7" fillId="4" borderId="0" xfId="0" applyFont="1" applyFill="1" applyBorder="1" applyAlignment="1">
      <alignment horizontal="center" vertical="center"/>
    </xf>
    <xf numFmtId="0" fontId="6" fillId="4" borderId="0" xfId="0" applyFont="1" applyFill="1">
      <alignment vertical="center"/>
    </xf>
    <xf numFmtId="0" fontId="6" fillId="4" borderId="0" xfId="0" applyFont="1" applyFill="1" applyBorder="1" applyAlignment="1">
      <alignment horizontal="left" vertical="center"/>
    </xf>
    <xf numFmtId="0" fontId="7" fillId="4" borderId="0" xfId="0" applyFont="1" applyFill="1">
      <alignment vertical="center"/>
    </xf>
    <xf numFmtId="0" fontId="14" fillId="3" borderId="25" xfId="0" applyFont="1" applyFill="1" applyBorder="1" applyAlignment="1">
      <alignment horizontal="center" vertical="center"/>
    </xf>
    <xf numFmtId="0" fontId="0" fillId="3" borderId="0" xfId="0" applyFill="1" applyBorder="1" applyAlignment="1">
      <alignment horizontal="center" vertical="center"/>
    </xf>
    <xf numFmtId="0" fontId="0" fillId="0" borderId="0" xfId="0" applyAlignment="1">
      <alignment horizontal="left" vertical="center"/>
    </xf>
    <xf numFmtId="0" fontId="0" fillId="0" borderId="0" xfId="0">
      <alignment vertical="center"/>
    </xf>
    <xf numFmtId="0" fontId="14" fillId="3" borderId="0" xfId="0" applyFont="1" applyFill="1" applyBorder="1" applyAlignment="1">
      <alignment horizontal="center" vertical="center" textRotation="255"/>
    </xf>
    <xf numFmtId="0" fontId="14" fillId="3" borderId="0" xfId="0" applyFont="1" applyFill="1" applyBorder="1" applyAlignment="1">
      <alignment horizontal="center" vertical="center"/>
    </xf>
    <xf numFmtId="0" fontId="14" fillId="0" borderId="0" xfId="0" applyFont="1" applyFill="1" applyBorder="1" applyAlignment="1">
      <alignment horizontal="left" vertical="center"/>
    </xf>
    <xf numFmtId="0" fontId="14" fillId="0" borderId="0" xfId="0" applyFont="1" applyFill="1" applyBorder="1" applyAlignment="1">
      <alignment horizontal="center" vertical="center"/>
    </xf>
    <xf numFmtId="0" fontId="14" fillId="0" borderId="0" xfId="0" applyFont="1" applyFill="1">
      <alignment vertical="center"/>
    </xf>
    <xf numFmtId="0" fontId="14" fillId="0" borderId="0" xfId="0" applyFont="1" applyFill="1" applyBorder="1" applyAlignment="1" applyProtection="1">
      <alignment horizontal="center" vertical="center"/>
      <protection locked="0"/>
    </xf>
    <xf numFmtId="42" fontId="9" fillId="0" borderId="1" xfId="1" applyNumberFormat="1" applyFont="1" applyBorder="1" applyAlignment="1">
      <alignment horizontal="center" vertical="center"/>
    </xf>
    <xf numFmtId="42" fontId="9" fillId="0" borderId="21" xfId="1" applyNumberFormat="1" applyFont="1" applyBorder="1" applyAlignment="1">
      <alignment horizontal="center" vertical="center"/>
    </xf>
    <xf numFmtId="42" fontId="14" fillId="5" borderId="17" xfId="1" applyNumberFormat="1" applyFont="1" applyFill="1" applyBorder="1" applyAlignment="1">
      <alignment horizontal="center" vertical="center"/>
    </xf>
    <xf numFmtId="42" fontId="14" fillId="5" borderId="22" xfId="1" applyNumberFormat="1" applyFont="1" applyFill="1" applyBorder="1" applyAlignment="1">
      <alignment horizontal="center" vertical="center"/>
    </xf>
    <xf numFmtId="42" fontId="14" fillId="5" borderId="47" xfId="1" applyNumberFormat="1" applyFont="1" applyFill="1" applyBorder="1" applyAlignment="1">
      <alignment horizontal="center" vertical="center"/>
    </xf>
    <xf numFmtId="42" fontId="14" fillId="5" borderId="56" xfId="1" applyNumberFormat="1" applyFont="1" applyFill="1" applyBorder="1" applyAlignment="1">
      <alignment horizontal="center" vertical="center"/>
    </xf>
    <xf numFmtId="42" fontId="14" fillId="5" borderId="0" xfId="1" applyNumberFormat="1" applyFont="1" applyFill="1" applyBorder="1" applyAlignment="1">
      <alignment horizontal="center" vertical="center"/>
    </xf>
    <xf numFmtId="42" fontId="14" fillId="5" borderId="60" xfId="1" applyNumberFormat="1" applyFont="1" applyFill="1" applyBorder="1" applyAlignment="1">
      <alignment horizontal="center" vertical="center"/>
    </xf>
    <xf numFmtId="42" fontId="14" fillId="5" borderId="23" xfId="1" applyNumberFormat="1" applyFont="1" applyFill="1" applyBorder="1" applyAlignment="1">
      <alignment horizontal="center" vertical="center"/>
    </xf>
    <xf numFmtId="42" fontId="14" fillId="5" borderId="24" xfId="1" applyNumberFormat="1" applyFont="1" applyFill="1" applyBorder="1" applyAlignment="1">
      <alignment horizontal="center" vertical="center"/>
    </xf>
    <xf numFmtId="42" fontId="14" fillId="5" borderId="53" xfId="1" applyNumberFormat="1" applyFont="1" applyFill="1" applyBorder="1" applyAlignment="1">
      <alignment horizontal="center" vertical="center"/>
    </xf>
    <xf numFmtId="0" fontId="9" fillId="0" borderId="1" xfId="0" applyFont="1" applyBorder="1" applyAlignment="1">
      <alignment horizontal="center" vertical="center" wrapText="1"/>
    </xf>
    <xf numFmtId="0" fontId="17" fillId="5" borderId="17" xfId="0" applyFont="1" applyFill="1" applyBorder="1" applyAlignment="1">
      <alignment horizontal="center" vertical="center"/>
    </xf>
    <xf numFmtId="0" fontId="18" fillId="5" borderId="22" xfId="0" applyFont="1" applyFill="1" applyBorder="1" applyAlignment="1">
      <alignment horizontal="center" vertical="center"/>
    </xf>
    <xf numFmtId="0" fontId="18" fillId="5" borderId="47" xfId="0" applyFont="1" applyFill="1" applyBorder="1" applyAlignment="1">
      <alignment horizontal="center" vertical="center"/>
    </xf>
    <xf numFmtId="0" fontId="18" fillId="5" borderId="56" xfId="0" applyFont="1" applyFill="1" applyBorder="1" applyAlignment="1">
      <alignment horizontal="center" vertical="center"/>
    </xf>
    <xf numFmtId="0" fontId="18" fillId="5" borderId="0" xfId="0" applyFont="1" applyFill="1" applyBorder="1" applyAlignment="1">
      <alignment horizontal="center" vertical="center"/>
    </xf>
    <xf numFmtId="0" fontId="18" fillId="5" borderId="60" xfId="0" applyFont="1" applyFill="1" applyBorder="1" applyAlignment="1">
      <alignment horizontal="center" vertical="center"/>
    </xf>
    <xf numFmtId="0" fontId="18" fillId="5" borderId="23" xfId="0" applyFont="1" applyFill="1" applyBorder="1" applyAlignment="1">
      <alignment horizontal="center" vertical="center"/>
    </xf>
    <xf numFmtId="0" fontId="18" fillId="5" borderId="24" xfId="0" applyFont="1" applyFill="1" applyBorder="1" applyAlignment="1">
      <alignment horizontal="center" vertical="center"/>
    </xf>
    <xf numFmtId="0" fontId="18" fillId="5" borderId="53" xfId="0" applyFont="1" applyFill="1" applyBorder="1" applyAlignment="1">
      <alignment horizontal="center" vertical="center"/>
    </xf>
    <xf numFmtId="42" fontId="10" fillId="5" borderId="46" xfId="1" applyNumberFormat="1" applyFont="1" applyFill="1" applyBorder="1" applyAlignment="1">
      <alignment horizontal="center" vertical="top" wrapText="1"/>
    </xf>
    <xf numFmtId="42" fontId="10" fillId="5" borderId="22" xfId="1" applyNumberFormat="1" applyFont="1" applyFill="1" applyBorder="1" applyAlignment="1">
      <alignment horizontal="center" vertical="top"/>
    </xf>
    <xf numFmtId="42" fontId="10" fillId="5" borderId="18" xfId="1" applyNumberFormat="1" applyFont="1" applyFill="1" applyBorder="1" applyAlignment="1">
      <alignment horizontal="center" vertical="top"/>
    </xf>
    <xf numFmtId="42" fontId="10" fillId="5" borderId="41" xfId="1" applyNumberFormat="1" applyFont="1" applyFill="1" applyBorder="1" applyAlignment="1">
      <alignment horizontal="center" vertical="top" wrapText="1"/>
    </xf>
    <xf numFmtId="42" fontId="10" fillId="5" borderId="0" xfId="1" applyNumberFormat="1" applyFont="1" applyFill="1" applyBorder="1" applyAlignment="1">
      <alignment horizontal="center" vertical="top"/>
    </xf>
    <xf numFmtId="42" fontId="10" fillId="5" borderId="33" xfId="1" applyNumberFormat="1" applyFont="1" applyFill="1" applyBorder="1" applyAlignment="1">
      <alignment horizontal="center" vertical="top"/>
    </xf>
    <xf numFmtId="42" fontId="10" fillId="5" borderId="41" xfId="1" applyNumberFormat="1" applyFont="1" applyFill="1" applyBorder="1" applyAlignment="1">
      <alignment horizontal="center" vertical="top"/>
    </xf>
    <xf numFmtId="42" fontId="10" fillId="5" borderId="7" xfId="1" applyNumberFormat="1" applyFont="1" applyFill="1" applyBorder="1" applyAlignment="1">
      <alignment horizontal="center" vertical="top" wrapText="1"/>
    </xf>
    <xf numFmtId="42" fontId="10" fillId="5" borderId="7" xfId="1" applyNumberFormat="1" applyFont="1" applyFill="1" applyBorder="1" applyAlignment="1">
      <alignment horizontal="center" vertical="top"/>
    </xf>
    <xf numFmtId="42" fontId="10" fillId="5" borderId="8" xfId="1" applyNumberFormat="1" applyFont="1" applyFill="1" applyBorder="1" applyAlignment="1">
      <alignment horizontal="center" vertical="top"/>
    </xf>
    <xf numFmtId="42" fontId="10" fillId="5" borderId="78" xfId="1" applyNumberFormat="1" applyFont="1" applyFill="1" applyBorder="1" applyAlignment="1">
      <alignment horizontal="center" vertical="top" wrapText="1"/>
    </xf>
    <xf numFmtId="42" fontId="10" fillId="5" borderId="78" xfId="1" applyNumberFormat="1" applyFont="1" applyFill="1" applyBorder="1" applyAlignment="1">
      <alignment horizontal="center" vertical="top"/>
    </xf>
    <xf numFmtId="42" fontId="10" fillId="5" borderId="79" xfId="1" applyNumberFormat="1" applyFont="1" applyFill="1" applyBorder="1" applyAlignment="1">
      <alignment horizontal="center" vertical="top"/>
    </xf>
    <xf numFmtId="42" fontId="10" fillId="5" borderId="21" xfId="1" applyNumberFormat="1" applyFont="1" applyFill="1" applyBorder="1" applyAlignment="1">
      <alignment horizontal="center" vertical="top"/>
    </xf>
    <xf numFmtId="42" fontId="10" fillId="5" borderId="74" xfId="1" applyNumberFormat="1" applyFont="1" applyFill="1" applyBorder="1" applyAlignment="1">
      <alignment horizontal="center" vertical="top"/>
    </xf>
    <xf numFmtId="42" fontId="14" fillId="5" borderId="20" xfId="1" applyNumberFormat="1" applyFont="1" applyFill="1" applyBorder="1" applyAlignment="1">
      <alignment horizontal="right" vertical="center"/>
    </xf>
    <xf numFmtId="42" fontId="14" fillId="5" borderId="25" xfId="1" applyNumberFormat="1" applyFont="1" applyFill="1" applyBorder="1" applyAlignment="1">
      <alignment horizontal="right" vertical="center"/>
    </xf>
    <xf numFmtId="42" fontId="14" fillId="5" borderId="51" xfId="1" applyNumberFormat="1" applyFont="1" applyFill="1" applyBorder="1" applyAlignment="1">
      <alignment horizontal="right" vertical="center"/>
    </xf>
    <xf numFmtId="42" fontId="14" fillId="5" borderId="15" xfId="1" applyNumberFormat="1" applyFont="1" applyFill="1" applyBorder="1" applyAlignment="1">
      <alignment horizontal="right" vertical="center"/>
    </xf>
    <xf numFmtId="42" fontId="14" fillId="5" borderId="26" xfId="1" applyNumberFormat="1" applyFont="1" applyFill="1" applyBorder="1" applyAlignment="1">
      <alignment horizontal="right" vertical="center"/>
    </xf>
    <xf numFmtId="42" fontId="14" fillId="5" borderId="16" xfId="1" applyNumberFormat="1" applyFont="1" applyFill="1" applyBorder="1" applyAlignment="1">
      <alignment horizontal="right" vertical="center"/>
    </xf>
    <xf numFmtId="42" fontId="9" fillId="0" borderId="1" xfId="1" applyNumberFormat="1" applyFont="1" applyBorder="1" applyAlignment="1">
      <alignment horizontal="right" vertical="center"/>
    </xf>
    <xf numFmtId="177" fontId="6" fillId="4" borderId="5" xfId="0" applyNumberFormat="1" applyFont="1" applyFill="1" applyBorder="1" applyAlignment="1" applyProtection="1">
      <alignment horizontal="center" vertical="center"/>
      <protection locked="0"/>
    </xf>
    <xf numFmtId="177" fontId="6" fillId="4" borderId="31" xfId="0" applyNumberFormat="1" applyFont="1" applyFill="1" applyBorder="1" applyAlignment="1" applyProtection="1">
      <alignment horizontal="center" vertical="center"/>
      <protection locked="0"/>
    </xf>
    <xf numFmtId="177" fontId="6" fillId="4" borderId="0" xfId="0" applyNumberFormat="1" applyFont="1" applyFill="1" applyBorder="1" applyAlignment="1" applyProtection="1">
      <alignment horizontal="center" vertical="center"/>
      <protection locked="0"/>
    </xf>
    <xf numFmtId="177" fontId="6" fillId="4" borderId="33" xfId="0" applyNumberFormat="1" applyFont="1" applyFill="1" applyBorder="1" applyAlignment="1" applyProtection="1">
      <alignment horizontal="center" vertical="center"/>
      <protection locked="0"/>
    </xf>
    <xf numFmtId="176" fontId="0" fillId="4" borderId="30" xfId="0" applyNumberFormat="1" applyFill="1" applyBorder="1" applyAlignment="1" applyProtection="1">
      <alignment horizontal="center" vertical="center" wrapText="1"/>
      <protection locked="0"/>
    </xf>
    <xf numFmtId="176" fontId="0" fillId="4" borderId="5" xfId="0" applyNumberFormat="1" applyFill="1" applyBorder="1" applyAlignment="1" applyProtection="1">
      <alignment horizontal="center" vertical="center" wrapText="1"/>
      <protection locked="0"/>
    </xf>
    <xf numFmtId="176" fontId="0" fillId="4" borderId="41" xfId="0" applyNumberFormat="1" applyFill="1" applyBorder="1" applyAlignment="1" applyProtection="1">
      <alignment horizontal="center" vertical="center" wrapText="1"/>
      <protection locked="0"/>
    </xf>
    <xf numFmtId="176" fontId="0" fillId="4" borderId="0" xfId="0" applyNumberFormat="1" applyFill="1" applyBorder="1" applyAlignment="1" applyProtection="1">
      <alignment horizontal="center" vertical="center" wrapText="1"/>
      <protection locked="0"/>
    </xf>
    <xf numFmtId="176" fontId="0" fillId="4" borderId="1" xfId="0" applyNumberFormat="1" applyFill="1" applyBorder="1" applyAlignment="1" applyProtection="1">
      <alignment horizontal="center" vertical="center" wrapText="1"/>
      <protection locked="0"/>
    </xf>
    <xf numFmtId="176" fontId="0" fillId="4" borderId="21" xfId="0" applyNumberFormat="1" applyFill="1" applyBorder="1" applyAlignment="1" applyProtection="1">
      <alignment horizontal="center" vertical="center" wrapText="1"/>
      <protection locked="0"/>
    </xf>
    <xf numFmtId="0" fontId="3" fillId="4" borderId="1" xfId="0" applyFont="1" applyFill="1" applyBorder="1" applyAlignment="1" applyProtection="1">
      <alignment horizontal="center" vertical="center" wrapText="1"/>
      <protection locked="0"/>
    </xf>
    <xf numFmtId="0" fontId="3" fillId="4" borderId="52" xfId="0" applyFont="1" applyFill="1" applyBorder="1" applyAlignment="1" applyProtection="1">
      <alignment horizontal="center" vertical="center" wrapText="1"/>
      <protection locked="0"/>
    </xf>
    <xf numFmtId="0" fontId="3" fillId="4" borderId="21" xfId="0" applyFont="1" applyFill="1" applyBorder="1" applyAlignment="1" applyProtection="1">
      <alignment horizontal="center" vertical="center" wrapText="1"/>
      <protection locked="0"/>
    </xf>
    <xf numFmtId="0" fontId="3" fillId="4" borderId="83" xfId="0" applyFont="1" applyFill="1" applyBorder="1" applyAlignment="1" applyProtection="1">
      <alignment horizontal="center" vertical="center" wrapText="1"/>
      <protection locked="0"/>
    </xf>
    <xf numFmtId="42" fontId="9" fillId="0" borderId="30" xfId="1" applyNumberFormat="1" applyFont="1" applyBorder="1" applyAlignment="1">
      <alignment horizontal="right" vertical="center"/>
    </xf>
    <xf numFmtId="42" fontId="9" fillId="0" borderId="5" xfId="1" applyNumberFormat="1" applyFont="1" applyBorder="1" applyAlignment="1">
      <alignment horizontal="right" vertical="center"/>
    </xf>
    <xf numFmtId="42" fontId="9" fillId="0" borderId="31" xfId="1" applyNumberFormat="1" applyFont="1" applyBorder="1" applyAlignment="1">
      <alignment horizontal="right" vertical="center"/>
    </xf>
    <xf numFmtId="42" fontId="9" fillId="0" borderId="41" xfId="1" applyNumberFormat="1" applyFont="1" applyBorder="1" applyAlignment="1">
      <alignment horizontal="right" vertical="center"/>
    </xf>
    <xf numFmtId="42" fontId="9" fillId="0" borderId="0" xfId="1" applyNumberFormat="1" applyFont="1" applyBorder="1" applyAlignment="1">
      <alignment horizontal="right" vertical="center"/>
    </xf>
    <xf numFmtId="42" fontId="9" fillId="0" borderId="33" xfId="1" applyNumberFormat="1" applyFont="1" applyBorder="1" applyAlignment="1">
      <alignment horizontal="right" vertical="center"/>
    </xf>
    <xf numFmtId="42" fontId="9" fillId="0" borderId="21" xfId="1" applyNumberFormat="1" applyFont="1" applyBorder="1" applyAlignment="1">
      <alignment horizontal="right" vertical="center"/>
    </xf>
    <xf numFmtId="177" fontId="6" fillId="4" borderId="34" xfId="0" applyNumberFormat="1" applyFont="1" applyFill="1" applyBorder="1" applyAlignment="1" applyProtection="1">
      <alignment horizontal="center" vertical="center"/>
      <protection locked="0"/>
    </xf>
    <xf numFmtId="177" fontId="6" fillId="4" borderId="20" xfId="0" applyNumberFormat="1" applyFont="1" applyFill="1" applyBorder="1" applyAlignment="1" applyProtection="1">
      <alignment horizontal="center" vertical="center"/>
      <protection locked="0"/>
    </xf>
    <xf numFmtId="176" fontId="0" fillId="4" borderId="32" xfId="0" applyNumberFormat="1" applyFill="1" applyBorder="1" applyAlignment="1" applyProtection="1">
      <alignment horizontal="center" vertical="center" wrapText="1"/>
      <protection locked="0"/>
    </xf>
    <xf numFmtId="176" fontId="0" fillId="4" borderId="34" xfId="0" applyNumberFormat="1" applyFill="1" applyBorder="1" applyAlignment="1" applyProtection="1">
      <alignment horizontal="center" vertical="center" wrapText="1"/>
      <protection locked="0"/>
    </xf>
    <xf numFmtId="0" fontId="3" fillId="4" borderId="71" xfId="0" applyFont="1" applyFill="1" applyBorder="1" applyAlignment="1" applyProtection="1">
      <alignment horizontal="center" vertical="center" wrapText="1"/>
      <protection locked="0"/>
    </xf>
    <xf numFmtId="42" fontId="9" fillId="0" borderId="32" xfId="1" applyNumberFormat="1" applyFont="1" applyBorder="1" applyAlignment="1">
      <alignment horizontal="right" vertical="center"/>
    </xf>
    <xf numFmtId="42" fontId="9" fillId="0" borderId="34" xfId="1" applyNumberFormat="1" applyFont="1" applyBorder="1" applyAlignment="1">
      <alignment horizontal="right" vertical="center"/>
    </xf>
    <xf numFmtId="42" fontId="9" fillId="0" borderId="20" xfId="1" applyNumberFormat="1" applyFont="1" applyBorder="1" applyAlignment="1">
      <alignment horizontal="right" vertical="center"/>
    </xf>
    <xf numFmtId="0" fontId="8" fillId="4" borderId="1" xfId="0" applyFont="1" applyFill="1" applyBorder="1" applyAlignment="1" applyProtection="1">
      <alignment horizontal="center" vertical="center" wrapText="1"/>
      <protection locked="0"/>
    </xf>
    <xf numFmtId="0" fontId="8" fillId="4" borderId="71" xfId="0" applyFont="1" applyFill="1" applyBorder="1" applyAlignment="1" applyProtection="1">
      <alignment horizontal="center" vertical="center" wrapText="1"/>
      <protection locked="0"/>
    </xf>
    <xf numFmtId="176" fontId="0" fillId="4" borderId="25" xfId="0" applyNumberFormat="1" applyFill="1" applyBorder="1" applyAlignment="1" applyProtection="1">
      <alignment horizontal="center" vertical="center" wrapText="1"/>
      <protection locked="0"/>
    </xf>
    <xf numFmtId="0" fontId="0" fillId="4" borderId="25" xfId="0" applyFont="1" applyFill="1" applyBorder="1" applyAlignment="1" applyProtection="1">
      <alignment horizontal="center" vertical="center" wrapText="1"/>
      <protection locked="0"/>
    </xf>
    <xf numFmtId="0" fontId="8" fillId="4" borderId="76" xfId="0" applyFont="1" applyFill="1" applyBorder="1" applyAlignment="1" applyProtection="1">
      <alignment horizontal="center" vertical="center" wrapText="1"/>
      <protection locked="0"/>
    </xf>
    <xf numFmtId="0" fontId="10" fillId="3" borderId="40" xfId="0" applyFont="1" applyFill="1" applyBorder="1" applyAlignment="1">
      <alignment horizontal="center"/>
    </xf>
    <xf numFmtId="0" fontId="10" fillId="3" borderId="39" xfId="0" applyFont="1" applyFill="1" applyBorder="1" applyAlignment="1">
      <alignment horizontal="center"/>
    </xf>
    <xf numFmtId="0" fontId="10" fillId="3" borderId="13" xfId="0" applyFont="1" applyFill="1" applyBorder="1" applyAlignment="1">
      <alignment horizontal="center"/>
    </xf>
    <xf numFmtId="0" fontId="10" fillId="0" borderId="30" xfId="0" applyFont="1" applyBorder="1" applyAlignment="1">
      <alignment horizontal="center"/>
    </xf>
    <xf numFmtId="0" fontId="10" fillId="0" borderId="5" xfId="0" applyFont="1" applyBorder="1" applyAlignment="1">
      <alignment horizontal="center"/>
    </xf>
    <xf numFmtId="0" fontId="10" fillId="0" borderId="31" xfId="0" applyFont="1" applyBorder="1" applyAlignment="1">
      <alignment horizontal="center"/>
    </xf>
    <xf numFmtId="0" fontId="14" fillId="3" borderId="51" xfId="0" applyFont="1" applyFill="1" applyBorder="1" applyAlignment="1">
      <alignment horizontal="center" vertical="center"/>
    </xf>
    <xf numFmtId="0" fontId="14" fillId="3" borderId="15" xfId="0" applyFont="1" applyFill="1" applyBorder="1" applyAlignment="1">
      <alignment horizontal="center" vertical="center"/>
    </xf>
    <xf numFmtId="0" fontId="14" fillId="4" borderId="15" xfId="0" applyFont="1" applyFill="1" applyBorder="1" applyAlignment="1" applyProtection="1">
      <alignment horizontal="center" vertical="center"/>
      <protection locked="0"/>
    </xf>
    <xf numFmtId="0" fontId="14" fillId="4" borderId="16" xfId="0" applyFont="1" applyFill="1" applyBorder="1" applyAlignment="1" applyProtection="1">
      <alignment horizontal="center" vertical="center"/>
      <protection locked="0"/>
    </xf>
    <xf numFmtId="0" fontId="10" fillId="3" borderId="0" xfId="0" applyFont="1" applyFill="1" applyBorder="1" applyAlignment="1">
      <alignment horizontal="center" vertical="center"/>
    </xf>
    <xf numFmtId="0" fontId="17" fillId="0" borderId="30" xfId="0" applyFont="1" applyBorder="1" applyAlignment="1">
      <alignment horizontal="left" vertical="center"/>
    </xf>
    <xf numFmtId="0" fontId="17" fillId="0" borderId="5" xfId="0" applyFont="1" applyBorder="1" applyAlignment="1">
      <alignment horizontal="left" vertical="center"/>
    </xf>
    <xf numFmtId="0" fontId="17" fillId="0" borderId="31" xfId="0" applyFont="1" applyBorder="1" applyAlignment="1">
      <alignment horizontal="left" vertical="center"/>
    </xf>
    <xf numFmtId="0" fontId="17" fillId="0" borderId="32" xfId="0" applyFont="1" applyBorder="1" applyAlignment="1">
      <alignment horizontal="left" vertical="center"/>
    </xf>
    <xf numFmtId="0" fontId="17" fillId="0" borderId="34" xfId="0" applyFont="1" applyBorder="1" applyAlignment="1">
      <alignment horizontal="left" vertical="center"/>
    </xf>
    <xf numFmtId="0" fontId="17" fillId="0" borderId="20" xfId="0" applyFont="1" applyBorder="1" applyAlignment="1">
      <alignment horizontal="left" vertical="center"/>
    </xf>
    <xf numFmtId="0" fontId="16" fillId="3" borderId="30" xfId="0" applyFont="1" applyFill="1" applyBorder="1" applyAlignment="1">
      <alignment horizontal="left" vertical="center" wrapText="1"/>
    </xf>
    <xf numFmtId="0" fontId="16" fillId="3" borderId="5" xfId="0" applyFont="1" applyFill="1" applyBorder="1" applyAlignment="1">
      <alignment horizontal="left" vertical="center" wrapText="1"/>
    </xf>
    <xf numFmtId="0" fontId="16" fillId="3" borderId="41" xfId="0" applyFont="1" applyFill="1" applyBorder="1" applyAlignment="1">
      <alignment horizontal="left" vertical="center" wrapText="1"/>
    </xf>
    <xf numFmtId="0" fontId="16" fillId="3" borderId="0" xfId="0" applyFont="1" applyFill="1" applyBorder="1" applyAlignment="1">
      <alignment horizontal="left" vertical="center" wrapText="1"/>
    </xf>
    <xf numFmtId="0" fontId="16" fillId="3" borderId="32" xfId="0" applyFont="1" applyFill="1" applyBorder="1" applyAlignment="1">
      <alignment horizontal="left" vertical="center" wrapText="1"/>
    </xf>
    <xf numFmtId="0" fontId="16" fillId="3" borderId="34" xfId="0" applyFont="1" applyFill="1" applyBorder="1" applyAlignment="1">
      <alignment horizontal="left" vertical="center" wrapText="1"/>
    </xf>
    <xf numFmtId="0" fontId="10" fillId="0" borderId="30"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31" xfId="0" applyFont="1" applyBorder="1" applyAlignment="1">
      <alignment horizontal="center" vertical="center" wrapText="1"/>
    </xf>
    <xf numFmtId="0" fontId="10" fillId="0" borderId="41"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33" xfId="0" applyFont="1" applyBorder="1" applyAlignment="1">
      <alignment horizontal="center" vertical="center" wrapText="1"/>
    </xf>
    <xf numFmtId="0" fontId="10" fillId="0" borderId="32" xfId="0" applyFont="1" applyBorder="1" applyAlignment="1">
      <alignment horizontal="center" vertical="center" wrapText="1"/>
    </xf>
    <xf numFmtId="0" fontId="10" fillId="0" borderId="34" xfId="0" applyFont="1" applyBorder="1" applyAlignment="1">
      <alignment horizontal="center" vertical="center" wrapText="1"/>
    </xf>
    <xf numFmtId="0" fontId="10" fillId="0" borderId="20" xfId="0" applyFont="1" applyBorder="1" applyAlignment="1">
      <alignment horizontal="center" vertical="center" wrapText="1"/>
    </xf>
    <xf numFmtId="0" fontId="9" fillId="3" borderId="40" xfId="0" applyFont="1" applyFill="1" applyBorder="1" applyAlignment="1">
      <alignment horizontal="center"/>
    </xf>
    <xf numFmtId="0" fontId="10" fillId="3" borderId="12" xfId="0" applyFont="1" applyFill="1" applyBorder="1" applyAlignment="1">
      <alignment horizontal="center"/>
    </xf>
    <xf numFmtId="0" fontId="14" fillId="3" borderId="6" xfId="0" applyFont="1" applyFill="1" applyBorder="1" applyAlignment="1">
      <alignment horizontal="center" vertical="center" textRotation="255"/>
    </xf>
    <xf numFmtId="0" fontId="14" fillId="3" borderId="8" xfId="0" applyFont="1" applyFill="1" applyBorder="1" applyAlignment="1">
      <alignment horizontal="center" vertical="center" textRotation="255"/>
    </xf>
    <xf numFmtId="0" fontId="14" fillId="3" borderId="9" xfId="0" applyFont="1" applyFill="1" applyBorder="1" applyAlignment="1">
      <alignment horizontal="center" vertical="center" textRotation="255"/>
    </xf>
    <xf numFmtId="0" fontId="14" fillId="3" borderId="10" xfId="0" applyFont="1" applyFill="1" applyBorder="1" applyAlignment="1">
      <alignment horizontal="center" vertical="center" textRotation="255"/>
    </xf>
    <xf numFmtId="0" fontId="14" fillId="3" borderId="67" xfId="0" applyFont="1" applyFill="1" applyBorder="1" applyAlignment="1">
      <alignment horizontal="center" vertical="center" textRotation="255"/>
    </xf>
    <xf numFmtId="0" fontId="14" fillId="3" borderId="16" xfId="0" applyFont="1" applyFill="1" applyBorder="1" applyAlignment="1">
      <alignment horizontal="center" vertical="center" textRotation="255"/>
    </xf>
    <xf numFmtId="0" fontId="14" fillId="3" borderId="54" xfId="0" applyFont="1" applyFill="1" applyBorder="1" applyAlignment="1">
      <alignment horizontal="center" vertical="center"/>
    </xf>
    <xf numFmtId="0" fontId="14" fillId="3" borderId="55" xfId="0" applyFont="1" applyFill="1" applyBorder="1" applyAlignment="1">
      <alignment horizontal="center" vertical="center"/>
    </xf>
    <xf numFmtId="0" fontId="14" fillId="3" borderId="7" xfId="0" applyFont="1" applyFill="1" applyBorder="1" applyAlignment="1">
      <alignment horizontal="center" vertical="center"/>
    </xf>
    <xf numFmtId="0" fontId="14" fillId="4" borderId="68" xfId="0" applyFont="1" applyFill="1" applyBorder="1" applyAlignment="1" applyProtection="1">
      <alignment horizontal="center" vertical="center" wrapText="1"/>
      <protection locked="0"/>
    </xf>
    <xf numFmtId="0" fontId="14" fillId="4" borderId="69" xfId="0" applyFont="1" applyFill="1" applyBorder="1" applyAlignment="1" applyProtection="1">
      <alignment horizontal="center" vertical="center" wrapText="1"/>
      <protection locked="0"/>
    </xf>
    <xf numFmtId="0" fontId="14" fillId="4" borderId="50" xfId="0" applyFont="1" applyFill="1" applyBorder="1" applyAlignment="1" applyProtection="1">
      <alignment horizontal="center" vertical="center"/>
      <protection locked="0"/>
    </xf>
    <xf numFmtId="0" fontId="14" fillId="4" borderId="51" xfId="0" applyFont="1" applyFill="1" applyBorder="1" applyAlignment="1" applyProtection="1">
      <alignment horizontal="center" vertical="center"/>
      <protection locked="0"/>
    </xf>
    <xf numFmtId="0" fontId="14" fillId="4" borderId="64" xfId="0" applyFont="1" applyFill="1" applyBorder="1" applyAlignment="1" applyProtection="1">
      <alignment horizontal="center" vertical="center"/>
      <protection locked="0"/>
    </xf>
    <xf numFmtId="0" fontId="14" fillId="4" borderId="65" xfId="0" applyFont="1" applyFill="1" applyBorder="1" applyAlignment="1" applyProtection="1">
      <alignment horizontal="center" vertical="center"/>
      <protection locked="0"/>
    </xf>
    <xf numFmtId="0" fontId="14" fillId="3" borderId="54" xfId="0" applyFont="1" applyFill="1" applyBorder="1" applyAlignment="1">
      <alignment horizontal="center" vertical="center" wrapText="1"/>
    </xf>
    <xf numFmtId="0" fontId="14" fillId="3" borderId="55" xfId="0" applyFont="1" applyFill="1" applyBorder="1" applyAlignment="1">
      <alignment horizontal="center" vertical="center" wrapText="1"/>
    </xf>
    <xf numFmtId="0" fontId="14" fillId="4" borderId="68" xfId="0" applyFont="1" applyFill="1" applyBorder="1" applyAlignment="1" applyProtection="1">
      <alignment horizontal="center" vertical="center"/>
      <protection locked="0"/>
    </xf>
    <xf numFmtId="0" fontId="14" fillId="4" borderId="69" xfId="0" applyFont="1" applyFill="1" applyBorder="1" applyAlignment="1" applyProtection="1">
      <alignment horizontal="center" vertical="center"/>
      <protection locked="0"/>
    </xf>
    <xf numFmtId="0" fontId="14" fillId="3" borderId="4" xfId="0" applyFont="1" applyFill="1" applyBorder="1" applyAlignment="1">
      <alignment horizontal="center" vertical="center"/>
    </xf>
    <xf numFmtId="0" fontId="14" fillId="3" borderId="1" xfId="0" applyFont="1" applyFill="1" applyBorder="1" applyAlignment="1">
      <alignment horizontal="center" vertical="center"/>
    </xf>
    <xf numFmtId="49" fontId="14" fillId="4" borderId="1" xfId="0" applyNumberFormat="1" applyFont="1" applyFill="1" applyBorder="1" applyAlignment="1" applyProtection="1">
      <alignment horizontal="center" vertical="center"/>
      <protection locked="0"/>
    </xf>
    <xf numFmtId="0" fontId="11" fillId="4" borderId="1" xfId="3" applyFill="1" applyBorder="1" applyAlignment="1" applyProtection="1">
      <alignment horizontal="center" vertical="center"/>
      <protection locked="0"/>
    </xf>
    <xf numFmtId="0" fontId="14" fillId="4" borderId="1" xfId="0" applyFont="1" applyFill="1" applyBorder="1" applyAlignment="1" applyProtection="1">
      <alignment horizontal="center" vertical="center"/>
      <protection locked="0"/>
    </xf>
    <xf numFmtId="0" fontId="14" fillId="4" borderId="10" xfId="0" applyFont="1" applyFill="1" applyBorder="1" applyAlignment="1" applyProtection="1">
      <alignment horizontal="center" vertical="center"/>
      <protection locked="0"/>
    </xf>
    <xf numFmtId="0" fontId="7" fillId="3" borderId="15" xfId="0" applyFont="1" applyFill="1" applyBorder="1" applyAlignment="1">
      <alignment horizontal="center" vertical="center"/>
    </xf>
    <xf numFmtId="0" fontId="14" fillId="3" borderId="20" xfId="0" applyFont="1" applyFill="1" applyBorder="1" applyAlignment="1">
      <alignment horizontal="center" vertical="center"/>
    </xf>
    <xf numFmtId="0" fontId="14" fillId="3" borderId="25" xfId="0" applyFont="1" applyFill="1" applyBorder="1" applyAlignment="1">
      <alignment horizontal="center" vertical="center"/>
    </xf>
    <xf numFmtId="0" fontId="14" fillId="3" borderId="25" xfId="0" applyFont="1" applyFill="1" applyBorder="1" applyAlignment="1">
      <alignment horizontal="right" vertical="center"/>
    </xf>
    <xf numFmtId="49" fontId="14" fillId="4" borderId="25" xfId="0" applyNumberFormat="1" applyFont="1" applyFill="1" applyBorder="1" applyAlignment="1" applyProtection="1">
      <alignment horizontal="center" vertical="center"/>
      <protection locked="0"/>
    </xf>
    <xf numFmtId="49" fontId="14" fillId="4" borderId="75" xfId="0" applyNumberFormat="1" applyFont="1" applyFill="1" applyBorder="1" applyAlignment="1" applyProtection="1">
      <alignment horizontal="center" vertical="center"/>
      <protection locked="0"/>
    </xf>
    <xf numFmtId="49" fontId="14" fillId="4" borderId="54" xfId="0" applyNumberFormat="1" applyFont="1" applyFill="1" applyBorder="1" applyAlignment="1" applyProtection="1">
      <alignment horizontal="center" vertical="center"/>
      <protection locked="0"/>
    </xf>
    <xf numFmtId="49" fontId="14" fillId="4" borderId="55" xfId="0" applyNumberFormat="1" applyFont="1" applyFill="1" applyBorder="1" applyAlignment="1" applyProtection="1">
      <alignment horizontal="center" vertical="center"/>
      <protection locked="0"/>
    </xf>
    <xf numFmtId="0" fontId="14" fillId="3" borderId="25" xfId="0" applyFont="1" applyFill="1" applyBorder="1" applyAlignment="1">
      <alignment horizontal="left" vertical="center"/>
    </xf>
    <xf numFmtId="0" fontId="14" fillId="3" borderId="26" xfId="0" applyFont="1" applyFill="1" applyBorder="1" applyAlignment="1">
      <alignment horizontal="left" vertical="center"/>
    </xf>
    <xf numFmtId="0" fontId="17" fillId="3" borderId="0" xfId="0" applyFont="1" applyFill="1" applyAlignment="1">
      <alignment horizontal="left" vertical="center"/>
    </xf>
    <xf numFmtId="0" fontId="18" fillId="3" borderId="34" xfId="0" applyFont="1" applyFill="1" applyBorder="1" applyAlignment="1">
      <alignment horizontal="left" vertical="center"/>
    </xf>
    <xf numFmtId="49" fontId="0" fillId="0" borderId="2" xfId="0" applyNumberFormat="1" applyBorder="1" applyAlignment="1">
      <alignment horizontal="center" vertical="center"/>
    </xf>
    <xf numFmtId="0" fontId="0" fillId="0" borderId="4" xfId="0" applyBorder="1" applyAlignment="1">
      <alignment horizontal="center" vertical="center"/>
    </xf>
    <xf numFmtId="0" fontId="14" fillId="3" borderId="42" xfId="0" applyFont="1" applyFill="1" applyBorder="1" applyAlignment="1">
      <alignment horizontal="center" vertical="center"/>
    </xf>
    <xf numFmtId="0" fontId="14" fillId="3" borderId="43" xfId="0" applyFont="1" applyFill="1" applyBorder="1" applyAlignment="1">
      <alignment horizontal="center" vertical="center"/>
    </xf>
    <xf numFmtId="0" fontId="14" fillId="3" borderId="44" xfId="0" applyFont="1" applyFill="1" applyBorder="1" applyAlignment="1">
      <alignment horizontal="center" vertical="center"/>
    </xf>
    <xf numFmtId="0" fontId="14" fillId="3" borderId="32" xfId="0" applyFont="1" applyFill="1" applyBorder="1" applyAlignment="1">
      <alignment horizontal="center" vertical="center"/>
    </xf>
    <xf numFmtId="0" fontId="14" fillId="3" borderId="34" xfId="0" applyFont="1" applyFill="1" applyBorder="1" applyAlignment="1">
      <alignment horizontal="center" vertical="center"/>
    </xf>
    <xf numFmtId="0" fontId="0" fillId="3" borderId="0" xfId="0" applyFill="1" applyBorder="1" applyAlignment="1">
      <alignment horizontal="center" vertical="center"/>
    </xf>
    <xf numFmtId="0" fontId="0" fillId="3" borderId="5" xfId="0" applyFill="1" applyBorder="1" applyAlignment="1">
      <alignment horizontal="center" vertical="center"/>
    </xf>
    <xf numFmtId="0" fontId="14" fillId="3" borderId="42" xfId="0" applyNumberFormat="1" applyFont="1" applyFill="1" applyBorder="1" applyAlignment="1">
      <alignment horizontal="center" vertical="center"/>
    </xf>
    <xf numFmtId="0" fontId="14" fillId="3" borderId="43" xfId="0" applyNumberFormat="1" applyFont="1" applyFill="1" applyBorder="1" applyAlignment="1">
      <alignment horizontal="center" vertical="center"/>
    </xf>
    <xf numFmtId="0" fontId="14" fillId="3" borderId="44" xfId="0" applyNumberFormat="1" applyFont="1" applyFill="1" applyBorder="1" applyAlignment="1">
      <alignment horizontal="center" vertical="center"/>
    </xf>
    <xf numFmtId="0" fontId="14" fillId="3" borderId="32" xfId="0" applyNumberFormat="1" applyFont="1" applyFill="1" applyBorder="1" applyAlignment="1">
      <alignment horizontal="center" vertical="center"/>
    </xf>
    <xf numFmtId="0" fontId="14" fillId="3" borderId="34" xfId="0" applyNumberFormat="1" applyFont="1" applyFill="1" applyBorder="1" applyAlignment="1">
      <alignment horizontal="center" vertical="center"/>
    </xf>
    <xf numFmtId="0" fontId="14" fillId="3" borderId="20" xfId="0" applyNumberFormat="1" applyFont="1" applyFill="1" applyBorder="1" applyAlignment="1">
      <alignment horizontal="center" vertical="center"/>
    </xf>
    <xf numFmtId="0" fontId="14" fillId="3" borderId="30" xfId="0" applyFont="1" applyFill="1" applyBorder="1" applyAlignment="1">
      <alignment horizontal="center" vertical="center"/>
    </xf>
    <xf numFmtId="0" fontId="14" fillId="3" borderId="5" xfId="0" applyFont="1" applyFill="1" applyBorder="1" applyAlignment="1">
      <alignment horizontal="center" vertical="center"/>
    </xf>
    <xf numFmtId="0" fontId="14" fillId="3" borderId="31" xfId="0" applyFont="1" applyFill="1" applyBorder="1" applyAlignment="1">
      <alignment horizontal="center" vertical="center"/>
    </xf>
    <xf numFmtId="0" fontId="13" fillId="3" borderId="30" xfId="0" applyFont="1" applyFill="1" applyBorder="1" applyAlignment="1">
      <alignment horizontal="center" vertical="center" textRotation="255"/>
    </xf>
    <xf numFmtId="0" fontId="14" fillId="3" borderId="31" xfId="0" applyFont="1" applyFill="1" applyBorder="1" applyAlignment="1">
      <alignment horizontal="center" vertical="center" textRotation="255"/>
    </xf>
    <xf numFmtId="0" fontId="14" fillId="3" borderId="41" xfId="0" applyFont="1" applyFill="1" applyBorder="1" applyAlignment="1">
      <alignment horizontal="center" vertical="center" textRotation="255"/>
    </xf>
    <xf numFmtId="0" fontId="14" fillId="3" borderId="33" xfId="0" applyFont="1" applyFill="1" applyBorder="1" applyAlignment="1">
      <alignment horizontal="center" vertical="center" textRotation="255"/>
    </xf>
    <xf numFmtId="0" fontId="14" fillId="3" borderId="32" xfId="0" applyFont="1" applyFill="1" applyBorder="1" applyAlignment="1">
      <alignment horizontal="center" vertical="center" textRotation="255"/>
    </xf>
    <xf numFmtId="0" fontId="14" fillId="3" borderId="20" xfId="0" applyFont="1" applyFill="1" applyBorder="1" applyAlignment="1">
      <alignment horizontal="center" vertical="center" textRotation="255"/>
    </xf>
    <xf numFmtId="0" fontId="14" fillId="3" borderId="45" xfId="0" applyFont="1" applyFill="1" applyBorder="1" applyAlignment="1">
      <alignment horizontal="center" vertical="center"/>
    </xf>
    <xf numFmtId="0" fontId="14" fillId="3" borderId="1" xfId="0" applyNumberFormat="1" applyFont="1" applyFill="1" applyBorder="1" applyAlignment="1">
      <alignment horizontal="center" vertical="center"/>
    </xf>
    <xf numFmtId="0" fontId="0" fillId="0" borderId="3" xfId="0" applyBorder="1" applyAlignment="1">
      <alignment horizontal="center" vertical="center"/>
    </xf>
    <xf numFmtId="0" fontId="14" fillId="3" borderId="2" xfId="0" applyFont="1" applyFill="1" applyBorder="1" applyAlignment="1">
      <alignment horizontal="center" vertical="center" wrapText="1"/>
    </xf>
    <xf numFmtId="0" fontId="14" fillId="3" borderId="3" xfId="0" applyFont="1" applyFill="1" applyBorder="1" applyAlignment="1">
      <alignment horizontal="center" vertical="center" wrapText="1"/>
    </xf>
    <xf numFmtId="0" fontId="14" fillId="3" borderId="4" xfId="0" applyFont="1" applyFill="1" applyBorder="1" applyAlignment="1">
      <alignment horizontal="center" vertical="center" wrapText="1"/>
    </xf>
    <xf numFmtId="0" fontId="14" fillId="3" borderId="1" xfId="0" applyFont="1" applyFill="1" applyBorder="1" applyAlignment="1">
      <alignment horizontal="center" vertical="center" wrapText="1"/>
    </xf>
    <xf numFmtId="0" fontId="14" fillId="3" borderId="30" xfId="0" applyFont="1" applyFill="1" applyBorder="1" applyAlignment="1">
      <alignment horizontal="center" vertical="center" wrapText="1"/>
    </xf>
    <xf numFmtId="0" fontId="14" fillId="3" borderId="5" xfId="0" applyFont="1" applyFill="1" applyBorder="1" applyAlignment="1">
      <alignment horizontal="center" vertical="center" wrapText="1"/>
    </xf>
    <xf numFmtId="0" fontId="14" fillId="3" borderId="31" xfId="0" applyFont="1" applyFill="1" applyBorder="1" applyAlignment="1">
      <alignment horizontal="center" vertical="center" wrapText="1"/>
    </xf>
    <xf numFmtId="0" fontId="14" fillId="3" borderId="32" xfId="0" applyFont="1" applyFill="1" applyBorder="1" applyAlignment="1">
      <alignment horizontal="center" vertical="center" wrapText="1"/>
    </xf>
    <xf numFmtId="0" fontId="14" fillId="3" borderId="34" xfId="0" applyFont="1" applyFill="1" applyBorder="1" applyAlignment="1">
      <alignment horizontal="center" vertical="center" wrapText="1"/>
    </xf>
    <xf numFmtId="0" fontId="14" fillId="3" borderId="20" xfId="0" applyFont="1" applyFill="1" applyBorder="1" applyAlignment="1">
      <alignment horizontal="center" vertical="center" wrapText="1"/>
    </xf>
    <xf numFmtId="0" fontId="0" fillId="0" borderId="2" xfId="0" applyBorder="1" applyAlignment="1">
      <alignment horizontal="center" vertical="center"/>
    </xf>
    <xf numFmtId="0" fontId="27" fillId="0" borderId="30" xfId="0" applyFont="1" applyFill="1" applyBorder="1" applyAlignment="1">
      <alignment horizontal="center" vertical="center"/>
    </xf>
    <xf numFmtId="0" fontId="27" fillId="0" borderId="5" xfId="0" applyFont="1" applyFill="1" applyBorder="1" applyAlignment="1">
      <alignment horizontal="center" vertical="center"/>
    </xf>
    <xf numFmtId="0" fontId="27" fillId="0" borderId="31" xfId="0" applyFont="1" applyFill="1" applyBorder="1" applyAlignment="1">
      <alignment horizontal="center" vertical="center"/>
    </xf>
    <xf numFmtId="0" fontId="27" fillId="0" borderId="32" xfId="0" applyFont="1" applyFill="1" applyBorder="1" applyAlignment="1">
      <alignment horizontal="center" vertical="center"/>
    </xf>
    <xf numFmtId="0" fontId="27" fillId="0" borderId="34" xfId="0" applyFont="1" applyFill="1" applyBorder="1" applyAlignment="1">
      <alignment horizontal="center" vertical="center"/>
    </xf>
    <xf numFmtId="0" fontId="27" fillId="0" borderId="20" xfId="0" applyFont="1" applyFill="1" applyBorder="1" applyAlignment="1">
      <alignment horizontal="center" vertical="center"/>
    </xf>
    <xf numFmtId="57" fontId="7" fillId="4" borderId="30" xfId="0" applyNumberFormat="1" applyFont="1" applyFill="1" applyBorder="1" applyAlignment="1" applyProtection="1">
      <alignment horizontal="center" vertical="center"/>
      <protection locked="0"/>
    </xf>
    <xf numFmtId="0" fontId="7" fillId="4" borderId="5" xfId="0" applyFont="1" applyFill="1" applyBorder="1" applyAlignment="1" applyProtection="1">
      <alignment horizontal="center" vertical="center"/>
      <protection locked="0"/>
    </xf>
    <xf numFmtId="0" fontId="7" fillId="4" borderId="57" xfId="0" applyFont="1" applyFill="1" applyBorder="1" applyAlignment="1" applyProtection="1">
      <alignment horizontal="center" vertical="center"/>
      <protection locked="0"/>
    </xf>
    <xf numFmtId="0" fontId="7" fillId="4" borderId="32" xfId="0" applyFont="1" applyFill="1" applyBorder="1" applyAlignment="1" applyProtection="1">
      <alignment horizontal="center" vertical="center"/>
      <protection locked="0"/>
    </xf>
    <xf numFmtId="0" fontId="7" fillId="4" borderId="34" xfId="0" applyFont="1" applyFill="1" applyBorder="1" applyAlignment="1" applyProtection="1">
      <alignment horizontal="center" vertical="center"/>
      <protection locked="0"/>
    </xf>
    <xf numFmtId="0" fontId="7" fillId="4" borderId="35" xfId="0" applyFont="1" applyFill="1" applyBorder="1" applyAlignment="1" applyProtection="1">
      <alignment horizontal="center" vertical="center"/>
      <protection locked="0"/>
    </xf>
    <xf numFmtId="0" fontId="7" fillId="0" borderId="7" xfId="0" applyFont="1" applyBorder="1" applyAlignment="1">
      <alignment horizontal="center" vertical="center"/>
    </xf>
    <xf numFmtId="0" fontId="7" fillId="0" borderId="1" xfId="0" applyFont="1" applyBorder="1" applyAlignment="1">
      <alignment horizontal="center" vertical="center"/>
    </xf>
    <xf numFmtId="0" fontId="7" fillId="2" borderId="1" xfId="0" applyFont="1" applyFill="1" applyBorder="1" applyAlignment="1">
      <alignment horizontal="center" vertical="center"/>
    </xf>
    <xf numFmtId="0" fontId="7" fillId="2" borderId="10" xfId="0" applyFont="1" applyFill="1" applyBorder="1" applyAlignment="1">
      <alignment horizontal="center" vertical="center"/>
    </xf>
    <xf numFmtId="0" fontId="7" fillId="2" borderId="9" xfId="0" applyFont="1" applyFill="1" applyBorder="1" applyAlignment="1">
      <alignment horizontal="left" vertical="center"/>
    </xf>
    <xf numFmtId="0" fontId="7" fillId="2" borderId="1" xfId="0" applyFont="1" applyFill="1" applyBorder="1" applyAlignment="1">
      <alignment horizontal="left" vertical="center"/>
    </xf>
    <xf numFmtId="0" fontId="7" fillId="2" borderId="10" xfId="0" applyFont="1" applyFill="1" applyBorder="1" applyAlignment="1">
      <alignment horizontal="left" vertical="center"/>
    </xf>
    <xf numFmtId="42" fontId="9" fillId="0" borderId="1" xfId="1" applyNumberFormat="1" applyFont="1" applyFill="1" applyBorder="1" applyAlignment="1">
      <alignment horizontal="center" vertical="center"/>
    </xf>
    <xf numFmtId="0" fontId="9" fillId="0" borderId="1" xfId="0" applyFont="1" applyBorder="1" applyAlignment="1">
      <alignment horizontal="center" vertical="center"/>
    </xf>
    <xf numFmtId="0" fontId="9" fillId="0" borderId="1" xfId="0" applyFont="1" applyFill="1" applyBorder="1" applyAlignment="1">
      <alignment horizontal="center" vertical="center"/>
    </xf>
    <xf numFmtId="0" fontId="10" fillId="3" borderId="1" xfId="0" applyFont="1" applyFill="1" applyBorder="1" applyAlignment="1">
      <alignment horizontal="center" vertical="center"/>
    </xf>
    <xf numFmtId="0" fontId="14" fillId="3" borderId="27" xfId="0" applyFont="1" applyFill="1" applyBorder="1" applyAlignment="1">
      <alignment horizontal="center" vertical="center"/>
    </xf>
    <xf numFmtId="0" fontId="14" fillId="3" borderId="28" xfId="0" applyFont="1" applyFill="1" applyBorder="1" applyAlignment="1">
      <alignment horizontal="center" vertical="center"/>
    </xf>
    <xf numFmtId="0" fontId="14" fillId="3" borderId="29" xfId="0" applyFont="1" applyFill="1" applyBorder="1" applyAlignment="1">
      <alignment horizontal="center" vertical="center"/>
    </xf>
    <xf numFmtId="0" fontId="14" fillId="3" borderId="27" xfId="0" applyNumberFormat="1" applyFont="1" applyFill="1" applyBorder="1" applyAlignment="1">
      <alignment horizontal="center" vertical="center"/>
    </xf>
    <xf numFmtId="0" fontId="14" fillId="3" borderId="28" xfId="0" applyNumberFormat="1" applyFont="1" applyFill="1" applyBorder="1" applyAlignment="1">
      <alignment horizontal="center" vertical="center"/>
    </xf>
    <xf numFmtId="0" fontId="14" fillId="3" borderId="29" xfId="0" applyNumberFormat="1" applyFont="1" applyFill="1" applyBorder="1" applyAlignment="1">
      <alignment horizontal="center" vertical="center"/>
    </xf>
    <xf numFmtId="0" fontId="14" fillId="3" borderId="1" xfId="0" applyFont="1" applyFill="1" applyBorder="1" applyAlignment="1">
      <alignment horizontal="right" vertical="center"/>
    </xf>
    <xf numFmtId="0" fontId="6" fillId="0" borderId="1" xfId="0" applyFont="1" applyBorder="1" applyAlignment="1">
      <alignment horizontal="center" vertical="center" wrapText="1"/>
    </xf>
    <xf numFmtId="0" fontId="7" fillId="0" borderId="1" xfId="0" applyFont="1" applyBorder="1" applyAlignment="1">
      <alignment horizontal="center" vertical="center" wrapText="1"/>
    </xf>
    <xf numFmtId="0" fontId="10" fillId="0" borderId="1" xfId="0" applyFont="1" applyBorder="1" applyAlignment="1">
      <alignment horizontal="center" vertical="center"/>
    </xf>
    <xf numFmtId="0" fontId="10" fillId="0" borderId="30" xfId="0" applyFont="1" applyBorder="1" applyAlignment="1">
      <alignment horizontal="center" vertical="center"/>
    </xf>
    <xf numFmtId="0" fontId="10" fillId="0" borderId="5" xfId="0" applyFont="1" applyBorder="1" applyAlignment="1">
      <alignment horizontal="center" vertical="center"/>
    </xf>
    <xf numFmtId="0" fontId="10" fillId="0" borderId="31" xfId="0" applyFont="1" applyBorder="1" applyAlignment="1">
      <alignment horizontal="center" vertical="center"/>
    </xf>
    <xf numFmtId="0" fontId="10" fillId="0" borderId="32" xfId="0" applyFont="1" applyBorder="1" applyAlignment="1">
      <alignment horizontal="center" vertical="center"/>
    </xf>
    <xf numFmtId="0" fontId="10" fillId="0" borderId="34" xfId="0" applyFont="1" applyBorder="1" applyAlignment="1">
      <alignment horizontal="center" vertical="center"/>
    </xf>
    <xf numFmtId="0" fontId="10" fillId="0" borderId="20" xfId="0" applyFont="1" applyBorder="1" applyAlignment="1">
      <alignment horizontal="center" vertical="center"/>
    </xf>
    <xf numFmtId="0" fontId="7" fillId="2" borderId="9" xfId="0" applyFont="1" applyFill="1" applyBorder="1" applyAlignment="1">
      <alignment horizontal="center" vertical="center"/>
    </xf>
    <xf numFmtId="0" fontId="7" fillId="2" borderId="49" xfId="0" applyFont="1" applyFill="1" applyBorder="1" applyAlignment="1">
      <alignment horizontal="center" vertical="center"/>
    </xf>
    <xf numFmtId="0" fontId="7" fillId="2" borderId="50" xfId="0" applyFont="1" applyFill="1" applyBorder="1" applyAlignment="1">
      <alignment horizontal="center" vertical="center"/>
    </xf>
    <xf numFmtId="0" fontId="7" fillId="2" borderId="51" xfId="0" applyFont="1" applyFill="1" applyBorder="1" applyAlignment="1">
      <alignment horizontal="center" vertical="center"/>
    </xf>
    <xf numFmtId="0" fontId="6" fillId="0" borderId="6" xfId="0" applyFont="1" applyBorder="1" applyAlignment="1">
      <alignment horizontal="center" vertical="center" wrapText="1"/>
    </xf>
    <xf numFmtId="0" fontId="7" fillId="0" borderId="9" xfId="0" applyFont="1" applyBorder="1" applyAlignment="1">
      <alignment horizontal="center" vertical="center"/>
    </xf>
    <xf numFmtId="0" fontId="7" fillId="4" borderId="1" xfId="0" applyFont="1" applyFill="1" applyBorder="1" applyAlignment="1" applyProtection="1">
      <alignment horizontal="center" vertical="center"/>
      <protection locked="0"/>
    </xf>
    <xf numFmtId="42" fontId="9" fillId="0" borderId="21" xfId="1" applyNumberFormat="1" applyFont="1" applyFill="1" applyBorder="1" applyAlignment="1">
      <alignment horizontal="center" vertical="center"/>
    </xf>
    <xf numFmtId="0" fontId="7" fillId="4" borderId="9" xfId="0" applyFont="1" applyFill="1" applyBorder="1" applyAlignment="1" applyProtection="1">
      <alignment horizontal="center" vertical="center"/>
      <protection locked="0"/>
    </xf>
    <xf numFmtId="0" fontId="7" fillId="4" borderId="61" xfId="0" applyFont="1" applyFill="1" applyBorder="1" applyAlignment="1" applyProtection="1">
      <alignment horizontal="center" vertical="center"/>
      <protection locked="0"/>
    </xf>
    <xf numFmtId="0" fontId="7" fillId="4" borderId="31" xfId="0" applyFont="1" applyFill="1" applyBorder="1" applyAlignment="1" applyProtection="1">
      <alignment horizontal="center" vertical="center"/>
      <protection locked="0"/>
    </xf>
    <xf numFmtId="0" fontId="7" fillId="4" borderId="19" xfId="0" applyFont="1" applyFill="1" applyBorder="1" applyAlignment="1" applyProtection="1">
      <alignment horizontal="center" vertical="center"/>
      <protection locked="0"/>
    </xf>
    <xf numFmtId="0" fontId="7" fillId="4" borderId="20" xfId="0" applyFont="1" applyFill="1" applyBorder="1" applyAlignment="1" applyProtection="1">
      <alignment horizontal="center" vertical="center"/>
      <protection locked="0"/>
    </xf>
    <xf numFmtId="0" fontId="10" fillId="0" borderId="17" xfId="0" applyFont="1" applyFill="1" applyBorder="1" applyAlignment="1">
      <alignment horizontal="center" vertical="center"/>
    </xf>
    <xf numFmtId="0" fontId="10" fillId="0" borderId="22" xfId="0" applyFont="1" applyFill="1" applyBorder="1" applyAlignment="1">
      <alignment horizontal="center" vertical="center"/>
    </xf>
    <xf numFmtId="0" fontId="10" fillId="0" borderId="47" xfId="0" applyFont="1" applyFill="1" applyBorder="1" applyAlignment="1">
      <alignment horizontal="center" vertical="center"/>
    </xf>
    <xf numFmtId="0" fontId="10" fillId="0" borderId="23" xfId="0" applyFont="1" applyFill="1" applyBorder="1" applyAlignment="1">
      <alignment horizontal="center" vertical="center"/>
    </xf>
    <xf numFmtId="0" fontId="10" fillId="0" borderId="24" xfId="0" applyFont="1" applyFill="1" applyBorder="1" applyAlignment="1">
      <alignment horizontal="center" vertical="center"/>
    </xf>
    <xf numFmtId="0" fontId="10" fillId="0" borderId="53" xfId="0" applyFont="1" applyFill="1" applyBorder="1" applyAlignment="1">
      <alignment horizontal="center" vertical="center"/>
    </xf>
    <xf numFmtId="0" fontId="9" fillId="0" borderId="21" xfId="0" applyFont="1" applyFill="1" applyBorder="1" applyAlignment="1">
      <alignment horizontal="center" vertical="center"/>
    </xf>
    <xf numFmtId="42" fontId="14" fillId="0" borderId="6" xfId="1" applyNumberFormat="1" applyFont="1" applyFill="1" applyBorder="1" applyAlignment="1">
      <alignment horizontal="center" vertical="center"/>
    </xf>
    <xf numFmtId="42" fontId="14" fillId="0" borderId="7" xfId="1" applyNumberFormat="1" applyFont="1" applyFill="1" applyBorder="1" applyAlignment="1">
      <alignment horizontal="center" vertical="center"/>
    </xf>
    <xf numFmtId="42" fontId="14" fillId="0" borderId="8" xfId="1" applyNumberFormat="1" applyFont="1" applyFill="1" applyBorder="1" applyAlignment="1">
      <alignment horizontal="center" vertical="center"/>
    </xf>
    <xf numFmtId="42" fontId="14" fillId="0" borderId="67" xfId="1" applyNumberFormat="1" applyFont="1" applyFill="1" applyBorder="1" applyAlignment="1">
      <alignment horizontal="center" vertical="center"/>
    </xf>
    <xf numFmtId="42" fontId="14" fillId="0" borderId="15" xfId="1" applyNumberFormat="1" applyFont="1" applyFill="1" applyBorder="1" applyAlignment="1">
      <alignment horizontal="center" vertical="center"/>
    </xf>
    <xf numFmtId="42" fontId="14" fillId="0" borderId="16" xfId="1" applyNumberFormat="1" applyFont="1" applyFill="1" applyBorder="1" applyAlignment="1">
      <alignment horizontal="center" vertical="center"/>
    </xf>
    <xf numFmtId="0" fontId="7" fillId="4" borderId="46" xfId="0" applyFont="1" applyFill="1" applyBorder="1" applyAlignment="1" applyProtection="1">
      <alignment horizontal="center" vertical="center"/>
      <protection locked="0"/>
    </xf>
    <xf numFmtId="0" fontId="7" fillId="4" borderId="22" xfId="0" applyFont="1" applyFill="1" applyBorder="1" applyAlignment="1" applyProtection="1">
      <alignment horizontal="center" vertical="center"/>
      <protection locked="0"/>
    </xf>
    <xf numFmtId="0" fontId="7" fillId="4" borderId="18" xfId="0" applyFont="1" applyFill="1" applyBorder="1" applyAlignment="1" applyProtection="1">
      <alignment horizontal="center" vertical="center"/>
      <protection locked="0"/>
    </xf>
    <xf numFmtId="0" fontId="7" fillId="0" borderId="46" xfId="0" applyFont="1" applyBorder="1" applyAlignment="1">
      <alignment horizontal="center" vertical="center"/>
    </xf>
    <xf numFmtId="0" fontId="7" fillId="0" borderId="22" xfId="0" applyFont="1" applyBorder="1" applyAlignment="1">
      <alignment horizontal="center" vertical="center"/>
    </xf>
    <xf numFmtId="0" fontId="7" fillId="0" borderId="32" xfId="0" applyFont="1" applyBorder="1" applyAlignment="1">
      <alignment horizontal="center" vertical="center"/>
    </xf>
    <xf numFmtId="0" fontId="7" fillId="0" borderId="34" xfId="0" applyFont="1" applyBorder="1" applyAlignment="1">
      <alignment horizontal="center" vertical="center"/>
    </xf>
    <xf numFmtId="42" fontId="7" fillId="4" borderId="1" xfId="0" applyNumberFormat="1" applyFont="1" applyFill="1" applyBorder="1" applyAlignment="1" applyProtection="1">
      <alignment horizontal="center" vertical="center"/>
      <protection locked="0"/>
    </xf>
    <xf numFmtId="42" fontId="7" fillId="4" borderId="10" xfId="0" applyNumberFormat="1" applyFont="1" applyFill="1" applyBorder="1" applyAlignment="1" applyProtection="1">
      <alignment horizontal="center" vertical="center"/>
      <protection locked="0"/>
    </xf>
    <xf numFmtId="0" fontId="7" fillId="2" borderId="19" xfId="0" applyFont="1" applyFill="1" applyBorder="1" applyAlignment="1">
      <alignment horizontal="center" vertical="center"/>
    </xf>
    <xf numFmtId="0" fontId="7" fillId="2" borderId="34" xfId="0" applyFont="1" applyFill="1" applyBorder="1" applyAlignment="1">
      <alignment horizontal="center" vertical="center"/>
    </xf>
    <xf numFmtId="0" fontId="7" fillId="2" borderId="20" xfId="0" applyFont="1" applyFill="1" applyBorder="1" applyAlignment="1">
      <alignment horizontal="center" vertical="center"/>
    </xf>
    <xf numFmtId="0" fontId="7" fillId="2" borderId="11" xfId="0" applyFont="1" applyFill="1" applyBorder="1" applyAlignment="1">
      <alignment horizontal="center" vertical="center"/>
    </xf>
    <xf numFmtId="0" fontId="7" fillId="2" borderId="3" xfId="0" applyFont="1" applyFill="1" applyBorder="1" applyAlignment="1">
      <alignment horizontal="center" vertical="center"/>
    </xf>
    <xf numFmtId="0" fontId="7" fillId="2" borderId="4" xfId="0" applyFont="1" applyFill="1" applyBorder="1" applyAlignment="1">
      <alignment horizontal="center" vertical="center"/>
    </xf>
    <xf numFmtId="42" fontId="7" fillId="0" borderId="58" xfId="0" applyNumberFormat="1" applyFont="1" applyBorder="1" applyAlignment="1">
      <alignment horizontal="center" vertical="center"/>
    </xf>
    <xf numFmtId="42" fontId="7" fillId="0" borderId="50" xfId="0" applyNumberFormat="1" applyFont="1" applyBorder="1" applyAlignment="1">
      <alignment horizontal="center" vertical="center"/>
    </xf>
    <xf numFmtId="42" fontId="7" fillId="0" borderId="59" xfId="0" applyNumberFormat="1" applyFont="1" applyBorder="1" applyAlignment="1">
      <alignment horizontal="center" vertical="center"/>
    </xf>
    <xf numFmtId="0" fontId="7" fillId="2" borderId="1" xfId="0" applyFont="1" applyFill="1" applyBorder="1" applyAlignment="1">
      <alignment horizontal="center" vertical="center" wrapText="1"/>
    </xf>
    <xf numFmtId="0" fontId="7" fillId="2" borderId="10" xfId="0" applyFont="1" applyFill="1" applyBorder="1" applyAlignment="1">
      <alignment horizontal="center" vertical="center" wrapText="1"/>
    </xf>
    <xf numFmtId="0" fontId="7" fillId="2" borderId="2" xfId="0" applyFont="1" applyFill="1" applyBorder="1" applyAlignment="1">
      <alignment horizontal="center" vertical="center"/>
    </xf>
    <xf numFmtId="0" fontId="7" fillId="4" borderId="30" xfId="0" applyFont="1" applyFill="1" applyBorder="1" applyAlignment="1" applyProtection="1">
      <alignment horizontal="center" vertical="center"/>
      <protection locked="0"/>
    </xf>
    <xf numFmtId="42" fontId="7" fillId="0" borderId="2" xfId="0" applyNumberFormat="1" applyFont="1" applyBorder="1" applyAlignment="1">
      <alignment horizontal="center" vertical="center"/>
    </xf>
    <xf numFmtId="42" fontId="7" fillId="0" borderId="3" xfId="0" applyNumberFormat="1" applyFont="1" applyBorder="1" applyAlignment="1">
      <alignment horizontal="center" vertical="center"/>
    </xf>
    <xf numFmtId="42" fontId="7" fillId="0" borderId="48" xfId="0" applyNumberFormat="1" applyFont="1" applyBorder="1" applyAlignment="1">
      <alignment horizontal="center" vertical="center"/>
    </xf>
    <xf numFmtId="0" fontId="7" fillId="0" borderId="46" xfId="0" applyFont="1" applyBorder="1" applyAlignment="1">
      <alignment horizontal="center" vertical="center" wrapText="1"/>
    </xf>
    <xf numFmtId="42" fontId="7" fillId="4" borderId="13" xfId="0" applyNumberFormat="1" applyFont="1" applyFill="1" applyBorder="1" applyAlignment="1" applyProtection="1">
      <alignment horizontal="center" vertical="center"/>
      <protection locked="0"/>
    </xf>
    <xf numFmtId="42" fontId="7" fillId="4" borderId="14" xfId="0" applyNumberFormat="1" applyFont="1" applyFill="1" applyBorder="1" applyAlignment="1" applyProtection="1">
      <alignment horizontal="center" vertical="center"/>
      <protection locked="0"/>
    </xf>
    <xf numFmtId="0" fontId="7" fillId="4" borderId="66" xfId="0" applyFont="1" applyFill="1" applyBorder="1" applyAlignment="1" applyProtection="1">
      <alignment horizontal="center" vertical="center"/>
      <protection locked="0"/>
    </xf>
    <xf numFmtId="0" fontId="7" fillId="4" borderId="13" xfId="0" applyFont="1" applyFill="1" applyBorder="1" applyAlignment="1" applyProtection="1">
      <alignment horizontal="center" vertical="center"/>
      <protection locked="0"/>
    </xf>
    <xf numFmtId="42" fontId="7" fillId="0" borderId="32" xfId="0" applyNumberFormat="1" applyFont="1" applyBorder="1" applyAlignment="1">
      <alignment horizontal="center" vertical="center"/>
    </xf>
    <xf numFmtId="42" fontId="7" fillId="0" borderId="34" xfId="0" applyNumberFormat="1" applyFont="1" applyBorder="1" applyAlignment="1">
      <alignment horizontal="center" vertical="center"/>
    </xf>
    <xf numFmtId="42" fontId="7" fillId="0" borderId="35" xfId="0" applyNumberFormat="1" applyFont="1" applyBorder="1" applyAlignment="1">
      <alignment horizontal="center" vertical="center"/>
    </xf>
    <xf numFmtId="0" fontId="7" fillId="4" borderId="47" xfId="0" applyFont="1" applyFill="1" applyBorder="1" applyAlignment="1" applyProtection="1">
      <alignment horizontal="center" vertical="center"/>
      <protection locked="0"/>
    </xf>
    <xf numFmtId="0" fontId="0" fillId="0" borderId="0" xfId="0" applyAlignment="1">
      <alignment horizontal="center" vertical="center"/>
    </xf>
    <xf numFmtId="0" fontId="18" fillId="3" borderId="0" xfId="0" applyFont="1" applyFill="1" applyAlignment="1">
      <alignment horizontal="center" vertical="center"/>
    </xf>
    <xf numFmtId="0" fontId="7" fillId="2" borderId="11" xfId="0" applyFont="1" applyFill="1" applyBorder="1" applyAlignment="1">
      <alignment horizontal="right" vertical="center"/>
    </xf>
    <xf numFmtId="0" fontId="7" fillId="2" borderId="3" xfId="0" applyFont="1" applyFill="1" applyBorder="1" applyAlignment="1">
      <alignment horizontal="right" vertical="center"/>
    </xf>
    <xf numFmtId="0" fontId="7" fillId="2" borderId="4" xfId="0" applyFont="1" applyFill="1" applyBorder="1" applyAlignment="1">
      <alignment horizontal="right" vertical="center"/>
    </xf>
    <xf numFmtId="0" fontId="15" fillId="4" borderId="1" xfId="0" applyFont="1" applyFill="1" applyBorder="1" applyAlignment="1" applyProtection="1">
      <alignment horizontal="center" vertical="center"/>
      <protection locked="0"/>
    </xf>
    <xf numFmtId="0" fontId="15" fillId="4" borderId="10" xfId="0" applyFont="1" applyFill="1" applyBorder="1" applyAlignment="1" applyProtection="1">
      <alignment horizontal="center" vertical="center"/>
      <protection locked="0"/>
    </xf>
    <xf numFmtId="0" fontId="7" fillId="4" borderId="11" xfId="0" applyFont="1" applyFill="1" applyBorder="1" applyAlignment="1" applyProtection="1">
      <alignment horizontal="center" vertical="center"/>
      <protection locked="0"/>
    </xf>
    <xf numFmtId="0" fontId="7" fillId="4" borderId="3" xfId="0" applyFont="1" applyFill="1" applyBorder="1" applyAlignment="1" applyProtection="1">
      <alignment horizontal="center" vertical="center"/>
      <protection locked="0"/>
    </xf>
    <xf numFmtId="0" fontId="7" fillId="4" borderId="4" xfId="0" applyFont="1" applyFill="1" applyBorder="1" applyAlignment="1" applyProtection="1">
      <alignment horizontal="center" vertical="center"/>
      <protection locked="0"/>
    </xf>
    <xf numFmtId="42" fontId="7" fillId="4" borderId="80" xfId="0" applyNumberFormat="1" applyFont="1" applyFill="1" applyBorder="1" applyAlignment="1" applyProtection="1">
      <alignment horizontal="center" vertical="center"/>
      <protection locked="0"/>
    </xf>
    <xf numFmtId="42" fontId="7" fillId="4" borderId="81" xfId="0" applyNumberFormat="1" applyFont="1" applyFill="1" applyBorder="1" applyAlignment="1" applyProtection="1">
      <alignment horizontal="center" vertical="center"/>
      <protection locked="0"/>
    </xf>
    <xf numFmtId="0" fontId="7" fillId="2" borderId="36" xfId="0" applyFont="1" applyFill="1" applyBorder="1" applyAlignment="1">
      <alignment horizontal="center" vertical="center"/>
    </xf>
    <xf numFmtId="0" fontId="7" fillId="2" borderId="37" xfId="0" applyFont="1" applyFill="1" applyBorder="1" applyAlignment="1">
      <alignment horizontal="center" vertical="center"/>
    </xf>
    <xf numFmtId="0" fontId="7" fillId="2" borderId="38" xfId="0" applyFont="1" applyFill="1" applyBorder="1" applyAlignment="1">
      <alignment horizontal="center" vertical="center"/>
    </xf>
    <xf numFmtId="42" fontId="7" fillId="0" borderId="62" xfId="0" applyNumberFormat="1" applyFont="1" applyBorder="1" applyAlignment="1">
      <alignment horizontal="center" vertical="center"/>
    </xf>
    <xf numFmtId="42" fontId="7" fillId="0" borderId="37" xfId="0" applyNumberFormat="1" applyFont="1" applyBorder="1" applyAlignment="1">
      <alignment horizontal="center" vertical="center"/>
    </xf>
    <xf numFmtId="42" fontId="7" fillId="0" borderId="63" xfId="0" applyNumberFormat="1" applyFont="1" applyBorder="1" applyAlignment="1">
      <alignment horizontal="center" vertical="center"/>
    </xf>
    <xf numFmtId="42" fontId="7" fillId="2" borderId="2" xfId="0" applyNumberFormat="1" applyFont="1" applyFill="1" applyBorder="1" applyAlignment="1">
      <alignment horizontal="center" vertical="center"/>
    </xf>
    <xf numFmtId="42" fontId="7" fillId="2" borderId="3" xfId="0" applyNumberFormat="1" applyFont="1" applyFill="1" applyBorder="1" applyAlignment="1">
      <alignment horizontal="center" vertical="center"/>
    </xf>
    <xf numFmtId="42" fontId="7" fillId="2" borderId="48" xfId="0" applyNumberFormat="1" applyFont="1" applyFill="1" applyBorder="1" applyAlignment="1">
      <alignment horizontal="center" vertical="center"/>
    </xf>
    <xf numFmtId="0" fontId="10" fillId="0" borderId="1" xfId="0" applyFont="1" applyFill="1" applyBorder="1" applyAlignment="1">
      <alignment horizontal="center" vertical="center"/>
    </xf>
    <xf numFmtId="42" fontId="10" fillId="0" borderId="1" xfId="1" applyNumberFormat="1" applyFont="1" applyFill="1" applyBorder="1" applyAlignment="1">
      <alignment horizontal="center" vertical="center"/>
    </xf>
    <xf numFmtId="0" fontId="10" fillId="0" borderId="30" xfId="0" applyFont="1" applyFill="1" applyBorder="1" applyAlignment="1">
      <alignment horizontal="center" vertical="center"/>
    </xf>
    <xf numFmtId="0" fontId="10" fillId="0" borderId="5" xfId="0" applyFont="1" applyFill="1" applyBorder="1" applyAlignment="1">
      <alignment horizontal="center" vertical="center"/>
    </xf>
    <xf numFmtId="0" fontId="10" fillId="0" borderId="32" xfId="0" applyFont="1" applyFill="1" applyBorder="1" applyAlignment="1">
      <alignment horizontal="center" vertical="center"/>
    </xf>
    <xf numFmtId="0" fontId="10" fillId="0" borderId="34" xfId="0" applyFont="1" applyFill="1" applyBorder="1" applyAlignment="1">
      <alignment horizontal="center" vertical="center"/>
    </xf>
    <xf numFmtId="0" fontId="9" fillId="0" borderId="30" xfId="0" applyFont="1" applyFill="1" applyBorder="1" applyAlignment="1">
      <alignment horizontal="center" vertical="center"/>
    </xf>
    <xf numFmtId="0" fontId="9" fillId="0" borderId="31" xfId="0" applyFont="1" applyFill="1" applyBorder="1" applyAlignment="1">
      <alignment horizontal="center" vertical="center"/>
    </xf>
    <xf numFmtId="0" fontId="9" fillId="0" borderId="32" xfId="0" applyFont="1" applyFill="1" applyBorder="1" applyAlignment="1">
      <alignment horizontal="center" vertical="center"/>
    </xf>
    <xf numFmtId="0" fontId="9" fillId="0" borderId="20" xfId="0" applyFont="1" applyFill="1" applyBorder="1" applyAlignment="1">
      <alignment horizontal="center" vertical="center"/>
    </xf>
    <xf numFmtId="0" fontId="9" fillId="0" borderId="72" xfId="0" applyFont="1" applyFill="1" applyBorder="1" applyAlignment="1">
      <alignment horizontal="center" vertical="center"/>
    </xf>
    <xf numFmtId="0" fontId="9" fillId="0" borderId="73" xfId="0" applyFont="1" applyFill="1" applyBorder="1" applyAlignment="1">
      <alignment horizontal="center" vertical="center"/>
    </xf>
    <xf numFmtId="0" fontId="10" fillId="0" borderId="21" xfId="0" applyFont="1" applyFill="1" applyBorder="1" applyAlignment="1">
      <alignment horizontal="center" vertical="center"/>
    </xf>
    <xf numFmtId="0" fontId="10" fillId="0" borderId="41" xfId="0" applyFont="1" applyFill="1" applyBorder="1" applyAlignment="1">
      <alignment horizontal="center" vertical="center"/>
    </xf>
    <xf numFmtId="0" fontId="10" fillId="0" borderId="0" xfId="0" applyFont="1" applyFill="1" applyBorder="1" applyAlignment="1">
      <alignment horizontal="center" vertical="center"/>
    </xf>
    <xf numFmtId="0" fontId="7" fillId="4" borderId="80" xfId="0" applyFont="1" applyFill="1" applyBorder="1" applyAlignment="1" applyProtection="1">
      <alignment horizontal="center" vertical="center"/>
      <protection locked="0"/>
    </xf>
    <xf numFmtId="0" fontId="7" fillId="4" borderId="82" xfId="0" applyFont="1" applyFill="1" applyBorder="1" applyAlignment="1" applyProtection="1">
      <alignment horizontal="center" vertical="center"/>
      <protection locked="0"/>
    </xf>
    <xf numFmtId="0" fontId="7" fillId="4" borderId="39" xfId="0" applyFont="1" applyFill="1" applyBorder="1" applyAlignment="1" applyProtection="1">
      <alignment horizontal="center" vertical="center"/>
      <protection locked="0"/>
    </xf>
    <xf numFmtId="0" fontId="7" fillId="4" borderId="12" xfId="0" applyFont="1" applyFill="1" applyBorder="1" applyAlignment="1" applyProtection="1">
      <alignment horizontal="center" vertical="center"/>
      <protection locked="0"/>
    </xf>
    <xf numFmtId="42" fontId="10" fillId="0" borderId="21" xfId="1" applyNumberFormat="1" applyFont="1" applyFill="1" applyBorder="1" applyAlignment="1">
      <alignment horizontal="center" vertical="center"/>
    </xf>
    <xf numFmtId="42" fontId="10" fillId="0" borderId="70" xfId="1" applyNumberFormat="1" applyFont="1" applyFill="1" applyBorder="1" applyAlignment="1">
      <alignment horizontal="center" vertical="center"/>
    </xf>
    <xf numFmtId="0" fontId="0" fillId="0" borderId="34" xfId="0" applyBorder="1" applyAlignment="1">
      <alignment horizontal="left" vertical="center"/>
    </xf>
    <xf numFmtId="0" fontId="0" fillId="0" borderId="0" xfId="0" applyAlignment="1">
      <alignment horizontal="left" vertical="center"/>
    </xf>
    <xf numFmtId="0" fontId="6" fillId="0" borderId="30"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32" xfId="0" applyFont="1" applyBorder="1" applyAlignment="1">
      <alignment horizontal="center" vertical="center" wrapText="1"/>
    </xf>
    <xf numFmtId="0" fontId="6" fillId="0" borderId="20" xfId="0" applyFont="1" applyBorder="1" applyAlignment="1">
      <alignment horizontal="center" vertical="center" wrapText="1"/>
    </xf>
    <xf numFmtId="0" fontId="6" fillId="3" borderId="22" xfId="0" applyFont="1" applyFill="1" applyBorder="1" applyAlignment="1">
      <alignment horizontal="right" vertical="center"/>
    </xf>
    <xf numFmtId="0" fontId="7" fillId="3" borderId="22" xfId="0" applyFont="1" applyFill="1" applyBorder="1" applyAlignment="1">
      <alignment horizontal="right" vertical="center"/>
    </xf>
    <xf numFmtId="0" fontId="22" fillId="0" borderId="1" xfId="2" applyFont="1" applyBorder="1" applyAlignment="1">
      <alignment horizontal="center" vertical="center"/>
    </xf>
    <xf numFmtId="0" fontId="22" fillId="0" borderId="1" xfId="2" applyFont="1" applyBorder="1">
      <alignment vertical="center"/>
    </xf>
    <xf numFmtId="0" fontId="10" fillId="0" borderId="1" xfId="2" applyFont="1" applyBorder="1">
      <alignment vertical="center"/>
    </xf>
    <xf numFmtId="0" fontId="22" fillId="0" borderId="2" xfId="2" applyFont="1" applyBorder="1" applyAlignment="1">
      <alignment horizontal="center" vertical="center"/>
    </xf>
    <xf numFmtId="0" fontId="22" fillId="0" borderId="4" xfId="2" applyFont="1" applyBorder="1" applyAlignment="1">
      <alignment horizontal="center" vertical="center"/>
    </xf>
    <xf numFmtId="0" fontId="22" fillId="0" borderId="30" xfId="2" applyFont="1" applyBorder="1" applyAlignment="1">
      <alignment horizontal="left" vertical="center" wrapText="1"/>
    </xf>
    <xf numFmtId="0" fontId="22" fillId="0" borderId="31" xfId="2" applyFont="1" applyBorder="1" applyAlignment="1">
      <alignment horizontal="left" vertical="center" wrapText="1"/>
    </xf>
    <xf numFmtId="0" fontId="22" fillId="0" borderId="32" xfId="2" applyFont="1" applyBorder="1" applyAlignment="1">
      <alignment horizontal="left" vertical="center" wrapText="1"/>
    </xf>
    <xf numFmtId="0" fontId="22" fillId="0" borderId="20" xfId="2" applyFont="1" applyBorder="1" applyAlignment="1">
      <alignment horizontal="left" vertical="center" wrapText="1"/>
    </xf>
    <xf numFmtId="42" fontId="22" fillId="0" borderId="21" xfId="2" applyNumberFormat="1" applyFont="1" applyBorder="1" applyAlignment="1">
      <alignment horizontal="center" vertical="center"/>
    </xf>
    <xf numFmtId="42" fontId="22" fillId="0" borderId="25" xfId="2" applyNumberFormat="1" applyFont="1" applyBorder="1" applyAlignment="1">
      <alignment horizontal="center" vertical="center"/>
    </xf>
    <xf numFmtId="0" fontId="22" fillId="0" borderId="21" xfId="2" applyFont="1" applyBorder="1" applyAlignment="1">
      <alignment horizontal="center" vertical="center"/>
    </xf>
    <xf numFmtId="0" fontId="22" fillId="0" borderId="25" xfId="2" applyFont="1" applyBorder="1" applyAlignment="1">
      <alignment horizontal="center" vertical="center"/>
    </xf>
    <xf numFmtId="0" fontId="22" fillId="0" borderId="30" xfId="2" applyFont="1" applyBorder="1" applyAlignment="1">
      <alignment horizontal="center" vertical="center"/>
    </xf>
    <xf numFmtId="0" fontId="22" fillId="0" borderId="31" xfId="2" applyFont="1" applyBorder="1" applyAlignment="1">
      <alignment horizontal="center" vertical="center"/>
    </xf>
    <xf numFmtId="0" fontId="22" fillId="0" borderId="32" xfId="2" applyFont="1" applyBorder="1" applyAlignment="1">
      <alignment horizontal="center" vertical="center"/>
    </xf>
    <xf numFmtId="0" fontId="22" fillId="0" borderId="20" xfId="2" applyFont="1" applyBorder="1" applyAlignment="1">
      <alignment horizontal="center" vertical="center"/>
    </xf>
  </cellXfs>
  <cellStyles count="4">
    <cellStyle name="ハイパーリンク" xfId="3" builtinId="8"/>
    <cellStyle name="桁区切り" xfId="1" builtinId="6"/>
    <cellStyle name="標準" xfId="0" builtinId="0"/>
    <cellStyle name="標準 2" xfId="2" xr:uid="{00000000-0005-0000-0000-00000300000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47625</xdr:colOff>
          <xdr:row>13</xdr:row>
          <xdr:rowOff>266700</xdr:rowOff>
        </xdr:from>
        <xdr:to>
          <xdr:col>3</xdr:col>
          <xdr:colOff>66675</xdr:colOff>
          <xdr:row>15</xdr:row>
          <xdr:rowOff>38100</xdr:rowOff>
        </xdr:to>
        <xdr:sp macro="" textlink="">
          <xdr:nvSpPr>
            <xdr:cNvPr id="18433" name="Check Box 1" hidden="1">
              <a:extLst>
                <a:ext uri="{63B3BB69-23CF-44E3-9099-C40C66FF867C}">
                  <a14:compatExt spid="_x0000_s18433"/>
                </a:ext>
                <a:ext uri="{FF2B5EF4-FFF2-40B4-BE49-F238E27FC236}">
                  <a16:creationId xmlns:a16="http://schemas.microsoft.com/office/drawing/2014/main" id="{00000000-0008-0000-00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15</xdr:row>
          <xdr:rowOff>38100</xdr:rowOff>
        </xdr:from>
        <xdr:to>
          <xdr:col>3</xdr:col>
          <xdr:colOff>95250</xdr:colOff>
          <xdr:row>15</xdr:row>
          <xdr:rowOff>285750</xdr:rowOff>
        </xdr:to>
        <xdr:sp macro="" textlink="">
          <xdr:nvSpPr>
            <xdr:cNvPr id="18439" name="Check Box 7" hidden="1">
              <a:extLst>
                <a:ext uri="{63B3BB69-23CF-44E3-9099-C40C66FF867C}">
                  <a14:compatExt spid="_x0000_s18439"/>
                </a:ext>
                <a:ext uri="{FF2B5EF4-FFF2-40B4-BE49-F238E27FC236}">
                  <a16:creationId xmlns:a16="http://schemas.microsoft.com/office/drawing/2014/main" id="{00000000-0008-0000-0000-00000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16</xdr:row>
          <xdr:rowOff>38100</xdr:rowOff>
        </xdr:from>
        <xdr:to>
          <xdr:col>3</xdr:col>
          <xdr:colOff>85725</xdr:colOff>
          <xdr:row>16</xdr:row>
          <xdr:rowOff>295275</xdr:rowOff>
        </xdr:to>
        <xdr:sp macro="" textlink="">
          <xdr:nvSpPr>
            <xdr:cNvPr id="18440" name="Check Box 8" hidden="1">
              <a:extLst>
                <a:ext uri="{63B3BB69-23CF-44E3-9099-C40C66FF867C}">
                  <a14:compatExt spid="_x0000_s18440"/>
                </a:ext>
                <a:ext uri="{FF2B5EF4-FFF2-40B4-BE49-F238E27FC236}">
                  <a16:creationId xmlns:a16="http://schemas.microsoft.com/office/drawing/2014/main" id="{00000000-0008-0000-0000-00000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9525</xdr:colOff>
          <xdr:row>20</xdr:row>
          <xdr:rowOff>19050</xdr:rowOff>
        </xdr:from>
        <xdr:to>
          <xdr:col>3</xdr:col>
          <xdr:colOff>114300</xdr:colOff>
          <xdr:row>20</xdr:row>
          <xdr:rowOff>266700</xdr:rowOff>
        </xdr:to>
        <xdr:sp macro="" textlink="">
          <xdr:nvSpPr>
            <xdr:cNvPr id="9236" name="Check Box 20" hidden="1">
              <a:extLst>
                <a:ext uri="{63B3BB69-23CF-44E3-9099-C40C66FF867C}">
                  <a14:compatExt spid="_x0000_s9236"/>
                </a:ext>
                <a:ext uri="{FF2B5EF4-FFF2-40B4-BE49-F238E27FC236}">
                  <a16:creationId xmlns:a16="http://schemas.microsoft.com/office/drawing/2014/main" id="{00000000-0008-0000-0100-00001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22</xdr:row>
          <xdr:rowOff>38100</xdr:rowOff>
        </xdr:from>
        <xdr:to>
          <xdr:col>3</xdr:col>
          <xdr:colOff>95250</xdr:colOff>
          <xdr:row>22</xdr:row>
          <xdr:rowOff>295275</xdr:rowOff>
        </xdr:to>
        <xdr:sp macro="" textlink="">
          <xdr:nvSpPr>
            <xdr:cNvPr id="9238" name="Check Box 22" hidden="1">
              <a:extLst>
                <a:ext uri="{63B3BB69-23CF-44E3-9099-C40C66FF867C}">
                  <a14:compatExt spid="_x0000_s9238"/>
                </a:ext>
                <a:ext uri="{FF2B5EF4-FFF2-40B4-BE49-F238E27FC236}">
                  <a16:creationId xmlns:a16="http://schemas.microsoft.com/office/drawing/2014/main" id="{00000000-0008-0000-0100-00001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18</xdr:row>
          <xdr:rowOff>19050</xdr:rowOff>
        </xdr:from>
        <xdr:to>
          <xdr:col>3</xdr:col>
          <xdr:colOff>104775</xdr:colOff>
          <xdr:row>18</xdr:row>
          <xdr:rowOff>266700</xdr:rowOff>
        </xdr:to>
        <xdr:sp macro="" textlink="">
          <xdr:nvSpPr>
            <xdr:cNvPr id="9239" name="Check Box 23" hidden="1">
              <a:extLst>
                <a:ext uri="{63B3BB69-23CF-44E3-9099-C40C66FF867C}">
                  <a14:compatExt spid="_x0000_s9239"/>
                </a:ext>
                <a:ext uri="{FF2B5EF4-FFF2-40B4-BE49-F238E27FC236}">
                  <a16:creationId xmlns:a16="http://schemas.microsoft.com/office/drawing/2014/main" id="{00000000-0008-0000-0100-00001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21</xdr:row>
          <xdr:rowOff>19050</xdr:rowOff>
        </xdr:from>
        <xdr:to>
          <xdr:col>3</xdr:col>
          <xdr:colOff>95250</xdr:colOff>
          <xdr:row>21</xdr:row>
          <xdr:rowOff>276225</xdr:rowOff>
        </xdr:to>
        <xdr:sp macro="" textlink="">
          <xdr:nvSpPr>
            <xdr:cNvPr id="9242" name="Check Box 26" hidden="1">
              <a:extLst>
                <a:ext uri="{63B3BB69-23CF-44E3-9099-C40C66FF867C}">
                  <a14:compatExt spid="_x0000_s9242"/>
                </a:ext>
                <a:ext uri="{FF2B5EF4-FFF2-40B4-BE49-F238E27FC236}">
                  <a16:creationId xmlns:a16="http://schemas.microsoft.com/office/drawing/2014/main" id="{00000000-0008-0000-0100-00001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9525</xdr:colOff>
          <xdr:row>19</xdr:row>
          <xdr:rowOff>323850</xdr:rowOff>
        </xdr:from>
        <xdr:to>
          <xdr:col>3</xdr:col>
          <xdr:colOff>114300</xdr:colOff>
          <xdr:row>20</xdr:row>
          <xdr:rowOff>247650</xdr:rowOff>
        </xdr:to>
        <xdr:sp macro="" textlink="">
          <xdr:nvSpPr>
            <xdr:cNvPr id="16401" name="Check Box 17" hidden="1">
              <a:extLst>
                <a:ext uri="{63B3BB69-23CF-44E3-9099-C40C66FF867C}">
                  <a14:compatExt spid="_x0000_s16401"/>
                </a:ext>
                <a:ext uri="{FF2B5EF4-FFF2-40B4-BE49-F238E27FC236}">
                  <a16:creationId xmlns:a16="http://schemas.microsoft.com/office/drawing/2014/main" id="{00000000-0008-0000-0200-00001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18</xdr:row>
          <xdr:rowOff>28575</xdr:rowOff>
        </xdr:from>
        <xdr:to>
          <xdr:col>3</xdr:col>
          <xdr:colOff>95250</xdr:colOff>
          <xdr:row>18</xdr:row>
          <xdr:rowOff>276225</xdr:rowOff>
        </xdr:to>
        <xdr:sp macro="" textlink="">
          <xdr:nvSpPr>
            <xdr:cNvPr id="16402" name="Check Box 18" hidden="1">
              <a:extLst>
                <a:ext uri="{63B3BB69-23CF-44E3-9099-C40C66FF867C}">
                  <a14:compatExt spid="_x0000_s16402"/>
                </a:ext>
                <a:ext uri="{FF2B5EF4-FFF2-40B4-BE49-F238E27FC236}">
                  <a16:creationId xmlns:a16="http://schemas.microsoft.com/office/drawing/2014/main" id="{00000000-0008-0000-0200-00001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22</xdr:row>
          <xdr:rowOff>9525</xdr:rowOff>
        </xdr:from>
        <xdr:to>
          <xdr:col>3</xdr:col>
          <xdr:colOff>85725</xdr:colOff>
          <xdr:row>22</xdr:row>
          <xdr:rowOff>266700</xdr:rowOff>
        </xdr:to>
        <xdr:sp macro="" textlink="">
          <xdr:nvSpPr>
            <xdr:cNvPr id="16403" name="Check Box 19" hidden="1">
              <a:extLst>
                <a:ext uri="{63B3BB69-23CF-44E3-9099-C40C66FF867C}">
                  <a14:compatExt spid="_x0000_s16403"/>
                </a:ext>
                <a:ext uri="{FF2B5EF4-FFF2-40B4-BE49-F238E27FC236}">
                  <a16:creationId xmlns:a16="http://schemas.microsoft.com/office/drawing/2014/main" id="{00000000-0008-0000-0200-00001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21</xdr:row>
          <xdr:rowOff>9525</xdr:rowOff>
        </xdr:from>
        <xdr:to>
          <xdr:col>3</xdr:col>
          <xdr:colOff>114300</xdr:colOff>
          <xdr:row>21</xdr:row>
          <xdr:rowOff>266700</xdr:rowOff>
        </xdr:to>
        <xdr:sp macro="" textlink="">
          <xdr:nvSpPr>
            <xdr:cNvPr id="16405" name="Check Box 21" hidden="1">
              <a:extLst>
                <a:ext uri="{63B3BB69-23CF-44E3-9099-C40C66FF867C}">
                  <a14:compatExt spid="_x0000_s16405"/>
                </a:ext>
                <a:ext uri="{FF2B5EF4-FFF2-40B4-BE49-F238E27FC236}">
                  <a16:creationId xmlns:a16="http://schemas.microsoft.com/office/drawing/2014/main" id="{00000000-0008-0000-0200-000015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omments" Target="../comment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8" Type="http://schemas.openxmlformats.org/officeDocument/2006/relationships/comments" Target="../comments2.xml"/><Relationship Id="rId3" Type="http://schemas.openxmlformats.org/officeDocument/2006/relationships/vmlDrawing" Target="../drawings/vmlDrawing2.vml"/><Relationship Id="rId7" Type="http://schemas.openxmlformats.org/officeDocument/2006/relationships/ctrlProp" Target="../ctrlProps/ctrlProp7.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6.xml"/><Relationship Id="rId5" Type="http://schemas.openxmlformats.org/officeDocument/2006/relationships/ctrlProp" Target="../ctrlProps/ctrlProp5.xml"/><Relationship Id="rId4" Type="http://schemas.openxmlformats.org/officeDocument/2006/relationships/ctrlProp" Target="../ctrlProps/ctrlProp4.xml"/></Relationships>
</file>

<file path=xl/worksheets/_rels/sheet3.xml.rels><?xml version="1.0" encoding="UTF-8" standalone="yes"?>
<Relationships xmlns="http://schemas.openxmlformats.org/package/2006/relationships"><Relationship Id="rId8" Type="http://schemas.openxmlformats.org/officeDocument/2006/relationships/comments" Target="../comments3.xml"/><Relationship Id="rId3" Type="http://schemas.openxmlformats.org/officeDocument/2006/relationships/vmlDrawing" Target="../drawings/vmlDrawing3.vml"/><Relationship Id="rId7" Type="http://schemas.openxmlformats.org/officeDocument/2006/relationships/ctrlProp" Target="../ctrlProps/ctrlProp11.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10.xml"/><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DF7C4C-E7F0-41B8-8F0D-B2B60488E12A}">
  <sheetPr codeName="Sheet1">
    <tabColor rgb="FFFFFF00"/>
    <pageSetUpPr fitToPage="1"/>
  </sheetPr>
  <dimension ref="A1:AY68"/>
  <sheetViews>
    <sheetView showGridLines="0" tabSelected="1" view="pageBreakPreview" zoomScaleNormal="100" zoomScaleSheetLayoutView="100" workbookViewId="0"/>
  </sheetViews>
  <sheetFormatPr defaultColWidth="3.125" defaultRowHeight="18.75"/>
  <cols>
    <col min="2" max="2" width="3.5" customWidth="1"/>
    <col min="3" max="3" width="3.75" bestFit="1" customWidth="1"/>
    <col min="18" max="22" width="3.25" customWidth="1"/>
    <col min="23" max="24" width="5.125" customWidth="1"/>
    <col min="25" max="27" width="4.5" customWidth="1"/>
    <col min="32" max="37" width="3.375" customWidth="1"/>
    <col min="38" max="43" width="3.625" customWidth="1"/>
    <col min="51" max="51" width="9.125" bestFit="1" customWidth="1"/>
    <col min="52" max="52" width="10.25" bestFit="1" customWidth="1"/>
    <col min="54" max="54" width="10.25" bestFit="1" customWidth="1"/>
    <col min="56" max="56" width="10.25" bestFit="1" customWidth="1"/>
  </cols>
  <sheetData>
    <row r="1" spans="1:51" s="37" customFormat="1" ht="30">
      <c r="A1" s="36" t="s">
        <v>77</v>
      </c>
      <c r="C1" s="36"/>
      <c r="D1" s="36"/>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c r="AO1" s="36"/>
      <c r="AP1" s="38" t="s">
        <v>53</v>
      </c>
      <c r="AQ1" s="36"/>
      <c r="AS1" s="38"/>
      <c r="AT1" s="38"/>
      <c r="AU1" s="38"/>
      <c r="AV1" s="39"/>
      <c r="AW1" s="39"/>
      <c r="AX1" s="39"/>
      <c r="AY1" s="39"/>
    </row>
    <row r="2" spans="1:51" ht="24.75" thickBot="1">
      <c r="A2" s="24"/>
      <c r="B2" s="24"/>
      <c r="C2" s="24"/>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4"/>
      <c r="AH2" s="24"/>
      <c r="AI2" s="24"/>
      <c r="AJ2" s="24"/>
      <c r="AK2" s="24"/>
      <c r="AL2" s="24"/>
      <c r="AM2" s="24"/>
      <c r="AN2" s="24"/>
      <c r="AO2" s="24"/>
      <c r="AP2" s="24"/>
      <c r="AQ2" s="24"/>
      <c r="AR2" s="24"/>
      <c r="AS2" s="1"/>
      <c r="AT2" s="1"/>
      <c r="AU2" s="1"/>
      <c r="AV2" s="1"/>
      <c r="AW2" s="1"/>
      <c r="AX2" s="1"/>
      <c r="AY2" s="1"/>
    </row>
    <row r="3" spans="1:51" ht="29.25" customHeight="1">
      <c r="A3" s="189" t="s">
        <v>32</v>
      </c>
      <c r="B3" s="190"/>
      <c r="C3" s="195" t="s">
        <v>49</v>
      </c>
      <c r="D3" s="195"/>
      <c r="E3" s="195"/>
      <c r="F3" s="195"/>
      <c r="G3" s="195"/>
      <c r="H3" s="195"/>
      <c r="I3" s="195"/>
      <c r="J3" s="196"/>
      <c r="K3" s="197" t="s">
        <v>2</v>
      </c>
      <c r="L3" s="195"/>
      <c r="M3" s="195"/>
      <c r="N3" s="195"/>
      <c r="O3" s="196"/>
      <c r="P3" s="198"/>
      <c r="Q3" s="198"/>
      <c r="R3" s="198"/>
      <c r="S3" s="198"/>
      <c r="T3" s="198"/>
      <c r="U3" s="198"/>
      <c r="V3" s="198"/>
      <c r="W3" s="198"/>
      <c r="X3" s="198"/>
      <c r="Y3" s="198"/>
      <c r="Z3" s="198"/>
      <c r="AA3" s="198"/>
      <c r="AB3" s="198"/>
      <c r="AC3" s="198"/>
      <c r="AD3" s="198"/>
      <c r="AE3" s="198"/>
      <c r="AF3" s="198"/>
      <c r="AG3" s="198"/>
      <c r="AH3" s="198"/>
      <c r="AI3" s="198"/>
      <c r="AJ3" s="198"/>
      <c r="AK3" s="198"/>
      <c r="AL3" s="198"/>
      <c r="AM3" s="198"/>
      <c r="AN3" s="198"/>
      <c r="AO3" s="198"/>
      <c r="AP3" s="198"/>
      <c r="AQ3" s="198"/>
      <c r="AR3" s="199"/>
      <c r="AS3" s="1"/>
      <c r="AT3" s="1"/>
      <c r="AU3" s="1"/>
      <c r="AV3" s="1"/>
      <c r="AW3" s="1"/>
      <c r="AX3" s="1"/>
      <c r="AY3" s="1"/>
    </row>
    <row r="4" spans="1:51" ht="29.25" customHeight="1" thickBot="1">
      <c r="A4" s="191"/>
      <c r="B4" s="192"/>
      <c r="C4" s="200" t="s">
        <v>74</v>
      </c>
      <c r="D4" s="200"/>
      <c r="E4" s="200"/>
      <c r="F4" s="200"/>
      <c r="G4" s="200"/>
      <c r="H4" s="200"/>
      <c r="I4" s="200"/>
      <c r="J4" s="201"/>
      <c r="K4" s="162" t="s">
        <v>37</v>
      </c>
      <c r="L4" s="162"/>
      <c r="M4" s="162"/>
      <c r="N4" s="162"/>
      <c r="O4" s="162"/>
      <c r="P4" s="202"/>
      <c r="Q4" s="202"/>
      <c r="R4" s="202"/>
      <c r="S4" s="202"/>
      <c r="T4" s="202"/>
      <c r="U4" s="202"/>
      <c r="V4" s="202"/>
      <c r="W4" s="202"/>
      <c r="X4" s="202"/>
      <c r="Y4" s="202"/>
      <c r="Z4" s="202"/>
      <c r="AA4" s="202"/>
      <c r="AB4" s="202"/>
      <c r="AC4" s="202"/>
      <c r="AD4" s="202"/>
      <c r="AE4" s="202"/>
      <c r="AF4" s="202"/>
      <c r="AG4" s="202"/>
      <c r="AH4" s="202"/>
      <c r="AI4" s="202"/>
      <c r="AJ4" s="202"/>
      <c r="AK4" s="202"/>
      <c r="AL4" s="202"/>
      <c r="AM4" s="202"/>
      <c r="AN4" s="202"/>
      <c r="AO4" s="202"/>
      <c r="AP4" s="202"/>
      <c r="AQ4" s="202"/>
      <c r="AR4" s="203"/>
      <c r="AS4" s="1"/>
      <c r="AT4" s="1"/>
      <c r="AU4" s="1"/>
      <c r="AV4" s="1"/>
      <c r="AW4" s="1"/>
      <c r="AX4" s="1"/>
      <c r="AY4" s="1"/>
    </row>
    <row r="5" spans="1:51" ht="29.25" customHeight="1">
      <c r="A5" s="191"/>
      <c r="B5" s="192"/>
      <c r="C5" s="204" t="s">
        <v>50</v>
      </c>
      <c r="D5" s="204"/>
      <c r="E5" s="204"/>
      <c r="F5" s="204"/>
      <c r="G5" s="204"/>
      <c r="H5" s="204"/>
      <c r="I5" s="204"/>
      <c r="J5" s="205"/>
      <c r="K5" s="197" t="s">
        <v>2</v>
      </c>
      <c r="L5" s="197"/>
      <c r="M5" s="197"/>
      <c r="N5" s="197"/>
      <c r="O5" s="197"/>
      <c r="P5" s="206"/>
      <c r="Q5" s="206"/>
      <c r="R5" s="206"/>
      <c r="S5" s="206"/>
      <c r="T5" s="206"/>
      <c r="U5" s="206"/>
      <c r="V5" s="206"/>
      <c r="W5" s="206"/>
      <c r="X5" s="206"/>
      <c r="Y5" s="206"/>
      <c r="Z5" s="206"/>
      <c r="AA5" s="206"/>
      <c r="AB5" s="206"/>
      <c r="AC5" s="206"/>
      <c r="AD5" s="206"/>
      <c r="AE5" s="206"/>
      <c r="AF5" s="206"/>
      <c r="AG5" s="206"/>
      <c r="AH5" s="206"/>
      <c r="AI5" s="206"/>
      <c r="AJ5" s="206"/>
      <c r="AK5" s="206"/>
      <c r="AL5" s="206"/>
      <c r="AM5" s="206"/>
      <c r="AN5" s="206"/>
      <c r="AO5" s="206"/>
      <c r="AP5" s="206"/>
      <c r="AQ5" s="206"/>
      <c r="AR5" s="207"/>
      <c r="AS5" s="1"/>
      <c r="AT5" s="1"/>
      <c r="AU5" s="1"/>
      <c r="AV5" s="1"/>
      <c r="AW5" s="1"/>
      <c r="AX5" s="1"/>
      <c r="AY5" s="1"/>
    </row>
    <row r="6" spans="1:51" ht="29.25" customHeight="1" thickBot="1">
      <c r="A6" s="191"/>
      <c r="B6" s="192"/>
      <c r="C6" s="200" t="s">
        <v>76</v>
      </c>
      <c r="D6" s="200"/>
      <c r="E6" s="200"/>
      <c r="F6" s="200"/>
      <c r="G6" s="200"/>
      <c r="H6" s="200"/>
      <c r="I6" s="200"/>
      <c r="J6" s="201"/>
      <c r="K6" s="214" t="s">
        <v>31</v>
      </c>
      <c r="L6" s="214"/>
      <c r="M6" s="214"/>
      <c r="N6" s="214"/>
      <c r="O6" s="214"/>
      <c r="P6" s="202"/>
      <c r="Q6" s="202"/>
      <c r="R6" s="202"/>
      <c r="S6" s="202"/>
      <c r="T6" s="202"/>
      <c r="U6" s="202"/>
      <c r="V6" s="202"/>
      <c r="W6" s="202"/>
      <c r="X6" s="202"/>
      <c r="Y6" s="202"/>
      <c r="Z6" s="202"/>
      <c r="AA6" s="202"/>
      <c r="AB6" s="202"/>
      <c r="AC6" s="202"/>
      <c r="AD6" s="202"/>
      <c r="AE6" s="202"/>
      <c r="AF6" s="202"/>
      <c r="AG6" s="202"/>
      <c r="AH6" s="202"/>
      <c r="AI6" s="202"/>
      <c r="AJ6" s="202"/>
      <c r="AK6" s="202"/>
      <c r="AL6" s="202"/>
      <c r="AM6" s="202"/>
      <c r="AN6" s="202"/>
      <c r="AO6" s="202"/>
      <c r="AP6" s="202"/>
      <c r="AQ6" s="202"/>
      <c r="AR6" s="203"/>
      <c r="AS6" s="1"/>
      <c r="AT6" s="1"/>
      <c r="AU6" s="1"/>
      <c r="AV6" s="1"/>
      <c r="AW6" s="1"/>
      <c r="AX6" s="1"/>
      <c r="AY6" s="1"/>
    </row>
    <row r="7" spans="1:51" ht="29.25" customHeight="1">
      <c r="A7" s="191"/>
      <c r="B7" s="192"/>
      <c r="C7" s="215" t="s">
        <v>38</v>
      </c>
      <c r="D7" s="216"/>
      <c r="E7" s="216"/>
      <c r="F7" s="216"/>
      <c r="G7" s="216"/>
      <c r="H7" s="216"/>
      <c r="I7" s="216"/>
      <c r="J7" s="216"/>
      <c r="K7" s="217" t="s">
        <v>3</v>
      </c>
      <c r="L7" s="217"/>
      <c r="M7" s="217"/>
      <c r="N7" s="218"/>
      <c r="O7" s="218"/>
      <c r="P7" s="68"/>
      <c r="Q7" s="219"/>
      <c r="R7" s="220"/>
      <c r="S7" s="221"/>
      <c r="T7" s="222" t="s">
        <v>5</v>
      </c>
      <c r="U7" s="222"/>
      <c r="V7" s="222"/>
      <c r="W7" s="222"/>
      <c r="X7" s="222"/>
      <c r="Y7" s="222"/>
      <c r="Z7" s="222"/>
      <c r="AA7" s="222"/>
      <c r="AB7" s="222"/>
      <c r="AC7" s="222"/>
      <c r="AD7" s="222"/>
      <c r="AE7" s="222"/>
      <c r="AF7" s="222"/>
      <c r="AG7" s="222"/>
      <c r="AH7" s="222"/>
      <c r="AI7" s="222"/>
      <c r="AJ7" s="222"/>
      <c r="AK7" s="222"/>
      <c r="AL7" s="222"/>
      <c r="AM7" s="222"/>
      <c r="AN7" s="222"/>
      <c r="AO7" s="222"/>
      <c r="AP7" s="222"/>
      <c r="AQ7" s="222"/>
      <c r="AR7" s="223"/>
      <c r="AS7" s="1"/>
      <c r="AT7" s="1"/>
      <c r="AU7" s="1"/>
      <c r="AV7" s="1"/>
      <c r="AW7" s="1"/>
      <c r="AX7" s="1"/>
      <c r="AY7" s="1"/>
    </row>
    <row r="8" spans="1:51" ht="29.25" customHeight="1">
      <c r="A8" s="191"/>
      <c r="B8" s="192"/>
      <c r="C8" s="208"/>
      <c r="D8" s="209"/>
      <c r="E8" s="209"/>
      <c r="F8" s="209"/>
      <c r="G8" s="209"/>
      <c r="H8" s="209"/>
      <c r="I8" s="209"/>
      <c r="J8" s="209"/>
      <c r="K8" s="212"/>
      <c r="L8" s="212"/>
      <c r="M8" s="212"/>
      <c r="N8" s="212"/>
      <c r="O8" s="212"/>
      <c r="P8" s="212"/>
      <c r="Q8" s="212"/>
      <c r="R8" s="212"/>
      <c r="S8" s="212"/>
      <c r="T8" s="212"/>
      <c r="U8" s="212"/>
      <c r="V8" s="212"/>
      <c r="W8" s="212"/>
      <c r="X8" s="212"/>
      <c r="Y8" s="212"/>
      <c r="Z8" s="212"/>
      <c r="AA8" s="212"/>
      <c r="AB8" s="212"/>
      <c r="AC8" s="212"/>
      <c r="AD8" s="212"/>
      <c r="AE8" s="212"/>
      <c r="AF8" s="212"/>
      <c r="AG8" s="212"/>
      <c r="AH8" s="212"/>
      <c r="AI8" s="212"/>
      <c r="AJ8" s="212"/>
      <c r="AK8" s="212"/>
      <c r="AL8" s="212"/>
      <c r="AM8" s="212"/>
      <c r="AN8" s="212"/>
      <c r="AO8" s="212"/>
      <c r="AP8" s="212"/>
      <c r="AQ8" s="212"/>
      <c r="AR8" s="213"/>
      <c r="AS8" s="1"/>
      <c r="AT8" s="1"/>
      <c r="AU8" s="1"/>
      <c r="AV8" s="1"/>
      <c r="AW8" s="1"/>
      <c r="AX8" s="1"/>
      <c r="AY8" s="1"/>
    </row>
    <row r="9" spans="1:51" ht="29.25" customHeight="1">
      <c r="A9" s="191"/>
      <c r="B9" s="192"/>
      <c r="C9" s="208" t="s">
        <v>6</v>
      </c>
      <c r="D9" s="209"/>
      <c r="E9" s="209"/>
      <c r="F9" s="209"/>
      <c r="G9" s="209"/>
      <c r="H9" s="209"/>
      <c r="I9" s="209"/>
      <c r="J9" s="209"/>
      <c r="K9" s="209" t="s">
        <v>7</v>
      </c>
      <c r="L9" s="209"/>
      <c r="M9" s="210"/>
      <c r="N9" s="210"/>
      <c r="O9" s="210"/>
      <c r="P9" s="210"/>
      <c r="Q9" s="210"/>
      <c r="R9" s="210"/>
      <c r="S9" s="210"/>
      <c r="T9" s="210"/>
      <c r="U9" s="209" t="s">
        <v>8</v>
      </c>
      <c r="V9" s="209"/>
      <c r="W9" s="209"/>
      <c r="X9" s="211"/>
      <c r="Y9" s="212"/>
      <c r="Z9" s="212"/>
      <c r="AA9" s="212"/>
      <c r="AB9" s="212"/>
      <c r="AC9" s="212"/>
      <c r="AD9" s="212"/>
      <c r="AE9" s="212"/>
      <c r="AF9" s="212"/>
      <c r="AG9" s="212"/>
      <c r="AH9" s="212"/>
      <c r="AI9" s="212"/>
      <c r="AJ9" s="212"/>
      <c r="AK9" s="212"/>
      <c r="AL9" s="212"/>
      <c r="AM9" s="212"/>
      <c r="AN9" s="212"/>
      <c r="AO9" s="212"/>
      <c r="AP9" s="212"/>
      <c r="AQ9" s="212"/>
      <c r="AR9" s="213"/>
      <c r="AS9" s="1"/>
      <c r="AT9" s="1"/>
      <c r="AU9" s="1"/>
      <c r="AV9" s="1"/>
      <c r="AW9" s="1"/>
      <c r="AX9" s="1"/>
      <c r="AY9" s="1"/>
    </row>
    <row r="10" spans="1:51" ht="29.25" customHeight="1">
      <c r="A10" s="191"/>
      <c r="B10" s="192"/>
      <c r="C10" s="208" t="s">
        <v>2</v>
      </c>
      <c r="D10" s="209"/>
      <c r="E10" s="209"/>
      <c r="F10" s="209"/>
      <c r="G10" s="209"/>
      <c r="H10" s="209"/>
      <c r="I10" s="209"/>
      <c r="J10" s="209"/>
      <c r="K10" s="212"/>
      <c r="L10" s="212"/>
      <c r="M10" s="212"/>
      <c r="N10" s="212"/>
      <c r="O10" s="212"/>
      <c r="P10" s="212"/>
      <c r="Q10" s="212"/>
      <c r="R10" s="212"/>
      <c r="S10" s="212"/>
      <c r="T10" s="212"/>
      <c r="U10" s="212"/>
      <c r="V10" s="212"/>
      <c r="W10" s="212"/>
      <c r="X10" s="212"/>
      <c r="Y10" s="212"/>
      <c r="Z10" s="212"/>
      <c r="AA10" s="212"/>
      <c r="AB10" s="212"/>
      <c r="AC10" s="212"/>
      <c r="AD10" s="212"/>
      <c r="AE10" s="212"/>
      <c r="AF10" s="212"/>
      <c r="AG10" s="212"/>
      <c r="AH10" s="212"/>
      <c r="AI10" s="212"/>
      <c r="AJ10" s="212"/>
      <c r="AK10" s="212"/>
      <c r="AL10" s="212"/>
      <c r="AM10" s="212"/>
      <c r="AN10" s="212"/>
      <c r="AO10" s="212"/>
      <c r="AP10" s="212"/>
      <c r="AQ10" s="212"/>
      <c r="AR10" s="213"/>
      <c r="AS10" s="1"/>
      <c r="AT10" s="1"/>
      <c r="AU10" s="1"/>
      <c r="AV10" s="1"/>
      <c r="AW10" s="1"/>
      <c r="AX10" s="1"/>
      <c r="AY10" s="1"/>
    </row>
    <row r="11" spans="1:51" ht="29.25" customHeight="1" thickBot="1">
      <c r="A11" s="193"/>
      <c r="B11" s="194"/>
      <c r="C11" s="161" t="s">
        <v>9</v>
      </c>
      <c r="D11" s="162"/>
      <c r="E11" s="162"/>
      <c r="F11" s="162"/>
      <c r="G11" s="162"/>
      <c r="H11" s="162"/>
      <c r="I11" s="162"/>
      <c r="J11" s="162"/>
      <c r="K11" s="163"/>
      <c r="L11" s="163"/>
      <c r="M11" s="163"/>
      <c r="N11" s="163"/>
      <c r="O11" s="163"/>
      <c r="P11" s="163"/>
      <c r="Q11" s="163"/>
      <c r="R11" s="163"/>
      <c r="S11" s="163"/>
      <c r="T11" s="163"/>
      <c r="U11" s="163"/>
      <c r="V11" s="163"/>
      <c r="W11" s="163"/>
      <c r="X11" s="163"/>
      <c r="Y11" s="163"/>
      <c r="Z11" s="163"/>
      <c r="AA11" s="163"/>
      <c r="AB11" s="163"/>
      <c r="AC11" s="163"/>
      <c r="AD11" s="163"/>
      <c r="AE11" s="163"/>
      <c r="AF11" s="163"/>
      <c r="AG11" s="163"/>
      <c r="AH11" s="163"/>
      <c r="AI11" s="163"/>
      <c r="AJ11" s="163"/>
      <c r="AK11" s="163"/>
      <c r="AL11" s="163"/>
      <c r="AM11" s="163"/>
      <c r="AN11" s="163"/>
      <c r="AO11" s="163"/>
      <c r="AP11" s="163"/>
      <c r="AQ11" s="163"/>
      <c r="AR11" s="164"/>
      <c r="AS11" s="1"/>
      <c r="AT11" s="1"/>
      <c r="AU11" s="1"/>
      <c r="AV11" s="1"/>
      <c r="AW11" s="1"/>
      <c r="AX11" s="1"/>
      <c r="AY11" s="1"/>
    </row>
    <row r="12" spans="1:51" s="71" customFormat="1" ht="29.25" customHeight="1">
      <c r="A12" s="72"/>
      <c r="B12" s="72"/>
      <c r="C12" s="73"/>
      <c r="D12" s="73"/>
      <c r="E12" s="73"/>
      <c r="F12" s="73"/>
      <c r="G12" s="73"/>
      <c r="H12" s="73"/>
      <c r="I12" s="73"/>
      <c r="J12" s="73"/>
      <c r="K12" s="77"/>
      <c r="L12" s="77"/>
      <c r="M12" s="77"/>
      <c r="N12" s="77"/>
      <c r="O12" s="77"/>
      <c r="P12" s="77"/>
      <c r="Q12" s="77"/>
      <c r="R12" s="77"/>
      <c r="S12" s="77"/>
      <c r="T12" s="77"/>
      <c r="U12" s="77"/>
      <c r="V12" s="77"/>
      <c r="W12" s="77"/>
      <c r="X12" s="77"/>
      <c r="Y12" s="77"/>
      <c r="Z12" s="77"/>
      <c r="AA12" s="77"/>
      <c r="AB12" s="77"/>
      <c r="AC12" s="77"/>
      <c r="AD12" s="77"/>
      <c r="AE12" s="77"/>
      <c r="AF12" s="77"/>
      <c r="AG12" s="77"/>
      <c r="AH12" s="77"/>
      <c r="AI12" s="77"/>
      <c r="AJ12" s="77"/>
      <c r="AK12" s="77"/>
      <c r="AL12" s="77"/>
      <c r="AM12" s="77"/>
      <c r="AN12" s="77"/>
      <c r="AO12" s="77"/>
      <c r="AP12" s="77"/>
      <c r="AQ12" s="77"/>
      <c r="AR12" s="77"/>
      <c r="AS12" s="1"/>
      <c r="AT12" s="1"/>
      <c r="AU12" s="1"/>
      <c r="AV12" s="1"/>
      <c r="AW12" s="1"/>
      <c r="AX12" s="1"/>
      <c r="AY12" s="1"/>
    </row>
    <row r="13" spans="1:51" ht="24">
      <c r="A13" s="24"/>
      <c r="B13" s="165"/>
      <c r="C13" s="165"/>
      <c r="D13" s="165"/>
      <c r="E13" s="165"/>
      <c r="F13" s="165"/>
      <c r="G13" s="165"/>
      <c r="H13" s="165"/>
      <c r="I13" s="165"/>
      <c r="J13" s="165"/>
      <c r="K13" s="165"/>
      <c r="L13" s="165"/>
      <c r="M13" s="165"/>
      <c r="N13" s="165"/>
      <c r="O13" s="165"/>
      <c r="P13" s="165"/>
      <c r="Q13" s="165"/>
      <c r="R13" s="165"/>
      <c r="S13" s="165"/>
      <c r="T13" s="165"/>
      <c r="U13" s="165"/>
      <c r="V13" s="165"/>
      <c r="W13" s="165"/>
      <c r="X13" s="165"/>
      <c r="Y13" s="165"/>
      <c r="Z13" s="165"/>
      <c r="AA13" s="165"/>
      <c r="AB13" s="165"/>
      <c r="AC13" s="165"/>
      <c r="AD13" s="165"/>
      <c r="AE13" s="165"/>
      <c r="AF13" s="165"/>
      <c r="AG13" s="165"/>
      <c r="AH13" s="24"/>
      <c r="AI13" s="24"/>
      <c r="AJ13" s="24"/>
      <c r="AK13" s="24"/>
      <c r="AL13" s="24"/>
      <c r="AM13" s="24"/>
      <c r="AN13" s="24"/>
      <c r="AO13" s="24"/>
      <c r="AP13" s="24"/>
      <c r="AQ13" s="24"/>
      <c r="AR13" s="24"/>
      <c r="AS13" s="1"/>
      <c r="AT13" s="1"/>
      <c r="AU13" s="1"/>
      <c r="AV13" s="1"/>
      <c r="AW13" s="1"/>
      <c r="AX13" s="1"/>
      <c r="AY13" s="1"/>
    </row>
    <row r="14" spans="1:51" s="30" customFormat="1" ht="25.5">
      <c r="A14" s="31"/>
      <c r="B14" s="57" t="s">
        <v>52</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9"/>
      <c r="AI14" s="59"/>
      <c r="AJ14" s="59"/>
      <c r="AK14" s="59"/>
      <c r="AL14" s="59"/>
      <c r="AM14" s="59"/>
      <c r="AN14" s="59"/>
      <c r="AO14" s="59"/>
      <c r="AP14" s="59"/>
      <c r="AQ14" s="59"/>
      <c r="AR14" s="59"/>
      <c r="AS14" s="31"/>
      <c r="AT14" s="31"/>
      <c r="AU14" s="31"/>
      <c r="AV14" s="31"/>
      <c r="AW14" s="31"/>
      <c r="AX14" s="31"/>
      <c r="AY14" s="31"/>
    </row>
    <row r="15" spans="1:51" s="30" customFormat="1" ht="25.5">
      <c r="A15" s="31"/>
      <c r="B15" s="57"/>
      <c r="C15" s="58" t="s">
        <v>14</v>
      </c>
      <c r="D15" s="57" t="s">
        <v>65</v>
      </c>
      <c r="E15" s="57"/>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9"/>
      <c r="AI15" s="59"/>
      <c r="AJ15" s="59"/>
      <c r="AK15" s="59"/>
      <c r="AL15" s="59"/>
      <c r="AM15" s="59"/>
      <c r="AN15" s="59"/>
      <c r="AO15" s="59"/>
      <c r="AP15" s="59"/>
      <c r="AQ15" s="59"/>
      <c r="AR15" s="59"/>
      <c r="AS15" s="31"/>
      <c r="AT15" s="31"/>
      <c r="AU15" s="31"/>
      <c r="AV15" s="31"/>
      <c r="AW15" s="31"/>
      <c r="AX15" s="31"/>
      <c r="AY15" s="31"/>
    </row>
    <row r="16" spans="1:51" s="30" customFormat="1" ht="25.5">
      <c r="A16" s="31"/>
      <c r="B16" s="57"/>
      <c r="C16" s="58" t="s">
        <v>14</v>
      </c>
      <c r="D16" s="57" t="s">
        <v>75</v>
      </c>
      <c r="E16" s="57"/>
      <c r="F16" s="58"/>
      <c r="G16" s="58"/>
      <c r="H16" s="58"/>
      <c r="I16" s="58"/>
      <c r="J16" s="58"/>
      <c r="K16" s="58"/>
      <c r="L16" s="59"/>
      <c r="M16" s="59"/>
      <c r="N16" s="59"/>
      <c r="O16" s="59"/>
      <c r="P16" s="59"/>
      <c r="Q16" s="59"/>
      <c r="R16" s="59"/>
      <c r="S16" s="59"/>
      <c r="T16" s="59"/>
      <c r="U16" s="59"/>
      <c r="V16" s="59"/>
      <c r="W16" s="59"/>
      <c r="X16" s="59"/>
      <c r="Y16" s="59"/>
      <c r="Z16" s="58"/>
      <c r="AA16" s="58"/>
      <c r="AB16" s="58"/>
      <c r="AC16" s="58"/>
      <c r="AD16" s="58"/>
      <c r="AE16" s="58"/>
      <c r="AF16" s="58"/>
      <c r="AG16" s="58"/>
      <c r="AH16" s="59"/>
      <c r="AI16" s="59"/>
      <c r="AJ16" s="59"/>
      <c r="AK16" s="59"/>
      <c r="AL16" s="59"/>
      <c r="AM16" s="59"/>
      <c r="AN16" s="59"/>
      <c r="AO16" s="59"/>
      <c r="AP16" s="59"/>
      <c r="AQ16" s="59"/>
      <c r="AR16" s="59"/>
      <c r="AS16" s="31"/>
      <c r="AT16" s="31"/>
      <c r="AU16" s="31"/>
      <c r="AV16" s="31"/>
      <c r="AW16" s="31"/>
      <c r="AX16" s="31"/>
      <c r="AY16" s="31"/>
    </row>
    <row r="17" spans="1:51" s="30" customFormat="1" ht="25.5">
      <c r="A17" s="31"/>
      <c r="B17" s="57"/>
      <c r="C17" s="58" t="s">
        <v>14</v>
      </c>
      <c r="D17" s="57" t="s">
        <v>89</v>
      </c>
      <c r="E17" s="57"/>
      <c r="F17" s="58"/>
      <c r="G17" s="58"/>
      <c r="H17" s="58"/>
      <c r="I17" s="58"/>
      <c r="J17" s="58"/>
      <c r="K17" s="58"/>
      <c r="L17" s="59"/>
      <c r="M17" s="59"/>
      <c r="N17" s="59"/>
      <c r="O17" s="59"/>
      <c r="P17" s="59"/>
      <c r="Q17" s="59"/>
      <c r="R17" s="59"/>
      <c r="S17" s="59"/>
      <c r="T17" s="59"/>
      <c r="U17" s="59"/>
      <c r="V17" s="59"/>
      <c r="W17" s="59"/>
      <c r="X17" s="59"/>
      <c r="Y17" s="59"/>
      <c r="Z17" s="58"/>
      <c r="AA17" s="58"/>
      <c r="AB17" s="58"/>
      <c r="AC17" s="58"/>
      <c r="AD17" s="58"/>
      <c r="AE17" s="58"/>
      <c r="AF17" s="58"/>
      <c r="AG17" s="58"/>
      <c r="AH17" s="59"/>
      <c r="AI17" s="59"/>
      <c r="AJ17" s="59"/>
      <c r="AK17" s="59"/>
      <c r="AL17" s="59"/>
      <c r="AM17" s="59"/>
      <c r="AN17" s="59"/>
      <c r="AO17" s="59"/>
      <c r="AP17" s="59"/>
      <c r="AQ17" s="59"/>
      <c r="AR17" s="59"/>
      <c r="AS17" s="31"/>
      <c r="AT17" s="31"/>
      <c r="AU17" s="31"/>
      <c r="AV17" s="31"/>
      <c r="AW17" s="31"/>
      <c r="AX17" s="31"/>
      <c r="AY17" s="31"/>
    </row>
    <row r="18" spans="1:51" s="30" customFormat="1" ht="25.5">
      <c r="A18" s="31"/>
      <c r="B18" s="74"/>
      <c r="C18" s="75"/>
      <c r="D18" s="74"/>
      <c r="E18" s="74"/>
      <c r="F18" s="75"/>
      <c r="G18" s="75"/>
      <c r="H18" s="75"/>
      <c r="I18" s="75"/>
      <c r="J18" s="75"/>
      <c r="K18" s="75"/>
      <c r="L18" s="76"/>
      <c r="M18" s="76"/>
      <c r="N18" s="76"/>
      <c r="O18" s="76"/>
      <c r="P18" s="76"/>
      <c r="Q18" s="76"/>
      <c r="R18" s="76"/>
      <c r="S18" s="76"/>
      <c r="T18" s="76"/>
      <c r="U18" s="76"/>
      <c r="V18" s="76"/>
      <c r="W18" s="76"/>
      <c r="X18" s="76"/>
      <c r="Y18" s="76"/>
      <c r="Z18" s="75"/>
      <c r="AA18" s="75"/>
      <c r="AB18" s="75"/>
      <c r="AC18" s="75"/>
      <c r="AD18" s="75"/>
      <c r="AE18" s="75"/>
      <c r="AF18" s="75"/>
      <c r="AG18" s="75"/>
      <c r="AH18" s="76"/>
      <c r="AI18" s="76"/>
      <c r="AJ18" s="76"/>
      <c r="AK18" s="76"/>
      <c r="AL18" s="76"/>
      <c r="AM18" s="76"/>
      <c r="AN18" s="76"/>
      <c r="AO18" s="76"/>
      <c r="AP18" s="76"/>
      <c r="AQ18" s="76"/>
      <c r="AR18" s="76"/>
      <c r="AS18" s="31"/>
      <c r="AT18" s="31"/>
      <c r="AU18" s="31"/>
      <c r="AV18" s="31"/>
      <c r="AW18" s="31"/>
      <c r="AX18" s="31"/>
      <c r="AY18" s="31"/>
    </row>
    <row r="19" spans="1:51">
      <c r="A19" s="1"/>
      <c r="B19" s="2"/>
      <c r="C19" s="69"/>
      <c r="D19" s="2"/>
      <c r="E19" s="2"/>
      <c r="F19" s="69"/>
      <c r="G19" s="69"/>
      <c r="H19" s="69"/>
      <c r="I19" s="69"/>
      <c r="J19" s="69"/>
      <c r="K19" s="69"/>
      <c r="L19" s="1" t="s">
        <v>62</v>
      </c>
      <c r="M19" s="1"/>
      <c r="N19" s="1"/>
      <c r="O19" s="1"/>
      <c r="P19" s="1"/>
      <c r="Q19" s="1"/>
      <c r="R19" s="1"/>
      <c r="S19" s="1"/>
      <c r="T19" s="1"/>
      <c r="U19" s="1"/>
      <c r="V19" s="1"/>
      <c r="W19" s="1"/>
      <c r="X19" s="1"/>
      <c r="Y19" s="1"/>
      <c r="Z19" s="69"/>
      <c r="AA19" s="69"/>
      <c r="AB19" s="69"/>
      <c r="AC19" s="69"/>
      <c r="AD19" s="69"/>
      <c r="AE19" s="69"/>
      <c r="AF19" s="69"/>
      <c r="AG19" s="69"/>
      <c r="AH19" s="1"/>
      <c r="AI19" s="1"/>
      <c r="AJ19" s="1"/>
      <c r="AK19" s="1"/>
      <c r="AL19" s="1"/>
      <c r="AM19" s="1"/>
      <c r="AN19" s="1"/>
      <c r="AO19" s="1"/>
      <c r="AP19" s="1"/>
      <c r="AQ19" s="1"/>
      <c r="AR19" s="1"/>
      <c r="AS19" s="1"/>
      <c r="AT19" s="1"/>
      <c r="AU19" s="1"/>
      <c r="AV19" s="1"/>
      <c r="AW19" s="1"/>
      <c r="AX19" s="1"/>
      <c r="AY19" s="1"/>
    </row>
    <row r="20" spans="1:51">
      <c r="A20" s="1"/>
      <c r="B20" s="166" t="s">
        <v>46</v>
      </c>
      <c r="C20" s="167"/>
      <c r="D20" s="167"/>
      <c r="E20" s="167"/>
      <c r="F20" s="167"/>
      <c r="G20" s="167"/>
      <c r="H20" s="167"/>
      <c r="I20" s="167"/>
      <c r="J20" s="167"/>
      <c r="K20" s="167"/>
      <c r="L20" s="167"/>
      <c r="M20" s="167"/>
      <c r="N20" s="167"/>
      <c r="O20" s="167"/>
      <c r="P20" s="167"/>
      <c r="Q20" s="167"/>
      <c r="R20" s="167"/>
      <c r="S20" s="167"/>
      <c r="T20" s="167"/>
      <c r="U20" s="167"/>
      <c r="V20" s="167"/>
      <c r="W20" s="167"/>
      <c r="X20" s="167"/>
      <c r="Y20" s="167"/>
      <c r="Z20" s="167"/>
      <c r="AA20" s="167"/>
      <c r="AB20" s="167"/>
      <c r="AC20" s="167"/>
      <c r="AD20" s="167"/>
      <c r="AE20" s="167"/>
      <c r="AF20" s="167"/>
      <c r="AG20" s="167"/>
      <c r="AH20" s="167"/>
      <c r="AI20" s="167"/>
      <c r="AJ20" s="167"/>
      <c r="AK20" s="167"/>
      <c r="AL20" s="167"/>
      <c r="AM20" s="167"/>
      <c r="AN20" s="167"/>
      <c r="AO20" s="167"/>
      <c r="AP20" s="167"/>
      <c r="AQ20" s="167"/>
      <c r="AR20" s="167"/>
      <c r="AS20" s="167"/>
      <c r="AT20" s="167"/>
      <c r="AU20" s="167"/>
      <c r="AV20" s="168"/>
      <c r="AW20" s="1"/>
      <c r="AX20" s="1"/>
      <c r="AY20" s="1"/>
    </row>
    <row r="21" spans="1:51" s="70" customFormat="1" ht="19.5" customHeight="1">
      <c r="B21" s="169"/>
      <c r="C21" s="170"/>
      <c r="D21" s="170"/>
      <c r="E21" s="170"/>
      <c r="F21" s="170"/>
      <c r="G21" s="170"/>
      <c r="H21" s="170"/>
      <c r="I21" s="170"/>
      <c r="J21" s="170"/>
      <c r="K21" s="170"/>
      <c r="L21" s="170"/>
      <c r="M21" s="170"/>
      <c r="N21" s="170"/>
      <c r="O21" s="170"/>
      <c r="P21" s="170"/>
      <c r="Q21" s="170"/>
      <c r="R21" s="170"/>
      <c r="S21" s="170"/>
      <c r="T21" s="170"/>
      <c r="U21" s="170"/>
      <c r="V21" s="170"/>
      <c r="W21" s="170"/>
      <c r="X21" s="170"/>
      <c r="Y21" s="170"/>
      <c r="Z21" s="170"/>
      <c r="AA21" s="170"/>
      <c r="AB21" s="170"/>
      <c r="AC21" s="170"/>
      <c r="AD21" s="170"/>
      <c r="AE21" s="170"/>
      <c r="AF21" s="170"/>
      <c r="AG21" s="170"/>
      <c r="AH21" s="170"/>
      <c r="AI21" s="170"/>
      <c r="AJ21" s="170"/>
      <c r="AK21" s="170"/>
      <c r="AL21" s="170"/>
      <c r="AM21" s="170"/>
      <c r="AN21" s="170"/>
      <c r="AO21" s="170"/>
      <c r="AP21" s="170"/>
      <c r="AQ21" s="170"/>
      <c r="AR21" s="170"/>
      <c r="AS21" s="170"/>
      <c r="AT21" s="170"/>
      <c r="AU21" s="170"/>
      <c r="AV21" s="171"/>
      <c r="AW21" s="16"/>
      <c r="AX21" s="16"/>
      <c r="AY21" s="16"/>
    </row>
    <row r="22" spans="1:51" s="70" customFormat="1" ht="33.75" customHeight="1">
      <c r="B22" s="172" t="s">
        <v>80</v>
      </c>
      <c r="C22" s="173"/>
      <c r="D22" s="173"/>
      <c r="E22" s="173"/>
      <c r="F22" s="173"/>
      <c r="G22" s="173"/>
      <c r="H22" s="173"/>
      <c r="I22" s="173"/>
      <c r="J22" s="173"/>
      <c r="K22" s="173"/>
      <c r="L22" s="173"/>
      <c r="M22" s="173"/>
      <c r="N22" s="173"/>
      <c r="O22" s="173"/>
      <c r="P22" s="173"/>
      <c r="Q22" s="173"/>
      <c r="R22" s="173"/>
      <c r="S22" s="173"/>
      <c r="T22" s="173"/>
      <c r="U22" s="173"/>
      <c r="V22" s="173"/>
      <c r="W22" s="173"/>
      <c r="X22" s="173"/>
      <c r="Y22" s="173"/>
      <c r="Z22" s="178" t="s">
        <v>87</v>
      </c>
      <c r="AA22" s="179"/>
      <c r="AB22" s="179"/>
      <c r="AC22" s="179"/>
      <c r="AD22" s="179"/>
      <c r="AE22" s="180"/>
      <c r="AF22" s="178" t="s">
        <v>88</v>
      </c>
      <c r="AG22" s="179"/>
      <c r="AH22" s="179"/>
      <c r="AI22" s="179"/>
      <c r="AJ22" s="179"/>
      <c r="AK22" s="180"/>
      <c r="AL22" s="89" t="s">
        <v>34</v>
      </c>
      <c r="AM22" s="89"/>
      <c r="AN22" s="89"/>
      <c r="AO22" s="89"/>
      <c r="AP22" s="89"/>
      <c r="AQ22" s="89"/>
      <c r="AR22" s="89"/>
      <c r="AS22" s="89"/>
      <c r="AT22" s="89"/>
      <c r="AU22" s="89"/>
      <c r="AV22" s="89"/>
    </row>
    <row r="23" spans="1:51" s="70" customFormat="1" ht="33.75" customHeight="1">
      <c r="B23" s="174"/>
      <c r="C23" s="175"/>
      <c r="D23" s="175"/>
      <c r="E23" s="175"/>
      <c r="F23" s="175"/>
      <c r="G23" s="175"/>
      <c r="H23" s="175"/>
      <c r="I23" s="175"/>
      <c r="J23" s="175"/>
      <c r="K23" s="175"/>
      <c r="L23" s="175"/>
      <c r="M23" s="175"/>
      <c r="N23" s="175"/>
      <c r="O23" s="175"/>
      <c r="P23" s="175"/>
      <c r="Q23" s="175"/>
      <c r="R23" s="175"/>
      <c r="S23" s="175"/>
      <c r="T23" s="175"/>
      <c r="U23" s="175"/>
      <c r="V23" s="175"/>
      <c r="W23" s="175"/>
      <c r="X23" s="175"/>
      <c r="Y23" s="175"/>
      <c r="Z23" s="181"/>
      <c r="AA23" s="182"/>
      <c r="AB23" s="182"/>
      <c r="AC23" s="182"/>
      <c r="AD23" s="182"/>
      <c r="AE23" s="183"/>
      <c r="AF23" s="181"/>
      <c r="AG23" s="182"/>
      <c r="AH23" s="182"/>
      <c r="AI23" s="182"/>
      <c r="AJ23" s="182"/>
      <c r="AK23" s="183"/>
      <c r="AL23" s="89"/>
      <c r="AM23" s="89"/>
      <c r="AN23" s="89"/>
      <c r="AO23" s="89"/>
      <c r="AP23" s="89"/>
      <c r="AQ23" s="89"/>
      <c r="AR23" s="89"/>
      <c r="AS23" s="89"/>
      <c r="AT23" s="89"/>
      <c r="AU23" s="89"/>
      <c r="AV23" s="89"/>
    </row>
    <row r="24" spans="1:51" s="70" customFormat="1" ht="33.75" customHeight="1">
      <c r="B24" s="176"/>
      <c r="C24" s="177"/>
      <c r="D24" s="177"/>
      <c r="E24" s="177"/>
      <c r="F24" s="177"/>
      <c r="G24" s="177"/>
      <c r="H24" s="177"/>
      <c r="I24" s="177"/>
      <c r="J24" s="177"/>
      <c r="K24" s="177"/>
      <c r="L24" s="177"/>
      <c r="M24" s="177"/>
      <c r="N24" s="177"/>
      <c r="O24" s="177"/>
      <c r="P24" s="177"/>
      <c r="Q24" s="177"/>
      <c r="R24" s="177"/>
      <c r="S24" s="177"/>
      <c r="T24" s="177"/>
      <c r="U24" s="177"/>
      <c r="V24" s="177"/>
      <c r="W24" s="177"/>
      <c r="X24" s="177"/>
      <c r="Y24" s="177"/>
      <c r="Z24" s="184"/>
      <c r="AA24" s="185"/>
      <c r="AB24" s="185"/>
      <c r="AC24" s="185"/>
      <c r="AD24" s="185"/>
      <c r="AE24" s="186"/>
      <c r="AF24" s="184"/>
      <c r="AG24" s="185"/>
      <c r="AH24" s="185"/>
      <c r="AI24" s="185"/>
      <c r="AJ24" s="185"/>
      <c r="AK24" s="186"/>
      <c r="AL24" s="89"/>
      <c r="AM24" s="89"/>
      <c r="AN24" s="89"/>
      <c r="AO24" s="89"/>
      <c r="AP24" s="89"/>
      <c r="AQ24" s="89"/>
      <c r="AR24" s="89"/>
      <c r="AS24" s="89"/>
      <c r="AT24" s="89"/>
      <c r="AU24" s="89"/>
      <c r="AV24" s="89"/>
    </row>
    <row r="25" spans="1:51" s="70" customFormat="1" ht="24.75" thickBot="1">
      <c r="B25" s="187" t="s">
        <v>35</v>
      </c>
      <c r="C25" s="156"/>
      <c r="D25" s="156"/>
      <c r="E25" s="188"/>
      <c r="F25" s="155" t="s">
        <v>36</v>
      </c>
      <c r="G25" s="156"/>
      <c r="H25" s="156"/>
      <c r="I25" s="156"/>
      <c r="J25" s="156"/>
      <c r="K25" s="156"/>
      <c r="L25" s="156"/>
      <c r="M25" s="157" t="s">
        <v>56</v>
      </c>
      <c r="N25" s="157"/>
      <c r="O25" s="157"/>
      <c r="P25" s="157"/>
      <c r="Q25" s="157"/>
      <c r="R25" s="157"/>
      <c r="S25" s="157"/>
      <c r="T25" s="157"/>
      <c r="U25" s="157" t="s">
        <v>39</v>
      </c>
      <c r="V25" s="157"/>
      <c r="W25" s="157"/>
      <c r="X25" s="157"/>
      <c r="Y25" s="157"/>
      <c r="Z25" s="158" t="s">
        <v>33</v>
      </c>
      <c r="AA25" s="159"/>
      <c r="AB25" s="159"/>
      <c r="AC25" s="159"/>
      <c r="AD25" s="159"/>
      <c r="AE25" s="160"/>
      <c r="AF25" s="158" t="s">
        <v>33</v>
      </c>
      <c r="AG25" s="159"/>
      <c r="AH25" s="159"/>
      <c r="AI25" s="159"/>
      <c r="AJ25" s="159"/>
      <c r="AK25" s="160"/>
      <c r="AL25" s="89"/>
      <c r="AM25" s="89"/>
      <c r="AN25" s="89"/>
      <c r="AO25" s="89"/>
      <c r="AP25" s="89"/>
      <c r="AQ25" s="89"/>
      <c r="AR25" s="89"/>
      <c r="AS25" s="89"/>
      <c r="AT25" s="89"/>
      <c r="AU25" s="89"/>
      <c r="AV25" s="89"/>
    </row>
    <row r="26" spans="1:51" s="70" customFormat="1" ht="20.25" customHeight="1" thickTop="1">
      <c r="A26" s="33"/>
      <c r="B26" s="123"/>
      <c r="C26" s="123"/>
      <c r="D26" s="123"/>
      <c r="E26" s="124"/>
      <c r="F26" s="127"/>
      <c r="G26" s="128"/>
      <c r="H26" s="128"/>
      <c r="I26" s="128"/>
      <c r="J26" s="128"/>
      <c r="K26" s="128"/>
      <c r="L26" s="128"/>
      <c r="M26" s="152"/>
      <c r="N26" s="152"/>
      <c r="O26" s="152"/>
      <c r="P26" s="152"/>
      <c r="Q26" s="152"/>
      <c r="R26" s="152"/>
      <c r="S26" s="152"/>
      <c r="T26" s="152"/>
      <c r="U26" s="153"/>
      <c r="V26" s="153"/>
      <c r="W26" s="153"/>
      <c r="X26" s="153"/>
      <c r="Y26" s="154"/>
      <c r="Z26" s="135">
        <f>IFERROR(VLOOKUP(B26,'(2)個票(別紙１)-1'!$E$28:$AF$47,23,FALSE),"")</f>
        <v>0</v>
      </c>
      <c r="AA26" s="136"/>
      <c r="AB26" s="136"/>
      <c r="AC26" s="136"/>
      <c r="AD26" s="136"/>
      <c r="AE26" s="137"/>
      <c r="AF26" s="120">
        <f>IFERROR(VLOOKUP(B26,'(3)個票(別紙１)-2'!$E$29:$AF$48,23,FALSE),"")</f>
        <v>0</v>
      </c>
      <c r="AG26" s="120"/>
      <c r="AH26" s="120"/>
      <c r="AI26" s="120"/>
      <c r="AJ26" s="120"/>
      <c r="AK26" s="120"/>
      <c r="AL26" s="78">
        <f>SUM(Z26:AK27)</f>
        <v>0</v>
      </c>
      <c r="AM26" s="78"/>
      <c r="AN26" s="78"/>
      <c r="AO26" s="78"/>
      <c r="AP26" s="78"/>
      <c r="AQ26" s="78"/>
      <c r="AR26" s="78"/>
      <c r="AS26" s="78"/>
      <c r="AT26" s="78"/>
      <c r="AU26" s="78"/>
      <c r="AV26" s="78"/>
    </row>
    <row r="27" spans="1:51" s="70" customFormat="1" ht="20.25" customHeight="1">
      <c r="A27" s="33"/>
      <c r="B27" s="142"/>
      <c r="C27" s="142"/>
      <c r="D27" s="142"/>
      <c r="E27" s="143"/>
      <c r="F27" s="144"/>
      <c r="G27" s="145"/>
      <c r="H27" s="145"/>
      <c r="I27" s="145"/>
      <c r="J27" s="145"/>
      <c r="K27" s="145"/>
      <c r="L27" s="145"/>
      <c r="M27" s="129"/>
      <c r="N27" s="129"/>
      <c r="O27" s="129"/>
      <c r="P27" s="129"/>
      <c r="Q27" s="129"/>
      <c r="R27" s="129"/>
      <c r="S27" s="129"/>
      <c r="T27" s="129"/>
      <c r="U27" s="150"/>
      <c r="V27" s="150"/>
      <c r="W27" s="150"/>
      <c r="X27" s="150"/>
      <c r="Y27" s="151"/>
      <c r="Z27" s="147"/>
      <c r="AA27" s="148"/>
      <c r="AB27" s="148"/>
      <c r="AC27" s="148"/>
      <c r="AD27" s="148"/>
      <c r="AE27" s="149"/>
      <c r="AF27" s="120"/>
      <c r="AG27" s="120"/>
      <c r="AH27" s="120"/>
      <c r="AI27" s="120"/>
      <c r="AJ27" s="120"/>
      <c r="AK27" s="120"/>
      <c r="AL27" s="78"/>
      <c r="AM27" s="78"/>
      <c r="AN27" s="78"/>
      <c r="AO27" s="78"/>
      <c r="AP27" s="78"/>
      <c r="AQ27" s="78"/>
      <c r="AR27" s="78"/>
      <c r="AS27" s="78"/>
      <c r="AT27" s="78"/>
      <c r="AU27" s="78"/>
      <c r="AV27" s="78"/>
    </row>
    <row r="28" spans="1:51" s="70" customFormat="1" ht="20.25" customHeight="1">
      <c r="A28" s="33"/>
      <c r="B28" s="121"/>
      <c r="C28" s="121"/>
      <c r="D28" s="121"/>
      <c r="E28" s="122"/>
      <c r="F28" s="125"/>
      <c r="G28" s="126"/>
      <c r="H28" s="126"/>
      <c r="I28" s="126"/>
      <c r="J28" s="126"/>
      <c r="K28" s="126"/>
      <c r="L28" s="126"/>
      <c r="M28" s="129"/>
      <c r="N28" s="129"/>
      <c r="O28" s="129"/>
      <c r="P28" s="129"/>
      <c r="Q28" s="129"/>
      <c r="R28" s="129"/>
      <c r="S28" s="129"/>
      <c r="T28" s="129"/>
      <c r="U28" s="150"/>
      <c r="V28" s="150"/>
      <c r="W28" s="150"/>
      <c r="X28" s="150"/>
      <c r="Y28" s="151"/>
      <c r="Z28" s="135">
        <f>IFERROR(VLOOKUP(B28,'(2)個票(別紙１)-1'!$E$28:$AF$47,23,FALSE),"")</f>
        <v>0</v>
      </c>
      <c r="AA28" s="136"/>
      <c r="AB28" s="136"/>
      <c r="AC28" s="136"/>
      <c r="AD28" s="136"/>
      <c r="AE28" s="137"/>
      <c r="AF28" s="120">
        <f>IFERROR(VLOOKUP(B28,'(3)個票(別紙１)-2'!$E$29:$AF$48,23,FALSE),"")</f>
        <v>0</v>
      </c>
      <c r="AG28" s="120"/>
      <c r="AH28" s="120"/>
      <c r="AI28" s="120"/>
      <c r="AJ28" s="120"/>
      <c r="AK28" s="120"/>
      <c r="AL28" s="78">
        <f>SUM(Z28:AK29)</f>
        <v>0</v>
      </c>
      <c r="AM28" s="78"/>
      <c r="AN28" s="78"/>
      <c r="AO28" s="78"/>
      <c r="AP28" s="78"/>
      <c r="AQ28" s="78"/>
      <c r="AR28" s="78"/>
      <c r="AS28" s="78"/>
      <c r="AT28" s="78"/>
      <c r="AU28" s="78"/>
      <c r="AV28" s="78"/>
    </row>
    <row r="29" spans="1:51" s="70" customFormat="1" ht="20.25" customHeight="1">
      <c r="A29" s="33"/>
      <c r="B29" s="142"/>
      <c r="C29" s="142"/>
      <c r="D29" s="142"/>
      <c r="E29" s="143"/>
      <c r="F29" s="144"/>
      <c r="G29" s="145"/>
      <c r="H29" s="145"/>
      <c r="I29" s="145"/>
      <c r="J29" s="145"/>
      <c r="K29" s="145"/>
      <c r="L29" s="145"/>
      <c r="M29" s="129"/>
      <c r="N29" s="129"/>
      <c r="O29" s="129"/>
      <c r="P29" s="129"/>
      <c r="Q29" s="129"/>
      <c r="R29" s="129"/>
      <c r="S29" s="129"/>
      <c r="T29" s="129"/>
      <c r="U29" s="150"/>
      <c r="V29" s="150"/>
      <c r="W29" s="150"/>
      <c r="X29" s="150"/>
      <c r="Y29" s="151"/>
      <c r="Z29" s="147"/>
      <c r="AA29" s="148"/>
      <c r="AB29" s="148"/>
      <c r="AC29" s="148"/>
      <c r="AD29" s="148"/>
      <c r="AE29" s="149"/>
      <c r="AF29" s="120"/>
      <c r="AG29" s="120"/>
      <c r="AH29" s="120"/>
      <c r="AI29" s="120"/>
      <c r="AJ29" s="120"/>
      <c r="AK29" s="120"/>
      <c r="AL29" s="78"/>
      <c r="AM29" s="78"/>
      <c r="AN29" s="78"/>
      <c r="AO29" s="78"/>
      <c r="AP29" s="78"/>
      <c r="AQ29" s="78"/>
      <c r="AR29" s="78"/>
      <c r="AS29" s="78"/>
      <c r="AT29" s="78"/>
      <c r="AU29" s="78"/>
      <c r="AV29" s="78"/>
    </row>
    <row r="30" spans="1:51" s="70" customFormat="1" ht="20.25" customHeight="1">
      <c r="A30" s="33"/>
      <c r="B30" s="121"/>
      <c r="C30" s="121"/>
      <c r="D30" s="121"/>
      <c r="E30" s="122"/>
      <c r="F30" s="125"/>
      <c r="G30" s="126"/>
      <c r="H30" s="126"/>
      <c r="I30" s="126"/>
      <c r="J30" s="126"/>
      <c r="K30" s="126"/>
      <c r="L30" s="126"/>
      <c r="M30" s="129"/>
      <c r="N30" s="129"/>
      <c r="O30" s="129"/>
      <c r="P30" s="129"/>
      <c r="Q30" s="129"/>
      <c r="R30" s="129"/>
      <c r="S30" s="129"/>
      <c r="T30" s="129"/>
      <c r="U30" s="150"/>
      <c r="V30" s="150"/>
      <c r="W30" s="150"/>
      <c r="X30" s="150"/>
      <c r="Y30" s="151"/>
      <c r="Z30" s="135">
        <f>IFERROR(VLOOKUP(B30,'(2)個票(別紙１)-1'!$E$28:$AF$47,23,FALSE),"")</f>
        <v>0</v>
      </c>
      <c r="AA30" s="136"/>
      <c r="AB30" s="136"/>
      <c r="AC30" s="136"/>
      <c r="AD30" s="136"/>
      <c r="AE30" s="137"/>
      <c r="AF30" s="120">
        <f>IFERROR(VLOOKUP(B30,'(3)個票(別紙１)-2'!$E$29:$AF$48,23,FALSE),"")</f>
        <v>0</v>
      </c>
      <c r="AG30" s="120"/>
      <c r="AH30" s="120"/>
      <c r="AI30" s="120"/>
      <c r="AJ30" s="120"/>
      <c r="AK30" s="120"/>
      <c r="AL30" s="78">
        <f>SUM(Z30:AK31)</f>
        <v>0</v>
      </c>
      <c r="AM30" s="78"/>
      <c r="AN30" s="78"/>
      <c r="AO30" s="78"/>
      <c r="AP30" s="78"/>
      <c r="AQ30" s="78"/>
      <c r="AR30" s="78"/>
      <c r="AS30" s="78"/>
      <c r="AT30" s="78"/>
      <c r="AU30" s="78"/>
      <c r="AV30" s="78"/>
    </row>
    <row r="31" spans="1:51" s="70" customFormat="1" ht="20.25" customHeight="1">
      <c r="A31" s="33"/>
      <c r="B31" s="142"/>
      <c r="C31" s="142"/>
      <c r="D31" s="142"/>
      <c r="E31" s="143"/>
      <c r="F31" s="144"/>
      <c r="G31" s="145"/>
      <c r="H31" s="145"/>
      <c r="I31" s="145"/>
      <c r="J31" s="145"/>
      <c r="K31" s="145"/>
      <c r="L31" s="145"/>
      <c r="M31" s="129"/>
      <c r="N31" s="129"/>
      <c r="O31" s="129"/>
      <c r="P31" s="129"/>
      <c r="Q31" s="129"/>
      <c r="R31" s="129"/>
      <c r="S31" s="129"/>
      <c r="T31" s="129"/>
      <c r="U31" s="150"/>
      <c r="V31" s="150"/>
      <c r="W31" s="150"/>
      <c r="X31" s="150"/>
      <c r="Y31" s="151"/>
      <c r="Z31" s="147"/>
      <c r="AA31" s="148"/>
      <c r="AB31" s="148"/>
      <c r="AC31" s="148"/>
      <c r="AD31" s="148"/>
      <c r="AE31" s="149"/>
      <c r="AF31" s="120"/>
      <c r="AG31" s="120"/>
      <c r="AH31" s="120"/>
      <c r="AI31" s="120"/>
      <c r="AJ31" s="120"/>
      <c r="AK31" s="120"/>
      <c r="AL31" s="78"/>
      <c r="AM31" s="78"/>
      <c r="AN31" s="78"/>
      <c r="AO31" s="78"/>
      <c r="AP31" s="78"/>
      <c r="AQ31" s="78"/>
      <c r="AR31" s="78"/>
      <c r="AS31" s="78"/>
      <c r="AT31" s="78"/>
      <c r="AU31" s="78"/>
      <c r="AV31" s="78"/>
    </row>
    <row r="32" spans="1:51" s="70" customFormat="1" ht="20.25" customHeight="1">
      <c r="A32" s="33"/>
      <c r="B32" s="121"/>
      <c r="C32" s="121"/>
      <c r="D32" s="121"/>
      <c r="E32" s="122"/>
      <c r="F32" s="125"/>
      <c r="G32" s="126"/>
      <c r="H32" s="126"/>
      <c r="I32" s="126"/>
      <c r="J32" s="126"/>
      <c r="K32" s="126"/>
      <c r="L32" s="126"/>
      <c r="M32" s="129"/>
      <c r="N32" s="129"/>
      <c r="O32" s="129"/>
      <c r="P32" s="129"/>
      <c r="Q32" s="129"/>
      <c r="R32" s="129"/>
      <c r="S32" s="129"/>
      <c r="T32" s="129"/>
      <c r="U32" s="150"/>
      <c r="V32" s="150"/>
      <c r="W32" s="150"/>
      <c r="X32" s="150"/>
      <c r="Y32" s="151"/>
      <c r="Z32" s="135">
        <f>IFERROR(VLOOKUP(B32,'(2)個票(別紙１)-1'!$E$28:$AF$47,23,FALSE),"")</f>
        <v>0</v>
      </c>
      <c r="AA32" s="136"/>
      <c r="AB32" s="136"/>
      <c r="AC32" s="136"/>
      <c r="AD32" s="136"/>
      <c r="AE32" s="137"/>
      <c r="AF32" s="120">
        <f>IFERROR(VLOOKUP(B32,'(3)個票(別紙１)-2'!$E$29:$AF$48,23,FALSE),"")</f>
        <v>0</v>
      </c>
      <c r="AG32" s="120"/>
      <c r="AH32" s="120"/>
      <c r="AI32" s="120"/>
      <c r="AJ32" s="120"/>
      <c r="AK32" s="120"/>
      <c r="AL32" s="78">
        <f>SUM(Z32:AK33)</f>
        <v>0</v>
      </c>
      <c r="AM32" s="78"/>
      <c r="AN32" s="78"/>
      <c r="AO32" s="78"/>
      <c r="AP32" s="78"/>
      <c r="AQ32" s="78"/>
      <c r="AR32" s="78"/>
      <c r="AS32" s="78"/>
      <c r="AT32" s="78"/>
      <c r="AU32" s="78"/>
      <c r="AV32" s="78"/>
    </row>
    <row r="33" spans="1:48" s="70" customFormat="1" ht="20.25" customHeight="1">
      <c r="A33" s="33"/>
      <c r="B33" s="142"/>
      <c r="C33" s="142"/>
      <c r="D33" s="142"/>
      <c r="E33" s="143"/>
      <c r="F33" s="144"/>
      <c r="G33" s="145"/>
      <c r="H33" s="145"/>
      <c r="I33" s="145"/>
      <c r="J33" s="145"/>
      <c r="K33" s="145"/>
      <c r="L33" s="145"/>
      <c r="M33" s="129"/>
      <c r="N33" s="129"/>
      <c r="O33" s="129"/>
      <c r="P33" s="129"/>
      <c r="Q33" s="129"/>
      <c r="R33" s="129"/>
      <c r="S33" s="129"/>
      <c r="T33" s="129"/>
      <c r="U33" s="150"/>
      <c r="V33" s="150"/>
      <c r="W33" s="150"/>
      <c r="X33" s="150"/>
      <c r="Y33" s="151"/>
      <c r="Z33" s="147"/>
      <c r="AA33" s="148"/>
      <c r="AB33" s="148"/>
      <c r="AC33" s="148"/>
      <c r="AD33" s="148"/>
      <c r="AE33" s="149"/>
      <c r="AF33" s="120"/>
      <c r="AG33" s="120"/>
      <c r="AH33" s="120"/>
      <c r="AI33" s="120"/>
      <c r="AJ33" s="120"/>
      <c r="AK33" s="120"/>
      <c r="AL33" s="78"/>
      <c r="AM33" s="78"/>
      <c r="AN33" s="78"/>
      <c r="AO33" s="78"/>
      <c r="AP33" s="78"/>
      <c r="AQ33" s="78"/>
      <c r="AR33" s="78"/>
      <c r="AS33" s="78"/>
      <c r="AT33" s="78"/>
      <c r="AU33" s="78"/>
      <c r="AV33" s="78"/>
    </row>
    <row r="34" spans="1:48" s="70" customFormat="1" ht="20.25" customHeight="1">
      <c r="A34" s="33"/>
      <c r="B34" s="121"/>
      <c r="C34" s="121"/>
      <c r="D34" s="121"/>
      <c r="E34" s="122"/>
      <c r="F34" s="125"/>
      <c r="G34" s="126"/>
      <c r="H34" s="126"/>
      <c r="I34" s="126"/>
      <c r="J34" s="126"/>
      <c r="K34" s="126"/>
      <c r="L34" s="126"/>
      <c r="M34" s="129"/>
      <c r="N34" s="129"/>
      <c r="O34" s="129"/>
      <c r="P34" s="129"/>
      <c r="Q34" s="129"/>
      <c r="R34" s="129"/>
      <c r="S34" s="129"/>
      <c r="T34" s="129"/>
      <c r="U34" s="131"/>
      <c r="V34" s="131"/>
      <c r="W34" s="131"/>
      <c r="X34" s="131"/>
      <c r="Y34" s="146"/>
      <c r="Z34" s="135">
        <f>IFERROR(VLOOKUP(B34,'(2)個票(別紙１)-1'!$E$28:$AF$47,23,FALSE),"")</f>
        <v>0</v>
      </c>
      <c r="AA34" s="136"/>
      <c r="AB34" s="136"/>
      <c r="AC34" s="136"/>
      <c r="AD34" s="136"/>
      <c r="AE34" s="137"/>
      <c r="AF34" s="120">
        <f>IFERROR(VLOOKUP(B34,'(3)個票(別紙１)-2'!$E$29:$AF$48,23,FALSE),"")</f>
        <v>0</v>
      </c>
      <c r="AG34" s="120"/>
      <c r="AH34" s="120"/>
      <c r="AI34" s="120"/>
      <c r="AJ34" s="120"/>
      <c r="AK34" s="120"/>
      <c r="AL34" s="78">
        <f>SUM(Z34:AK35)</f>
        <v>0</v>
      </c>
      <c r="AM34" s="78"/>
      <c r="AN34" s="78"/>
      <c r="AO34" s="78"/>
      <c r="AP34" s="78"/>
      <c r="AQ34" s="78"/>
      <c r="AR34" s="78"/>
      <c r="AS34" s="78"/>
      <c r="AT34" s="78"/>
      <c r="AU34" s="78"/>
      <c r="AV34" s="78"/>
    </row>
    <row r="35" spans="1:48" s="70" customFormat="1" ht="20.25" customHeight="1">
      <c r="A35" s="33"/>
      <c r="B35" s="142"/>
      <c r="C35" s="142"/>
      <c r="D35" s="142"/>
      <c r="E35" s="143"/>
      <c r="F35" s="144"/>
      <c r="G35" s="145"/>
      <c r="H35" s="145"/>
      <c r="I35" s="145"/>
      <c r="J35" s="145"/>
      <c r="K35" s="145"/>
      <c r="L35" s="145"/>
      <c r="M35" s="129"/>
      <c r="N35" s="129"/>
      <c r="O35" s="129"/>
      <c r="P35" s="129"/>
      <c r="Q35" s="129"/>
      <c r="R35" s="129"/>
      <c r="S35" s="129"/>
      <c r="T35" s="129"/>
      <c r="U35" s="131"/>
      <c r="V35" s="131"/>
      <c r="W35" s="131"/>
      <c r="X35" s="131"/>
      <c r="Y35" s="146"/>
      <c r="Z35" s="147"/>
      <c r="AA35" s="148"/>
      <c r="AB35" s="148"/>
      <c r="AC35" s="148"/>
      <c r="AD35" s="148"/>
      <c r="AE35" s="149"/>
      <c r="AF35" s="120"/>
      <c r="AG35" s="120"/>
      <c r="AH35" s="120"/>
      <c r="AI35" s="120"/>
      <c r="AJ35" s="120"/>
      <c r="AK35" s="120"/>
      <c r="AL35" s="78"/>
      <c r="AM35" s="78"/>
      <c r="AN35" s="78"/>
      <c r="AO35" s="78"/>
      <c r="AP35" s="78"/>
      <c r="AQ35" s="78"/>
      <c r="AR35" s="78"/>
      <c r="AS35" s="78"/>
      <c r="AT35" s="78"/>
      <c r="AU35" s="78"/>
      <c r="AV35" s="78"/>
    </row>
    <row r="36" spans="1:48" s="70" customFormat="1" ht="20.25" customHeight="1">
      <c r="A36" s="33"/>
      <c r="B36" s="121"/>
      <c r="C36" s="121"/>
      <c r="D36" s="121"/>
      <c r="E36" s="122"/>
      <c r="F36" s="125"/>
      <c r="G36" s="126"/>
      <c r="H36" s="126"/>
      <c r="I36" s="126"/>
      <c r="J36" s="126"/>
      <c r="K36" s="126"/>
      <c r="L36" s="126"/>
      <c r="M36" s="129"/>
      <c r="N36" s="129"/>
      <c r="O36" s="129"/>
      <c r="P36" s="129"/>
      <c r="Q36" s="129"/>
      <c r="R36" s="129"/>
      <c r="S36" s="129"/>
      <c r="T36" s="129"/>
      <c r="U36" s="131"/>
      <c r="V36" s="131"/>
      <c r="W36" s="131"/>
      <c r="X36" s="131"/>
      <c r="Y36" s="146"/>
      <c r="Z36" s="135">
        <f>IFERROR(VLOOKUP(B36,'(2)個票(別紙１)-1'!$E$28:$AF$47,23,FALSE),"")</f>
        <v>0</v>
      </c>
      <c r="AA36" s="136"/>
      <c r="AB36" s="136"/>
      <c r="AC36" s="136"/>
      <c r="AD36" s="136"/>
      <c r="AE36" s="137"/>
      <c r="AF36" s="120">
        <f>IFERROR(VLOOKUP(B36,'(3)個票(別紙１)-2'!$E$29:$AF$48,23,FALSE),"")</f>
        <v>0</v>
      </c>
      <c r="AG36" s="120"/>
      <c r="AH36" s="120"/>
      <c r="AI36" s="120"/>
      <c r="AJ36" s="120"/>
      <c r="AK36" s="120"/>
      <c r="AL36" s="78">
        <f>SUM(Z36:AK37)</f>
        <v>0</v>
      </c>
      <c r="AM36" s="78"/>
      <c r="AN36" s="78"/>
      <c r="AO36" s="78"/>
      <c r="AP36" s="78"/>
      <c r="AQ36" s="78"/>
      <c r="AR36" s="78"/>
      <c r="AS36" s="78"/>
      <c r="AT36" s="78"/>
      <c r="AU36" s="78"/>
      <c r="AV36" s="78"/>
    </row>
    <row r="37" spans="1:48" s="70" customFormat="1" ht="20.25" customHeight="1">
      <c r="A37" s="33"/>
      <c r="B37" s="142"/>
      <c r="C37" s="142"/>
      <c r="D37" s="142"/>
      <c r="E37" s="143"/>
      <c r="F37" s="144"/>
      <c r="G37" s="145"/>
      <c r="H37" s="145"/>
      <c r="I37" s="145"/>
      <c r="J37" s="145"/>
      <c r="K37" s="145"/>
      <c r="L37" s="145"/>
      <c r="M37" s="129"/>
      <c r="N37" s="129"/>
      <c r="O37" s="129"/>
      <c r="P37" s="129"/>
      <c r="Q37" s="129"/>
      <c r="R37" s="129"/>
      <c r="S37" s="129"/>
      <c r="T37" s="129"/>
      <c r="U37" s="131"/>
      <c r="V37" s="131"/>
      <c r="W37" s="131"/>
      <c r="X37" s="131"/>
      <c r="Y37" s="146"/>
      <c r="Z37" s="147"/>
      <c r="AA37" s="148"/>
      <c r="AB37" s="148"/>
      <c r="AC37" s="148"/>
      <c r="AD37" s="148"/>
      <c r="AE37" s="149"/>
      <c r="AF37" s="120"/>
      <c r="AG37" s="120"/>
      <c r="AH37" s="120"/>
      <c r="AI37" s="120"/>
      <c r="AJ37" s="120"/>
      <c r="AK37" s="120"/>
      <c r="AL37" s="78"/>
      <c r="AM37" s="78"/>
      <c r="AN37" s="78"/>
      <c r="AO37" s="78"/>
      <c r="AP37" s="78"/>
      <c r="AQ37" s="78"/>
      <c r="AR37" s="78"/>
      <c r="AS37" s="78"/>
      <c r="AT37" s="78"/>
      <c r="AU37" s="78"/>
      <c r="AV37" s="78"/>
    </row>
    <row r="38" spans="1:48" s="70" customFormat="1" ht="20.25" customHeight="1">
      <c r="A38" s="33"/>
      <c r="B38" s="121"/>
      <c r="C38" s="121"/>
      <c r="D38" s="121"/>
      <c r="E38" s="122"/>
      <c r="F38" s="125"/>
      <c r="G38" s="126"/>
      <c r="H38" s="126"/>
      <c r="I38" s="126"/>
      <c r="J38" s="126"/>
      <c r="K38" s="126"/>
      <c r="L38" s="126"/>
      <c r="M38" s="129"/>
      <c r="N38" s="129"/>
      <c r="O38" s="129"/>
      <c r="P38" s="129"/>
      <c r="Q38" s="129"/>
      <c r="R38" s="129"/>
      <c r="S38" s="129"/>
      <c r="T38" s="129"/>
      <c r="U38" s="131"/>
      <c r="V38" s="131"/>
      <c r="W38" s="131"/>
      <c r="X38" s="131"/>
      <c r="Y38" s="146"/>
      <c r="Z38" s="135">
        <f>IFERROR(VLOOKUP(B38,'(2)個票(別紙１)-1'!$E$28:$AF$47,23,FALSE),"")</f>
        <v>0</v>
      </c>
      <c r="AA38" s="136"/>
      <c r="AB38" s="136"/>
      <c r="AC38" s="136"/>
      <c r="AD38" s="136"/>
      <c r="AE38" s="137"/>
      <c r="AF38" s="120">
        <f>IFERROR(VLOOKUP(B38,'(3)個票(別紙１)-2'!$E$29:$AF$48,23,FALSE),"")</f>
        <v>0</v>
      </c>
      <c r="AG38" s="120"/>
      <c r="AH38" s="120"/>
      <c r="AI38" s="120"/>
      <c r="AJ38" s="120"/>
      <c r="AK38" s="120"/>
      <c r="AL38" s="78">
        <f>SUM(Z38:AK39)</f>
        <v>0</v>
      </c>
      <c r="AM38" s="78"/>
      <c r="AN38" s="78"/>
      <c r="AO38" s="78"/>
      <c r="AP38" s="78"/>
      <c r="AQ38" s="78"/>
      <c r="AR38" s="78"/>
      <c r="AS38" s="78"/>
      <c r="AT38" s="78"/>
      <c r="AU38" s="78"/>
      <c r="AV38" s="78"/>
    </row>
    <row r="39" spans="1:48" s="70" customFormat="1" ht="20.25" customHeight="1">
      <c r="A39" s="33"/>
      <c r="B39" s="142"/>
      <c r="C39" s="142"/>
      <c r="D39" s="142"/>
      <c r="E39" s="143"/>
      <c r="F39" s="144"/>
      <c r="G39" s="145"/>
      <c r="H39" s="145"/>
      <c r="I39" s="145"/>
      <c r="J39" s="145"/>
      <c r="K39" s="145"/>
      <c r="L39" s="145"/>
      <c r="M39" s="129"/>
      <c r="N39" s="129"/>
      <c r="O39" s="129"/>
      <c r="P39" s="129"/>
      <c r="Q39" s="129"/>
      <c r="R39" s="129"/>
      <c r="S39" s="129"/>
      <c r="T39" s="129"/>
      <c r="U39" s="131"/>
      <c r="V39" s="131"/>
      <c r="W39" s="131"/>
      <c r="X39" s="131"/>
      <c r="Y39" s="146"/>
      <c r="Z39" s="147"/>
      <c r="AA39" s="148"/>
      <c r="AB39" s="148"/>
      <c r="AC39" s="148"/>
      <c r="AD39" s="148"/>
      <c r="AE39" s="149"/>
      <c r="AF39" s="120"/>
      <c r="AG39" s="120"/>
      <c r="AH39" s="120"/>
      <c r="AI39" s="120"/>
      <c r="AJ39" s="120"/>
      <c r="AK39" s="120"/>
      <c r="AL39" s="78"/>
      <c r="AM39" s="78"/>
      <c r="AN39" s="78"/>
      <c r="AO39" s="78"/>
      <c r="AP39" s="78"/>
      <c r="AQ39" s="78"/>
      <c r="AR39" s="78"/>
      <c r="AS39" s="78"/>
      <c r="AT39" s="78"/>
      <c r="AU39" s="78"/>
      <c r="AV39" s="78"/>
    </row>
    <row r="40" spans="1:48" s="70" customFormat="1" ht="20.25" customHeight="1">
      <c r="A40" s="33"/>
      <c r="B40" s="121"/>
      <c r="C40" s="121"/>
      <c r="D40" s="121"/>
      <c r="E40" s="122"/>
      <c r="F40" s="125"/>
      <c r="G40" s="126"/>
      <c r="H40" s="126"/>
      <c r="I40" s="126"/>
      <c r="J40" s="126"/>
      <c r="K40" s="126"/>
      <c r="L40" s="126"/>
      <c r="M40" s="129"/>
      <c r="N40" s="129"/>
      <c r="O40" s="129"/>
      <c r="P40" s="129"/>
      <c r="Q40" s="129"/>
      <c r="R40" s="129"/>
      <c r="S40" s="129"/>
      <c r="T40" s="129"/>
      <c r="U40" s="131"/>
      <c r="V40" s="131"/>
      <c r="W40" s="131"/>
      <c r="X40" s="131"/>
      <c r="Y40" s="146"/>
      <c r="Z40" s="135">
        <f>IFERROR(VLOOKUP(B40,'(2)個票(別紙１)-1'!$E$28:$AF$47,23,FALSE),"")</f>
        <v>0</v>
      </c>
      <c r="AA40" s="136"/>
      <c r="AB40" s="136"/>
      <c r="AC40" s="136"/>
      <c r="AD40" s="136"/>
      <c r="AE40" s="137"/>
      <c r="AF40" s="120">
        <f>IFERROR(VLOOKUP(B40,'(3)個票(別紙１)-2'!$E$29:$AF$48,23,FALSE),"")</f>
        <v>0</v>
      </c>
      <c r="AG40" s="120"/>
      <c r="AH40" s="120"/>
      <c r="AI40" s="120"/>
      <c r="AJ40" s="120"/>
      <c r="AK40" s="120"/>
      <c r="AL40" s="78">
        <f>SUM(Z40:AK41)</f>
        <v>0</v>
      </c>
      <c r="AM40" s="78"/>
      <c r="AN40" s="78"/>
      <c r="AO40" s="78"/>
      <c r="AP40" s="78"/>
      <c r="AQ40" s="78"/>
      <c r="AR40" s="78"/>
      <c r="AS40" s="78"/>
      <c r="AT40" s="78"/>
      <c r="AU40" s="78"/>
      <c r="AV40" s="78"/>
    </row>
    <row r="41" spans="1:48" s="70" customFormat="1" ht="20.25" customHeight="1">
      <c r="A41" s="33"/>
      <c r="B41" s="142"/>
      <c r="C41" s="142"/>
      <c r="D41" s="142"/>
      <c r="E41" s="143"/>
      <c r="F41" s="144"/>
      <c r="G41" s="145"/>
      <c r="H41" s="145"/>
      <c r="I41" s="145"/>
      <c r="J41" s="145"/>
      <c r="K41" s="145"/>
      <c r="L41" s="145"/>
      <c r="M41" s="129"/>
      <c r="N41" s="129"/>
      <c r="O41" s="129"/>
      <c r="P41" s="129"/>
      <c r="Q41" s="129"/>
      <c r="R41" s="129"/>
      <c r="S41" s="129"/>
      <c r="T41" s="129"/>
      <c r="U41" s="131"/>
      <c r="V41" s="131"/>
      <c r="W41" s="131"/>
      <c r="X41" s="131"/>
      <c r="Y41" s="146"/>
      <c r="Z41" s="147"/>
      <c r="AA41" s="148"/>
      <c r="AB41" s="148"/>
      <c r="AC41" s="148"/>
      <c r="AD41" s="148"/>
      <c r="AE41" s="149"/>
      <c r="AF41" s="120"/>
      <c r="AG41" s="120"/>
      <c r="AH41" s="120"/>
      <c r="AI41" s="120"/>
      <c r="AJ41" s="120"/>
      <c r="AK41" s="120"/>
      <c r="AL41" s="78"/>
      <c r="AM41" s="78"/>
      <c r="AN41" s="78"/>
      <c r="AO41" s="78"/>
      <c r="AP41" s="78"/>
      <c r="AQ41" s="78"/>
      <c r="AR41" s="78"/>
      <c r="AS41" s="78"/>
      <c r="AT41" s="78"/>
      <c r="AU41" s="78"/>
      <c r="AV41" s="78"/>
    </row>
    <row r="42" spans="1:48" s="70" customFormat="1" ht="20.25" customHeight="1">
      <c r="A42" s="33"/>
      <c r="B42" s="121"/>
      <c r="C42" s="121"/>
      <c r="D42" s="121"/>
      <c r="E42" s="122"/>
      <c r="F42" s="125"/>
      <c r="G42" s="126"/>
      <c r="H42" s="126"/>
      <c r="I42" s="126"/>
      <c r="J42" s="126"/>
      <c r="K42" s="126"/>
      <c r="L42" s="126"/>
      <c r="M42" s="129"/>
      <c r="N42" s="129"/>
      <c r="O42" s="129"/>
      <c r="P42" s="129"/>
      <c r="Q42" s="129"/>
      <c r="R42" s="129"/>
      <c r="S42" s="129"/>
      <c r="T42" s="129"/>
      <c r="U42" s="131"/>
      <c r="V42" s="131"/>
      <c r="W42" s="131"/>
      <c r="X42" s="131"/>
      <c r="Y42" s="146"/>
      <c r="Z42" s="135">
        <f>IFERROR(VLOOKUP(B42,'(2)個票(別紙１)-1'!$E$28:$AF$47,23,FALSE),"")</f>
        <v>0</v>
      </c>
      <c r="AA42" s="136"/>
      <c r="AB42" s="136"/>
      <c r="AC42" s="136"/>
      <c r="AD42" s="136"/>
      <c r="AE42" s="137"/>
      <c r="AF42" s="120">
        <f>IFERROR(VLOOKUP(B42,'(3)個票(別紙１)-2'!$E$29:$AF$48,23,FALSE),"")</f>
        <v>0</v>
      </c>
      <c r="AG42" s="120"/>
      <c r="AH42" s="120"/>
      <c r="AI42" s="120"/>
      <c r="AJ42" s="120"/>
      <c r="AK42" s="120"/>
      <c r="AL42" s="78">
        <f>SUM(Z42:AK43)</f>
        <v>0</v>
      </c>
      <c r="AM42" s="78"/>
      <c r="AN42" s="78"/>
      <c r="AO42" s="78"/>
      <c r="AP42" s="78"/>
      <c r="AQ42" s="78"/>
      <c r="AR42" s="78"/>
      <c r="AS42" s="78"/>
      <c r="AT42" s="78"/>
      <c r="AU42" s="78"/>
      <c r="AV42" s="78"/>
    </row>
    <row r="43" spans="1:48" s="70" customFormat="1" ht="20.25" customHeight="1">
      <c r="A43" s="33"/>
      <c r="B43" s="142"/>
      <c r="C43" s="142"/>
      <c r="D43" s="142"/>
      <c r="E43" s="143"/>
      <c r="F43" s="144"/>
      <c r="G43" s="145"/>
      <c r="H43" s="145"/>
      <c r="I43" s="145"/>
      <c r="J43" s="145"/>
      <c r="K43" s="145"/>
      <c r="L43" s="145"/>
      <c r="M43" s="129"/>
      <c r="N43" s="129"/>
      <c r="O43" s="129"/>
      <c r="P43" s="129"/>
      <c r="Q43" s="129"/>
      <c r="R43" s="129"/>
      <c r="S43" s="129"/>
      <c r="T43" s="129"/>
      <c r="U43" s="131"/>
      <c r="V43" s="131"/>
      <c r="W43" s="131"/>
      <c r="X43" s="131"/>
      <c r="Y43" s="146"/>
      <c r="Z43" s="147"/>
      <c r="AA43" s="148"/>
      <c r="AB43" s="148"/>
      <c r="AC43" s="148"/>
      <c r="AD43" s="148"/>
      <c r="AE43" s="149"/>
      <c r="AF43" s="120"/>
      <c r="AG43" s="120"/>
      <c r="AH43" s="120"/>
      <c r="AI43" s="120"/>
      <c r="AJ43" s="120"/>
      <c r="AK43" s="120"/>
      <c r="AL43" s="78"/>
      <c r="AM43" s="78"/>
      <c r="AN43" s="78"/>
      <c r="AO43" s="78"/>
      <c r="AP43" s="78"/>
      <c r="AQ43" s="78"/>
      <c r="AR43" s="78"/>
      <c r="AS43" s="78"/>
      <c r="AT43" s="78"/>
      <c r="AU43" s="78"/>
      <c r="AV43" s="78"/>
    </row>
    <row r="44" spans="1:48" s="70" customFormat="1" ht="20.25" customHeight="1">
      <c r="A44" s="33"/>
      <c r="B44" s="121"/>
      <c r="C44" s="121"/>
      <c r="D44" s="121"/>
      <c r="E44" s="122"/>
      <c r="F44" s="125"/>
      <c r="G44" s="126"/>
      <c r="H44" s="126"/>
      <c r="I44" s="126"/>
      <c r="J44" s="126"/>
      <c r="K44" s="126"/>
      <c r="L44" s="126"/>
      <c r="M44" s="129"/>
      <c r="N44" s="129"/>
      <c r="O44" s="129"/>
      <c r="P44" s="129"/>
      <c r="Q44" s="129"/>
      <c r="R44" s="129"/>
      <c r="S44" s="129"/>
      <c r="T44" s="129"/>
      <c r="U44" s="131"/>
      <c r="V44" s="131"/>
      <c r="W44" s="131"/>
      <c r="X44" s="131"/>
      <c r="Y44" s="132"/>
      <c r="Z44" s="135">
        <f>IFERROR(VLOOKUP(B44,'(2)個票(別紙１)-1'!$E$28:$AF$47,23,FALSE),"")</f>
        <v>0</v>
      </c>
      <c r="AA44" s="136"/>
      <c r="AB44" s="136"/>
      <c r="AC44" s="136"/>
      <c r="AD44" s="136"/>
      <c r="AE44" s="137"/>
      <c r="AF44" s="120">
        <f>IFERROR(VLOOKUP(B44,'(3)個票(別紙１)-2'!$E$29:$AF$48,23,FALSE),"")</f>
        <v>0</v>
      </c>
      <c r="AG44" s="120"/>
      <c r="AH44" s="120"/>
      <c r="AI44" s="120"/>
      <c r="AJ44" s="120"/>
      <c r="AK44" s="120"/>
      <c r="AL44" s="78">
        <f>SUM(Z44:AK45)</f>
        <v>0</v>
      </c>
      <c r="AM44" s="78"/>
      <c r="AN44" s="78"/>
      <c r="AO44" s="78"/>
      <c r="AP44" s="78"/>
      <c r="AQ44" s="78"/>
      <c r="AR44" s="78"/>
      <c r="AS44" s="78"/>
      <c r="AT44" s="78"/>
      <c r="AU44" s="78"/>
      <c r="AV44" s="78"/>
    </row>
    <row r="45" spans="1:48" s="70" customFormat="1" ht="20.25" customHeight="1" thickBot="1">
      <c r="A45" s="33"/>
      <c r="B45" s="123"/>
      <c r="C45" s="123"/>
      <c r="D45" s="123"/>
      <c r="E45" s="124"/>
      <c r="F45" s="127"/>
      <c r="G45" s="128"/>
      <c r="H45" s="128"/>
      <c r="I45" s="128"/>
      <c r="J45" s="128"/>
      <c r="K45" s="128"/>
      <c r="L45" s="128"/>
      <c r="M45" s="130"/>
      <c r="N45" s="130"/>
      <c r="O45" s="130"/>
      <c r="P45" s="130"/>
      <c r="Q45" s="130"/>
      <c r="R45" s="130"/>
      <c r="S45" s="130"/>
      <c r="T45" s="130"/>
      <c r="U45" s="133"/>
      <c r="V45" s="133"/>
      <c r="W45" s="133"/>
      <c r="X45" s="133"/>
      <c r="Y45" s="134"/>
      <c r="Z45" s="138"/>
      <c r="AA45" s="139"/>
      <c r="AB45" s="139"/>
      <c r="AC45" s="139"/>
      <c r="AD45" s="139"/>
      <c r="AE45" s="140"/>
      <c r="AF45" s="141"/>
      <c r="AG45" s="141"/>
      <c r="AH45" s="141"/>
      <c r="AI45" s="141"/>
      <c r="AJ45" s="141"/>
      <c r="AK45" s="141"/>
      <c r="AL45" s="79"/>
      <c r="AM45" s="79"/>
      <c r="AN45" s="79"/>
      <c r="AO45" s="79"/>
      <c r="AP45" s="79"/>
      <c r="AQ45" s="79"/>
      <c r="AR45" s="79"/>
      <c r="AS45" s="79"/>
      <c r="AT45" s="79"/>
      <c r="AU45" s="79"/>
      <c r="AV45" s="79"/>
    </row>
    <row r="46" spans="1:48" s="70" customFormat="1" ht="27" customHeight="1">
      <c r="B46" s="90" t="s">
        <v>57</v>
      </c>
      <c r="C46" s="91"/>
      <c r="D46" s="91"/>
      <c r="E46" s="91"/>
      <c r="F46" s="91"/>
      <c r="G46" s="91"/>
      <c r="H46" s="91"/>
      <c r="I46" s="91"/>
      <c r="J46" s="91"/>
      <c r="K46" s="91"/>
      <c r="L46" s="91"/>
      <c r="M46" s="91"/>
      <c r="N46" s="91"/>
      <c r="O46" s="91"/>
      <c r="P46" s="91"/>
      <c r="Q46" s="91"/>
      <c r="R46" s="91"/>
      <c r="S46" s="91"/>
      <c r="T46" s="91"/>
      <c r="U46" s="91"/>
      <c r="V46" s="91"/>
      <c r="W46" s="91"/>
      <c r="X46" s="91"/>
      <c r="Y46" s="92"/>
      <c r="Z46" s="99" t="s">
        <v>81</v>
      </c>
      <c r="AA46" s="100"/>
      <c r="AB46" s="100"/>
      <c r="AC46" s="100"/>
      <c r="AD46" s="100"/>
      <c r="AE46" s="101"/>
      <c r="AF46" s="106" t="s">
        <v>82</v>
      </c>
      <c r="AG46" s="107"/>
      <c r="AH46" s="107"/>
      <c r="AI46" s="107"/>
      <c r="AJ46" s="107"/>
      <c r="AK46" s="108"/>
      <c r="AL46" s="80">
        <f>SUM(AL26:AP45)</f>
        <v>0</v>
      </c>
      <c r="AM46" s="81"/>
      <c r="AN46" s="81"/>
      <c r="AO46" s="81"/>
      <c r="AP46" s="81"/>
      <c r="AQ46" s="81"/>
      <c r="AR46" s="81"/>
      <c r="AS46" s="81"/>
      <c r="AT46" s="81"/>
      <c r="AU46" s="81"/>
      <c r="AV46" s="82"/>
    </row>
    <row r="47" spans="1:48" s="70" customFormat="1" ht="27" customHeight="1">
      <c r="B47" s="93"/>
      <c r="C47" s="94"/>
      <c r="D47" s="94"/>
      <c r="E47" s="94"/>
      <c r="F47" s="94"/>
      <c r="G47" s="94"/>
      <c r="H47" s="94"/>
      <c r="I47" s="94"/>
      <c r="J47" s="94"/>
      <c r="K47" s="94"/>
      <c r="L47" s="94"/>
      <c r="M47" s="94"/>
      <c r="N47" s="94"/>
      <c r="O47" s="94"/>
      <c r="P47" s="94"/>
      <c r="Q47" s="94"/>
      <c r="R47" s="94"/>
      <c r="S47" s="94"/>
      <c r="T47" s="94"/>
      <c r="U47" s="94"/>
      <c r="V47" s="94"/>
      <c r="W47" s="94"/>
      <c r="X47" s="94"/>
      <c r="Y47" s="95"/>
      <c r="Z47" s="102"/>
      <c r="AA47" s="103"/>
      <c r="AB47" s="103"/>
      <c r="AC47" s="103"/>
      <c r="AD47" s="103"/>
      <c r="AE47" s="104"/>
      <c r="AF47" s="109"/>
      <c r="AG47" s="110"/>
      <c r="AH47" s="110"/>
      <c r="AI47" s="110"/>
      <c r="AJ47" s="110"/>
      <c r="AK47" s="111"/>
      <c r="AL47" s="83"/>
      <c r="AM47" s="84"/>
      <c r="AN47" s="84"/>
      <c r="AO47" s="84"/>
      <c r="AP47" s="84"/>
      <c r="AQ47" s="84"/>
      <c r="AR47" s="84"/>
      <c r="AS47" s="84"/>
      <c r="AT47" s="84"/>
      <c r="AU47" s="84"/>
      <c r="AV47" s="85"/>
    </row>
    <row r="48" spans="1:48" s="70" customFormat="1" ht="27" customHeight="1">
      <c r="B48" s="93"/>
      <c r="C48" s="94"/>
      <c r="D48" s="94"/>
      <c r="E48" s="94"/>
      <c r="F48" s="94"/>
      <c r="G48" s="94"/>
      <c r="H48" s="94"/>
      <c r="I48" s="94"/>
      <c r="J48" s="94"/>
      <c r="K48" s="94"/>
      <c r="L48" s="94"/>
      <c r="M48" s="94"/>
      <c r="N48" s="94"/>
      <c r="O48" s="94"/>
      <c r="P48" s="94"/>
      <c r="Q48" s="94"/>
      <c r="R48" s="94"/>
      <c r="S48" s="94"/>
      <c r="T48" s="94"/>
      <c r="U48" s="94"/>
      <c r="V48" s="94"/>
      <c r="W48" s="94"/>
      <c r="X48" s="94"/>
      <c r="Y48" s="95"/>
      <c r="Z48" s="105"/>
      <c r="AA48" s="103"/>
      <c r="AB48" s="103"/>
      <c r="AC48" s="103"/>
      <c r="AD48" s="103"/>
      <c r="AE48" s="104"/>
      <c r="AF48" s="112"/>
      <c r="AG48" s="112"/>
      <c r="AH48" s="112"/>
      <c r="AI48" s="112"/>
      <c r="AJ48" s="112"/>
      <c r="AK48" s="113"/>
      <c r="AL48" s="83"/>
      <c r="AM48" s="84"/>
      <c r="AN48" s="84"/>
      <c r="AO48" s="84"/>
      <c r="AP48" s="84"/>
      <c r="AQ48" s="84"/>
      <c r="AR48" s="84"/>
      <c r="AS48" s="84"/>
      <c r="AT48" s="84"/>
      <c r="AU48" s="84"/>
      <c r="AV48" s="85"/>
    </row>
    <row r="49" spans="1:51" s="70" customFormat="1" ht="19.5" customHeight="1">
      <c r="B49" s="93"/>
      <c r="C49" s="94"/>
      <c r="D49" s="94"/>
      <c r="E49" s="94"/>
      <c r="F49" s="94"/>
      <c r="G49" s="94"/>
      <c r="H49" s="94"/>
      <c r="I49" s="94"/>
      <c r="J49" s="94"/>
      <c r="K49" s="94"/>
      <c r="L49" s="94"/>
      <c r="M49" s="94"/>
      <c r="N49" s="94"/>
      <c r="O49" s="94"/>
      <c r="P49" s="94"/>
      <c r="Q49" s="94"/>
      <c r="R49" s="94"/>
      <c r="S49" s="94"/>
      <c r="T49" s="94"/>
      <c r="U49" s="94"/>
      <c r="V49" s="94"/>
      <c r="W49" s="94"/>
      <c r="X49" s="94"/>
      <c r="Y49" s="95"/>
      <c r="Z49" s="114">
        <f>SUM(Z26:AE45)</f>
        <v>0</v>
      </c>
      <c r="AA49" s="115"/>
      <c r="AB49" s="115"/>
      <c r="AC49" s="115"/>
      <c r="AD49" s="115"/>
      <c r="AE49" s="115"/>
      <c r="AF49" s="114">
        <f>SUM(AF26:AK45)</f>
        <v>0</v>
      </c>
      <c r="AG49" s="115"/>
      <c r="AH49" s="115"/>
      <c r="AI49" s="115"/>
      <c r="AJ49" s="115"/>
      <c r="AK49" s="118"/>
      <c r="AL49" s="83"/>
      <c r="AM49" s="84"/>
      <c r="AN49" s="84"/>
      <c r="AO49" s="84"/>
      <c r="AP49" s="84"/>
      <c r="AQ49" s="84"/>
      <c r="AR49" s="84"/>
      <c r="AS49" s="84"/>
      <c r="AT49" s="84"/>
      <c r="AU49" s="84"/>
      <c r="AV49" s="85"/>
    </row>
    <row r="50" spans="1:51" s="70" customFormat="1" ht="19.5" customHeight="1" thickBot="1">
      <c r="B50" s="96"/>
      <c r="C50" s="97"/>
      <c r="D50" s="97"/>
      <c r="E50" s="97"/>
      <c r="F50" s="97"/>
      <c r="G50" s="97"/>
      <c r="H50" s="97"/>
      <c r="I50" s="97"/>
      <c r="J50" s="97"/>
      <c r="K50" s="97"/>
      <c r="L50" s="97"/>
      <c r="M50" s="97"/>
      <c r="N50" s="97"/>
      <c r="O50" s="97"/>
      <c r="P50" s="97"/>
      <c r="Q50" s="97"/>
      <c r="R50" s="97"/>
      <c r="S50" s="97"/>
      <c r="T50" s="97"/>
      <c r="U50" s="97"/>
      <c r="V50" s="97"/>
      <c r="W50" s="97"/>
      <c r="X50" s="97"/>
      <c r="Y50" s="98"/>
      <c r="Z50" s="116"/>
      <c r="AA50" s="117"/>
      <c r="AB50" s="117"/>
      <c r="AC50" s="117"/>
      <c r="AD50" s="117"/>
      <c r="AE50" s="117"/>
      <c r="AF50" s="116"/>
      <c r="AG50" s="117"/>
      <c r="AH50" s="117"/>
      <c r="AI50" s="117"/>
      <c r="AJ50" s="117"/>
      <c r="AK50" s="119"/>
      <c r="AL50" s="86"/>
      <c r="AM50" s="87"/>
      <c r="AN50" s="87"/>
      <c r="AO50" s="87"/>
      <c r="AP50" s="87"/>
      <c r="AQ50" s="87"/>
      <c r="AR50" s="87"/>
      <c r="AS50" s="87"/>
      <c r="AT50" s="87"/>
      <c r="AU50" s="87"/>
      <c r="AV50" s="88"/>
    </row>
    <row r="51" spans="1:51" s="70" customFormat="1">
      <c r="A51" s="16"/>
      <c r="B51" s="16"/>
      <c r="C51" s="16"/>
      <c r="D51" s="16"/>
      <c r="E51" s="16"/>
      <c r="F51" s="16"/>
      <c r="G51" s="16"/>
      <c r="H51" s="16"/>
      <c r="I51" s="16"/>
      <c r="J51" s="16"/>
      <c r="K51" s="16"/>
      <c r="L51" s="16"/>
      <c r="M51" s="2"/>
      <c r="N51" s="16"/>
      <c r="O51" s="16"/>
      <c r="P51" s="16"/>
      <c r="Q51" s="16"/>
      <c r="R51" s="2"/>
      <c r="S51" s="16"/>
      <c r="T51" s="16"/>
      <c r="U51" s="16"/>
      <c r="V51" s="16"/>
      <c r="W51" s="16"/>
      <c r="X51" s="16"/>
      <c r="Y51" s="16"/>
      <c r="Z51" s="16"/>
      <c r="AA51" s="16"/>
      <c r="AB51" s="16"/>
      <c r="AC51" s="16"/>
      <c r="AD51" s="16"/>
      <c r="AE51" s="16"/>
      <c r="AF51" s="16"/>
      <c r="AG51" s="16"/>
      <c r="AH51" s="16"/>
      <c r="AI51" s="16"/>
      <c r="AJ51" s="16"/>
      <c r="AK51" s="16"/>
      <c r="AL51" s="16"/>
      <c r="AM51" s="16"/>
      <c r="AN51" s="16"/>
      <c r="AO51" s="16"/>
      <c r="AP51" s="16"/>
      <c r="AQ51" s="16"/>
      <c r="AR51" s="16"/>
      <c r="AS51" s="16"/>
      <c r="AT51" s="16"/>
      <c r="AU51" s="16"/>
      <c r="AV51" s="16"/>
      <c r="AW51" s="16"/>
      <c r="AX51" s="16"/>
      <c r="AY51" s="16"/>
    </row>
    <row r="52" spans="1:51" s="70" customFormat="1">
      <c r="A52" s="16"/>
      <c r="B52" s="16"/>
      <c r="C52" s="16"/>
      <c r="D52" s="16"/>
      <c r="E52" s="16"/>
      <c r="F52" s="16"/>
      <c r="G52" s="16"/>
      <c r="H52" s="16"/>
      <c r="I52" s="16"/>
      <c r="J52" s="16"/>
      <c r="K52" s="16"/>
      <c r="L52" s="16"/>
      <c r="M52" s="16"/>
      <c r="N52" s="16"/>
      <c r="O52" s="16"/>
      <c r="P52" s="16"/>
      <c r="Q52" s="16"/>
      <c r="R52" s="16"/>
      <c r="S52" s="16"/>
      <c r="T52" s="16"/>
      <c r="U52" s="16"/>
      <c r="V52" s="16"/>
      <c r="W52" s="16"/>
      <c r="X52" s="16"/>
      <c r="Y52" s="16"/>
      <c r="Z52" s="16"/>
      <c r="AA52" s="16"/>
      <c r="AB52" s="16"/>
      <c r="AC52" s="16"/>
      <c r="AD52" s="16"/>
      <c r="AE52" s="16"/>
      <c r="AF52" s="16"/>
      <c r="AG52" s="16"/>
      <c r="AH52" s="16"/>
      <c r="AI52" s="16"/>
      <c r="AJ52" s="16"/>
      <c r="AK52" s="16"/>
      <c r="AL52" s="16"/>
      <c r="AM52" s="16"/>
      <c r="AN52" s="16"/>
      <c r="AO52" s="16"/>
      <c r="AP52" s="16"/>
      <c r="AQ52" s="16"/>
      <c r="AR52" s="16"/>
      <c r="AS52" s="16"/>
      <c r="AT52" s="16"/>
      <c r="AU52" s="16"/>
      <c r="AV52" s="16"/>
      <c r="AW52" s="16"/>
      <c r="AX52" s="16"/>
      <c r="AY52" s="16"/>
    </row>
    <row r="53" spans="1:51" s="70" customFormat="1">
      <c r="A53" s="16"/>
      <c r="B53" s="16"/>
      <c r="C53" s="16"/>
      <c r="D53" s="16"/>
      <c r="E53" s="16"/>
      <c r="F53" s="16"/>
      <c r="G53" s="16"/>
      <c r="H53" s="16"/>
      <c r="I53" s="16"/>
      <c r="J53" s="16"/>
      <c r="K53" s="16"/>
      <c r="L53" s="16"/>
      <c r="M53" s="16"/>
      <c r="N53" s="16"/>
      <c r="O53" s="16"/>
      <c r="P53" s="16"/>
      <c r="Q53" s="16"/>
      <c r="R53" s="16"/>
      <c r="S53" s="16"/>
      <c r="T53" s="16"/>
      <c r="U53" s="16"/>
      <c r="V53" s="16"/>
      <c r="W53" s="16"/>
      <c r="X53" s="16"/>
      <c r="Y53" s="16"/>
      <c r="Z53" s="16"/>
      <c r="AA53" s="16"/>
      <c r="AB53" s="16"/>
      <c r="AC53" s="16"/>
      <c r="AD53" s="16"/>
      <c r="AE53" s="16"/>
      <c r="AF53" s="16"/>
      <c r="AG53" s="16"/>
      <c r="AH53" s="16"/>
      <c r="AI53" s="16"/>
      <c r="AJ53" s="16"/>
      <c r="AK53" s="16"/>
      <c r="AL53" s="16"/>
      <c r="AM53" s="16"/>
      <c r="AN53" s="16"/>
      <c r="AO53" s="16"/>
      <c r="AP53" s="16"/>
      <c r="AQ53" s="16"/>
      <c r="AR53" s="16"/>
      <c r="AS53" s="16"/>
      <c r="AT53" s="16"/>
      <c r="AU53" s="16"/>
      <c r="AV53" s="16"/>
      <c r="AW53" s="16"/>
      <c r="AX53" s="16"/>
      <c r="AY53" s="16"/>
    </row>
    <row r="54" spans="1:51" s="70" customFormat="1">
      <c r="A54" s="16"/>
      <c r="B54" s="16"/>
      <c r="C54" s="16"/>
      <c r="D54" s="16"/>
      <c r="E54" s="16"/>
      <c r="F54" s="16"/>
      <c r="G54" s="16"/>
      <c r="H54" s="16"/>
      <c r="I54" s="16"/>
      <c r="J54" s="16"/>
      <c r="K54" s="16"/>
      <c r="L54" s="16"/>
      <c r="M54" s="16"/>
      <c r="N54" s="16"/>
      <c r="O54" s="16"/>
      <c r="P54" s="16"/>
      <c r="Q54" s="16"/>
      <c r="R54" s="16"/>
      <c r="S54" s="16"/>
      <c r="T54" s="16"/>
      <c r="U54" s="2"/>
      <c r="V54" s="16"/>
      <c r="W54" s="16"/>
      <c r="X54" s="16"/>
      <c r="Y54" s="16"/>
      <c r="Z54" s="16"/>
      <c r="AA54" s="16"/>
      <c r="AB54" s="16"/>
      <c r="AC54" s="16"/>
      <c r="AD54" s="16"/>
      <c r="AE54" s="16"/>
      <c r="AF54" s="16"/>
      <c r="AG54" s="16"/>
      <c r="AH54" s="16"/>
      <c r="AI54" s="16"/>
      <c r="AJ54" s="16"/>
      <c r="AK54" s="16"/>
      <c r="AL54" s="16"/>
      <c r="AM54" s="16"/>
      <c r="AN54" s="16"/>
      <c r="AO54" s="16"/>
      <c r="AP54" s="16"/>
      <c r="AQ54" s="16"/>
      <c r="AR54" s="16"/>
      <c r="AS54" s="16"/>
      <c r="AT54" s="16"/>
      <c r="AU54" s="16"/>
      <c r="AV54" s="16"/>
      <c r="AW54" s="16"/>
      <c r="AX54" s="16"/>
      <c r="AY54" s="16"/>
    </row>
    <row r="55" spans="1:51" s="70" customFormat="1">
      <c r="A55" s="16"/>
      <c r="B55" s="16"/>
      <c r="C55" s="16"/>
      <c r="D55" s="16"/>
      <c r="E55" s="16"/>
      <c r="F55" s="16"/>
      <c r="G55" s="16"/>
      <c r="H55" s="16"/>
      <c r="I55" s="16"/>
      <c r="J55" s="16"/>
      <c r="K55" s="16"/>
      <c r="L55" s="16"/>
      <c r="M55" s="16"/>
      <c r="N55" s="16"/>
      <c r="O55" s="16"/>
      <c r="P55" s="16"/>
      <c r="Q55" s="16"/>
      <c r="R55" s="16"/>
      <c r="S55" s="16"/>
      <c r="T55" s="16"/>
      <c r="U55" s="16"/>
      <c r="V55" s="16"/>
      <c r="W55" s="16"/>
      <c r="X55" s="16"/>
      <c r="Y55" s="16"/>
      <c r="Z55" s="16"/>
      <c r="AA55" s="16"/>
      <c r="AB55" s="16"/>
      <c r="AC55" s="16"/>
      <c r="AD55" s="16"/>
      <c r="AE55" s="16"/>
      <c r="AF55" s="16"/>
      <c r="AG55" s="16"/>
      <c r="AH55" s="16"/>
      <c r="AI55" s="16"/>
      <c r="AJ55" s="16"/>
      <c r="AK55" s="16"/>
      <c r="AL55" s="16"/>
      <c r="AM55" s="16"/>
      <c r="AN55" s="16"/>
      <c r="AO55" s="16"/>
      <c r="AP55" s="16"/>
      <c r="AQ55" s="16"/>
      <c r="AR55" s="16"/>
      <c r="AS55" s="16"/>
      <c r="AT55" s="16"/>
      <c r="AU55" s="16"/>
      <c r="AV55" s="16"/>
      <c r="AW55" s="16"/>
      <c r="AX55" s="16"/>
      <c r="AY55" s="16"/>
    </row>
    <row r="56" spans="1:51" s="70" customFormat="1">
      <c r="A56" s="16"/>
      <c r="B56" s="16"/>
      <c r="C56" s="16"/>
      <c r="D56" s="16"/>
      <c r="E56" s="16"/>
      <c r="F56" s="16"/>
      <c r="G56" s="16"/>
      <c r="H56" s="16"/>
      <c r="I56" s="16"/>
      <c r="J56" s="16"/>
      <c r="K56" s="16"/>
      <c r="L56" s="16"/>
      <c r="M56" s="16"/>
      <c r="N56" s="16"/>
      <c r="O56" s="16"/>
      <c r="P56" s="16"/>
      <c r="Q56" s="16"/>
      <c r="R56" s="16"/>
      <c r="S56" s="16"/>
      <c r="T56" s="16"/>
      <c r="U56" s="16"/>
      <c r="V56" s="16"/>
      <c r="W56" s="16"/>
      <c r="X56" s="16"/>
      <c r="Y56" s="16"/>
      <c r="Z56" s="16"/>
      <c r="AA56" s="16"/>
      <c r="AB56" s="16"/>
      <c r="AC56" s="16"/>
      <c r="AD56" s="16"/>
      <c r="AE56" s="16"/>
      <c r="AF56" s="16"/>
      <c r="AG56" s="16"/>
      <c r="AH56" s="16"/>
      <c r="AI56" s="16"/>
      <c r="AJ56" s="16"/>
      <c r="AK56" s="16"/>
      <c r="AL56" s="16"/>
      <c r="AM56" s="16"/>
      <c r="AN56" s="16"/>
      <c r="AO56" s="16"/>
      <c r="AP56" s="16"/>
      <c r="AQ56" s="16"/>
      <c r="AR56" s="16"/>
      <c r="AS56" s="16"/>
      <c r="AT56" s="16"/>
      <c r="AU56" s="16"/>
      <c r="AV56" s="16"/>
      <c r="AW56" s="16"/>
      <c r="AX56" s="16"/>
      <c r="AY56" s="16"/>
    </row>
    <row r="57" spans="1:51" s="70" customFormat="1">
      <c r="A57" s="16"/>
      <c r="B57" s="16"/>
      <c r="C57" s="16"/>
      <c r="D57" s="16"/>
      <c r="E57" s="16"/>
      <c r="F57" s="16"/>
      <c r="G57" s="16"/>
      <c r="H57" s="16"/>
      <c r="I57" s="16"/>
      <c r="J57" s="16"/>
      <c r="K57" s="16"/>
      <c r="L57" s="16"/>
      <c r="M57" s="16"/>
      <c r="N57" s="16"/>
      <c r="O57" s="16"/>
      <c r="P57" s="16"/>
      <c r="Q57" s="16"/>
      <c r="R57" s="16"/>
      <c r="S57" s="16"/>
      <c r="T57" s="16"/>
      <c r="U57" s="16"/>
      <c r="V57" s="16"/>
      <c r="W57" s="16"/>
      <c r="X57" s="16"/>
      <c r="Y57" s="16"/>
      <c r="Z57" s="16"/>
      <c r="AA57" s="16"/>
      <c r="AB57" s="16"/>
      <c r="AC57" s="16"/>
      <c r="AD57" s="16"/>
      <c r="AE57" s="16"/>
      <c r="AF57" s="16"/>
      <c r="AG57" s="16"/>
      <c r="AH57" s="16"/>
      <c r="AI57" s="16"/>
      <c r="AJ57" s="16"/>
      <c r="AK57" s="16"/>
      <c r="AL57" s="16"/>
      <c r="AM57" s="16"/>
      <c r="AN57" s="16"/>
      <c r="AO57" s="16"/>
      <c r="AP57" s="16"/>
      <c r="AQ57" s="16"/>
      <c r="AR57" s="16"/>
      <c r="AS57" s="16"/>
      <c r="AT57" s="16"/>
      <c r="AU57" s="16"/>
      <c r="AV57" s="16"/>
      <c r="AW57" s="16"/>
      <c r="AX57" s="16"/>
      <c r="AY57" s="16"/>
    </row>
    <row r="58" spans="1:51" s="70" customFormat="1">
      <c r="A58" s="16"/>
      <c r="B58" s="16"/>
      <c r="C58" s="16"/>
      <c r="D58" s="16"/>
      <c r="E58" s="16"/>
      <c r="F58" s="16"/>
      <c r="G58" s="16"/>
      <c r="H58" s="16"/>
      <c r="I58" s="16"/>
      <c r="J58" s="16"/>
      <c r="K58" s="16"/>
      <c r="L58" s="16"/>
      <c r="M58" s="16"/>
      <c r="N58" s="16"/>
      <c r="O58" s="16"/>
      <c r="P58" s="16"/>
      <c r="Q58" s="16"/>
      <c r="R58" s="16"/>
      <c r="S58" s="16"/>
      <c r="T58" s="16"/>
      <c r="U58" s="16"/>
      <c r="V58" s="16"/>
      <c r="W58" s="16"/>
      <c r="X58" s="16"/>
      <c r="Y58" s="16"/>
      <c r="Z58" s="16"/>
      <c r="AA58" s="16"/>
      <c r="AB58" s="16"/>
      <c r="AC58" s="16"/>
      <c r="AD58" s="16"/>
      <c r="AE58" s="16"/>
      <c r="AF58" s="16"/>
      <c r="AG58" s="16"/>
      <c r="AH58" s="16"/>
      <c r="AI58" s="16"/>
      <c r="AJ58" s="16"/>
      <c r="AK58" s="16"/>
      <c r="AL58" s="16"/>
      <c r="AM58" s="16"/>
      <c r="AN58" s="16"/>
      <c r="AO58" s="16"/>
      <c r="AP58" s="16"/>
      <c r="AQ58" s="16"/>
      <c r="AR58" s="16"/>
      <c r="AS58" s="16"/>
      <c r="AT58" s="16"/>
      <c r="AU58" s="16"/>
      <c r="AV58" s="16"/>
      <c r="AW58" s="16"/>
      <c r="AX58" s="16"/>
      <c r="AY58" s="16"/>
    </row>
    <row r="59" spans="1:51" s="70" customFormat="1">
      <c r="A59" s="16"/>
      <c r="B59" s="16"/>
      <c r="C59" s="16"/>
      <c r="D59" s="16"/>
      <c r="E59" s="16"/>
      <c r="F59" s="16"/>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row>
    <row r="60" spans="1:51" s="70" customFormat="1">
      <c r="A60" s="16"/>
      <c r="B60" s="16"/>
      <c r="C60" s="16"/>
      <c r="D60" s="16"/>
      <c r="E60" s="16"/>
      <c r="F60" s="16"/>
      <c r="G60" s="16"/>
      <c r="H60" s="16"/>
      <c r="I60" s="16"/>
      <c r="J60" s="16"/>
      <c r="K60" s="16"/>
      <c r="L60" s="16"/>
      <c r="M60" s="16"/>
      <c r="N60" s="16"/>
      <c r="O60" s="16"/>
      <c r="P60" s="16"/>
      <c r="Q60" s="16"/>
      <c r="R60" s="16"/>
      <c r="S60" s="16"/>
      <c r="T60" s="16"/>
      <c r="U60" s="16"/>
      <c r="V60" s="16"/>
      <c r="W60" s="16"/>
      <c r="X60" s="16"/>
      <c r="Y60" s="16"/>
      <c r="Z60" s="16"/>
      <c r="AA60" s="16"/>
      <c r="AB60" s="16"/>
      <c r="AC60" s="16"/>
      <c r="AD60" s="16"/>
      <c r="AE60" s="16"/>
      <c r="AF60" s="16"/>
      <c r="AG60" s="16"/>
      <c r="AH60" s="16"/>
      <c r="AI60" s="16"/>
      <c r="AJ60" s="16"/>
      <c r="AK60" s="16"/>
      <c r="AL60" s="16"/>
      <c r="AM60" s="16"/>
      <c r="AN60" s="16"/>
      <c r="AO60" s="16"/>
      <c r="AP60" s="16"/>
      <c r="AQ60" s="16"/>
      <c r="AR60" s="16"/>
      <c r="AS60" s="16"/>
      <c r="AT60" s="16"/>
      <c r="AU60" s="16"/>
      <c r="AV60" s="16"/>
      <c r="AW60" s="16"/>
      <c r="AX60" s="16"/>
      <c r="AY60" s="16"/>
    </row>
    <row r="61" spans="1:51" s="70" customFormat="1">
      <c r="A61" s="16"/>
      <c r="B61" s="16"/>
      <c r="C61" s="16"/>
      <c r="D61" s="16"/>
      <c r="E61" s="16"/>
      <c r="F61" s="16"/>
      <c r="G61" s="16"/>
      <c r="H61" s="16"/>
      <c r="I61" s="16"/>
      <c r="J61" s="16"/>
      <c r="K61" s="16"/>
      <c r="L61" s="16"/>
      <c r="M61" s="16"/>
      <c r="N61" s="16"/>
      <c r="O61" s="16"/>
      <c r="P61" s="16"/>
      <c r="Q61" s="16"/>
      <c r="R61" s="16"/>
      <c r="S61" s="16"/>
      <c r="T61" s="16"/>
      <c r="U61" s="16"/>
      <c r="V61" s="16"/>
      <c r="W61" s="16"/>
      <c r="X61" s="16"/>
      <c r="Y61" s="16"/>
      <c r="Z61" s="16"/>
      <c r="AA61" s="16"/>
      <c r="AB61" s="16"/>
      <c r="AC61" s="16"/>
      <c r="AD61" s="16"/>
      <c r="AE61" s="16"/>
      <c r="AF61" s="16"/>
      <c r="AG61" s="16"/>
      <c r="AH61" s="16"/>
      <c r="AI61" s="16"/>
      <c r="AJ61" s="16"/>
      <c r="AK61" s="16"/>
      <c r="AL61" s="16"/>
      <c r="AM61" s="16"/>
      <c r="AN61" s="16"/>
      <c r="AO61" s="16"/>
      <c r="AP61" s="16"/>
      <c r="AQ61" s="16"/>
      <c r="AR61" s="16"/>
      <c r="AS61" s="16"/>
      <c r="AT61" s="16"/>
      <c r="AU61" s="16"/>
      <c r="AV61" s="16"/>
      <c r="AW61" s="16"/>
      <c r="AX61" s="16"/>
      <c r="AY61" s="16"/>
    </row>
    <row r="66" spans="1:36">
      <c r="A66" s="1"/>
    </row>
    <row r="68" spans="1:36">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row>
  </sheetData>
  <sheetProtection algorithmName="SHA-512" hashValue="tIvYcu7RP3/q/sdf4XnxH/tbITEwpVYCz7Mqtbj1ikb7ZzDp53cLKN9WK+lS8qBRKLUneqh2I6WCikS64EYvHQ==" saltValue="svSpD+tlvwtEehNk9f0i2g==" spinCount="100000" sheet="1" objects="1" scenarios="1"/>
  <mergeCells count="116">
    <mergeCell ref="K9:L9"/>
    <mergeCell ref="M9:T9"/>
    <mergeCell ref="U9:W9"/>
    <mergeCell ref="X9:AR9"/>
    <mergeCell ref="C10:J10"/>
    <mergeCell ref="K10:AR10"/>
    <mergeCell ref="C6:J6"/>
    <mergeCell ref="K6:O6"/>
    <mergeCell ref="P6:AR6"/>
    <mergeCell ref="C7:J8"/>
    <mergeCell ref="K7:M7"/>
    <mergeCell ref="N7:O7"/>
    <mergeCell ref="Q7:S7"/>
    <mergeCell ref="T7:AR7"/>
    <mergeCell ref="K8:AR8"/>
    <mergeCell ref="F25:L25"/>
    <mergeCell ref="M25:T25"/>
    <mergeCell ref="U25:Y25"/>
    <mergeCell ref="Z25:AE25"/>
    <mergeCell ref="AF25:AK25"/>
    <mergeCell ref="C11:J11"/>
    <mergeCell ref="K11:AR11"/>
    <mergeCell ref="B13:AG13"/>
    <mergeCell ref="B20:AV21"/>
    <mergeCell ref="B22:Y24"/>
    <mergeCell ref="Z22:AE24"/>
    <mergeCell ref="AF22:AK24"/>
    <mergeCell ref="B25:E25"/>
    <mergeCell ref="A3:B11"/>
    <mergeCell ref="C3:J3"/>
    <mergeCell ref="K3:O3"/>
    <mergeCell ref="P3:AR3"/>
    <mergeCell ref="C4:J4"/>
    <mergeCell ref="K4:O4"/>
    <mergeCell ref="P4:AR4"/>
    <mergeCell ref="C5:J5"/>
    <mergeCell ref="K5:O5"/>
    <mergeCell ref="P5:AR5"/>
    <mergeCell ref="C9:J9"/>
    <mergeCell ref="AF26:AK27"/>
    <mergeCell ref="B28:E29"/>
    <mergeCell ref="F28:L29"/>
    <mergeCell ref="M28:T29"/>
    <mergeCell ref="U28:Y29"/>
    <mergeCell ref="Z28:AE29"/>
    <mergeCell ref="AF28:AK29"/>
    <mergeCell ref="B26:E27"/>
    <mergeCell ref="F26:L27"/>
    <mergeCell ref="M26:T27"/>
    <mergeCell ref="U26:Y27"/>
    <mergeCell ref="Z26:AE27"/>
    <mergeCell ref="AF30:AK31"/>
    <mergeCell ref="B32:E33"/>
    <mergeCell ref="F32:L33"/>
    <mergeCell ref="M32:T33"/>
    <mergeCell ref="U32:Y33"/>
    <mergeCell ref="Z32:AE33"/>
    <mergeCell ref="AF32:AK33"/>
    <mergeCell ref="B30:E31"/>
    <mergeCell ref="F30:L31"/>
    <mergeCell ref="M30:T31"/>
    <mergeCell ref="U30:Y31"/>
    <mergeCell ref="Z30:AE31"/>
    <mergeCell ref="AF34:AK35"/>
    <mergeCell ref="B36:E37"/>
    <mergeCell ref="F36:L37"/>
    <mergeCell ref="M36:T37"/>
    <mergeCell ref="U36:Y37"/>
    <mergeCell ref="Z36:AE37"/>
    <mergeCell ref="AF36:AK37"/>
    <mergeCell ref="B34:E35"/>
    <mergeCell ref="F34:L35"/>
    <mergeCell ref="M34:T35"/>
    <mergeCell ref="U34:Y35"/>
    <mergeCell ref="Z34:AE35"/>
    <mergeCell ref="AF38:AK39"/>
    <mergeCell ref="B40:E41"/>
    <mergeCell ref="F40:L41"/>
    <mergeCell ref="M40:T41"/>
    <mergeCell ref="U40:Y41"/>
    <mergeCell ref="Z40:AE41"/>
    <mergeCell ref="AF40:AK41"/>
    <mergeCell ref="B38:E39"/>
    <mergeCell ref="F38:L39"/>
    <mergeCell ref="M38:T39"/>
    <mergeCell ref="U38:Y39"/>
    <mergeCell ref="Z38:AE39"/>
    <mergeCell ref="B46:Y50"/>
    <mergeCell ref="Z46:AE48"/>
    <mergeCell ref="AF46:AK48"/>
    <mergeCell ref="Z49:AE50"/>
    <mergeCell ref="AF49:AK50"/>
    <mergeCell ref="AF42:AK43"/>
    <mergeCell ref="B44:E45"/>
    <mergeCell ref="F44:L45"/>
    <mergeCell ref="M44:T45"/>
    <mergeCell ref="U44:Y45"/>
    <mergeCell ref="Z44:AE45"/>
    <mergeCell ref="AF44:AK45"/>
    <mergeCell ref="B42:E43"/>
    <mergeCell ref="F42:L43"/>
    <mergeCell ref="M42:T43"/>
    <mergeCell ref="U42:Y43"/>
    <mergeCell ref="Z42:AE43"/>
    <mergeCell ref="AL40:AV41"/>
    <mergeCell ref="AL42:AV43"/>
    <mergeCell ref="AL44:AV45"/>
    <mergeCell ref="AL46:AV50"/>
    <mergeCell ref="AL22:AV25"/>
    <mergeCell ref="AL26:AV27"/>
    <mergeCell ref="AL28:AV29"/>
    <mergeCell ref="AL30:AV31"/>
    <mergeCell ref="AL32:AV33"/>
    <mergeCell ref="AL34:AV35"/>
    <mergeCell ref="AL36:AV37"/>
    <mergeCell ref="AL38:AV39"/>
  </mergeCells>
  <phoneticPr fontId="2"/>
  <conditionalFormatting sqref="B26:E45">
    <cfRule type="duplicateValues" dxfId="0" priority="1"/>
  </conditionalFormatting>
  <dataValidations count="5">
    <dataValidation imeMode="fullKatakana" allowBlank="1" showInputMessage="1" showErrorMessage="1" sqref="P3:AR3 P5:AR5 K10:AR10" xr:uid="{7F39B0CC-0F50-4979-817B-BB7FD8DD5C4E}"/>
    <dataValidation type="list" allowBlank="1" showInputMessage="1" showErrorMessage="1" sqref="C6:J6" xr:uid="{86EA274A-D162-4992-8F81-08AF5973C757}">
      <formula1>"代表取締役,代表理事,理事長,理事,代表社員,代表"</formula1>
    </dataValidation>
    <dataValidation type="whole" allowBlank="1" showInputMessage="1" showErrorMessage="1" errorTitle="確認してください。" error="事業所番号は275から始まる10桁の数字です。" sqref="B26:E45" xr:uid="{2812298A-963C-41F5-A09A-4CED5340ACE6}">
      <formula1>2750000000</formula1>
      <formula2>2759999999</formula2>
    </dataValidation>
    <dataValidation type="list" allowBlank="1" showInputMessage="1" showErrorMessage="1" sqref="U26:Y45" xr:uid="{4521C6BC-1337-474C-AD28-BE4B2919E638}">
      <formula1>"児童発達支援,放課後等デイサービス,児発・放デイ(多機能)"</formula1>
    </dataValidation>
    <dataValidation type="list" allowBlank="1" showInputMessage="1" showErrorMessage="1" sqref="C4:J4" xr:uid="{E7A8F4FE-ED4D-4CC3-BA2A-0FB64A3391EB}">
      <formula1>"社会福祉法人,特定非営利活動法人,一般社団法人,公益財団法人,医療法人,株式会社,合同会社,その他法人"</formula1>
    </dataValidation>
  </dataValidations>
  <printOptions horizontalCentered="1"/>
  <pageMargins left="0.70866141732283472" right="0.70866141732283472" top="0.74803149606299213" bottom="0.74803149606299213" header="0.31496062992125984" footer="0.31496062992125984"/>
  <pageSetup paperSize="9" scale="49" orientation="portrait" r:id="rId1"/>
  <headerFooter>
    <oddHeader xml:space="preserve">&amp;R&amp;16&amp;A　　&amp;P / &amp;N </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18433" r:id="rId4" name="Check Box 1">
              <controlPr defaultSize="0" autoFill="0" autoLine="0" autoPict="0">
                <anchor moveWithCells="1">
                  <from>
                    <xdr:col>2</xdr:col>
                    <xdr:colOff>47625</xdr:colOff>
                    <xdr:row>13</xdr:row>
                    <xdr:rowOff>266700</xdr:rowOff>
                  </from>
                  <to>
                    <xdr:col>3</xdr:col>
                    <xdr:colOff>66675</xdr:colOff>
                    <xdr:row>15</xdr:row>
                    <xdr:rowOff>38100</xdr:rowOff>
                  </to>
                </anchor>
              </controlPr>
            </control>
          </mc:Choice>
        </mc:AlternateContent>
        <mc:AlternateContent xmlns:mc="http://schemas.openxmlformats.org/markup-compatibility/2006">
          <mc:Choice Requires="x14">
            <control shapeId="18439" r:id="rId5" name="Check Box 7">
              <controlPr defaultSize="0" autoFill="0" autoLine="0" autoPict="0">
                <anchor moveWithCells="1">
                  <from>
                    <xdr:col>2</xdr:col>
                    <xdr:colOff>47625</xdr:colOff>
                    <xdr:row>15</xdr:row>
                    <xdr:rowOff>38100</xdr:rowOff>
                  </from>
                  <to>
                    <xdr:col>3</xdr:col>
                    <xdr:colOff>95250</xdr:colOff>
                    <xdr:row>15</xdr:row>
                    <xdr:rowOff>285750</xdr:rowOff>
                  </to>
                </anchor>
              </controlPr>
            </control>
          </mc:Choice>
        </mc:AlternateContent>
        <mc:AlternateContent xmlns:mc="http://schemas.openxmlformats.org/markup-compatibility/2006">
          <mc:Choice Requires="x14">
            <control shapeId="18440" r:id="rId6" name="Check Box 8">
              <controlPr defaultSize="0" autoFill="0" autoLine="0" autoPict="0">
                <anchor moveWithCells="1">
                  <from>
                    <xdr:col>2</xdr:col>
                    <xdr:colOff>47625</xdr:colOff>
                    <xdr:row>16</xdr:row>
                    <xdr:rowOff>38100</xdr:rowOff>
                  </from>
                  <to>
                    <xdr:col>3</xdr:col>
                    <xdr:colOff>85725</xdr:colOff>
                    <xdr:row>16</xdr:row>
                    <xdr:rowOff>295275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FF00"/>
    <pageSetUpPr fitToPage="1"/>
  </sheetPr>
  <dimension ref="A1:AQ274"/>
  <sheetViews>
    <sheetView showGridLines="0" showZeros="0" view="pageBreakPreview" zoomScaleNormal="100" zoomScaleSheetLayoutView="100" workbookViewId="0"/>
  </sheetViews>
  <sheetFormatPr defaultColWidth="3.125" defaultRowHeight="18.75"/>
  <cols>
    <col min="2" max="2" width="3.5" customWidth="1"/>
    <col min="21" max="21" width="3.125" customWidth="1"/>
    <col min="26" max="26" width="3.25" customWidth="1"/>
    <col min="33" max="33" width="5" bestFit="1" customWidth="1"/>
    <col min="37" max="37" width="3" customWidth="1"/>
  </cols>
  <sheetData>
    <row r="1" spans="1:37" s="37" customFormat="1" ht="30">
      <c r="A1" s="36" t="s">
        <v>78</v>
      </c>
      <c r="C1" s="39"/>
      <c r="D1" s="39"/>
      <c r="E1" s="39"/>
      <c r="F1" s="39"/>
      <c r="G1" s="39"/>
      <c r="H1" s="39"/>
      <c r="I1" s="39"/>
      <c r="J1" s="39"/>
      <c r="K1" s="39"/>
      <c r="L1" s="39"/>
      <c r="M1" s="39"/>
      <c r="N1" s="39"/>
      <c r="O1" s="39"/>
      <c r="P1" s="39"/>
      <c r="Q1" s="39"/>
      <c r="R1" s="39"/>
      <c r="S1" s="39"/>
      <c r="T1" s="39"/>
      <c r="U1" s="39"/>
      <c r="V1" s="39"/>
      <c r="W1" s="39"/>
      <c r="X1" s="39"/>
      <c r="Y1" s="39"/>
      <c r="Z1" s="39"/>
      <c r="AA1" s="39"/>
      <c r="AB1" s="39"/>
      <c r="AC1" s="39"/>
      <c r="AD1" s="39"/>
      <c r="AE1" s="39"/>
      <c r="AF1" s="39"/>
      <c r="AG1" s="364" t="s">
        <v>55</v>
      </c>
      <c r="AH1" s="364"/>
      <c r="AI1" s="364"/>
      <c r="AJ1" s="364"/>
      <c r="AK1" s="364"/>
    </row>
    <row r="2" spans="1:37">
      <c r="A2" s="224" t="s">
        <v>85</v>
      </c>
      <c r="B2" s="224"/>
      <c r="C2" s="224"/>
      <c r="D2" s="224"/>
      <c r="E2" s="224"/>
      <c r="F2" s="224"/>
      <c r="G2" s="224"/>
      <c r="H2" s="224"/>
      <c r="I2" s="224"/>
      <c r="J2" s="224"/>
      <c r="K2" s="224"/>
      <c r="L2" s="224"/>
      <c r="M2" s="224"/>
      <c r="N2" s="224"/>
      <c r="O2" s="224"/>
      <c r="P2" s="224"/>
      <c r="Q2" s="224"/>
      <c r="R2" s="224"/>
      <c r="S2" s="224"/>
      <c r="T2" s="224"/>
      <c r="U2" s="224"/>
      <c r="V2" s="224"/>
      <c r="W2" s="224"/>
      <c r="X2" s="224"/>
      <c r="Y2" s="224"/>
      <c r="Z2" s="224"/>
      <c r="AA2" s="224"/>
      <c r="AB2" s="224"/>
      <c r="AC2" s="224"/>
      <c r="AD2" s="224"/>
      <c r="AE2" s="224"/>
      <c r="AF2" s="224"/>
      <c r="AG2" s="224"/>
      <c r="AH2" s="6"/>
      <c r="AI2" s="6"/>
      <c r="AJ2" s="6"/>
      <c r="AK2" s="6"/>
    </row>
    <row r="3" spans="1:37">
      <c r="A3" s="225"/>
      <c r="B3" s="225"/>
      <c r="C3" s="225"/>
      <c r="D3" s="225"/>
      <c r="E3" s="225"/>
      <c r="F3" s="225"/>
      <c r="G3" s="225"/>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1"/>
      <c r="AI3" s="1"/>
      <c r="AJ3" s="1"/>
      <c r="AK3" s="1"/>
    </row>
    <row r="4" spans="1:37" ht="18.75" customHeight="1">
      <c r="A4" s="244" t="s">
        <v>32</v>
      </c>
      <c r="B4" s="245"/>
      <c r="C4" s="253" t="s">
        <v>0</v>
      </c>
      <c r="D4" s="254"/>
      <c r="E4" s="254"/>
      <c r="F4" s="254"/>
      <c r="G4" s="254"/>
      <c r="H4" s="254"/>
      <c r="I4" s="254"/>
      <c r="J4" s="255"/>
      <c r="K4" s="209" t="s">
        <v>2</v>
      </c>
      <c r="L4" s="209"/>
      <c r="M4" s="209"/>
      <c r="N4" s="209"/>
      <c r="O4" s="209"/>
      <c r="P4" s="250">
        <f>総括表!P3:AR3</f>
        <v>0</v>
      </c>
      <c r="Q4" s="250"/>
      <c r="R4" s="250"/>
      <c r="S4" s="250"/>
      <c r="T4" s="250"/>
      <c r="U4" s="250"/>
      <c r="V4" s="250"/>
      <c r="W4" s="250"/>
      <c r="X4" s="250"/>
      <c r="Y4" s="250"/>
      <c r="Z4" s="250"/>
      <c r="AA4" s="250"/>
      <c r="AB4" s="250"/>
      <c r="AC4" s="250"/>
      <c r="AD4" s="250"/>
      <c r="AE4" s="250"/>
      <c r="AF4" s="250"/>
      <c r="AG4" s="250"/>
      <c r="AH4" s="1"/>
      <c r="AI4" s="1"/>
      <c r="AJ4" s="1"/>
      <c r="AK4" s="1"/>
    </row>
    <row r="5" spans="1:37" ht="18.75" customHeight="1">
      <c r="A5" s="246"/>
      <c r="B5" s="247"/>
      <c r="C5" s="257" t="str">
        <f>総括表!C4:J4</f>
        <v>社会福祉法人</v>
      </c>
      <c r="D5" s="258"/>
      <c r="E5" s="258"/>
      <c r="F5" s="258"/>
      <c r="G5" s="258"/>
      <c r="H5" s="258"/>
      <c r="I5" s="258"/>
      <c r="J5" s="259"/>
      <c r="K5" s="209" t="s">
        <v>37</v>
      </c>
      <c r="L5" s="209"/>
      <c r="M5" s="209"/>
      <c r="N5" s="209"/>
      <c r="O5" s="209"/>
      <c r="P5" s="216">
        <f>総括表!P4:AR4</f>
        <v>0</v>
      </c>
      <c r="Q5" s="216"/>
      <c r="R5" s="216"/>
      <c r="S5" s="216"/>
      <c r="T5" s="216"/>
      <c r="U5" s="216"/>
      <c r="V5" s="216"/>
      <c r="W5" s="216"/>
      <c r="X5" s="216"/>
      <c r="Y5" s="216"/>
      <c r="Z5" s="216"/>
      <c r="AA5" s="216"/>
      <c r="AB5" s="216"/>
      <c r="AC5" s="216"/>
      <c r="AD5" s="216"/>
      <c r="AE5" s="216"/>
      <c r="AF5" s="216"/>
      <c r="AG5" s="216"/>
      <c r="AH5" s="1"/>
      <c r="AI5" s="1"/>
      <c r="AJ5" s="1"/>
      <c r="AK5" s="1"/>
    </row>
    <row r="6" spans="1:37" ht="18.75" customHeight="1">
      <c r="A6" s="246"/>
      <c r="B6" s="247"/>
      <c r="C6" s="260"/>
      <c r="D6" s="261"/>
      <c r="E6" s="261"/>
      <c r="F6" s="261"/>
      <c r="G6" s="261"/>
      <c r="H6" s="261"/>
      <c r="I6" s="261"/>
      <c r="J6" s="262"/>
      <c r="K6" s="209"/>
      <c r="L6" s="209"/>
      <c r="M6" s="209"/>
      <c r="N6" s="209"/>
      <c r="O6" s="209"/>
      <c r="P6" s="209"/>
      <c r="Q6" s="209"/>
      <c r="R6" s="209"/>
      <c r="S6" s="209"/>
      <c r="T6" s="209"/>
      <c r="U6" s="209"/>
      <c r="V6" s="209"/>
      <c r="W6" s="209"/>
      <c r="X6" s="209"/>
      <c r="Y6" s="209"/>
      <c r="Z6" s="209"/>
      <c r="AA6" s="209"/>
      <c r="AB6" s="209"/>
      <c r="AC6" s="209"/>
      <c r="AD6" s="209"/>
      <c r="AE6" s="209"/>
      <c r="AF6" s="209"/>
      <c r="AG6" s="209"/>
      <c r="AH6" s="1"/>
      <c r="AI6" s="1"/>
      <c r="AJ6" s="1"/>
      <c r="AK6" s="1"/>
    </row>
    <row r="7" spans="1:37" ht="18.75" customHeight="1">
      <c r="A7" s="246"/>
      <c r="B7" s="247"/>
      <c r="C7" s="253" t="s">
        <v>30</v>
      </c>
      <c r="D7" s="254"/>
      <c r="E7" s="254"/>
      <c r="F7" s="254"/>
      <c r="G7" s="254"/>
      <c r="H7" s="254"/>
      <c r="I7" s="254"/>
      <c r="J7" s="255"/>
      <c r="K7" s="209" t="s">
        <v>2</v>
      </c>
      <c r="L7" s="209"/>
      <c r="M7" s="209"/>
      <c r="N7" s="209"/>
      <c r="O7" s="209"/>
      <c r="P7" s="241">
        <f>総括表!P5:AR5</f>
        <v>0</v>
      </c>
      <c r="Q7" s="242"/>
      <c r="R7" s="242"/>
      <c r="S7" s="242"/>
      <c r="T7" s="242"/>
      <c r="U7" s="242"/>
      <c r="V7" s="242"/>
      <c r="W7" s="242"/>
      <c r="X7" s="242"/>
      <c r="Y7" s="242"/>
      <c r="Z7" s="242"/>
      <c r="AA7" s="242"/>
      <c r="AB7" s="242"/>
      <c r="AC7" s="242"/>
      <c r="AD7" s="242"/>
      <c r="AE7" s="242"/>
      <c r="AF7" s="242"/>
      <c r="AG7" s="243"/>
      <c r="AH7" s="1"/>
      <c r="AI7" s="1"/>
      <c r="AJ7" s="1"/>
      <c r="AK7" s="1"/>
    </row>
    <row r="8" spans="1:37" ht="25.5" customHeight="1">
      <c r="A8" s="246"/>
      <c r="B8" s="247"/>
      <c r="C8" s="257" t="str">
        <f>総括表!C6:J6</f>
        <v>理事長</v>
      </c>
      <c r="D8" s="258"/>
      <c r="E8" s="258"/>
      <c r="F8" s="258"/>
      <c r="G8" s="258"/>
      <c r="H8" s="258"/>
      <c r="I8" s="258"/>
      <c r="J8" s="259"/>
      <c r="K8" s="256" t="s">
        <v>63</v>
      </c>
      <c r="L8" s="209"/>
      <c r="M8" s="209"/>
      <c r="N8" s="209"/>
      <c r="O8" s="209"/>
      <c r="P8" s="228">
        <f>総括表!P6:AR6</f>
        <v>0</v>
      </c>
      <c r="Q8" s="229"/>
      <c r="R8" s="229"/>
      <c r="S8" s="229"/>
      <c r="T8" s="229"/>
      <c r="U8" s="229"/>
      <c r="V8" s="229"/>
      <c r="W8" s="229"/>
      <c r="X8" s="229"/>
      <c r="Y8" s="229"/>
      <c r="Z8" s="229"/>
      <c r="AA8" s="229"/>
      <c r="AB8" s="229"/>
      <c r="AC8" s="229"/>
      <c r="AD8" s="229"/>
      <c r="AE8" s="229"/>
      <c r="AF8" s="229"/>
      <c r="AG8" s="230"/>
      <c r="AH8" s="1"/>
      <c r="AI8" s="1"/>
      <c r="AJ8" s="1"/>
      <c r="AK8" s="1"/>
    </row>
    <row r="9" spans="1:37" ht="25.5" customHeight="1">
      <c r="A9" s="246"/>
      <c r="B9" s="247"/>
      <c r="C9" s="260"/>
      <c r="D9" s="261"/>
      <c r="E9" s="261"/>
      <c r="F9" s="261"/>
      <c r="G9" s="261"/>
      <c r="H9" s="261"/>
      <c r="I9" s="261"/>
      <c r="J9" s="262"/>
      <c r="K9" s="209"/>
      <c r="L9" s="209"/>
      <c r="M9" s="209"/>
      <c r="N9" s="209"/>
      <c r="O9" s="209"/>
      <c r="P9" s="231"/>
      <c r="Q9" s="232"/>
      <c r="R9" s="232"/>
      <c r="S9" s="232"/>
      <c r="T9" s="232"/>
      <c r="U9" s="232"/>
      <c r="V9" s="232"/>
      <c r="W9" s="232"/>
      <c r="X9" s="232"/>
      <c r="Y9" s="232"/>
      <c r="Z9" s="232"/>
      <c r="AA9" s="232"/>
      <c r="AB9" s="232"/>
      <c r="AC9" s="232"/>
      <c r="AD9" s="232"/>
      <c r="AE9" s="232"/>
      <c r="AF9" s="232"/>
      <c r="AG9" s="215"/>
      <c r="AH9" s="1"/>
      <c r="AI9" s="1"/>
      <c r="AJ9" s="1"/>
      <c r="AK9" s="1"/>
    </row>
    <row r="10" spans="1:37" ht="25.5">
      <c r="A10" s="246"/>
      <c r="B10" s="247"/>
      <c r="C10" s="209" t="s">
        <v>38</v>
      </c>
      <c r="D10" s="209"/>
      <c r="E10" s="209"/>
      <c r="F10" s="209"/>
      <c r="G10" s="209"/>
      <c r="H10" s="209"/>
      <c r="I10" s="209"/>
      <c r="J10" s="209"/>
      <c r="K10" s="293" t="s">
        <v>3</v>
      </c>
      <c r="L10" s="293"/>
      <c r="M10" s="293"/>
      <c r="N10" s="226">
        <f>総括表!N7</f>
        <v>0</v>
      </c>
      <c r="O10" s="227"/>
      <c r="P10" s="32" t="s">
        <v>4</v>
      </c>
      <c r="Q10" s="226">
        <f>総括表!Q7</f>
        <v>0</v>
      </c>
      <c r="R10" s="252"/>
      <c r="S10" s="227"/>
      <c r="T10" s="50" t="s">
        <v>64</v>
      </c>
      <c r="U10" s="52"/>
      <c r="V10" s="52"/>
      <c r="W10" s="52"/>
      <c r="X10" s="52"/>
      <c r="Y10" s="52"/>
      <c r="Z10" s="52"/>
      <c r="AA10" s="52"/>
      <c r="AB10" s="52"/>
      <c r="AC10" s="52"/>
      <c r="AD10" s="52"/>
      <c r="AE10" s="52"/>
      <c r="AF10" s="52"/>
      <c r="AG10" s="51"/>
      <c r="AH10" s="1"/>
      <c r="AI10" s="1"/>
      <c r="AJ10" s="1"/>
      <c r="AK10" s="1"/>
    </row>
    <row r="11" spans="1:37">
      <c r="A11" s="246"/>
      <c r="B11" s="247"/>
      <c r="C11" s="209"/>
      <c r="D11" s="209"/>
      <c r="E11" s="209"/>
      <c r="F11" s="209"/>
      <c r="G11" s="209"/>
      <c r="H11" s="209"/>
      <c r="I11" s="209"/>
      <c r="J11" s="209"/>
      <c r="K11" s="241">
        <f>総括表!K8:AR8</f>
        <v>0</v>
      </c>
      <c r="L11" s="242"/>
      <c r="M11" s="242"/>
      <c r="N11" s="242"/>
      <c r="O11" s="242"/>
      <c r="P11" s="242"/>
      <c r="Q11" s="242"/>
      <c r="R11" s="242"/>
      <c r="S11" s="242"/>
      <c r="T11" s="242"/>
      <c r="U11" s="242"/>
      <c r="V11" s="242"/>
      <c r="W11" s="242"/>
      <c r="X11" s="242"/>
      <c r="Y11" s="242"/>
      <c r="Z11" s="242"/>
      <c r="AA11" s="242"/>
      <c r="AB11" s="242"/>
      <c r="AC11" s="242"/>
      <c r="AD11" s="242"/>
      <c r="AE11" s="242"/>
      <c r="AF11" s="242"/>
      <c r="AG11" s="243"/>
      <c r="AH11" s="1"/>
      <c r="AI11" s="1"/>
      <c r="AJ11" s="1"/>
      <c r="AK11" s="1"/>
    </row>
    <row r="12" spans="1:37">
      <c r="A12" s="246"/>
      <c r="B12" s="247"/>
      <c r="C12" s="209"/>
      <c r="D12" s="209"/>
      <c r="E12" s="209"/>
      <c r="F12" s="209"/>
      <c r="G12" s="209"/>
      <c r="H12" s="209"/>
      <c r="I12" s="209"/>
      <c r="J12" s="209"/>
      <c r="K12" s="231"/>
      <c r="L12" s="232"/>
      <c r="M12" s="232"/>
      <c r="N12" s="232"/>
      <c r="O12" s="232"/>
      <c r="P12" s="232"/>
      <c r="Q12" s="232"/>
      <c r="R12" s="232"/>
      <c r="S12" s="232"/>
      <c r="T12" s="232"/>
      <c r="U12" s="232"/>
      <c r="V12" s="232"/>
      <c r="W12" s="232"/>
      <c r="X12" s="232"/>
      <c r="Y12" s="232"/>
      <c r="Z12" s="232"/>
      <c r="AA12" s="232"/>
      <c r="AB12" s="232"/>
      <c r="AC12" s="232"/>
      <c r="AD12" s="232"/>
      <c r="AE12" s="232"/>
      <c r="AF12" s="232"/>
      <c r="AG12" s="215"/>
      <c r="AH12" s="1"/>
      <c r="AI12" s="1"/>
      <c r="AJ12" s="1"/>
      <c r="AK12" s="1"/>
    </row>
    <row r="13" spans="1:37" ht="25.5">
      <c r="A13" s="246"/>
      <c r="B13" s="247"/>
      <c r="C13" s="209" t="s">
        <v>6</v>
      </c>
      <c r="D13" s="209"/>
      <c r="E13" s="209"/>
      <c r="F13" s="209"/>
      <c r="G13" s="209"/>
      <c r="H13" s="209"/>
      <c r="I13" s="209"/>
      <c r="J13" s="209"/>
      <c r="K13" s="251" t="s">
        <v>7</v>
      </c>
      <c r="L13" s="251"/>
      <c r="M13" s="226">
        <f>総括表!M9</f>
        <v>0</v>
      </c>
      <c r="N13" s="252"/>
      <c r="O13" s="252"/>
      <c r="P13" s="252"/>
      <c r="Q13" s="252"/>
      <c r="R13" s="252"/>
      <c r="S13" s="252"/>
      <c r="T13" s="227"/>
      <c r="U13" s="251" t="s">
        <v>8</v>
      </c>
      <c r="V13" s="251"/>
      <c r="W13" s="251"/>
      <c r="X13" s="263">
        <f>総括表!X9</f>
        <v>0</v>
      </c>
      <c r="Y13" s="252"/>
      <c r="Z13" s="252"/>
      <c r="AA13" s="252"/>
      <c r="AB13" s="252"/>
      <c r="AC13" s="252"/>
      <c r="AD13" s="252"/>
      <c r="AE13" s="252"/>
      <c r="AF13" s="252"/>
      <c r="AG13" s="227"/>
      <c r="AH13" s="1"/>
      <c r="AI13" s="1"/>
      <c r="AJ13" s="1"/>
      <c r="AK13" s="1"/>
    </row>
    <row r="14" spans="1:37" ht="25.5">
      <c r="A14" s="246"/>
      <c r="B14" s="247"/>
      <c r="C14" s="287" t="s">
        <v>2</v>
      </c>
      <c r="D14" s="288"/>
      <c r="E14" s="288"/>
      <c r="F14" s="288"/>
      <c r="G14" s="288"/>
      <c r="H14" s="288"/>
      <c r="I14" s="288"/>
      <c r="J14" s="289"/>
      <c r="K14" s="290">
        <f>総括表!K10:AR10</f>
        <v>0</v>
      </c>
      <c r="L14" s="291"/>
      <c r="M14" s="291"/>
      <c r="N14" s="291"/>
      <c r="O14" s="291"/>
      <c r="P14" s="291"/>
      <c r="Q14" s="291"/>
      <c r="R14" s="291"/>
      <c r="S14" s="291"/>
      <c r="T14" s="291"/>
      <c r="U14" s="291"/>
      <c r="V14" s="291"/>
      <c r="W14" s="291"/>
      <c r="X14" s="291"/>
      <c r="Y14" s="291"/>
      <c r="Z14" s="291"/>
      <c r="AA14" s="291"/>
      <c r="AB14" s="291"/>
      <c r="AC14" s="291"/>
      <c r="AD14" s="291"/>
      <c r="AE14" s="291"/>
      <c r="AF14" s="291"/>
      <c r="AG14" s="292"/>
      <c r="AH14" s="1"/>
      <c r="AI14" s="1"/>
      <c r="AJ14" s="1"/>
      <c r="AK14" s="1"/>
    </row>
    <row r="15" spans="1:37">
      <c r="A15" s="246"/>
      <c r="B15" s="247"/>
      <c r="C15" s="228" t="s">
        <v>9</v>
      </c>
      <c r="D15" s="229"/>
      <c r="E15" s="229"/>
      <c r="F15" s="229"/>
      <c r="G15" s="229"/>
      <c r="H15" s="229"/>
      <c r="I15" s="229"/>
      <c r="J15" s="230"/>
      <c r="K15" s="235">
        <f>総括表!K11:AR11</f>
        <v>0</v>
      </c>
      <c r="L15" s="236"/>
      <c r="M15" s="236"/>
      <c r="N15" s="236"/>
      <c r="O15" s="236"/>
      <c r="P15" s="236"/>
      <c r="Q15" s="236"/>
      <c r="R15" s="236"/>
      <c r="S15" s="236"/>
      <c r="T15" s="236"/>
      <c r="U15" s="236"/>
      <c r="V15" s="236"/>
      <c r="W15" s="236"/>
      <c r="X15" s="236"/>
      <c r="Y15" s="236"/>
      <c r="Z15" s="236"/>
      <c r="AA15" s="236"/>
      <c r="AB15" s="236"/>
      <c r="AC15" s="236"/>
      <c r="AD15" s="236"/>
      <c r="AE15" s="236"/>
      <c r="AF15" s="236"/>
      <c r="AG15" s="237"/>
      <c r="AH15" s="1"/>
      <c r="AI15" s="1"/>
      <c r="AJ15" s="1"/>
      <c r="AK15" s="1"/>
    </row>
    <row r="16" spans="1:37">
      <c r="A16" s="248"/>
      <c r="B16" s="249"/>
      <c r="C16" s="231"/>
      <c r="D16" s="232"/>
      <c r="E16" s="232"/>
      <c r="F16" s="232"/>
      <c r="G16" s="232"/>
      <c r="H16" s="232"/>
      <c r="I16" s="232"/>
      <c r="J16" s="215"/>
      <c r="K16" s="238"/>
      <c r="L16" s="239"/>
      <c r="M16" s="239"/>
      <c r="N16" s="239"/>
      <c r="O16" s="239"/>
      <c r="P16" s="239"/>
      <c r="Q16" s="239"/>
      <c r="R16" s="239"/>
      <c r="S16" s="239"/>
      <c r="T16" s="239"/>
      <c r="U16" s="239"/>
      <c r="V16" s="239"/>
      <c r="W16" s="239"/>
      <c r="X16" s="239"/>
      <c r="Y16" s="239"/>
      <c r="Z16" s="239"/>
      <c r="AA16" s="239"/>
      <c r="AB16" s="239"/>
      <c r="AC16" s="239"/>
      <c r="AD16" s="239"/>
      <c r="AE16" s="239"/>
      <c r="AF16" s="239"/>
      <c r="AG16" s="240"/>
      <c r="AH16" s="1"/>
      <c r="AI16" s="1"/>
      <c r="AJ16" s="1"/>
      <c r="AK16" s="1"/>
    </row>
    <row r="17" spans="1:43">
      <c r="A17" s="1"/>
      <c r="B17" s="233"/>
      <c r="C17" s="234"/>
      <c r="D17" s="234"/>
      <c r="E17" s="234"/>
      <c r="F17" s="234"/>
      <c r="G17" s="234"/>
      <c r="H17" s="234"/>
      <c r="I17" s="234"/>
      <c r="J17" s="234"/>
      <c r="K17" s="234"/>
      <c r="L17" s="234"/>
      <c r="M17" s="234"/>
      <c r="N17" s="234"/>
      <c r="O17" s="234"/>
      <c r="P17" s="234"/>
      <c r="Q17" s="234"/>
      <c r="R17" s="234"/>
      <c r="S17" s="234"/>
      <c r="T17" s="234"/>
      <c r="U17" s="234"/>
      <c r="V17" s="234"/>
      <c r="W17" s="234"/>
      <c r="X17" s="234"/>
      <c r="Y17" s="234"/>
      <c r="Z17" s="234"/>
      <c r="AA17" s="234"/>
      <c r="AB17" s="234"/>
      <c r="AC17" s="234"/>
      <c r="AD17" s="234"/>
      <c r="AE17" s="234"/>
      <c r="AF17" s="234"/>
      <c r="AG17" s="234"/>
      <c r="AH17" s="1"/>
      <c r="AI17" s="1"/>
      <c r="AJ17" s="1"/>
      <c r="AK17" s="1"/>
    </row>
    <row r="18" spans="1:43" s="30" customFormat="1" ht="25.5">
      <c r="A18" s="29"/>
      <c r="B18" s="61" t="s">
        <v>66</v>
      </c>
      <c r="C18" s="58"/>
      <c r="D18" s="58"/>
      <c r="E18" s="58"/>
      <c r="F18" s="58"/>
      <c r="G18" s="58"/>
      <c r="H18" s="58"/>
      <c r="I18" s="58"/>
      <c r="J18" s="58"/>
      <c r="K18" s="58"/>
      <c r="L18" s="58"/>
      <c r="M18" s="58"/>
      <c r="N18" s="58"/>
      <c r="O18" s="58"/>
      <c r="P18" s="58"/>
      <c r="Q18" s="58"/>
      <c r="R18" s="58"/>
      <c r="S18" s="58"/>
      <c r="T18" s="58"/>
      <c r="U18" s="58"/>
      <c r="V18" s="58"/>
      <c r="W18" s="58"/>
      <c r="X18" s="58"/>
      <c r="Y18" s="58"/>
      <c r="Z18" s="58"/>
      <c r="AA18" s="58"/>
      <c r="AB18" s="58"/>
      <c r="AC18" s="58"/>
      <c r="AD18" s="58"/>
      <c r="AE18" s="58"/>
      <c r="AF18" s="58"/>
      <c r="AG18" s="59"/>
      <c r="AH18" s="60"/>
      <c r="AI18" s="60"/>
      <c r="AJ18" s="60"/>
      <c r="AK18" s="29"/>
    </row>
    <row r="19" spans="1:43" s="30" customFormat="1" ht="25.5">
      <c r="A19" s="29"/>
      <c r="B19" s="61"/>
      <c r="C19" s="62" t="s">
        <v>14</v>
      </c>
      <c r="D19" s="57" t="s">
        <v>73</v>
      </c>
      <c r="E19" s="61"/>
      <c r="F19" s="62"/>
      <c r="G19" s="62"/>
      <c r="H19" s="62"/>
      <c r="I19" s="62"/>
      <c r="J19" s="62"/>
      <c r="K19" s="62"/>
      <c r="L19" s="62"/>
      <c r="M19" s="62"/>
      <c r="N19" s="62"/>
      <c r="O19" s="62"/>
      <c r="P19" s="62"/>
      <c r="Q19" s="62"/>
      <c r="R19" s="62"/>
      <c r="S19" s="62"/>
      <c r="T19" s="62"/>
      <c r="U19" s="62"/>
      <c r="V19" s="62"/>
      <c r="W19" s="62"/>
      <c r="X19" s="62"/>
      <c r="Y19" s="62"/>
      <c r="Z19" s="62"/>
      <c r="AA19" s="62"/>
      <c r="AB19" s="62"/>
      <c r="AC19" s="62"/>
      <c r="AD19" s="62"/>
      <c r="AE19" s="62"/>
      <c r="AF19" s="62"/>
      <c r="AG19" s="62"/>
      <c r="AH19" s="60"/>
      <c r="AI19" s="60"/>
      <c r="AJ19" s="60"/>
      <c r="AK19" s="29"/>
    </row>
    <row r="20" spans="1:43" s="30" customFormat="1" ht="25.5">
      <c r="A20" s="29"/>
      <c r="B20" s="61"/>
      <c r="C20" s="62"/>
      <c r="D20" s="63" t="s">
        <v>72</v>
      </c>
      <c r="E20" s="61"/>
      <c r="F20" s="62"/>
      <c r="G20" s="62"/>
      <c r="H20" s="62"/>
      <c r="I20" s="62"/>
      <c r="J20" s="62"/>
      <c r="K20" s="62"/>
      <c r="L20" s="62"/>
      <c r="M20" s="62"/>
      <c r="N20" s="62"/>
      <c r="O20" s="62"/>
      <c r="P20" s="62"/>
      <c r="Q20" s="62"/>
      <c r="R20" s="62"/>
      <c r="S20" s="62"/>
      <c r="T20" s="62"/>
      <c r="U20" s="62"/>
      <c r="V20" s="62"/>
      <c r="W20" s="62"/>
      <c r="X20" s="62"/>
      <c r="Y20" s="62"/>
      <c r="Z20" s="62"/>
      <c r="AA20" s="62"/>
      <c r="AB20" s="62"/>
      <c r="AC20" s="62"/>
      <c r="AD20" s="62"/>
      <c r="AE20" s="62"/>
      <c r="AF20" s="62"/>
      <c r="AG20" s="62"/>
      <c r="AH20" s="60"/>
      <c r="AI20" s="60"/>
      <c r="AJ20" s="60"/>
      <c r="AK20" s="29"/>
    </row>
    <row r="21" spans="1:43" s="30" customFormat="1" ht="25.5">
      <c r="A21" s="29"/>
      <c r="B21" s="61"/>
      <c r="C21" s="62" t="s">
        <v>14</v>
      </c>
      <c r="D21" s="57" t="s">
        <v>65</v>
      </c>
      <c r="E21" s="61"/>
      <c r="F21" s="62"/>
      <c r="G21" s="62"/>
      <c r="H21" s="62"/>
      <c r="I21" s="62"/>
      <c r="J21" s="62"/>
      <c r="K21" s="62"/>
      <c r="L21" s="60"/>
      <c r="M21" s="60"/>
      <c r="N21" s="60"/>
      <c r="O21" s="60"/>
      <c r="P21" s="60"/>
      <c r="Q21" s="60"/>
      <c r="R21" s="60"/>
      <c r="S21" s="60"/>
      <c r="T21" s="60"/>
      <c r="U21" s="60"/>
      <c r="V21" s="60"/>
      <c r="W21" s="60"/>
      <c r="X21" s="60"/>
      <c r="Y21" s="60"/>
      <c r="Z21" s="62"/>
      <c r="AA21" s="62"/>
      <c r="AB21" s="62"/>
      <c r="AC21" s="62"/>
      <c r="AD21" s="62"/>
      <c r="AE21" s="62"/>
      <c r="AF21" s="62"/>
      <c r="AG21" s="62"/>
      <c r="AH21" s="60"/>
      <c r="AI21" s="60"/>
      <c r="AJ21" s="60"/>
      <c r="AK21" s="29"/>
    </row>
    <row r="22" spans="1:43" s="30" customFormat="1" ht="25.5">
      <c r="A22" s="29"/>
      <c r="B22" s="61"/>
      <c r="C22" s="62" t="s">
        <v>14</v>
      </c>
      <c r="D22" s="57" t="s">
        <v>67</v>
      </c>
      <c r="E22" s="61"/>
      <c r="F22" s="62"/>
      <c r="G22" s="62"/>
      <c r="H22" s="62"/>
      <c r="I22" s="62"/>
      <c r="J22" s="62"/>
      <c r="K22" s="62"/>
      <c r="L22" s="60"/>
      <c r="M22" s="60"/>
      <c r="N22" s="60"/>
      <c r="O22" s="60"/>
      <c r="P22" s="60"/>
      <c r="Q22" s="60"/>
      <c r="R22" s="60"/>
      <c r="S22" s="60"/>
      <c r="T22" s="60"/>
      <c r="U22" s="60"/>
      <c r="V22" s="60"/>
      <c r="W22" s="60"/>
      <c r="X22" s="60"/>
      <c r="Y22" s="60"/>
      <c r="Z22" s="62"/>
      <c r="AA22" s="62"/>
      <c r="AB22" s="62"/>
      <c r="AC22" s="62"/>
      <c r="AD22" s="62"/>
      <c r="AE22" s="62"/>
      <c r="AF22" s="62"/>
      <c r="AG22" s="62"/>
      <c r="AH22" s="60"/>
      <c r="AI22" s="60"/>
      <c r="AJ22" s="60"/>
      <c r="AK22" s="29"/>
    </row>
    <row r="23" spans="1:43" s="30" customFormat="1" ht="25.5">
      <c r="A23" s="29"/>
      <c r="B23" s="61"/>
      <c r="C23" s="62" t="s">
        <v>14</v>
      </c>
      <c r="D23" s="57" t="s">
        <v>90</v>
      </c>
      <c r="E23" s="61"/>
      <c r="F23" s="62"/>
      <c r="G23" s="62"/>
      <c r="H23" s="62"/>
      <c r="I23" s="62"/>
      <c r="J23" s="62"/>
      <c r="K23" s="62"/>
      <c r="L23" s="60"/>
      <c r="M23" s="60"/>
      <c r="N23" s="60"/>
      <c r="O23" s="60"/>
      <c r="P23" s="60"/>
      <c r="Q23" s="60"/>
      <c r="R23" s="60"/>
      <c r="S23" s="60"/>
      <c r="T23" s="60"/>
      <c r="U23" s="60"/>
      <c r="V23" s="60"/>
      <c r="W23" s="60"/>
      <c r="X23" s="60"/>
      <c r="Y23" s="60"/>
      <c r="Z23" s="62"/>
      <c r="AA23" s="62"/>
      <c r="AB23" s="62"/>
      <c r="AC23" s="62"/>
      <c r="AD23" s="62"/>
      <c r="AE23" s="62"/>
      <c r="AF23" s="62"/>
      <c r="AG23" s="62"/>
      <c r="AH23" s="60"/>
      <c r="AI23" s="60"/>
      <c r="AJ23" s="60"/>
      <c r="AK23" s="29"/>
    </row>
    <row r="24" spans="1:43" s="25" customFormat="1" ht="19.5">
      <c r="A24" s="26"/>
      <c r="B24" s="26"/>
      <c r="C24" s="26"/>
      <c r="E24" s="26"/>
      <c r="F24" s="26"/>
      <c r="G24" s="26"/>
      <c r="H24" s="26"/>
      <c r="I24" s="26"/>
      <c r="J24" s="26"/>
      <c r="K24" s="26"/>
      <c r="L24" s="26"/>
      <c r="M24" s="26"/>
      <c r="N24" s="26"/>
      <c r="O24" s="26"/>
      <c r="P24" s="26"/>
      <c r="Q24" s="26"/>
      <c r="R24" s="26"/>
      <c r="S24" s="26"/>
      <c r="T24" s="26"/>
      <c r="U24" s="26"/>
      <c r="V24" s="26"/>
      <c r="W24" s="26"/>
      <c r="X24" s="26"/>
      <c r="Y24" s="26"/>
      <c r="Z24" s="26"/>
      <c r="AA24" s="26"/>
      <c r="AB24" s="26"/>
      <c r="AC24" s="26"/>
      <c r="AD24" s="26"/>
      <c r="AE24" s="26"/>
      <c r="AF24" s="26"/>
      <c r="AG24" s="26"/>
      <c r="AH24" s="26"/>
      <c r="AI24" s="26"/>
      <c r="AJ24" s="26"/>
      <c r="AK24" s="26"/>
    </row>
    <row r="25" spans="1:43" s="27" customFormat="1" ht="19.5" customHeight="1">
      <c r="A25" s="26"/>
      <c r="B25" s="26"/>
      <c r="C25" s="53" t="s">
        <v>86</v>
      </c>
      <c r="D25" s="26"/>
      <c r="E25" s="26"/>
      <c r="F25" s="26"/>
      <c r="G25" s="26"/>
      <c r="H25" s="26"/>
      <c r="I25" s="26"/>
      <c r="J25" s="26"/>
      <c r="K25" s="26"/>
      <c r="L25" s="26"/>
      <c r="M25" s="26"/>
      <c r="N25" s="26"/>
      <c r="O25" s="26"/>
      <c r="P25" s="26"/>
      <c r="Q25" s="26"/>
      <c r="R25" s="26"/>
      <c r="S25" s="26"/>
      <c r="T25" s="26"/>
      <c r="U25" s="26"/>
      <c r="V25" s="26"/>
      <c r="W25" s="26"/>
      <c r="X25" s="26"/>
      <c r="Y25" s="26"/>
      <c r="Z25" s="26"/>
      <c r="AA25" s="26"/>
      <c r="AB25" s="26"/>
      <c r="AC25" s="26"/>
      <c r="AD25" s="26"/>
      <c r="AE25" s="26"/>
      <c r="AF25" s="26"/>
      <c r="AG25" s="26"/>
      <c r="AH25" s="26"/>
      <c r="AI25" s="26"/>
      <c r="AJ25" s="26"/>
      <c r="AK25" s="26"/>
    </row>
    <row r="26" spans="1:43" s="5" customFormat="1" ht="24" customHeight="1">
      <c r="A26" s="7"/>
      <c r="B26" s="7"/>
      <c r="C26" s="294" t="s">
        <v>43</v>
      </c>
      <c r="D26" s="295"/>
      <c r="E26" s="296" t="s">
        <v>40</v>
      </c>
      <c r="F26" s="296"/>
      <c r="G26" s="296"/>
      <c r="H26" s="296"/>
      <c r="I26" s="296"/>
      <c r="J26" s="296" t="s">
        <v>41</v>
      </c>
      <c r="K26" s="296"/>
      <c r="L26" s="296"/>
      <c r="M26" s="296"/>
      <c r="N26" s="296"/>
      <c r="O26" s="296"/>
      <c r="P26" s="296"/>
      <c r="Q26" s="296"/>
      <c r="R26" s="296"/>
      <c r="S26" s="296"/>
      <c r="T26" s="296"/>
      <c r="U26" s="297" t="s">
        <v>70</v>
      </c>
      <c r="V26" s="298"/>
      <c r="W26" s="298"/>
      <c r="X26" s="298"/>
      <c r="Y26" s="298"/>
      <c r="Z26" s="299"/>
      <c r="AA26" s="286" t="s">
        <v>42</v>
      </c>
      <c r="AB26" s="286"/>
      <c r="AC26" s="286"/>
      <c r="AD26" s="286"/>
      <c r="AE26" s="286"/>
      <c r="AF26" s="286"/>
      <c r="AG26" s="10"/>
      <c r="AH26" s="10"/>
      <c r="AI26" s="10"/>
      <c r="AJ26" s="10"/>
      <c r="AK26" s="10"/>
      <c r="AL26" s="10"/>
      <c r="AM26" s="10"/>
      <c r="AN26" s="10"/>
      <c r="AO26" s="10"/>
      <c r="AP26" s="11"/>
      <c r="AQ26" s="14"/>
    </row>
    <row r="27" spans="1:43" s="5" customFormat="1" ht="24" customHeight="1">
      <c r="A27" s="7"/>
      <c r="B27" s="7"/>
      <c r="C27" s="295"/>
      <c r="D27" s="295"/>
      <c r="E27" s="296"/>
      <c r="F27" s="296"/>
      <c r="G27" s="296"/>
      <c r="H27" s="296"/>
      <c r="I27" s="296"/>
      <c r="J27" s="296"/>
      <c r="K27" s="296"/>
      <c r="L27" s="296"/>
      <c r="M27" s="296"/>
      <c r="N27" s="296"/>
      <c r="O27" s="296"/>
      <c r="P27" s="296"/>
      <c r="Q27" s="296"/>
      <c r="R27" s="296"/>
      <c r="S27" s="296"/>
      <c r="T27" s="296"/>
      <c r="U27" s="300"/>
      <c r="V27" s="301"/>
      <c r="W27" s="301"/>
      <c r="X27" s="301"/>
      <c r="Y27" s="301"/>
      <c r="Z27" s="302"/>
      <c r="AA27" s="286"/>
      <c r="AB27" s="286"/>
      <c r="AC27" s="286"/>
      <c r="AD27" s="286"/>
      <c r="AE27" s="286"/>
      <c r="AF27" s="286"/>
      <c r="AG27" s="10"/>
      <c r="AH27" s="10"/>
      <c r="AI27" s="10"/>
      <c r="AJ27" s="10"/>
      <c r="AK27" s="10"/>
      <c r="AL27" s="10"/>
      <c r="AM27" s="10"/>
      <c r="AN27" s="10"/>
      <c r="AO27" s="10"/>
      <c r="AP27" s="11"/>
      <c r="AQ27" s="14"/>
    </row>
    <row r="28" spans="1:43" s="5" customFormat="1" ht="24" customHeight="1">
      <c r="A28" s="7"/>
      <c r="B28" s="7"/>
      <c r="C28" s="284" t="str">
        <f>IF(E28&gt;=1,"1","")</f>
        <v/>
      </c>
      <c r="D28" s="284"/>
      <c r="E28" s="285">
        <f>K54</f>
        <v>0</v>
      </c>
      <c r="F28" s="285"/>
      <c r="G28" s="285"/>
      <c r="H28" s="285"/>
      <c r="I28" s="285"/>
      <c r="J28" s="285">
        <f>R54</f>
        <v>0</v>
      </c>
      <c r="K28" s="285"/>
      <c r="L28" s="285"/>
      <c r="M28" s="285"/>
      <c r="N28" s="285"/>
      <c r="O28" s="285"/>
      <c r="P28" s="285"/>
      <c r="Q28" s="285"/>
      <c r="R28" s="285"/>
      <c r="S28" s="285"/>
      <c r="T28" s="285"/>
      <c r="U28" s="264">
        <f>AD54</f>
        <v>0</v>
      </c>
      <c r="V28" s="265"/>
      <c r="W28" s="265"/>
      <c r="X28" s="265"/>
      <c r="Y28" s="265"/>
      <c r="Z28" s="266"/>
      <c r="AA28" s="283">
        <f>AG71</f>
        <v>0</v>
      </c>
      <c r="AB28" s="283"/>
      <c r="AC28" s="283"/>
      <c r="AD28" s="283"/>
      <c r="AE28" s="283"/>
      <c r="AF28" s="283"/>
      <c r="AG28" s="12"/>
      <c r="AH28" s="12"/>
      <c r="AI28" s="12"/>
      <c r="AJ28" s="12"/>
      <c r="AK28" s="12"/>
      <c r="AL28" s="12"/>
      <c r="AM28" s="12"/>
      <c r="AN28" s="12"/>
      <c r="AO28" s="12"/>
      <c r="AP28" s="11"/>
      <c r="AQ28" s="14"/>
    </row>
    <row r="29" spans="1:43" s="5" customFormat="1" ht="24" customHeight="1">
      <c r="A29" s="7"/>
      <c r="B29" s="7"/>
      <c r="C29" s="284"/>
      <c r="D29" s="284"/>
      <c r="E29" s="285"/>
      <c r="F29" s="285"/>
      <c r="G29" s="285"/>
      <c r="H29" s="285"/>
      <c r="I29" s="285"/>
      <c r="J29" s="285"/>
      <c r="K29" s="285"/>
      <c r="L29" s="285"/>
      <c r="M29" s="285"/>
      <c r="N29" s="285"/>
      <c r="O29" s="285"/>
      <c r="P29" s="285"/>
      <c r="Q29" s="285"/>
      <c r="R29" s="285"/>
      <c r="S29" s="285"/>
      <c r="T29" s="285"/>
      <c r="U29" s="267"/>
      <c r="V29" s="268"/>
      <c r="W29" s="268"/>
      <c r="X29" s="268"/>
      <c r="Y29" s="268"/>
      <c r="Z29" s="269"/>
      <c r="AA29" s="283"/>
      <c r="AB29" s="283"/>
      <c r="AC29" s="283"/>
      <c r="AD29" s="283"/>
      <c r="AE29" s="283"/>
      <c r="AF29" s="283"/>
      <c r="AG29" s="12"/>
      <c r="AH29" s="12"/>
      <c r="AI29" s="12"/>
      <c r="AJ29" s="12"/>
      <c r="AK29" s="12"/>
      <c r="AL29" s="12"/>
      <c r="AM29" s="12"/>
      <c r="AN29" s="12"/>
      <c r="AO29" s="12"/>
      <c r="AP29" s="11"/>
      <c r="AQ29" s="14"/>
    </row>
    <row r="30" spans="1:43" s="5" customFormat="1" ht="18.75" customHeight="1">
      <c r="A30" s="7"/>
      <c r="B30" s="7"/>
      <c r="C30" s="284" t="str">
        <f>IF(E30&gt;=1,"2","")</f>
        <v/>
      </c>
      <c r="D30" s="284"/>
      <c r="E30" s="285">
        <f>K74</f>
        <v>0</v>
      </c>
      <c r="F30" s="285"/>
      <c r="G30" s="285"/>
      <c r="H30" s="285"/>
      <c r="I30" s="285"/>
      <c r="J30" s="285">
        <f>R74</f>
        <v>0</v>
      </c>
      <c r="K30" s="285"/>
      <c r="L30" s="285"/>
      <c r="M30" s="285"/>
      <c r="N30" s="285"/>
      <c r="O30" s="285"/>
      <c r="P30" s="285"/>
      <c r="Q30" s="285"/>
      <c r="R30" s="285"/>
      <c r="S30" s="285"/>
      <c r="T30" s="285"/>
      <c r="U30" s="264">
        <f>AD74</f>
        <v>0</v>
      </c>
      <c r="V30" s="265"/>
      <c r="W30" s="265"/>
      <c r="X30" s="265"/>
      <c r="Y30" s="265"/>
      <c r="Z30" s="266"/>
      <c r="AA30" s="283">
        <f>AG91</f>
        <v>0</v>
      </c>
      <c r="AB30" s="283"/>
      <c r="AC30" s="283"/>
      <c r="AD30" s="283"/>
      <c r="AE30" s="283"/>
      <c r="AF30" s="283"/>
      <c r="AG30" s="12"/>
      <c r="AH30" s="12"/>
      <c r="AI30" s="12"/>
      <c r="AJ30" s="12"/>
      <c r="AK30" s="12"/>
      <c r="AL30" s="12"/>
      <c r="AM30" s="12"/>
      <c r="AN30" s="12"/>
      <c r="AO30" s="12"/>
      <c r="AP30" s="11"/>
      <c r="AQ30" s="14"/>
    </row>
    <row r="31" spans="1:43" s="5" customFormat="1" ht="18.75" customHeight="1">
      <c r="A31" s="7"/>
      <c r="B31" s="7"/>
      <c r="C31" s="284"/>
      <c r="D31" s="284"/>
      <c r="E31" s="285"/>
      <c r="F31" s="285"/>
      <c r="G31" s="285"/>
      <c r="H31" s="285"/>
      <c r="I31" s="285"/>
      <c r="J31" s="285"/>
      <c r="K31" s="285"/>
      <c r="L31" s="285"/>
      <c r="M31" s="285"/>
      <c r="N31" s="285"/>
      <c r="O31" s="285"/>
      <c r="P31" s="285"/>
      <c r="Q31" s="285"/>
      <c r="R31" s="285"/>
      <c r="S31" s="285"/>
      <c r="T31" s="285"/>
      <c r="U31" s="267"/>
      <c r="V31" s="268"/>
      <c r="W31" s="268"/>
      <c r="X31" s="268"/>
      <c r="Y31" s="268"/>
      <c r="Z31" s="269"/>
      <c r="AA31" s="283"/>
      <c r="AB31" s="283"/>
      <c r="AC31" s="283"/>
      <c r="AD31" s="283"/>
      <c r="AE31" s="283"/>
      <c r="AF31" s="283"/>
      <c r="AG31" s="12"/>
      <c r="AH31" s="12"/>
      <c r="AI31" s="12"/>
      <c r="AJ31" s="12"/>
      <c r="AK31" s="12"/>
      <c r="AL31" s="12"/>
      <c r="AM31" s="12"/>
      <c r="AN31" s="12"/>
      <c r="AO31" s="12"/>
      <c r="AP31" s="11"/>
      <c r="AQ31" s="14"/>
    </row>
    <row r="32" spans="1:43" s="5" customFormat="1" ht="18.75" customHeight="1">
      <c r="A32" s="7"/>
      <c r="B32" s="7"/>
      <c r="C32" s="284" t="str">
        <f>IF(E32&gt;=1,"3","")</f>
        <v/>
      </c>
      <c r="D32" s="284"/>
      <c r="E32" s="285">
        <f>K96</f>
        <v>0</v>
      </c>
      <c r="F32" s="285"/>
      <c r="G32" s="285"/>
      <c r="H32" s="285"/>
      <c r="I32" s="285"/>
      <c r="J32" s="285">
        <f>R96</f>
        <v>0</v>
      </c>
      <c r="K32" s="285"/>
      <c r="L32" s="285"/>
      <c r="M32" s="285"/>
      <c r="N32" s="285"/>
      <c r="O32" s="285"/>
      <c r="P32" s="285"/>
      <c r="Q32" s="285"/>
      <c r="R32" s="285"/>
      <c r="S32" s="285"/>
      <c r="T32" s="285"/>
      <c r="U32" s="264">
        <f>AD96</f>
        <v>0</v>
      </c>
      <c r="V32" s="265"/>
      <c r="W32" s="265"/>
      <c r="X32" s="265"/>
      <c r="Y32" s="265"/>
      <c r="Z32" s="266"/>
      <c r="AA32" s="283">
        <f>AG113</f>
        <v>0</v>
      </c>
      <c r="AB32" s="283"/>
      <c r="AC32" s="283"/>
      <c r="AD32" s="283"/>
      <c r="AE32" s="283"/>
      <c r="AF32" s="283"/>
      <c r="AG32" s="12"/>
      <c r="AH32" s="12"/>
      <c r="AI32" s="12"/>
      <c r="AJ32" s="12"/>
      <c r="AK32" s="12"/>
      <c r="AL32" s="12"/>
      <c r="AM32" s="12"/>
      <c r="AN32" s="12"/>
      <c r="AO32" s="12"/>
      <c r="AP32" s="13"/>
      <c r="AQ32" s="14"/>
    </row>
    <row r="33" spans="1:43" s="5" customFormat="1" ht="18.75" customHeight="1">
      <c r="A33" s="1"/>
      <c r="B33" s="1"/>
      <c r="C33" s="284"/>
      <c r="D33" s="284"/>
      <c r="E33" s="285"/>
      <c r="F33" s="285"/>
      <c r="G33" s="285"/>
      <c r="H33" s="285"/>
      <c r="I33" s="285"/>
      <c r="J33" s="285"/>
      <c r="K33" s="285"/>
      <c r="L33" s="285"/>
      <c r="M33" s="285"/>
      <c r="N33" s="285"/>
      <c r="O33" s="285"/>
      <c r="P33" s="285"/>
      <c r="Q33" s="285"/>
      <c r="R33" s="285"/>
      <c r="S33" s="285"/>
      <c r="T33" s="285"/>
      <c r="U33" s="267"/>
      <c r="V33" s="268"/>
      <c r="W33" s="268"/>
      <c r="X33" s="268"/>
      <c r="Y33" s="268"/>
      <c r="Z33" s="269"/>
      <c r="AA33" s="283"/>
      <c r="AB33" s="283"/>
      <c r="AC33" s="283"/>
      <c r="AD33" s="283"/>
      <c r="AE33" s="283"/>
      <c r="AF33" s="283"/>
      <c r="AG33" s="12"/>
      <c r="AH33" s="12"/>
      <c r="AI33" s="12"/>
      <c r="AJ33" s="12"/>
      <c r="AK33" s="12"/>
      <c r="AL33" s="12"/>
      <c r="AM33" s="12"/>
      <c r="AN33" s="12"/>
      <c r="AO33" s="12"/>
      <c r="AP33" s="13"/>
      <c r="AQ33" s="14"/>
    </row>
    <row r="34" spans="1:43" s="5" customFormat="1" ht="18.75" customHeight="1">
      <c r="A34" s="1"/>
      <c r="B34" s="1"/>
      <c r="C34" s="284" t="str">
        <f>IF(E34&gt;=1,"4","")</f>
        <v/>
      </c>
      <c r="D34" s="284"/>
      <c r="E34" s="285">
        <f>K116</f>
        <v>0</v>
      </c>
      <c r="F34" s="285"/>
      <c r="G34" s="285"/>
      <c r="H34" s="285"/>
      <c r="I34" s="285"/>
      <c r="J34" s="285">
        <f>R116</f>
        <v>0</v>
      </c>
      <c r="K34" s="285"/>
      <c r="L34" s="285"/>
      <c r="M34" s="285"/>
      <c r="N34" s="285"/>
      <c r="O34" s="285"/>
      <c r="P34" s="285"/>
      <c r="Q34" s="285"/>
      <c r="R34" s="285"/>
      <c r="S34" s="285"/>
      <c r="T34" s="285"/>
      <c r="U34" s="264">
        <f>AD116</f>
        <v>0</v>
      </c>
      <c r="V34" s="265"/>
      <c r="W34" s="265"/>
      <c r="X34" s="265"/>
      <c r="Y34" s="265"/>
      <c r="Z34" s="266"/>
      <c r="AA34" s="283">
        <f>AG133</f>
        <v>0</v>
      </c>
      <c r="AB34" s="283"/>
      <c r="AC34" s="283"/>
      <c r="AD34" s="283"/>
      <c r="AE34" s="283"/>
      <c r="AF34" s="283"/>
      <c r="AG34" s="12"/>
      <c r="AH34" s="12"/>
      <c r="AI34" s="12"/>
      <c r="AJ34" s="12"/>
      <c r="AK34" s="12"/>
      <c r="AL34" s="12"/>
      <c r="AM34" s="12"/>
      <c r="AN34" s="12"/>
      <c r="AO34" s="12"/>
      <c r="AP34" s="13"/>
      <c r="AQ34" s="14"/>
    </row>
    <row r="35" spans="1:43" s="5" customFormat="1" ht="18.75" customHeight="1">
      <c r="A35" s="1"/>
      <c r="B35" s="1"/>
      <c r="C35" s="284"/>
      <c r="D35" s="284"/>
      <c r="E35" s="285"/>
      <c r="F35" s="285"/>
      <c r="G35" s="285"/>
      <c r="H35" s="285"/>
      <c r="I35" s="285"/>
      <c r="J35" s="285"/>
      <c r="K35" s="285"/>
      <c r="L35" s="285"/>
      <c r="M35" s="285"/>
      <c r="N35" s="285"/>
      <c r="O35" s="285"/>
      <c r="P35" s="285"/>
      <c r="Q35" s="285"/>
      <c r="R35" s="285"/>
      <c r="S35" s="285"/>
      <c r="T35" s="285"/>
      <c r="U35" s="267"/>
      <c r="V35" s="268"/>
      <c r="W35" s="268"/>
      <c r="X35" s="268"/>
      <c r="Y35" s="268"/>
      <c r="Z35" s="269"/>
      <c r="AA35" s="283"/>
      <c r="AB35" s="283"/>
      <c r="AC35" s="283"/>
      <c r="AD35" s="283"/>
      <c r="AE35" s="283"/>
      <c r="AF35" s="283"/>
      <c r="AG35" s="12"/>
      <c r="AH35" s="12"/>
      <c r="AI35" s="12"/>
      <c r="AJ35" s="12"/>
      <c r="AK35" s="12"/>
      <c r="AL35" s="12"/>
      <c r="AM35" s="12"/>
      <c r="AN35" s="12"/>
      <c r="AO35" s="12"/>
      <c r="AP35" s="13"/>
      <c r="AQ35" s="14"/>
    </row>
    <row r="36" spans="1:43" s="5" customFormat="1" ht="18.75" customHeight="1">
      <c r="A36" s="1"/>
      <c r="B36" s="1"/>
      <c r="C36" s="284" t="str">
        <f>IF(E36&gt;=1,"5","")</f>
        <v/>
      </c>
      <c r="D36" s="284"/>
      <c r="E36" s="285">
        <f>K138</f>
        <v>0</v>
      </c>
      <c r="F36" s="285"/>
      <c r="G36" s="285"/>
      <c r="H36" s="285"/>
      <c r="I36" s="285"/>
      <c r="J36" s="285">
        <f>R138</f>
        <v>0</v>
      </c>
      <c r="K36" s="285"/>
      <c r="L36" s="285"/>
      <c r="M36" s="285"/>
      <c r="N36" s="285"/>
      <c r="O36" s="285"/>
      <c r="P36" s="285"/>
      <c r="Q36" s="285"/>
      <c r="R36" s="285"/>
      <c r="S36" s="285"/>
      <c r="T36" s="285"/>
      <c r="U36" s="264">
        <f>AD138</f>
        <v>0</v>
      </c>
      <c r="V36" s="265"/>
      <c r="W36" s="265"/>
      <c r="X36" s="265"/>
      <c r="Y36" s="265"/>
      <c r="Z36" s="266"/>
      <c r="AA36" s="283">
        <f>AG155</f>
        <v>0</v>
      </c>
      <c r="AB36" s="283"/>
      <c r="AC36" s="283"/>
      <c r="AD36" s="283"/>
      <c r="AE36" s="283"/>
      <c r="AF36" s="283"/>
      <c r="AG36" s="12"/>
      <c r="AH36" s="12"/>
      <c r="AI36" s="12"/>
      <c r="AJ36" s="12"/>
      <c r="AK36" s="12"/>
      <c r="AL36" s="12"/>
      <c r="AM36" s="12"/>
      <c r="AN36" s="12"/>
      <c r="AO36" s="12"/>
      <c r="AP36" s="13"/>
      <c r="AQ36" s="14"/>
    </row>
    <row r="37" spans="1:43" s="5" customFormat="1" ht="18.75" customHeight="1">
      <c r="A37" s="1"/>
      <c r="B37" s="1"/>
      <c r="C37" s="284"/>
      <c r="D37" s="284"/>
      <c r="E37" s="285"/>
      <c r="F37" s="285"/>
      <c r="G37" s="285"/>
      <c r="H37" s="285"/>
      <c r="I37" s="285"/>
      <c r="J37" s="285"/>
      <c r="K37" s="285"/>
      <c r="L37" s="285"/>
      <c r="M37" s="285"/>
      <c r="N37" s="285"/>
      <c r="O37" s="285"/>
      <c r="P37" s="285"/>
      <c r="Q37" s="285"/>
      <c r="R37" s="285"/>
      <c r="S37" s="285"/>
      <c r="T37" s="285"/>
      <c r="U37" s="267"/>
      <c r="V37" s="268"/>
      <c r="W37" s="268"/>
      <c r="X37" s="268"/>
      <c r="Y37" s="268"/>
      <c r="Z37" s="269"/>
      <c r="AA37" s="283"/>
      <c r="AB37" s="283"/>
      <c r="AC37" s="283"/>
      <c r="AD37" s="283"/>
      <c r="AE37" s="283"/>
      <c r="AF37" s="283"/>
      <c r="AG37" s="12"/>
      <c r="AH37" s="12"/>
      <c r="AI37" s="12"/>
      <c r="AJ37" s="12"/>
      <c r="AK37" s="12"/>
      <c r="AL37" s="12"/>
      <c r="AM37" s="12"/>
      <c r="AN37" s="12"/>
      <c r="AO37" s="12"/>
      <c r="AP37" s="13"/>
      <c r="AQ37" s="14"/>
    </row>
    <row r="38" spans="1:43" s="5" customFormat="1" ht="18.75" customHeight="1">
      <c r="A38" s="1"/>
      <c r="B38" s="1"/>
      <c r="C38" s="284" t="str">
        <f>IF(E38&gt;=1,"6","")</f>
        <v/>
      </c>
      <c r="D38" s="284"/>
      <c r="E38" s="285">
        <f>K158</f>
        <v>0</v>
      </c>
      <c r="F38" s="285"/>
      <c r="G38" s="285"/>
      <c r="H38" s="285"/>
      <c r="I38" s="285"/>
      <c r="J38" s="285">
        <f>R158</f>
        <v>0</v>
      </c>
      <c r="K38" s="285"/>
      <c r="L38" s="285"/>
      <c r="M38" s="285"/>
      <c r="N38" s="285"/>
      <c r="O38" s="285"/>
      <c r="P38" s="285"/>
      <c r="Q38" s="285"/>
      <c r="R38" s="285"/>
      <c r="S38" s="285"/>
      <c r="T38" s="285"/>
      <c r="U38" s="264">
        <f>AD158</f>
        <v>0</v>
      </c>
      <c r="V38" s="265"/>
      <c r="W38" s="265"/>
      <c r="X38" s="265"/>
      <c r="Y38" s="265"/>
      <c r="Z38" s="266"/>
      <c r="AA38" s="283">
        <f>AG175</f>
        <v>0</v>
      </c>
      <c r="AB38" s="283"/>
      <c r="AC38" s="283"/>
      <c r="AD38" s="283"/>
      <c r="AE38" s="283"/>
      <c r="AF38" s="283"/>
      <c r="AG38" s="12"/>
      <c r="AH38" s="12"/>
      <c r="AI38" s="12"/>
      <c r="AJ38" s="12"/>
      <c r="AK38" s="12"/>
      <c r="AL38" s="12"/>
      <c r="AM38" s="12"/>
      <c r="AN38" s="12"/>
      <c r="AO38" s="12"/>
      <c r="AP38" s="13"/>
      <c r="AQ38" s="14"/>
    </row>
    <row r="39" spans="1:43" s="5" customFormat="1" ht="18.75" customHeight="1">
      <c r="A39" s="1"/>
      <c r="B39" s="1"/>
      <c r="C39" s="284"/>
      <c r="D39" s="284"/>
      <c r="E39" s="285"/>
      <c r="F39" s="285"/>
      <c r="G39" s="285"/>
      <c r="H39" s="285"/>
      <c r="I39" s="285"/>
      <c r="J39" s="285"/>
      <c r="K39" s="285"/>
      <c r="L39" s="285"/>
      <c r="M39" s="285"/>
      <c r="N39" s="285"/>
      <c r="O39" s="285"/>
      <c r="P39" s="285"/>
      <c r="Q39" s="285"/>
      <c r="R39" s="285"/>
      <c r="S39" s="285"/>
      <c r="T39" s="285"/>
      <c r="U39" s="267"/>
      <c r="V39" s="268"/>
      <c r="W39" s="268"/>
      <c r="X39" s="268"/>
      <c r="Y39" s="268"/>
      <c r="Z39" s="269"/>
      <c r="AA39" s="283"/>
      <c r="AB39" s="283"/>
      <c r="AC39" s="283"/>
      <c r="AD39" s="283"/>
      <c r="AE39" s="283"/>
      <c r="AF39" s="283"/>
      <c r="AG39" s="12"/>
      <c r="AH39" s="12"/>
      <c r="AI39" s="12"/>
      <c r="AJ39" s="12"/>
      <c r="AK39" s="12"/>
      <c r="AL39" s="12"/>
      <c r="AM39" s="12"/>
      <c r="AN39" s="12"/>
      <c r="AO39" s="12"/>
      <c r="AP39" s="13"/>
      <c r="AQ39" s="14"/>
    </row>
    <row r="40" spans="1:43" s="5" customFormat="1" ht="18.75" customHeight="1">
      <c r="A40" s="1"/>
      <c r="B40" s="1"/>
      <c r="C40" s="284" t="str">
        <f>IF(E40&gt;=1,"7","")</f>
        <v/>
      </c>
      <c r="D40" s="284"/>
      <c r="E40" s="285">
        <f>K180</f>
        <v>0</v>
      </c>
      <c r="F40" s="285"/>
      <c r="G40" s="285"/>
      <c r="H40" s="285"/>
      <c r="I40" s="285"/>
      <c r="J40" s="285">
        <f>R180</f>
        <v>0</v>
      </c>
      <c r="K40" s="285"/>
      <c r="L40" s="285"/>
      <c r="M40" s="285"/>
      <c r="N40" s="285"/>
      <c r="O40" s="285"/>
      <c r="P40" s="285"/>
      <c r="Q40" s="285"/>
      <c r="R40" s="285"/>
      <c r="S40" s="285"/>
      <c r="T40" s="285"/>
      <c r="U40" s="264">
        <f>AD180</f>
        <v>0</v>
      </c>
      <c r="V40" s="265"/>
      <c r="W40" s="265"/>
      <c r="X40" s="265"/>
      <c r="Y40" s="265"/>
      <c r="Z40" s="266"/>
      <c r="AA40" s="283">
        <f>AG197</f>
        <v>0</v>
      </c>
      <c r="AB40" s="283"/>
      <c r="AC40" s="283"/>
      <c r="AD40" s="283"/>
      <c r="AE40" s="283"/>
      <c r="AF40" s="283"/>
      <c r="AG40" s="12"/>
      <c r="AH40" s="12"/>
      <c r="AI40" s="12"/>
      <c r="AJ40" s="12"/>
      <c r="AK40" s="12"/>
      <c r="AL40" s="12"/>
      <c r="AM40" s="12"/>
      <c r="AN40" s="12"/>
      <c r="AO40" s="12"/>
      <c r="AP40" s="13"/>
      <c r="AQ40" s="14"/>
    </row>
    <row r="41" spans="1:43" s="5" customFormat="1" ht="18.75" customHeight="1">
      <c r="A41" s="1"/>
      <c r="B41" s="1"/>
      <c r="C41" s="284"/>
      <c r="D41" s="284"/>
      <c r="E41" s="285"/>
      <c r="F41" s="285"/>
      <c r="G41" s="285"/>
      <c r="H41" s="285"/>
      <c r="I41" s="285"/>
      <c r="J41" s="285"/>
      <c r="K41" s="285"/>
      <c r="L41" s="285"/>
      <c r="M41" s="285"/>
      <c r="N41" s="285"/>
      <c r="O41" s="285"/>
      <c r="P41" s="285"/>
      <c r="Q41" s="285"/>
      <c r="R41" s="285"/>
      <c r="S41" s="285"/>
      <c r="T41" s="285"/>
      <c r="U41" s="267"/>
      <c r="V41" s="268"/>
      <c r="W41" s="268"/>
      <c r="X41" s="268"/>
      <c r="Y41" s="268"/>
      <c r="Z41" s="269"/>
      <c r="AA41" s="283"/>
      <c r="AB41" s="283"/>
      <c r="AC41" s="283"/>
      <c r="AD41" s="283"/>
      <c r="AE41" s="283"/>
      <c r="AF41" s="283"/>
      <c r="AG41" s="12"/>
      <c r="AH41" s="12"/>
      <c r="AI41" s="12"/>
      <c r="AJ41" s="12"/>
      <c r="AK41" s="12"/>
      <c r="AL41" s="12"/>
      <c r="AM41" s="12"/>
      <c r="AN41" s="12"/>
      <c r="AO41" s="12"/>
      <c r="AP41" s="13"/>
      <c r="AQ41" s="14"/>
    </row>
    <row r="42" spans="1:43" s="5" customFormat="1" ht="18.75" customHeight="1">
      <c r="A42" s="1"/>
      <c r="B42" s="1"/>
      <c r="C42" s="284" t="str">
        <f>IF(E42&gt;=1,"8","")</f>
        <v/>
      </c>
      <c r="D42" s="284"/>
      <c r="E42" s="285">
        <f>K200</f>
        <v>0</v>
      </c>
      <c r="F42" s="285"/>
      <c r="G42" s="285"/>
      <c r="H42" s="285"/>
      <c r="I42" s="285"/>
      <c r="J42" s="285">
        <f>R200</f>
        <v>0</v>
      </c>
      <c r="K42" s="285"/>
      <c r="L42" s="285"/>
      <c r="M42" s="285"/>
      <c r="N42" s="285"/>
      <c r="O42" s="285"/>
      <c r="P42" s="285"/>
      <c r="Q42" s="285"/>
      <c r="R42" s="285"/>
      <c r="S42" s="285"/>
      <c r="T42" s="285"/>
      <c r="U42" s="264">
        <f>AD200</f>
        <v>0</v>
      </c>
      <c r="V42" s="265"/>
      <c r="W42" s="265"/>
      <c r="X42" s="265"/>
      <c r="Y42" s="265"/>
      <c r="Z42" s="266"/>
      <c r="AA42" s="283">
        <f>AG217</f>
        <v>0</v>
      </c>
      <c r="AB42" s="283"/>
      <c r="AC42" s="283"/>
      <c r="AD42" s="283"/>
      <c r="AE42" s="283"/>
      <c r="AF42" s="283"/>
      <c r="AG42" s="12"/>
      <c r="AH42" s="12"/>
      <c r="AI42" s="12"/>
      <c r="AJ42" s="12"/>
      <c r="AK42" s="12"/>
      <c r="AL42" s="12"/>
      <c r="AM42" s="12"/>
      <c r="AN42" s="12"/>
      <c r="AO42" s="12"/>
      <c r="AP42" s="13"/>
      <c r="AQ42" s="14"/>
    </row>
    <row r="43" spans="1:43" s="5" customFormat="1" ht="18.75" customHeight="1">
      <c r="A43" s="1"/>
      <c r="B43" s="1"/>
      <c r="C43" s="284"/>
      <c r="D43" s="284"/>
      <c r="E43" s="285"/>
      <c r="F43" s="285"/>
      <c r="G43" s="285"/>
      <c r="H43" s="285"/>
      <c r="I43" s="285"/>
      <c r="J43" s="285"/>
      <c r="K43" s="285"/>
      <c r="L43" s="285"/>
      <c r="M43" s="285"/>
      <c r="N43" s="285"/>
      <c r="O43" s="285"/>
      <c r="P43" s="285"/>
      <c r="Q43" s="285"/>
      <c r="R43" s="285"/>
      <c r="S43" s="285"/>
      <c r="T43" s="285"/>
      <c r="U43" s="267"/>
      <c r="V43" s="268"/>
      <c r="W43" s="268"/>
      <c r="X43" s="268"/>
      <c r="Y43" s="268"/>
      <c r="Z43" s="269"/>
      <c r="AA43" s="283"/>
      <c r="AB43" s="283"/>
      <c r="AC43" s="283"/>
      <c r="AD43" s="283"/>
      <c r="AE43" s="283"/>
      <c r="AF43" s="283"/>
      <c r="AG43" s="12"/>
      <c r="AH43" s="12"/>
      <c r="AI43" s="12"/>
      <c r="AJ43" s="12"/>
      <c r="AK43" s="12"/>
      <c r="AL43" s="12"/>
      <c r="AM43" s="12"/>
      <c r="AN43" s="12"/>
      <c r="AO43" s="12"/>
      <c r="AP43" s="13"/>
      <c r="AQ43" s="14"/>
    </row>
    <row r="44" spans="1:43" s="5" customFormat="1" ht="18.75" customHeight="1">
      <c r="A44" s="1"/>
      <c r="B44" s="1"/>
      <c r="C44" s="284" t="str">
        <f>IF(E44&gt;=1,"9","")</f>
        <v/>
      </c>
      <c r="D44" s="284"/>
      <c r="E44" s="285">
        <f>K222</f>
        <v>0</v>
      </c>
      <c r="F44" s="285"/>
      <c r="G44" s="285"/>
      <c r="H44" s="285"/>
      <c r="I44" s="285"/>
      <c r="J44" s="285">
        <f>R222</f>
        <v>0</v>
      </c>
      <c r="K44" s="285"/>
      <c r="L44" s="285"/>
      <c r="M44" s="285"/>
      <c r="N44" s="285"/>
      <c r="O44" s="285"/>
      <c r="P44" s="285"/>
      <c r="Q44" s="285"/>
      <c r="R44" s="285"/>
      <c r="S44" s="285"/>
      <c r="T44" s="285"/>
      <c r="U44" s="264">
        <f>AD222</f>
        <v>0</v>
      </c>
      <c r="V44" s="265"/>
      <c r="W44" s="265"/>
      <c r="X44" s="265"/>
      <c r="Y44" s="265"/>
      <c r="Z44" s="266"/>
      <c r="AA44" s="283">
        <f>AG239</f>
        <v>0</v>
      </c>
      <c r="AB44" s="283"/>
      <c r="AC44" s="283"/>
      <c r="AD44" s="283"/>
      <c r="AE44" s="283"/>
      <c r="AF44" s="283"/>
      <c r="AG44" s="12"/>
      <c r="AH44" s="12"/>
      <c r="AI44" s="12"/>
      <c r="AJ44" s="12"/>
      <c r="AK44" s="12"/>
      <c r="AL44" s="12"/>
      <c r="AM44" s="12"/>
      <c r="AN44" s="12"/>
      <c r="AO44" s="12"/>
      <c r="AP44" s="13"/>
      <c r="AQ44" s="14"/>
    </row>
    <row r="45" spans="1:43" s="5" customFormat="1" ht="18.75" customHeight="1">
      <c r="A45" s="1"/>
      <c r="B45" s="1"/>
      <c r="C45" s="284"/>
      <c r="D45" s="284"/>
      <c r="E45" s="285"/>
      <c r="F45" s="285"/>
      <c r="G45" s="285"/>
      <c r="H45" s="285"/>
      <c r="I45" s="285"/>
      <c r="J45" s="285"/>
      <c r="K45" s="285"/>
      <c r="L45" s="285"/>
      <c r="M45" s="285"/>
      <c r="N45" s="285"/>
      <c r="O45" s="285"/>
      <c r="P45" s="285"/>
      <c r="Q45" s="285"/>
      <c r="R45" s="285"/>
      <c r="S45" s="285"/>
      <c r="T45" s="285"/>
      <c r="U45" s="267"/>
      <c r="V45" s="268"/>
      <c r="W45" s="268"/>
      <c r="X45" s="268"/>
      <c r="Y45" s="268"/>
      <c r="Z45" s="269"/>
      <c r="AA45" s="283"/>
      <c r="AB45" s="283"/>
      <c r="AC45" s="283"/>
      <c r="AD45" s="283"/>
      <c r="AE45" s="283"/>
      <c r="AF45" s="283"/>
      <c r="AG45" s="12"/>
      <c r="AH45" s="12"/>
      <c r="AI45" s="12"/>
      <c r="AJ45" s="12"/>
      <c r="AK45"/>
      <c r="AL45" s="12"/>
      <c r="AM45" s="12"/>
      <c r="AN45" s="12"/>
      <c r="AO45" s="12"/>
      <c r="AP45" s="13"/>
      <c r="AQ45" s="14"/>
    </row>
    <row r="46" spans="1:43" s="5" customFormat="1" ht="18.75" customHeight="1">
      <c r="A46" s="1"/>
      <c r="B46" s="1"/>
      <c r="C46" s="284" t="str">
        <f>IF(E46&gt;=1,"10","")</f>
        <v/>
      </c>
      <c r="D46" s="284"/>
      <c r="E46" s="285">
        <f>K242</f>
        <v>0</v>
      </c>
      <c r="F46" s="285"/>
      <c r="G46" s="285"/>
      <c r="H46" s="285"/>
      <c r="I46" s="285"/>
      <c r="J46" s="285">
        <f>R242</f>
        <v>0</v>
      </c>
      <c r="K46" s="285"/>
      <c r="L46" s="285"/>
      <c r="M46" s="285"/>
      <c r="N46" s="285"/>
      <c r="O46" s="285"/>
      <c r="P46" s="285"/>
      <c r="Q46" s="285"/>
      <c r="R46" s="285"/>
      <c r="S46" s="285"/>
      <c r="T46" s="285"/>
      <c r="U46" s="264">
        <f>AD242</f>
        <v>0</v>
      </c>
      <c r="V46" s="265"/>
      <c r="W46" s="265"/>
      <c r="X46" s="265"/>
      <c r="Y46" s="265"/>
      <c r="Z46" s="266"/>
      <c r="AA46" s="283">
        <f>AG259</f>
        <v>0</v>
      </c>
      <c r="AB46" s="283"/>
      <c r="AC46" s="283"/>
      <c r="AD46" s="283"/>
      <c r="AE46" s="283"/>
      <c r="AF46" s="283"/>
      <c r="AG46" s="12"/>
      <c r="AH46" s="12"/>
      <c r="AI46" s="12"/>
      <c r="AJ46" s="12"/>
      <c r="AK46" s="18"/>
      <c r="AL46" s="18"/>
      <c r="AM46" s="18"/>
      <c r="AN46" s="18"/>
      <c r="AO46" s="18"/>
      <c r="AP46" s="18"/>
      <c r="AQ46" s="14"/>
    </row>
    <row r="47" spans="1:43" s="5" customFormat="1" ht="19.5" customHeight="1" thickBot="1">
      <c r="A47" s="1"/>
      <c r="B47" s="1"/>
      <c r="C47" s="284"/>
      <c r="D47" s="284"/>
      <c r="E47" s="322"/>
      <c r="F47" s="322"/>
      <c r="G47" s="322"/>
      <c r="H47" s="322"/>
      <c r="I47" s="322"/>
      <c r="J47" s="322"/>
      <c r="K47" s="322"/>
      <c r="L47" s="322"/>
      <c r="M47" s="322"/>
      <c r="N47" s="322"/>
      <c r="O47" s="322"/>
      <c r="P47" s="322"/>
      <c r="Q47" s="322"/>
      <c r="R47" s="322"/>
      <c r="S47" s="322"/>
      <c r="T47" s="322"/>
      <c r="U47" s="267"/>
      <c r="V47" s="268"/>
      <c r="W47" s="268"/>
      <c r="X47" s="268"/>
      <c r="Y47" s="268"/>
      <c r="Z47" s="269"/>
      <c r="AA47" s="310"/>
      <c r="AB47" s="310"/>
      <c r="AC47" s="310"/>
      <c r="AD47" s="310"/>
      <c r="AE47" s="310"/>
      <c r="AF47" s="310"/>
      <c r="AG47" s="12"/>
      <c r="AH47" s="12"/>
      <c r="AI47" s="12"/>
      <c r="AJ47" s="12"/>
      <c r="AK47" s="18"/>
      <c r="AL47" s="18"/>
      <c r="AM47" s="18"/>
      <c r="AN47" s="18"/>
      <c r="AO47" s="18"/>
      <c r="AP47" s="18"/>
      <c r="AQ47" s="14"/>
    </row>
    <row r="48" spans="1:43" s="5" customFormat="1">
      <c r="A48" s="1"/>
      <c r="B48" s="1"/>
      <c r="C48" s="316" t="s">
        <v>58</v>
      </c>
      <c r="D48" s="317"/>
      <c r="E48" s="317"/>
      <c r="F48" s="317"/>
      <c r="G48" s="317"/>
      <c r="H48" s="317"/>
      <c r="I48" s="317"/>
      <c r="J48" s="317"/>
      <c r="K48" s="317"/>
      <c r="L48" s="317"/>
      <c r="M48" s="317"/>
      <c r="N48" s="317"/>
      <c r="O48" s="317"/>
      <c r="P48" s="317"/>
      <c r="Q48" s="317"/>
      <c r="R48" s="317"/>
      <c r="S48" s="317"/>
      <c r="T48" s="317"/>
      <c r="U48" s="317"/>
      <c r="V48" s="317"/>
      <c r="W48" s="317"/>
      <c r="X48" s="317"/>
      <c r="Y48" s="317"/>
      <c r="Z48" s="318"/>
      <c r="AA48" s="323">
        <f>SUM(AA28:AF47)</f>
        <v>0</v>
      </c>
      <c r="AB48" s="324"/>
      <c r="AC48" s="324"/>
      <c r="AD48" s="324"/>
      <c r="AE48" s="324"/>
      <c r="AF48" s="325"/>
      <c r="AG48" s="1"/>
      <c r="AH48" s="1"/>
      <c r="AI48" s="1"/>
      <c r="AJ48" s="1"/>
      <c r="AK48" s="3"/>
      <c r="AL48" s="3"/>
      <c r="AM48" s="3"/>
      <c r="AN48" s="3"/>
      <c r="AO48" s="3"/>
      <c r="AP48" s="3"/>
      <c r="AQ48" s="1"/>
    </row>
    <row r="49" spans="1:43" s="5" customFormat="1" ht="19.5" thickBot="1">
      <c r="A49" s="1"/>
      <c r="B49" s="1"/>
      <c r="C49" s="319"/>
      <c r="D49" s="320"/>
      <c r="E49" s="320"/>
      <c r="F49" s="320"/>
      <c r="G49" s="320"/>
      <c r="H49" s="320"/>
      <c r="I49" s="320"/>
      <c r="J49" s="320"/>
      <c r="K49" s="320"/>
      <c r="L49" s="320"/>
      <c r="M49" s="320"/>
      <c r="N49" s="320"/>
      <c r="O49" s="320"/>
      <c r="P49" s="320"/>
      <c r="Q49" s="320"/>
      <c r="R49" s="320"/>
      <c r="S49" s="320"/>
      <c r="T49" s="320"/>
      <c r="U49" s="320"/>
      <c r="V49" s="320"/>
      <c r="W49" s="320"/>
      <c r="X49" s="320"/>
      <c r="Y49" s="320"/>
      <c r="Z49" s="321"/>
      <c r="AA49" s="326"/>
      <c r="AB49" s="327"/>
      <c r="AC49" s="327"/>
      <c r="AD49" s="327"/>
      <c r="AE49" s="327"/>
      <c r="AF49" s="328"/>
      <c r="AG49" s="1"/>
      <c r="AH49" s="1"/>
      <c r="AI49" s="1"/>
      <c r="AJ49" s="1"/>
      <c r="AK49" s="7"/>
      <c r="AL49" s="7"/>
      <c r="AM49" s="7"/>
      <c r="AN49" s="7"/>
      <c r="AO49" s="7"/>
      <c r="AP49" s="7"/>
      <c r="AQ49" s="1"/>
    </row>
    <row r="50" spans="1:43" s="5" customFormat="1">
      <c r="A50" s="1"/>
      <c r="B50" s="1"/>
      <c r="C50" s="1"/>
      <c r="D50" s="1"/>
      <c r="E50" s="1"/>
      <c r="F50" s="1"/>
      <c r="G50" s="1"/>
      <c r="H50" s="1"/>
      <c r="I50" s="1"/>
      <c r="J50" s="1"/>
      <c r="K50" s="1"/>
      <c r="L50" s="1"/>
      <c r="M50" s="1"/>
      <c r="N50" s="1"/>
      <c r="O50" s="1"/>
      <c r="P50" s="1"/>
      <c r="Q50" s="1"/>
      <c r="R50" s="1"/>
      <c r="S50" s="1"/>
      <c r="T50" s="1"/>
      <c r="U50" s="1"/>
      <c r="V50" s="1"/>
      <c r="W50" s="1"/>
      <c r="X50" s="7"/>
      <c r="Y50" s="7"/>
      <c r="Z50" s="1"/>
      <c r="AA50" s="1"/>
      <c r="AB50" s="1"/>
      <c r="AC50" s="1"/>
      <c r="AD50" s="1"/>
      <c r="AE50" s="7"/>
      <c r="AF50" s="7"/>
      <c r="AG50" s="7"/>
      <c r="AH50" s="7"/>
      <c r="AI50" s="7"/>
      <c r="AJ50" s="7"/>
      <c r="AK50" s="1"/>
    </row>
    <row r="51" spans="1:43" s="23" customFormat="1">
      <c r="A51" s="1"/>
      <c r="B51" s="1"/>
      <c r="C51" s="1"/>
      <c r="D51" s="1"/>
      <c r="E51" s="1"/>
      <c r="F51" s="1"/>
      <c r="G51" s="1"/>
      <c r="H51" s="1"/>
      <c r="I51" s="1"/>
      <c r="J51" s="1"/>
      <c r="K51" s="1"/>
      <c r="L51" s="1"/>
      <c r="M51" s="1"/>
      <c r="N51" s="1"/>
      <c r="O51" s="1"/>
      <c r="P51" s="1"/>
      <c r="Q51" s="1"/>
      <c r="R51" s="1"/>
      <c r="S51" s="1"/>
      <c r="T51" s="1"/>
      <c r="U51" s="1"/>
      <c r="V51" s="1"/>
      <c r="W51" s="1"/>
      <c r="X51" s="16"/>
      <c r="Y51" s="16"/>
      <c r="Z51" s="1"/>
      <c r="AA51" s="1"/>
      <c r="AB51" s="1"/>
      <c r="AC51" s="1"/>
      <c r="AD51" s="1"/>
      <c r="AE51" s="16"/>
      <c r="AF51" s="16"/>
      <c r="AG51" s="16"/>
      <c r="AH51" s="16"/>
      <c r="AI51" s="16"/>
      <c r="AJ51" s="16"/>
      <c r="AK51" s="1"/>
    </row>
    <row r="52" spans="1:43" s="5" customFormat="1" ht="30">
      <c r="A52" s="1"/>
      <c r="B52" s="1"/>
      <c r="C52" s="36" t="s">
        <v>44</v>
      </c>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row>
    <row r="53" spans="1:43" s="8" customFormat="1" ht="19.5" thickBot="1">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row>
    <row r="54" spans="1:43" s="8" customFormat="1" ht="18.75" customHeight="1">
      <c r="A54" s="1"/>
      <c r="B54" s="1"/>
      <c r="C54" s="307" t="s">
        <v>10</v>
      </c>
      <c r="D54" s="276"/>
      <c r="E54" s="276">
        <v>1</v>
      </c>
      <c r="F54" s="276"/>
      <c r="G54" s="276" t="s">
        <v>1</v>
      </c>
      <c r="H54" s="276"/>
      <c r="I54" s="276"/>
      <c r="J54" s="276"/>
      <c r="K54" s="329"/>
      <c r="L54" s="330"/>
      <c r="M54" s="330"/>
      <c r="N54" s="331"/>
      <c r="O54" s="332" t="s">
        <v>36</v>
      </c>
      <c r="P54" s="333"/>
      <c r="Q54" s="333"/>
      <c r="R54" s="329"/>
      <c r="S54" s="330"/>
      <c r="T54" s="330"/>
      <c r="U54" s="330"/>
      <c r="V54" s="330"/>
      <c r="W54" s="330"/>
      <c r="X54" s="330"/>
      <c r="Y54" s="330"/>
      <c r="Z54" s="331"/>
      <c r="AA54" s="354" t="s">
        <v>71</v>
      </c>
      <c r="AB54" s="333"/>
      <c r="AC54" s="333"/>
      <c r="AD54" s="329"/>
      <c r="AE54" s="330"/>
      <c r="AF54" s="330"/>
      <c r="AG54" s="330"/>
      <c r="AH54" s="330"/>
      <c r="AI54" s="330"/>
      <c r="AJ54" s="362"/>
      <c r="AK54" s="1"/>
    </row>
    <row r="55" spans="1:43" s="5" customFormat="1" ht="18.75" customHeight="1">
      <c r="A55" s="1"/>
      <c r="B55" s="1"/>
      <c r="C55" s="308"/>
      <c r="D55" s="277"/>
      <c r="E55" s="277"/>
      <c r="F55" s="277"/>
      <c r="G55" s="277"/>
      <c r="H55" s="277"/>
      <c r="I55" s="277"/>
      <c r="J55" s="277"/>
      <c r="K55" s="273"/>
      <c r="L55" s="274"/>
      <c r="M55" s="274"/>
      <c r="N55" s="315"/>
      <c r="O55" s="334"/>
      <c r="P55" s="335"/>
      <c r="Q55" s="335"/>
      <c r="R55" s="273"/>
      <c r="S55" s="274"/>
      <c r="T55" s="274"/>
      <c r="U55" s="274"/>
      <c r="V55" s="274"/>
      <c r="W55" s="274"/>
      <c r="X55" s="274"/>
      <c r="Y55" s="274"/>
      <c r="Z55" s="315"/>
      <c r="AA55" s="334"/>
      <c r="AB55" s="335"/>
      <c r="AC55" s="335"/>
      <c r="AD55" s="273"/>
      <c r="AE55" s="274"/>
      <c r="AF55" s="274"/>
      <c r="AG55" s="274"/>
      <c r="AH55" s="274"/>
      <c r="AI55" s="274"/>
      <c r="AJ55" s="275"/>
      <c r="AK55" s="1"/>
    </row>
    <row r="56" spans="1:43" s="5" customFormat="1" ht="19.5">
      <c r="A56" s="1"/>
      <c r="B56" s="1"/>
      <c r="C56" s="280" t="s">
        <v>12</v>
      </c>
      <c r="D56" s="281"/>
      <c r="E56" s="281"/>
      <c r="F56" s="281"/>
      <c r="G56" s="281"/>
      <c r="H56" s="281"/>
      <c r="I56" s="281"/>
      <c r="J56" s="281"/>
      <c r="K56" s="281"/>
      <c r="L56" s="281"/>
      <c r="M56" s="281"/>
      <c r="N56" s="281"/>
      <c r="O56" s="281"/>
      <c r="P56" s="281"/>
      <c r="Q56" s="281"/>
      <c r="R56" s="281"/>
      <c r="S56" s="281"/>
      <c r="T56" s="281"/>
      <c r="U56" s="281"/>
      <c r="V56" s="281"/>
      <c r="W56" s="281"/>
      <c r="X56" s="281"/>
      <c r="Y56" s="281"/>
      <c r="Z56" s="281"/>
      <c r="AA56" s="281"/>
      <c r="AB56" s="281"/>
      <c r="AC56" s="281"/>
      <c r="AD56" s="281"/>
      <c r="AE56" s="281"/>
      <c r="AF56" s="281"/>
      <c r="AG56" s="281"/>
      <c r="AH56" s="281"/>
      <c r="AI56" s="281"/>
      <c r="AJ56" s="282"/>
      <c r="AK56" s="1"/>
    </row>
    <row r="57" spans="1:43" s="5" customFormat="1" ht="19.5">
      <c r="A57" s="1"/>
      <c r="B57" s="1"/>
      <c r="C57" s="303" t="s">
        <v>59</v>
      </c>
      <c r="D57" s="278"/>
      <c r="E57" s="278"/>
      <c r="F57" s="278"/>
      <c r="G57" s="278"/>
      <c r="H57" s="278"/>
      <c r="I57" s="278"/>
      <c r="J57" s="278"/>
      <c r="K57" s="278"/>
      <c r="L57" s="278"/>
      <c r="M57" s="349" t="s">
        <v>26</v>
      </c>
      <c r="N57" s="342"/>
      <c r="O57" s="342"/>
      <c r="P57" s="342"/>
      <c r="Q57" s="342"/>
      <c r="R57" s="342"/>
      <c r="S57" s="342"/>
      <c r="T57" s="342"/>
      <c r="U57" s="342"/>
      <c r="V57" s="342"/>
      <c r="W57" s="342"/>
      <c r="X57" s="342"/>
      <c r="Y57" s="342"/>
      <c r="Z57" s="342"/>
      <c r="AA57" s="342"/>
      <c r="AB57" s="342"/>
      <c r="AC57" s="342"/>
      <c r="AD57" s="343"/>
      <c r="AE57" s="278" t="s">
        <v>27</v>
      </c>
      <c r="AF57" s="278"/>
      <c r="AG57" s="278"/>
      <c r="AH57" s="278"/>
      <c r="AI57" s="278"/>
      <c r="AJ57" s="279"/>
      <c r="AK57" s="1"/>
    </row>
    <row r="58" spans="1:43" s="8" customFormat="1" ht="18.75" customHeight="1">
      <c r="A58" s="1"/>
      <c r="B58" s="1"/>
      <c r="C58" s="312"/>
      <c r="D58" s="271"/>
      <c r="E58" s="271"/>
      <c r="F58" s="271"/>
      <c r="G58" s="271"/>
      <c r="H58" s="271"/>
      <c r="I58" s="271"/>
      <c r="J58" s="271"/>
      <c r="K58" s="271"/>
      <c r="L58" s="313"/>
      <c r="M58" s="350"/>
      <c r="N58" s="271"/>
      <c r="O58" s="271"/>
      <c r="P58" s="271"/>
      <c r="Q58" s="271"/>
      <c r="R58" s="271"/>
      <c r="S58" s="271"/>
      <c r="T58" s="271"/>
      <c r="U58" s="271"/>
      <c r="V58" s="271"/>
      <c r="W58" s="271"/>
      <c r="X58" s="271"/>
      <c r="Y58" s="271"/>
      <c r="Z58" s="271"/>
      <c r="AA58" s="271"/>
      <c r="AB58" s="271"/>
      <c r="AC58" s="271"/>
      <c r="AD58" s="313"/>
      <c r="AE58" s="270"/>
      <c r="AF58" s="271"/>
      <c r="AG58" s="271"/>
      <c r="AH58" s="271"/>
      <c r="AI58" s="271"/>
      <c r="AJ58" s="272"/>
      <c r="AK58" s="1"/>
    </row>
    <row r="59" spans="1:43" s="5" customFormat="1" ht="18.75" customHeight="1">
      <c r="A59" s="1"/>
      <c r="B59" s="1"/>
      <c r="C59" s="314"/>
      <c r="D59" s="274"/>
      <c r="E59" s="274"/>
      <c r="F59" s="274"/>
      <c r="G59" s="274"/>
      <c r="H59" s="274"/>
      <c r="I59" s="274"/>
      <c r="J59" s="274"/>
      <c r="K59" s="274"/>
      <c r="L59" s="315"/>
      <c r="M59" s="273"/>
      <c r="N59" s="274"/>
      <c r="O59" s="274"/>
      <c r="P59" s="274"/>
      <c r="Q59" s="274"/>
      <c r="R59" s="274"/>
      <c r="S59" s="274"/>
      <c r="T59" s="274"/>
      <c r="U59" s="274"/>
      <c r="V59" s="274"/>
      <c r="W59" s="274"/>
      <c r="X59" s="274"/>
      <c r="Y59" s="274"/>
      <c r="Z59" s="274"/>
      <c r="AA59" s="274"/>
      <c r="AB59" s="274"/>
      <c r="AC59" s="274"/>
      <c r="AD59" s="315"/>
      <c r="AE59" s="273"/>
      <c r="AF59" s="274"/>
      <c r="AG59" s="274"/>
      <c r="AH59" s="274"/>
      <c r="AI59" s="274"/>
      <c r="AJ59" s="275"/>
      <c r="AK59" s="1"/>
    </row>
    <row r="60" spans="1:43" s="5" customFormat="1" ht="18.75" customHeight="1">
      <c r="A60" s="1"/>
      <c r="B60" s="1"/>
      <c r="C60" s="303" t="s">
        <v>13</v>
      </c>
      <c r="D60" s="278"/>
      <c r="E60" s="278"/>
      <c r="F60" s="278"/>
      <c r="G60" s="278"/>
      <c r="H60" s="278"/>
      <c r="I60" s="278"/>
      <c r="J60" s="278"/>
      <c r="K60" s="278"/>
      <c r="L60" s="278"/>
      <c r="M60" s="278"/>
      <c r="N60" s="278"/>
      <c r="O60" s="278"/>
      <c r="P60" s="278"/>
      <c r="Q60" s="278"/>
      <c r="R60" s="278" t="s">
        <v>48</v>
      </c>
      <c r="S60" s="278"/>
      <c r="T60" s="278"/>
      <c r="U60" s="278"/>
      <c r="V60" s="278"/>
      <c r="W60" s="278"/>
      <c r="X60" s="278"/>
      <c r="Y60" s="278"/>
      <c r="Z60" s="278"/>
      <c r="AA60" s="278"/>
      <c r="AB60" s="278"/>
      <c r="AC60" s="278"/>
      <c r="AD60" s="278"/>
      <c r="AE60" s="278" t="s">
        <v>47</v>
      </c>
      <c r="AF60" s="278"/>
      <c r="AG60" s="347" t="s">
        <v>69</v>
      </c>
      <c r="AH60" s="347"/>
      <c r="AI60" s="347"/>
      <c r="AJ60" s="348"/>
      <c r="AK60" s="1"/>
    </row>
    <row r="61" spans="1:43" s="5" customFormat="1" ht="19.5">
      <c r="A61" s="1"/>
      <c r="B61" s="1"/>
      <c r="C61" s="311"/>
      <c r="D61" s="309"/>
      <c r="E61" s="309"/>
      <c r="F61" s="309"/>
      <c r="G61" s="309"/>
      <c r="H61" s="309"/>
      <c r="I61" s="309"/>
      <c r="J61" s="309"/>
      <c r="K61" s="309"/>
      <c r="L61" s="309"/>
      <c r="M61" s="309"/>
      <c r="N61" s="309"/>
      <c r="O61" s="309"/>
      <c r="P61" s="309"/>
      <c r="Q61" s="309"/>
      <c r="R61" s="309"/>
      <c r="S61" s="309"/>
      <c r="T61" s="309"/>
      <c r="U61" s="309"/>
      <c r="V61" s="309"/>
      <c r="W61" s="309"/>
      <c r="X61" s="309"/>
      <c r="Y61" s="309"/>
      <c r="Z61" s="309"/>
      <c r="AA61" s="309"/>
      <c r="AB61" s="309"/>
      <c r="AC61" s="309"/>
      <c r="AD61" s="309"/>
      <c r="AE61" s="309"/>
      <c r="AF61" s="309"/>
      <c r="AG61" s="336"/>
      <c r="AH61" s="336"/>
      <c r="AI61" s="336"/>
      <c r="AJ61" s="337"/>
      <c r="AK61" s="1"/>
    </row>
    <row r="62" spans="1:43" s="5" customFormat="1" ht="19.5">
      <c r="A62" s="1"/>
      <c r="B62" s="1"/>
      <c r="C62" s="311"/>
      <c r="D62" s="309"/>
      <c r="E62" s="309"/>
      <c r="F62" s="309"/>
      <c r="G62" s="309"/>
      <c r="H62" s="309"/>
      <c r="I62" s="309"/>
      <c r="J62" s="309"/>
      <c r="K62" s="309"/>
      <c r="L62" s="309"/>
      <c r="M62" s="309"/>
      <c r="N62" s="309"/>
      <c r="O62" s="309"/>
      <c r="P62" s="309"/>
      <c r="Q62" s="309"/>
      <c r="R62" s="309"/>
      <c r="S62" s="309"/>
      <c r="T62" s="309"/>
      <c r="U62" s="309"/>
      <c r="V62" s="309"/>
      <c r="W62" s="309"/>
      <c r="X62" s="309"/>
      <c r="Y62" s="309"/>
      <c r="Z62" s="309"/>
      <c r="AA62" s="309"/>
      <c r="AB62" s="309"/>
      <c r="AC62" s="309"/>
      <c r="AD62" s="309"/>
      <c r="AE62" s="309"/>
      <c r="AF62" s="309"/>
      <c r="AG62" s="336"/>
      <c r="AH62" s="336"/>
      <c r="AI62" s="336"/>
      <c r="AJ62" s="337"/>
      <c r="AK62" s="1"/>
    </row>
    <row r="63" spans="1:43" s="5" customFormat="1" ht="19.5">
      <c r="A63" s="1"/>
      <c r="B63" s="1"/>
      <c r="C63" s="311"/>
      <c r="D63" s="309"/>
      <c r="E63" s="309"/>
      <c r="F63" s="309"/>
      <c r="G63" s="309"/>
      <c r="H63" s="309"/>
      <c r="I63" s="309"/>
      <c r="J63" s="309"/>
      <c r="K63" s="309"/>
      <c r="L63" s="309"/>
      <c r="M63" s="309"/>
      <c r="N63" s="309"/>
      <c r="O63" s="309"/>
      <c r="P63" s="309"/>
      <c r="Q63" s="309"/>
      <c r="R63" s="309"/>
      <c r="S63" s="309"/>
      <c r="T63" s="309"/>
      <c r="U63" s="309"/>
      <c r="V63" s="309"/>
      <c r="W63" s="309"/>
      <c r="X63" s="309"/>
      <c r="Y63" s="309"/>
      <c r="Z63" s="309"/>
      <c r="AA63" s="309"/>
      <c r="AB63" s="309"/>
      <c r="AC63" s="309"/>
      <c r="AD63" s="309"/>
      <c r="AE63" s="309"/>
      <c r="AF63" s="309"/>
      <c r="AG63" s="336"/>
      <c r="AH63" s="336"/>
      <c r="AI63" s="336"/>
      <c r="AJ63" s="337"/>
      <c r="AK63" s="1"/>
    </row>
    <row r="64" spans="1:43" s="5" customFormat="1" ht="19.5">
      <c r="A64" s="1"/>
      <c r="B64" s="1"/>
      <c r="C64" s="311"/>
      <c r="D64" s="309"/>
      <c r="E64" s="309"/>
      <c r="F64" s="309"/>
      <c r="G64" s="309"/>
      <c r="H64" s="309"/>
      <c r="I64" s="309"/>
      <c r="J64" s="309"/>
      <c r="K64" s="309"/>
      <c r="L64" s="309"/>
      <c r="M64" s="309"/>
      <c r="N64" s="309"/>
      <c r="O64" s="309"/>
      <c r="P64" s="309"/>
      <c r="Q64" s="309"/>
      <c r="R64" s="309"/>
      <c r="S64" s="309"/>
      <c r="T64" s="309"/>
      <c r="U64" s="309"/>
      <c r="V64" s="309"/>
      <c r="W64" s="309"/>
      <c r="X64" s="309"/>
      <c r="Y64" s="309"/>
      <c r="Z64" s="309"/>
      <c r="AA64" s="309"/>
      <c r="AB64" s="309"/>
      <c r="AC64" s="309"/>
      <c r="AD64" s="309"/>
      <c r="AE64" s="309"/>
      <c r="AF64" s="309"/>
      <c r="AG64" s="336"/>
      <c r="AH64" s="336"/>
      <c r="AI64" s="336"/>
      <c r="AJ64" s="337"/>
      <c r="AK64" s="1"/>
    </row>
    <row r="65" spans="1:37" ht="18.75" customHeight="1">
      <c r="A65" s="1"/>
      <c r="B65" s="1"/>
      <c r="C65" s="311"/>
      <c r="D65" s="309"/>
      <c r="E65" s="309"/>
      <c r="F65" s="309"/>
      <c r="G65" s="309"/>
      <c r="H65" s="309"/>
      <c r="I65" s="309"/>
      <c r="J65" s="309"/>
      <c r="K65" s="309"/>
      <c r="L65" s="309"/>
      <c r="M65" s="309"/>
      <c r="N65" s="309"/>
      <c r="O65" s="309"/>
      <c r="P65" s="309"/>
      <c r="Q65" s="309"/>
      <c r="R65" s="309"/>
      <c r="S65" s="309"/>
      <c r="T65" s="309"/>
      <c r="U65" s="309"/>
      <c r="V65" s="309"/>
      <c r="W65" s="309"/>
      <c r="X65" s="309"/>
      <c r="Y65" s="309"/>
      <c r="Z65" s="309"/>
      <c r="AA65" s="309"/>
      <c r="AB65" s="309"/>
      <c r="AC65" s="309"/>
      <c r="AD65" s="309"/>
      <c r="AE65" s="309"/>
      <c r="AF65" s="309"/>
      <c r="AG65" s="336"/>
      <c r="AH65" s="336"/>
      <c r="AI65" s="336"/>
      <c r="AJ65" s="337"/>
      <c r="AK65" s="1"/>
    </row>
    <row r="66" spans="1:37" ht="19.5">
      <c r="A66" s="1"/>
      <c r="B66" s="1"/>
      <c r="C66" s="311"/>
      <c r="D66" s="309"/>
      <c r="E66" s="309"/>
      <c r="F66" s="309"/>
      <c r="G66" s="309"/>
      <c r="H66" s="309"/>
      <c r="I66" s="309"/>
      <c r="J66" s="309"/>
      <c r="K66" s="309"/>
      <c r="L66" s="309"/>
      <c r="M66" s="309"/>
      <c r="N66" s="309"/>
      <c r="O66" s="309"/>
      <c r="P66" s="309"/>
      <c r="Q66" s="309"/>
      <c r="R66" s="309"/>
      <c r="S66" s="309"/>
      <c r="T66" s="309"/>
      <c r="U66" s="309"/>
      <c r="V66" s="309"/>
      <c r="W66" s="309"/>
      <c r="X66" s="309"/>
      <c r="Y66" s="309"/>
      <c r="Z66" s="309"/>
      <c r="AA66" s="309"/>
      <c r="AB66" s="309"/>
      <c r="AC66" s="309"/>
      <c r="AD66" s="309"/>
      <c r="AE66" s="309"/>
      <c r="AF66" s="309"/>
      <c r="AG66" s="336"/>
      <c r="AH66" s="336"/>
      <c r="AI66" s="336"/>
      <c r="AJ66" s="337"/>
      <c r="AK66" s="1"/>
    </row>
    <row r="67" spans="1:37" ht="19.5">
      <c r="A67" s="1"/>
      <c r="B67" s="1"/>
      <c r="C67" s="311"/>
      <c r="D67" s="309"/>
      <c r="E67" s="309"/>
      <c r="F67" s="309"/>
      <c r="G67" s="309"/>
      <c r="H67" s="309"/>
      <c r="I67" s="309"/>
      <c r="J67" s="309"/>
      <c r="K67" s="309"/>
      <c r="L67" s="309"/>
      <c r="M67" s="309"/>
      <c r="N67" s="309"/>
      <c r="O67" s="309"/>
      <c r="P67" s="309"/>
      <c r="Q67" s="309"/>
      <c r="R67" s="309"/>
      <c r="S67" s="309"/>
      <c r="T67" s="309"/>
      <c r="U67" s="309"/>
      <c r="V67" s="309"/>
      <c r="W67" s="309"/>
      <c r="X67" s="309"/>
      <c r="Y67" s="309"/>
      <c r="Z67" s="309"/>
      <c r="AA67" s="309"/>
      <c r="AB67" s="309"/>
      <c r="AC67" s="309"/>
      <c r="AD67" s="309"/>
      <c r="AE67" s="309"/>
      <c r="AF67" s="309"/>
      <c r="AG67" s="336"/>
      <c r="AH67" s="336"/>
      <c r="AI67" s="336"/>
      <c r="AJ67" s="337"/>
      <c r="AK67" s="1"/>
    </row>
    <row r="68" spans="1:37" ht="20.25" thickBot="1">
      <c r="A68" s="1"/>
      <c r="B68" s="1"/>
      <c r="C68" s="357"/>
      <c r="D68" s="358"/>
      <c r="E68" s="358"/>
      <c r="F68" s="358"/>
      <c r="G68" s="358"/>
      <c r="H68" s="358"/>
      <c r="I68" s="358"/>
      <c r="J68" s="358"/>
      <c r="K68" s="358"/>
      <c r="L68" s="358"/>
      <c r="M68" s="358"/>
      <c r="N68" s="358"/>
      <c r="O68" s="358"/>
      <c r="P68" s="358"/>
      <c r="Q68" s="358"/>
      <c r="R68" s="358"/>
      <c r="S68" s="358"/>
      <c r="T68" s="358"/>
      <c r="U68" s="358"/>
      <c r="V68" s="358"/>
      <c r="W68" s="358"/>
      <c r="X68" s="358"/>
      <c r="Y68" s="358"/>
      <c r="Z68" s="358"/>
      <c r="AA68" s="358"/>
      <c r="AB68" s="358"/>
      <c r="AC68" s="358"/>
      <c r="AD68" s="358"/>
      <c r="AE68" s="358"/>
      <c r="AF68" s="358"/>
      <c r="AG68" s="355"/>
      <c r="AH68" s="355"/>
      <c r="AI68" s="355"/>
      <c r="AJ68" s="356"/>
      <c r="AK68" s="1"/>
    </row>
    <row r="69" spans="1:37" ht="20.25" thickTop="1">
      <c r="A69" s="1"/>
      <c r="B69" s="1"/>
      <c r="C69" s="338" t="s">
        <v>11</v>
      </c>
      <c r="D69" s="339"/>
      <c r="E69" s="339"/>
      <c r="F69" s="339"/>
      <c r="G69" s="339"/>
      <c r="H69" s="339"/>
      <c r="I69" s="339"/>
      <c r="J69" s="339"/>
      <c r="K69" s="339"/>
      <c r="L69" s="339"/>
      <c r="M69" s="339"/>
      <c r="N69" s="339"/>
      <c r="O69" s="339"/>
      <c r="P69" s="339"/>
      <c r="Q69" s="339"/>
      <c r="R69" s="339"/>
      <c r="S69" s="339"/>
      <c r="T69" s="339"/>
      <c r="U69" s="339"/>
      <c r="V69" s="339"/>
      <c r="W69" s="339"/>
      <c r="X69" s="339"/>
      <c r="Y69" s="339"/>
      <c r="Z69" s="339"/>
      <c r="AA69" s="339"/>
      <c r="AB69" s="339"/>
      <c r="AC69" s="339"/>
      <c r="AD69" s="339"/>
      <c r="AE69" s="339"/>
      <c r="AF69" s="340"/>
      <c r="AG69" s="359">
        <f>SUM(AG61:AJ68)</f>
        <v>0</v>
      </c>
      <c r="AH69" s="360"/>
      <c r="AI69" s="360"/>
      <c r="AJ69" s="361"/>
      <c r="AK69" s="1"/>
    </row>
    <row r="70" spans="1:37" ht="18.75" customHeight="1">
      <c r="A70" s="1"/>
      <c r="B70" s="1"/>
      <c r="C70" s="341" t="s">
        <v>28</v>
      </c>
      <c r="D70" s="342"/>
      <c r="E70" s="342"/>
      <c r="F70" s="342"/>
      <c r="G70" s="342"/>
      <c r="H70" s="342"/>
      <c r="I70" s="342"/>
      <c r="J70" s="342"/>
      <c r="K70" s="342"/>
      <c r="L70" s="342"/>
      <c r="M70" s="342"/>
      <c r="N70" s="342"/>
      <c r="O70" s="342"/>
      <c r="P70" s="342"/>
      <c r="Q70" s="342"/>
      <c r="R70" s="342"/>
      <c r="S70" s="342"/>
      <c r="T70" s="342"/>
      <c r="U70" s="342"/>
      <c r="V70" s="342"/>
      <c r="W70" s="342"/>
      <c r="X70" s="342"/>
      <c r="Y70" s="342"/>
      <c r="Z70" s="342"/>
      <c r="AA70" s="342"/>
      <c r="AB70" s="342"/>
      <c r="AC70" s="342"/>
      <c r="AD70" s="342"/>
      <c r="AE70" s="342"/>
      <c r="AF70" s="343"/>
      <c r="AG70" s="351">
        <f>200000/5*4</f>
        <v>160000</v>
      </c>
      <c r="AH70" s="352"/>
      <c r="AI70" s="352"/>
      <c r="AJ70" s="353"/>
      <c r="AK70" s="1"/>
    </row>
    <row r="71" spans="1:37" ht="18.75" customHeight="1" thickBot="1">
      <c r="A71" s="1"/>
      <c r="B71" s="1"/>
      <c r="C71" s="304" t="s">
        <v>15</v>
      </c>
      <c r="D71" s="305"/>
      <c r="E71" s="305"/>
      <c r="F71" s="305"/>
      <c r="G71" s="305"/>
      <c r="H71" s="305"/>
      <c r="I71" s="305"/>
      <c r="J71" s="305"/>
      <c r="K71" s="305"/>
      <c r="L71" s="305"/>
      <c r="M71" s="305"/>
      <c r="N71" s="305"/>
      <c r="O71" s="305"/>
      <c r="P71" s="305"/>
      <c r="Q71" s="305"/>
      <c r="R71" s="305"/>
      <c r="S71" s="305"/>
      <c r="T71" s="305"/>
      <c r="U71" s="305"/>
      <c r="V71" s="305"/>
      <c r="W71" s="305"/>
      <c r="X71" s="305"/>
      <c r="Y71" s="305"/>
      <c r="Z71" s="305"/>
      <c r="AA71" s="305"/>
      <c r="AB71" s="305"/>
      <c r="AC71" s="305"/>
      <c r="AD71" s="305"/>
      <c r="AE71" s="305"/>
      <c r="AF71" s="306"/>
      <c r="AG71" s="344">
        <f>ROUNDDOWN(IF(AG69&lt;=AG70,AG69/5*4,AG70),-3)</f>
        <v>0</v>
      </c>
      <c r="AH71" s="345"/>
      <c r="AI71" s="345"/>
      <c r="AJ71" s="346"/>
      <c r="AK71" s="1"/>
    </row>
    <row r="72" spans="1:37" ht="19.5">
      <c r="A72" s="15"/>
      <c r="B72" s="15"/>
      <c r="C72" s="54"/>
      <c r="D72" s="54"/>
      <c r="E72" s="54"/>
      <c r="F72" s="54"/>
      <c r="G72" s="54"/>
      <c r="H72" s="54"/>
      <c r="I72" s="54"/>
      <c r="J72" s="54"/>
      <c r="K72" s="54"/>
      <c r="L72" s="54"/>
      <c r="M72" s="54"/>
      <c r="N72" s="54"/>
      <c r="O72" s="54"/>
      <c r="P72" s="54"/>
      <c r="Q72" s="54"/>
      <c r="R72" s="54"/>
      <c r="S72" s="54"/>
      <c r="T72" s="54"/>
      <c r="U72" s="54"/>
      <c r="V72" s="54"/>
      <c r="W72" s="54"/>
      <c r="X72" s="54"/>
      <c r="Y72" s="54"/>
      <c r="Z72" s="54"/>
      <c r="AA72" s="54"/>
      <c r="AB72" s="54"/>
      <c r="AC72" s="54"/>
      <c r="AD72" s="54"/>
      <c r="AE72" s="54"/>
      <c r="AF72" s="54"/>
      <c r="AG72" s="55" t="s">
        <v>51</v>
      </c>
      <c r="AH72" s="55"/>
      <c r="AI72" s="55"/>
      <c r="AJ72" s="55"/>
      <c r="AK72" s="15"/>
    </row>
    <row r="73" spans="1:37" ht="19.5" thickBot="1">
      <c r="A73" s="15"/>
      <c r="B73" s="15"/>
      <c r="C73" s="15"/>
      <c r="D73" s="15"/>
      <c r="E73" s="15"/>
      <c r="F73" s="15"/>
      <c r="G73" s="15"/>
      <c r="H73" s="15"/>
      <c r="I73" s="15"/>
      <c r="J73" s="15"/>
      <c r="K73" s="15"/>
      <c r="L73" s="15"/>
      <c r="M73" s="15"/>
      <c r="N73" s="15"/>
      <c r="O73" s="15"/>
      <c r="P73" s="15"/>
      <c r="Q73" s="15"/>
      <c r="R73" s="15"/>
      <c r="S73" s="15"/>
      <c r="T73" s="15"/>
      <c r="U73" s="15"/>
      <c r="V73" s="15"/>
      <c r="W73" s="15"/>
      <c r="X73" s="15"/>
      <c r="Y73" s="15"/>
      <c r="Z73" s="15"/>
      <c r="AA73" s="15"/>
      <c r="AB73" s="15"/>
      <c r="AC73" s="15"/>
      <c r="AD73" s="15"/>
      <c r="AE73" s="15"/>
      <c r="AF73" s="15"/>
      <c r="AG73" s="15"/>
      <c r="AH73" s="15"/>
      <c r="AI73" s="15"/>
      <c r="AJ73" s="15"/>
      <c r="AK73" s="15"/>
    </row>
    <row r="74" spans="1:37" ht="18.75" customHeight="1">
      <c r="A74" s="1"/>
      <c r="B74" s="1"/>
      <c r="C74" s="307" t="s">
        <v>10</v>
      </c>
      <c r="D74" s="276"/>
      <c r="E74" s="276">
        <v>2</v>
      </c>
      <c r="F74" s="276"/>
      <c r="G74" s="276" t="s">
        <v>1</v>
      </c>
      <c r="H74" s="276"/>
      <c r="I74" s="276"/>
      <c r="J74" s="276"/>
      <c r="K74" s="329"/>
      <c r="L74" s="330"/>
      <c r="M74" s="330"/>
      <c r="N74" s="331"/>
      <c r="O74" s="332" t="s">
        <v>36</v>
      </c>
      <c r="P74" s="333"/>
      <c r="Q74" s="333"/>
      <c r="R74" s="329"/>
      <c r="S74" s="330"/>
      <c r="T74" s="330"/>
      <c r="U74" s="330"/>
      <c r="V74" s="330"/>
      <c r="W74" s="330"/>
      <c r="X74" s="330"/>
      <c r="Y74" s="330"/>
      <c r="Z74" s="331"/>
      <c r="AA74" s="354" t="s">
        <v>71</v>
      </c>
      <c r="AB74" s="333"/>
      <c r="AC74" s="333"/>
      <c r="AD74" s="329"/>
      <c r="AE74" s="330"/>
      <c r="AF74" s="330"/>
      <c r="AG74" s="330"/>
      <c r="AH74" s="330"/>
      <c r="AI74" s="330"/>
      <c r="AJ74" s="362"/>
      <c r="AK74" s="1"/>
    </row>
    <row r="75" spans="1:37" ht="18.75" customHeight="1">
      <c r="A75" s="1"/>
      <c r="B75" s="1"/>
      <c r="C75" s="308"/>
      <c r="D75" s="277"/>
      <c r="E75" s="277"/>
      <c r="F75" s="277"/>
      <c r="G75" s="277"/>
      <c r="H75" s="277"/>
      <c r="I75" s="277"/>
      <c r="J75" s="277"/>
      <c r="K75" s="273"/>
      <c r="L75" s="274"/>
      <c r="M75" s="274"/>
      <c r="N75" s="315"/>
      <c r="O75" s="334"/>
      <c r="P75" s="335"/>
      <c r="Q75" s="335"/>
      <c r="R75" s="273"/>
      <c r="S75" s="274"/>
      <c r="T75" s="274"/>
      <c r="U75" s="274"/>
      <c r="V75" s="274"/>
      <c r="W75" s="274"/>
      <c r="X75" s="274"/>
      <c r="Y75" s="274"/>
      <c r="Z75" s="315"/>
      <c r="AA75" s="334"/>
      <c r="AB75" s="335"/>
      <c r="AC75" s="335"/>
      <c r="AD75" s="273"/>
      <c r="AE75" s="274"/>
      <c r="AF75" s="274"/>
      <c r="AG75" s="274"/>
      <c r="AH75" s="274"/>
      <c r="AI75" s="274"/>
      <c r="AJ75" s="275"/>
      <c r="AK75" s="1"/>
    </row>
    <row r="76" spans="1:37" ht="18.75" customHeight="1">
      <c r="A76" s="1"/>
      <c r="B76" s="1"/>
      <c r="C76" s="280" t="s">
        <v>12</v>
      </c>
      <c r="D76" s="281"/>
      <c r="E76" s="281"/>
      <c r="F76" s="281"/>
      <c r="G76" s="281"/>
      <c r="H76" s="281"/>
      <c r="I76" s="281"/>
      <c r="J76" s="281"/>
      <c r="K76" s="281"/>
      <c r="L76" s="281"/>
      <c r="M76" s="281"/>
      <c r="N76" s="281"/>
      <c r="O76" s="281"/>
      <c r="P76" s="281"/>
      <c r="Q76" s="281"/>
      <c r="R76" s="281"/>
      <c r="S76" s="281"/>
      <c r="T76" s="281"/>
      <c r="U76" s="281"/>
      <c r="V76" s="281"/>
      <c r="W76" s="281"/>
      <c r="X76" s="281"/>
      <c r="Y76" s="281"/>
      <c r="Z76" s="281"/>
      <c r="AA76" s="281"/>
      <c r="AB76" s="281"/>
      <c r="AC76" s="281"/>
      <c r="AD76" s="281"/>
      <c r="AE76" s="281"/>
      <c r="AF76" s="281"/>
      <c r="AG76" s="281"/>
      <c r="AH76" s="281"/>
      <c r="AI76" s="281"/>
      <c r="AJ76" s="282"/>
      <c r="AK76" s="1"/>
    </row>
    <row r="77" spans="1:37" ht="19.5">
      <c r="A77" s="1"/>
      <c r="B77" s="1"/>
      <c r="C77" s="303" t="s">
        <v>59</v>
      </c>
      <c r="D77" s="278"/>
      <c r="E77" s="278"/>
      <c r="F77" s="278"/>
      <c r="G77" s="278"/>
      <c r="H77" s="278"/>
      <c r="I77" s="278"/>
      <c r="J77" s="278"/>
      <c r="K77" s="278"/>
      <c r="L77" s="278"/>
      <c r="M77" s="349" t="s">
        <v>26</v>
      </c>
      <c r="N77" s="342"/>
      <c r="O77" s="342"/>
      <c r="P77" s="342"/>
      <c r="Q77" s="342"/>
      <c r="R77" s="342"/>
      <c r="S77" s="342"/>
      <c r="T77" s="342"/>
      <c r="U77" s="342"/>
      <c r="V77" s="342"/>
      <c r="W77" s="342"/>
      <c r="X77" s="342"/>
      <c r="Y77" s="342"/>
      <c r="Z77" s="342"/>
      <c r="AA77" s="342"/>
      <c r="AB77" s="342"/>
      <c r="AC77" s="342"/>
      <c r="AD77" s="343"/>
      <c r="AE77" s="278" t="s">
        <v>27</v>
      </c>
      <c r="AF77" s="278"/>
      <c r="AG77" s="278"/>
      <c r="AH77" s="278"/>
      <c r="AI77" s="278"/>
      <c r="AJ77" s="279"/>
      <c r="AK77" s="1"/>
    </row>
    <row r="78" spans="1:37" ht="18.75" customHeight="1">
      <c r="A78" s="1"/>
      <c r="B78" s="1"/>
      <c r="C78" s="312"/>
      <c r="D78" s="271"/>
      <c r="E78" s="271"/>
      <c r="F78" s="271"/>
      <c r="G78" s="271"/>
      <c r="H78" s="271"/>
      <c r="I78" s="271"/>
      <c r="J78" s="271"/>
      <c r="K78" s="271"/>
      <c r="L78" s="313"/>
      <c r="M78" s="350"/>
      <c r="N78" s="271"/>
      <c r="O78" s="271"/>
      <c r="P78" s="271"/>
      <c r="Q78" s="271"/>
      <c r="R78" s="271"/>
      <c r="S78" s="271"/>
      <c r="T78" s="271"/>
      <c r="U78" s="271"/>
      <c r="V78" s="271"/>
      <c r="W78" s="271"/>
      <c r="X78" s="271"/>
      <c r="Y78" s="271"/>
      <c r="Z78" s="271"/>
      <c r="AA78" s="271"/>
      <c r="AB78" s="271"/>
      <c r="AC78" s="271"/>
      <c r="AD78" s="313"/>
      <c r="AE78" s="270"/>
      <c r="AF78" s="271"/>
      <c r="AG78" s="271"/>
      <c r="AH78" s="271"/>
      <c r="AI78" s="271"/>
      <c r="AJ78" s="272"/>
      <c r="AK78" s="1"/>
    </row>
    <row r="79" spans="1:37" ht="18.75" customHeight="1">
      <c r="A79" s="1"/>
      <c r="B79" s="1"/>
      <c r="C79" s="314"/>
      <c r="D79" s="274"/>
      <c r="E79" s="274"/>
      <c r="F79" s="274"/>
      <c r="G79" s="274"/>
      <c r="H79" s="274"/>
      <c r="I79" s="274"/>
      <c r="J79" s="274"/>
      <c r="K79" s="274"/>
      <c r="L79" s="315"/>
      <c r="M79" s="273"/>
      <c r="N79" s="274"/>
      <c r="O79" s="274"/>
      <c r="P79" s="274"/>
      <c r="Q79" s="274"/>
      <c r="R79" s="274"/>
      <c r="S79" s="274"/>
      <c r="T79" s="274"/>
      <c r="U79" s="274"/>
      <c r="V79" s="274"/>
      <c r="W79" s="274"/>
      <c r="X79" s="274"/>
      <c r="Y79" s="274"/>
      <c r="Z79" s="274"/>
      <c r="AA79" s="274"/>
      <c r="AB79" s="274"/>
      <c r="AC79" s="274"/>
      <c r="AD79" s="315"/>
      <c r="AE79" s="273"/>
      <c r="AF79" s="274"/>
      <c r="AG79" s="274"/>
      <c r="AH79" s="274"/>
      <c r="AI79" s="274"/>
      <c r="AJ79" s="275"/>
      <c r="AK79" s="1"/>
    </row>
    <row r="80" spans="1:37" ht="18.75" customHeight="1">
      <c r="A80" s="1"/>
      <c r="B80" s="1"/>
      <c r="C80" s="303" t="s">
        <v>13</v>
      </c>
      <c r="D80" s="278"/>
      <c r="E80" s="278"/>
      <c r="F80" s="278"/>
      <c r="G80" s="278"/>
      <c r="H80" s="278"/>
      <c r="I80" s="278"/>
      <c r="J80" s="278"/>
      <c r="K80" s="278"/>
      <c r="L80" s="278"/>
      <c r="M80" s="278"/>
      <c r="N80" s="278"/>
      <c r="O80" s="278"/>
      <c r="P80" s="278"/>
      <c r="Q80" s="278"/>
      <c r="R80" s="278" t="s">
        <v>48</v>
      </c>
      <c r="S80" s="278"/>
      <c r="T80" s="278"/>
      <c r="U80" s="278"/>
      <c r="V80" s="278"/>
      <c r="W80" s="278"/>
      <c r="X80" s="278"/>
      <c r="Y80" s="278"/>
      <c r="Z80" s="278"/>
      <c r="AA80" s="278"/>
      <c r="AB80" s="278"/>
      <c r="AC80" s="278"/>
      <c r="AD80" s="278"/>
      <c r="AE80" s="278" t="s">
        <v>47</v>
      </c>
      <c r="AF80" s="278"/>
      <c r="AG80" s="347" t="s">
        <v>69</v>
      </c>
      <c r="AH80" s="347"/>
      <c r="AI80" s="347"/>
      <c r="AJ80" s="348"/>
      <c r="AK80" s="1"/>
    </row>
    <row r="81" spans="1:37" ht="18.75" customHeight="1">
      <c r="A81" s="1"/>
      <c r="B81" s="1"/>
      <c r="C81" s="311"/>
      <c r="D81" s="309"/>
      <c r="E81" s="309"/>
      <c r="F81" s="309"/>
      <c r="G81" s="309"/>
      <c r="H81" s="309"/>
      <c r="I81" s="309"/>
      <c r="J81" s="309"/>
      <c r="K81" s="309"/>
      <c r="L81" s="309"/>
      <c r="M81" s="309"/>
      <c r="N81" s="309"/>
      <c r="O81" s="309"/>
      <c r="P81" s="309"/>
      <c r="Q81" s="309"/>
      <c r="R81" s="309"/>
      <c r="S81" s="309"/>
      <c r="T81" s="309"/>
      <c r="U81" s="309"/>
      <c r="V81" s="309"/>
      <c r="W81" s="309"/>
      <c r="X81" s="309"/>
      <c r="Y81" s="309"/>
      <c r="Z81" s="309"/>
      <c r="AA81" s="309"/>
      <c r="AB81" s="309"/>
      <c r="AC81" s="309"/>
      <c r="AD81" s="309"/>
      <c r="AE81" s="309"/>
      <c r="AF81" s="309"/>
      <c r="AG81" s="336"/>
      <c r="AH81" s="336"/>
      <c r="AI81" s="336"/>
      <c r="AJ81" s="337"/>
      <c r="AK81" s="1"/>
    </row>
    <row r="82" spans="1:37" ht="19.5">
      <c r="A82" s="1"/>
      <c r="B82" s="1"/>
      <c r="C82" s="311"/>
      <c r="D82" s="309"/>
      <c r="E82" s="309"/>
      <c r="F82" s="309"/>
      <c r="G82" s="309"/>
      <c r="H82" s="309"/>
      <c r="I82" s="309"/>
      <c r="J82" s="309"/>
      <c r="K82" s="309"/>
      <c r="L82" s="309"/>
      <c r="M82" s="309"/>
      <c r="N82" s="309"/>
      <c r="O82" s="309"/>
      <c r="P82" s="309"/>
      <c r="Q82" s="309"/>
      <c r="R82" s="309"/>
      <c r="S82" s="309"/>
      <c r="T82" s="309"/>
      <c r="U82" s="309"/>
      <c r="V82" s="309"/>
      <c r="W82" s="309"/>
      <c r="X82" s="309"/>
      <c r="Y82" s="309"/>
      <c r="Z82" s="309"/>
      <c r="AA82" s="309"/>
      <c r="AB82" s="309"/>
      <c r="AC82" s="309"/>
      <c r="AD82" s="309"/>
      <c r="AE82" s="309"/>
      <c r="AF82" s="309"/>
      <c r="AG82" s="336"/>
      <c r="AH82" s="336"/>
      <c r="AI82" s="336"/>
      <c r="AJ82" s="337"/>
      <c r="AK82" s="1"/>
    </row>
    <row r="83" spans="1:37" ht="19.5">
      <c r="A83" s="1"/>
      <c r="B83" s="1"/>
      <c r="C83" s="311"/>
      <c r="D83" s="309"/>
      <c r="E83" s="309"/>
      <c r="F83" s="309"/>
      <c r="G83" s="309"/>
      <c r="H83" s="309"/>
      <c r="I83" s="309"/>
      <c r="J83" s="309"/>
      <c r="K83" s="309"/>
      <c r="L83" s="309"/>
      <c r="M83" s="309"/>
      <c r="N83" s="309"/>
      <c r="O83" s="309"/>
      <c r="P83" s="309"/>
      <c r="Q83" s="309"/>
      <c r="R83" s="309"/>
      <c r="S83" s="309"/>
      <c r="T83" s="309"/>
      <c r="U83" s="309"/>
      <c r="V83" s="309"/>
      <c r="W83" s="309"/>
      <c r="X83" s="309"/>
      <c r="Y83" s="309"/>
      <c r="Z83" s="309"/>
      <c r="AA83" s="309"/>
      <c r="AB83" s="309"/>
      <c r="AC83" s="309"/>
      <c r="AD83" s="309"/>
      <c r="AE83" s="309"/>
      <c r="AF83" s="309"/>
      <c r="AG83" s="336"/>
      <c r="AH83" s="336"/>
      <c r="AI83" s="336"/>
      <c r="AJ83" s="337"/>
      <c r="AK83" s="1"/>
    </row>
    <row r="84" spans="1:37" ht="19.5">
      <c r="A84" s="1"/>
      <c r="B84" s="1"/>
      <c r="C84" s="311"/>
      <c r="D84" s="309"/>
      <c r="E84" s="309"/>
      <c r="F84" s="309"/>
      <c r="G84" s="309"/>
      <c r="H84" s="309"/>
      <c r="I84" s="309"/>
      <c r="J84" s="309"/>
      <c r="K84" s="309"/>
      <c r="L84" s="309"/>
      <c r="M84" s="309"/>
      <c r="N84" s="309"/>
      <c r="O84" s="309"/>
      <c r="P84" s="309"/>
      <c r="Q84" s="309"/>
      <c r="R84" s="309"/>
      <c r="S84" s="309"/>
      <c r="T84" s="309"/>
      <c r="U84" s="309"/>
      <c r="V84" s="309"/>
      <c r="W84" s="309"/>
      <c r="X84" s="309"/>
      <c r="Y84" s="309"/>
      <c r="Z84" s="309"/>
      <c r="AA84" s="309"/>
      <c r="AB84" s="309"/>
      <c r="AC84" s="309"/>
      <c r="AD84" s="309"/>
      <c r="AE84" s="309"/>
      <c r="AF84" s="309"/>
      <c r="AG84" s="336"/>
      <c r="AH84" s="336"/>
      <c r="AI84" s="336"/>
      <c r="AJ84" s="337"/>
      <c r="AK84" s="1"/>
    </row>
    <row r="85" spans="1:37" ht="19.5">
      <c r="A85" s="1"/>
      <c r="B85" s="1"/>
      <c r="C85" s="311"/>
      <c r="D85" s="309"/>
      <c r="E85" s="309"/>
      <c r="F85" s="309"/>
      <c r="G85" s="309"/>
      <c r="H85" s="309"/>
      <c r="I85" s="309"/>
      <c r="J85" s="309"/>
      <c r="K85" s="309"/>
      <c r="L85" s="309"/>
      <c r="M85" s="309"/>
      <c r="N85" s="309"/>
      <c r="O85" s="309"/>
      <c r="P85" s="309"/>
      <c r="Q85" s="309"/>
      <c r="R85" s="309"/>
      <c r="S85" s="309"/>
      <c r="T85" s="309"/>
      <c r="U85" s="309"/>
      <c r="V85" s="309"/>
      <c r="W85" s="309"/>
      <c r="X85" s="309"/>
      <c r="Y85" s="309"/>
      <c r="Z85" s="309"/>
      <c r="AA85" s="309"/>
      <c r="AB85" s="309"/>
      <c r="AC85" s="309"/>
      <c r="AD85" s="309"/>
      <c r="AE85" s="309"/>
      <c r="AF85" s="309"/>
      <c r="AG85" s="336"/>
      <c r="AH85" s="336"/>
      <c r="AI85" s="336"/>
      <c r="AJ85" s="337"/>
      <c r="AK85" s="1"/>
    </row>
    <row r="86" spans="1:37" ht="19.5">
      <c r="A86" s="1"/>
      <c r="B86" s="1"/>
      <c r="C86" s="311"/>
      <c r="D86" s="309"/>
      <c r="E86" s="309"/>
      <c r="F86" s="309"/>
      <c r="G86" s="309"/>
      <c r="H86" s="309"/>
      <c r="I86" s="309"/>
      <c r="J86" s="309"/>
      <c r="K86" s="309"/>
      <c r="L86" s="309"/>
      <c r="M86" s="309"/>
      <c r="N86" s="309"/>
      <c r="O86" s="309"/>
      <c r="P86" s="309"/>
      <c r="Q86" s="309"/>
      <c r="R86" s="309"/>
      <c r="S86" s="309"/>
      <c r="T86" s="309"/>
      <c r="U86" s="309"/>
      <c r="V86" s="309"/>
      <c r="W86" s="309"/>
      <c r="X86" s="309"/>
      <c r="Y86" s="309"/>
      <c r="Z86" s="309"/>
      <c r="AA86" s="309"/>
      <c r="AB86" s="309"/>
      <c r="AC86" s="309"/>
      <c r="AD86" s="309"/>
      <c r="AE86" s="309"/>
      <c r="AF86" s="309"/>
      <c r="AG86" s="336"/>
      <c r="AH86" s="336"/>
      <c r="AI86" s="336"/>
      <c r="AJ86" s="337"/>
      <c r="AK86" s="1"/>
    </row>
    <row r="87" spans="1:37" ht="18.75" customHeight="1">
      <c r="A87" s="1"/>
      <c r="B87" s="1"/>
      <c r="C87" s="311"/>
      <c r="D87" s="309"/>
      <c r="E87" s="309"/>
      <c r="F87" s="309"/>
      <c r="G87" s="309"/>
      <c r="H87" s="309"/>
      <c r="I87" s="309"/>
      <c r="J87" s="309"/>
      <c r="K87" s="309"/>
      <c r="L87" s="309"/>
      <c r="M87" s="309"/>
      <c r="N87" s="309"/>
      <c r="O87" s="309"/>
      <c r="P87" s="309"/>
      <c r="Q87" s="309"/>
      <c r="R87" s="309"/>
      <c r="S87" s="309"/>
      <c r="T87" s="309"/>
      <c r="U87" s="309"/>
      <c r="V87" s="309"/>
      <c r="W87" s="309"/>
      <c r="X87" s="309"/>
      <c r="Y87" s="309"/>
      <c r="Z87" s="309"/>
      <c r="AA87" s="309"/>
      <c r="AB87" s="309"/>
      <c r="AC87" s="309"/>
      <c r="AD87" s="309"/>
      <c r="AE87" s="309"/>
      <c r="AF87" s="309"/>
      <c r="AG87" s="336"/>
      <c r="AH87" s="336"/>
      <c r="AI87" s="336"/>
      <c r="AJ87" s="337"/>
      <c r="AK87" s="1"/>
    </row>
    <row r="88" spans="1:37" ht="20.25" thickBot="1">
      <c r="A88" s="1"/>
      <c r="B88" s="1"/>
      <c r="C88" s="357"/>
      <c r="D88" s="358"/>
      <c r="E88" s="358"/>
      <c r="F88" s="358"/>
      <c r="G88" s="358"/>
      <c r="H88" s="358"/>
      <c r="I88" s="358"/>
      <c r="J88" s="358"/>
      <c r="K88" s="358"/>
      <c r="L88" s="358"/>
      <c r="M88" s="358"/>
      <c r="N88" s="358"/>
      <c r="O88" s="358"/>
      <c r="P88" s="358"/>
      <c r="Q88" s="358"/>
      <c r="R88" s="358"/>
      <c r="S88" s="358"/>
      <c r="T88" s="358"/>
      <c r="U88" s="358"/>
      <c r="V88" s="358"/>
      <c r="W88" s="358"/>
      <c r="X88" s="358"/>
      <c r="Y88" s="358"/>
      <c r="Z88" s="358"/>
      <c r="AA88" s="358"/>
      <c r="AB88" s="358"/>
      <c r="AC88" s="358"/>
      <c r="AD88" s="358"/>
      <c r="AE88" s="358"/>
      <c r="AF88" s="358"/>
      <c r="AG88" s="355"/>
      <c r="AH88" s="355"/>
      <c r="AI88" s="355"/>
      <c r="AJ88" s="356"/>
      <c r="AK88" s="1"/>
    </row>
    <row r="89" spans="1:37" ht="20.25" thickTop="1">
      <c r="A89" s="1"/>
      <c r="B89" s="1"/>
      <c r="C89" s="338" t="s">
        <v>11</v>
      </c>
      <c r="D89" s="339"/>
      <c r="E89" s="339"/>
      <c r="F89" s="339"/>
      <c r="G89" s="339"/>
      <c r="H89" s="339"/>
      <c r="I89" s="339"/>
      <c r="J89" s="339"/>
      <c r="K89" s="339"/>
      <c r="L89" s="339"/>
      <c r="M89" s="339"/>
      <c r="N89" s="339"/>
      <c r="O89" s="339"/>
      <c r="P89" s="339"/>
      <c r="Q89" s="339"/>
      <c r="R89" s="339"/>
      <c r="S89" s="339"/>
      <c r="T89" s="339"/>
      <c r="U89" s="339"/>
      <c r="V89" s="339"/>
      <c r="W89" s="339"/>
      <c r="X89" s="339"/>
      <c r="Y89" s="339"/>
      <c r="Z89" s="339"/>
      <c r="AA89" s="339"/>
      <c r="AB89" s="339"/>
      <c r="AC89" s="339"/>
      <c r="AD89" s="339"/>
      <c r="AE89" s="339"/>
      <c r="AF89" s="340"/>
      <c r="AG89" s="359">
        <f>SUM(AG81:AJ88)</f>
        <v>0</v>
      </c>
      <c r="AH89" s="360"/>
      <c r="AI89" s="360"/>
      <c r="AJ89" s="361"/>
      <c r="AK89" s="1"/>
    </row>
    <row r="90" spans="1:37" ht="19.5">
      <c r="A90" s="1"/>
      <c r="B90" s="1"/>
      <c r="C90" s="341" t="s">
        <v>28</v>
      </c>
      <c r="D90" s="342"/>
      <c r="E90" s="342"/>
      <c r="F90" s="342"/>
      <c r="G90" s="342"/>
      <c r="H90" s="342"/>
      <c r="I90" s="342"/>
      <c r="J90" s="342"/>
      <c r="K90" s="342"/>
      <c r="L90" s="342"/>
      <c r="M90" s="342"/>
      <c r="N90" s="342"/>
      <c r="O90" s="342"/>
      <c r="P90" s="342"/>
      <c r="Q90" s="342"/>
      <c r="R90" s="342"/>
      <c r="S90" s="342"/>
      <c r="T90" s="342"/>
      <c r="U90" s="342"/>
      <c r="V90" s="342"/>
      <c r="W90" s="342"/>
      <c r="X90" s="342"/>
      <c r="Y90" s="342"/>
      <c r="Z90" s="342"/>
      <c r="AA90" s="342"/>
      <c r="AB90" s="342"/>
      <c r="AC90" s="342"/>
      <c r="AD90" s="342"/>
      <c r="AE90" s="342"/>
      <c r="AF90" s="343"/>
      <c r="AG90" s="351">
        <f>200000/5*4</f>
        <v>160000</v>
      </c>
      <c r="AH90" s="352"/>
      <c r="AI90" s="352"/>
      <c r="AJ90" s="353"/>
      <c r="AK90" s="1"/>
    </row>
    <row r="91" spans="1:37" ht="20.25" thickBot="1">
      <c r="A91" s="1"/>
      <c r="B91" s="1"/>
      <c r="C91" s="304" t="s">
        <v>15</v>
      </c>
      <c r="D91" s="305"/>
      <c r="E91" s="305"/>
      <c r="F91" s="305"/>
      <c r="G91" s="305"/>
      <c r="H91" s="305"/>
      <c r="I91" s="305"/>
      <c r="J91" s="305"/>
      <c r="K91" s="305"/>
      <c r="L91" s="305"/>
      <c r="M91" s="305"/>
      <c r="N91" s="305"/>
      <c r="O91" s="305"/>
      <c r="P91" s="305"/>
      <c r="Q91" s="305"/>
      <c r="R91" s="305"/>
      <c r="S91" s="305"/>
      <c r="T91" s="305"/>
      <c r="U91" s="305"/>
      <c r="V91" s="305"/>
      <c r="W91" s="305"/>
      <c r="X91" s="305"/>
      <c r="Y91" s="305"/>
      <c r="Z91" s="305"/>
      <c r="AA91" s="305"/>
      <c r="AB91" s="305"/>
      <c r="AC91" s="305"/>
      <c r="AD91" s="305"/>
      <c r="AE91" s="305"/>
      <c r="AF91" s="306"/>
      <c r="AG91" s="344">
        <f>ROUNDDOWN(IF(AG89&lt;=AG90,AG89/5*4,AG90),-3)</f>
        <v>0</v>
      </c>
      <c r="AH91" s="345"/>
      <c r="AI91" s="345"/>
      <c r="AJ91" s="346"/>
      <c r="AK91" s="1"/>
    </row>
    <row r="92" spans="1:37" ht="19.5">
      <c r="A92" s="1"/>
      <c r="B92" s="1"/>
      <c r="C92" s="28"/>
      <c r="D92" s="28"/>
      <c r="E92" s="28"/>
      <c r="F92" s="28"/>
      <c r="G92" s="28"/>
      <c r="H92" s="28"/>
      <c r="I92" s="28"/>
      <c r="J92" s="28"/>
      <c r="K92" s="28"/>
      <c r="L92" s="28"/>
      <c r="M92" s="28"/>
      <c r="N92" s="28"/>
      <c r="O92" s="28"/>
      <c r="P92" s="28"/>
      <c r="Q92" s="28"/>
      <c r="R92" s="28"/>
      <c r="S92" s="28"/>
      <c r="T92" s="28"/>
      <c r="U92" s="28"/>
      <c r="V92" s="28"/>
      <c r="W92" s="28"/>
      <c r="X92" s="28"/>
      <c r="Y92" s="28"/>
      <c r="Z92" s="28"/>
      <c r="AA92" s="28"/>
      <c r="AB92" s="28"/>
      <c r="AC92" s="28"/>
      <c r="AD92" s="28"/>
      <c r="AE92" s="28"/>
      <c r="AF92" s="28"/>
      <c r="AG92" s="55" t="s">
        <v>51</v>
      </c>
      <c r="AH92" s="55"/>
      <c r="AI92" s="55"/>
      <c r="AJ92" s="55"/>
      <c r="AK92" s="1"/>
    </row>
    <row r="93" spans="1:37">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row>
    <row r="94" spans="1:37" ht="30">
      <c r="A94" s="1"/>
      <c r="B94" s="1"/>
      <c r="C94" s="36" t="s">
        <v>44</v>
      </c>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row>
    <row r="95" spans="1:37" ht="19.5" thickBot="1">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row>
    <row r="96" spans="1:37" ht="18.75" customHeight="1">
      <c r="A96" s="1"/>
      <c r="B96" s="1"/>
      <c r="C96" s="307" t="s">
        <v>10</v>
      </c>
      <c r="D96" s="276"/>
      <c r="E96" s="276">
        <v>3</v>
      </c>
      <c r="F96" s="276"/>
      <c r="G96" s="276" t="s">
        <v>1</v>
      </c>
      <c r="H96" s="276"/>
      <c r="I96" s="276"/>
      <c r="J96" s="276"/>
      <c r="K96" s="329"/>
      <c r="L96" s="330"/>
      <c r="M96" s="330"/>
      <c r="N96" s="331"/>
      <c r="O96" s="332" t="s">
        <v>36</v>
      </c>
      <c r="P96" s="333"/>
      <c r="Q96" s="333"/>
      <c r="R96" s="329"/>
      <c r="S96" s="330"/>
      <c r="T96" s="330"/>
      <c r="U96" s="330"/>
      <c r="V96" s="330"/>
      <c r="W96" s="330"/>
      <c r="X96" s="330"/>
      <c r="Y96" s="330"/>
      <c r="Z96" s="331"/>
      <c r="AA96" s="354" t="s">
        <v>71</v>
      </c>
      <c r="AB96" s="333"/>
      <c r="AC96" s="333"/>
      <c r="AD96" s="329"/>
      <c r="AE96" s="330"/>
      <c r="AF96" s="330"/>
      <c r="AG96" s="330"/>
      <c r="AH96" s="330"/>
      <c r="AI96" s="330"/>
      <c r="AJ96" s="362"/>
      <c r="AK96" s="1"/>
    </row>
    <row r="97" spans="1:37" ht="18.75" customHeight="1">
      <c r="A97" s="1"/>
      <c r="B97" s="1"/>
      <c r="C97" s="308"/>
      <c r="D97" s="277"/>
      <c r="E97" s="277"/>
      <c r="F97" s="277"/>
      <c r="G97" s="277"/>
      <c r="H97" s="277"/>
      <c r="I97" s="277"/>
      <c r="J97" s="277"/>
      <c r="K97" s="273"/>
      <c r="L97" s="274"/>
      <c r="M97" s="274"/>
      <c r="N97" s="315"/>
      <c r="O97" s="334"/>
      <c r="P97" s="335"/>
      <c r="Q97" s="335"/>
      <c r="R97" s="273"/>
      <c r="S97" s="274"/>
      <c r="T97" s="274"/>
      <c r="U97" s="274"/>
      <c r="V97" s="274"/>
      <c r="W97" s="274"/>
      <c r="X97" s="274"/>
      <c r="Y97" s="274"/>
      <c r="Z97" s="315"/>
      <c r="AA97" s="334"/>
      <c r="AB97" s="335"/>
      <c r="AC97" s="335"/>
      <c r="AD97" s="273"/>
      <c r="AE97" s="274"/>
      <c r="AF97" s="274"/>
      <c r="AG97" s="274"/>
      <c r="AH97" s="274"/>
      <c r="AI97" s="274"/>
      <c r="AJ97" s="275"/>
      <c r="AK97" s="1"/>
    </row>
    <row r="98" spans="1:37" ht="19.5">
      <c r="A98" s="1"/>
      <c r="B98" s="1"/>
      <c r="C98" s="280" t="s">
        <v>12</v>
      </c>
      <c r="D98" s="281"/>
      <c r="E98" s="281"/>
      <c r="F98" s="281"/>
      <c r="G98" s="281"/>
      <c r="H98" s="281"/>
      <c r="I98" s="281"/>
      <c r="J98" s="281"/>
      <c r="K98" s="281"/>
      <c r="L98" s="281"/>
      <c r="M98" s="281"/>
      <c r="N98" s="281"/>
      <c r="O98" s="281"/>
      <c r="P98" s="281"/>
      <c r="Q98" s="281"/>
      <c r="R98" s="281"/>
      <c r="S98" s="281"/>
      <c r="T98" s="281"/>
      <c r="U98" s="281"/>
      <c r="V98" s="281"/>
      <c r="W98" s="281"/>
      <c r="X98" s="281"/>
      <c r="Y98" s="281"/>
      <c r="Z98" s="281"/>
      <c r="AA98" s="281"/>
      <c r="AB98" s="281"/>
      <c r="AC98" s="281"/>
      <c r="AD98" s="281"/>
      <c r="AE98" s="281"/>
      <c r="AF98" s="281"/>
      <c r="AG98" s="281"/>
      <c r="AH98" s="281"/>
      <c r="AI98" s="281"/>
      <c r="AJ98" s="282"/>
      <c r="AK98" s="1"/>
    </row>
    <row r="99" spans="1:37" ht="19.5">
      <c r="A99" s="1"/>
      <c r="B99" s="1"/>
      <c r="C99" s="303" t="s">
        <v>59</v>
      </c>
      <c r="D99" s="278"/>
      <c r="E99" s="278"/>
      <c r="F99" s="278"/>
      <c r="G99" s="278"/>
      <c r="H99" s="278"/>
      <c r="I99" s="278"/>
      <c r="J99" s="278"/>
      <c r="K99" s="278"/>
      <c r="L99" s="278"/>
      <c r="M99" s="349" t="s">
        <v>26</v>
      </c>
      <c r="N99" s="342"/>
      <c r="O99" s="342"/>
      <c r="P99" s="342"/>
      <c r="Q99" s="342"/>
      <c r="R99" s="342"/>
      <c r="S99" s="342"/>
      <c r="T99" s="342"/>
      <c r="U99" s="342"/>
      <c r="V99" s="342"/>
      <c r="W99" s="342"/>
      <c r="X99" s="342"/>
      <c r="Y99" s="342"/>
      <c r="Z99" s="342"/>
      <c r="AA99" s="342"/>
      <c r="AB99" s="342"/>
      <c r="AC99" s="342"/>
      <c r="AD99" s="343"/>
      <c r="AE99" s="278" t="s">
        <v>27</v>
      </c>
      <c r="AF99" s="278"/>
      <c r="AG99" s="278"/>
      <c r="AH99" s="278"/>
      <c r="AI99" s="278"/>
      <c r="AJ99" s="279"/>
      <c r="AK99" s="1"/>
    </row>
    <row r="100" spans="1:37" ht="18.75" customHeight="1">
      <c r="A100" s="1"/>
      <c r="B100" s="1"/>
      <c r="C100" s="312"/>
      <c r="D100" s="271"/>
      <c r="E100" s="271"/>
      <c r="F100" s="271"/>
      <c r="G100" s="271"/>
      <c r="H100" s="271"/>
      <c r="I100" s="271"/>
      <c r="J100" s="271"/>
      <c r="K100" s="271"/>
      <c r="L100" s="313"/>
      <c r="M100" s="350"/>
      <c r="N100" s="271"/>
      <c r="O100" s="271"/>
      <c r="P100" s="271"/>
      <c r="Q100" s="271"/>
      <c r="R100" s="271"/>
      <c r="S100" s="271"/>
      <c r="T100" s="271"/>
      <c r="U100" s="271"/>
      <c r="V100" s="271"/>
      <c r="W100" s="271"/>
      <c r="X100" s="271"/>
      <c r="Y100" s="271"/>
      <c r="Z100" s="271"/>
      <c r="AA100" s="271"/>
      <c r="AB100" s="271"/>
      <c r="AC100" s="271"/>
      <c r="AD100" s="313"/>
      <c r="AE100" s="270"/>
      <c r="AF100" s="271"/>
      <c r="AG100" s="271"/>
      <c r="AH100" s="271"/>
      <c r="AI100" s="271"/>
      <c r="AJ100" s="272"/>
      <c r="AK100" s="1"/>
    </row>
    <row r="101" spans="1:37" ht="18.75" customHeight="1">
      <c r="A101" s="1"/>
      <c r="B101" s="1"/>
      <c r="C101" s="314"/>
      <c r="D101" s="274"/>
      <c r="E101" s="274"/>
      <c r="F101" s="274"/>
      <c r="G101" s="274"/>
      <c r="H101" s="274"/>
      <c r="I101" s="274"/>
      <c r="J101" s="274"/>
      <c r="K101" s="274"/>
      <c r="L101" s="315"/>
      <c r="M101" s="273"/>
      <c r="N101" s="274"/>
      <c r="O101" s="274"/>
      <c r="P101" s="274"/>
      <c r="Q101" s="274"/>
      <c r="R101" s="274"/>
      <c r="S101" s="274"/>
      <c r="T101" s="274"/>
      <c r="U101" s="274"/>
      <c r="V101" s="274"/>
      <c r="W101" s="274"/>
      <c r="X101" s="274"/>
      <c r="Y101" s="274"/>
      <c r="Z101" s="274"/>
      <c r="AA101" s="274"/>
      <c r="AB101" s="274"/>
      <c r="AC101" s="274"/>
      <c r="AD101" s="315"/>
      <c r="AE101" s="273"/>
      <c r="AF101" s="274"/>
      <c r="AG101" s="274"/>
      <c r="AH101" s="274"/>
      <c r="AI101" s="274"/>
      <c r="AJ101" s="275"/>
      <c r="AK101" s="1"/>
    </row>
    <row r="102" spans="1:37" ht="18.75" customHeight="1">
      <c r="A102" s="1"/>
      <c r="B102" s="1"/>
      <c r="C102" s="303" t="s">
        <v>13</v>
      </c>
      <c r="D102" s="278"/>
      <c r="E102" s="278"/>
      <c r="F102" s="278"/>
      <c r="G102" s="278"/>
      <c r="H102" s="278"/>
      <c r="I102" s="278"/>
      <c r="J102" s="278"/>
      <c r="K102" s="278"/>
      <c r="L102" s="278"/>
      <c r="M102" s="278"/>
      <c r="N102" s="278"/>
      <c r="O102" s="278"/>
      <c r="P102" s="278"/>
      <c r="Q102" s="278"/>
      <c r="R102" s="278" t="s">
        <v>48</v>
      </c>
      <c r="S102" s="278"/>
      <c r="T102" s="278"/>
      <c r="U102" s="278"/>
      <c r="V102" s="278"/>
      <c r="W102" s="278"/>
      <c r="X102" s="278"/>
      <c r="Y102" s="278"/>
      <c r="Z102" s="278"/>
      <c r="AA102" s="278"/>
      <c r="AB102" s="278"/>
      <c r="AC102" s="278"/>
      <c r="AD102" s="278"/>
      <c r="AE102" s="278" t="s">
        <v>47</v>
      </c>
      <c r="AF102" s="278"/>
      <c r="AG102" s="347" t="s">
        <v>69</v>
      </c>
      <c r="AH102" s="347"/>
      <c r="AI102" s="347"/>
      <c r="AJ102" s="348"/>
      <c r="AK102" s="1"/>
    </row>
    <row r="103" spans="1:37" ht="19.5">
      <c r="A103" s="1"/>
      <c r="B103" s="1"/>
      <c r="C103" s="311"/>
      <c r="D103" s="309"/>
      <c r="E103" s="309"/>
      <c r="F103" s="309"/>
      <c r="G103" s="309"/>
      <c r="H103" s="309"/>
      <c r="I103" s="309"/>
      <c r="J103" s="309"/>
      <c r="K103" s="309"/>
      <c r="L103" s="309"/>
      <c r="M103" s="309"/>
      <c r="N103" s="309"/>
      <c r="O103" s="309"/>
      <c r="P103" s="309"/>
      <c r="Q103" s="309"/>
      <c r="R103" s="309"/>
      <c r="S103" s="309"/>
      <c r="T103" s="309"/>
      <c r="U103" s="309"/>
      <c r="V103" s="309"/>
      <c r="W103" s="309"/>
      <c r="X103" s="309"/>
      <c r="Y103" s="309"/>
      <c r="Z103" s="309"/>
      <c r="AA103" s="309"/>
      <c r="AB103" s="309"/>
      <c r="AC103" s="309"/>
      <c r="AD103" s="309"/>
      <c r="AE103" s="309"/>
      <c r="AF103" s="309"/>
      <c r="AG103" s="336"/>
      <c r="AH103" s="336"/>
      <c r="AI103" s="336"/>
      <c r="AJ103" s="337"/>
      <c r="AK103" s="1"/>
    </row>
    <row r="104" spans="1:37" ht="19.5">
      <c r="A104" s="1"/>
      <c r="B104" s="1"/>
      <c r="C104" s="311"/>
      <c r="D104" s="309"/>
      <c r="E104" s="309"/>
      <c r="F104" s="309"/>
      <c r="G104" s="309"/>
      <c r="H104" s="309"/>
      <c r="I104" s="309"/>
      <c r="J104" s="309"/>
      <c r="K104" s="309"/>
      <c r="L104" s="309"/>
      <c r="M104" s="309"/>
      <c r="N104" s="309"/>
      <c r="O104" s="309"/>
      <c r="P104" s="309"/>
      <c r="Q104" s="309"/>
      <c r="R104" s="309"/>
      <c r="S104" s="309"/>
      <c r="T104" s="309"/>
      <c r="U104" s="309"/>
      <c r="V104" s="309"/>
      <c r="W104" s="309"/>
      <c r="X104" s="309"/>
      <c r="Y104" s="309"/>
      <c r="Z104" s="309"/>
      <c r="AA104" s="309"/>
      <c r="AB104" s="309"/>
      <c r="AC104" s="309"/>
      <c r="AD104" s="309"/>
      <c r="AE104" s="309"/>
      <c r="AF104" s="309"/>
      <c r="AG104" s="336"/>
      <c r="AH104" s="336"/>
      <c r="AI104" s="336"/>
      <c r="AJ104" s="337"/>
      <c r="AK104" s="1"/>
    </row>
    <row r="105" spans="1:37" ht="18.75" customHeight="1">
      <c r="A105" s="1"/>
      <c r="B105" s="1"/>
      <c r="C105" s="311"/>
      <c r="D105" s="309"/>
      <c r="E105" s="309"/>
      <c r="F105" s="309"/>
      <c r="G105" s="309"/>
      <c r="H105" s="309"/>
      <c r="I105" s="309"/>
      <c r="J105" s="309"/>
      <c r="K105" s="309"/>
      <c r="L105" s="309"/>
      <c r="M105" s="309"/>
      <c r="N105" s="309"/>
      <c r="O105" s="309"/>
      <c r="P105" s="309"/>
      <c r="Q105" s="309"/>
      <c r="R105" s="309"/>
      <c r="S105" s="309"/>
      <c r="T105" s="309"/>
      <c r="U105" s="309"/>
      <c r="V105" s="309"/>
      <c r="W105" s="309"/>
      <c r="X105" s="309"/>
      <c r="Y105" s="309"/>
      <c r="Z105" s="309"/>
      <c r="AA105" s="309"/>
      <c r="AB105" s="309"/>
      <c r="AC105" s="309"/>
      <c r="AD105" s="309"/>
      <c r="AE105" s="309"/>
      <c r="AF105" s="309"/>
      <c r="AG105" s="336"/>
      <c r="AH105" s="336"/>
      <c r="AI105" s="336"/>
      <c r="AJ105" s="337"/>
      <c r="AK105" s="1"/>
    </row>
    <row r="106" spans="1:37" ht="19.5">
      <c r="A106" s="1"/>
      <c r="B106" s="1"/>
      <c r="C106" s="311"/>
      <c r="D106" s="309"/>
      <c r="E106" s="309"/>
      <c r="F106" s="309"/>
      <c r="G106" s="309"/>
      <c r="H106" s="309"/>
      <c r="I106" s="309"/>
      <c r="J106" s="309"/>
      <c r="K106" s="309"/>
      <c r="L106" s="309"/>
      <c r="M106" s="309"/>
      <c r="N106" s="309"/>
      <c r="O106" s="309"/>
      <c r="P106" s="309"/>
      <c r="Q106" s="309"/>
      <c r="R106" s="309"/>
      <c r="S106" s="309"/>
      <c r="T106" s="309"/>
      <c r="U106" s="309"/>
      <c r="V106" s="309"/>
      <c r="W106" s="309"/>
      <c r="X106" s="309"/>
      <c r="Y106" s="309"/>
      <c r="Z106" s="309"/>
      <c r="AA106" s="309"/>
      <c r="AB106" s="309"/>
      <c r="AC106" s="309"/>
      <c r="AD106" s="309"/>
      <c r="AE106" s="309"/>
      <c r="AF106" s="309"/>
      <c r="AG106" s="336"/>
      <c r="AH106" s="336"/>
      <c r="AI106" s="336"/>
      <c r="AJ106" s="337"/>
      <c r="AK106" s="1"/>
    </row>
    <row r="107" spans="1:37" ht="19.5">
      <c r="A107" s="1"/>
      <c r="B107" s="1"/>
      <c r="C107" s="311"/>
      <c r="D107" s="309"/>
      <c r="E107" s="309"/>
      <c r="F107" s="309"/>
      <c r="G107" s="309"/>
      <c r="H107" s="309"/>
      <c r="I107" s="309"/>
      <c r="J107" s="309"/>
      <c r="K107" s="309"/>
      <c r="L107" s="309"/>
      <c r="M107" s="309"/>
      <c r="N107" s="309"/>
      <c r="O107" s="309"/>
      <c r="P107" s="309"/>
      <c r="Q107" s="309"/>
      <c r="R107" s="309"/>
      <c r="S107" s="309"/>
      <c r="T107" s="309"/>
      <c r="U107" s="309"/>
      <c r="V107" s="309"/>
      <c r="W107" s="309"/>
      <c r="X107" s="309"/>
      <c r="Y107" s="309"/>
      <c r="Z107" s="309"/>
      <c r="AA107" s="309"/>
      <c r="AB107" s="309"/>
      <c r="AC107" s="309"/>
      <c r="AD107" s="309"/>
      <c r="AE107" s="309"/>
      <c r="AF107" s="309"/>
      <c r="AG107" s="336"/>
      <c r="AH107" s="336"/>
      <c r="AI107" s="336"/>
      <c r="AJ107" s="337"/>
      <c r="AK107" s="1"/>
    </row>
    <row r="108" spans="1:37" ht="19.5">
      <c r="A108" s="1"/>
      <c r="B108" s="1"/>
      <c r="C108" s="311"/>
      <c r="D108" s="309"/>
      <c r="E108" s="309"/>
      <c r="F108" s="309"/>
      <c r="G108" s="309"/>
      <c r="H108" s="309"/>
      <c r="I108" s="309"/>
      <c r="J108" s="309"/>
      <c r="K108" s="309"/>
      <c r="L108" s="309"/>
      <c r="M108" s="309"/>
      <c r="N108" s="309"/>
      <c r="O108" s="309"/>
      <c r="P108" s="309"/>
      <c r="Q108" s="309"/>
      <c r="R108" s="309"/>
      <c r="S108" s="309"/>
      <c r="T108" s="309"/>
      <c r="U108" s="309"/>
      <c r="V108" s="309"/>
      <c r="W108" s="309"/>
      <c r="X108" s="309"/>
      <c r="Y108" s="309"/>
      <c r="Z108" s="309"/>
      <c r="AA108" s="309"/>
      <c r="AB108" s="309"/>
      <c r="AC108" s="309"/>
      <c r="AD108" s="309"/>
      <c r="AE108" s="309"/>
      <c r="AF108" s="309"/>
      <c r="AG108" s="336"/>
      <c r="AH108" s="336"/>
      <c r="AI108" s="336"/>
      <c r="AJ108" s="337"/>
      <c r="AK108" s="1"/>
    </row>
    <row r="109" spans="1:37" ht="19.5">
      <c r="A109" s="1"/>
      <c r="B109" s="1"/>
      <c r="C109" s="311"/>
      <c r="D109" s="309"/>
      <c r="E109" s="309"/>
      <c r="F109" s="309"/>
      <c r="G109" s="309"/>
      <c r="H109" s="309"/>
      <c r="I109" s="309"/>
      <c r="J109" s="309"/>
      <c r="K109" s="309"/>
      <c r="L109" s="309"/>
      <c r="M109" s="309"/>
      <c r="N109" s="309"/>
      <c r="O109" s="309"/>
      <c r="P109" s="309"/>
      <c r="Q109" s="309"/>
      <c r="R109" s="309"/>
      <c r="S109" s="309"/>
      <c r="T109" s="309"/>
      <c r="U109" s="309"/>
      <c r="V109" s="309"/>
      <c r="W109" s="309"/>
      <c r="X109" s="309"/>
      <c r="Y109" s="309"/>
      <c r="Z109" s="309"/>
      <c r="AA109" s="309"/>
      <c r="AB109" s="309"/>
      <c r="AC109" s="309"/>
      <c r="AD109" s="309"/>
      <c r="AE109" s="309"/>
      <c r="AF109" s="309"/>
      <c r="AG109" s="336"/>
      <c r="AH109" s="336"/>
      <c r="AI109" s="336"/>
      <c r="AJ109" s="337"/>
      <c r="AK109" s="1"/>
    </row>
    <row r="110" spans="1:37" ht="20.25" thickBot="1">
      <c r="A110" s="1"/>
      <c r="B110" s="1"/>
      <c r="C110" s="357"/>
      <c r="D110" s="358"/>
      <c r="E110" s="358"/>
      <c r="F110" s="358"/>
      <c r="G110" s="358"/>
      <c r="H110" s="358"/>
      <c r="I110" s="358"/>
      <c r="J110" s="358"/>
      <c r="K110" s="358"/>
      <c r="L110" s="358"/>
      <c r="M110" s="358"/>
      <c r="N110" s="358"/>
      <c r="O110" s="358"/>
      <c r="P110" s="358"/>
      <c r="Q110" s="358"/>
      <c r="R110" s="358"/>
      <c r="S110" s="358"/>
      <c r="T110" s="358"/>
      <c r="U110" s="358"/>
      <c r="V110" s="358"/>
      <c r="W110" s="358"/>
      <c r="X110" s="358"/>
      <c r="Y110" s="358"/>
      <c r="Z110" s="358"/>
      <c r="AA110" s="358"/>
      <c r="AB110" s="358"/>
      <c r="AC110" s="358"/>
      <c r="AD110" s="358"/>
      <c r="AE110" s="358"/>
      <c r="AF110" s="358"/>
      <c r="AG110" s="355"/>
      <c r="AH110" s="355"/>
      <c r="AI110" s="355"/>
      <c r="AJ110" s="356"/>
      <c r="AK110" s="1"/>
    </row>
    <row r="111" spans="1:37" ht="20.25" thickTop="1">
      <c r="A111" s="1"/>
      <c r="B111" s="1"/>
      <c r="C111" s="338" t="s">
        <v>11</v>
      </c>
      <c r="D111" s="339"/>
      <c r="E111" s="339"/>
      <c r="F111" s="339"/>
      <c r="G111" s="339"/>
      <c r="H111" s="339"/>
      <c r="I111" s="339"/>
      <c r="J111" s="339"/>
      <c r="K111" s="339"/>
      <c r="L111" s="339"/>
      <c r="M111" s="339"/>
      <c r="N111" s="339"/>
      <c r="O111" s="339"/>
      <c r="P111" s="339"/>
      <c r="Q111" s="339"/>
      <c r="R111" s="339"/>
      <c r="S111" s="339"/>
      <c r="T111" s="339"/>
      <c r="U111" s="339"/>
      <c r="V111" s="339"/>
      <c r="W111" s="339"/>
      <c r="X111" s="339"/>
      <c r="Y111" s="339"/>
      <c r="Z111" s="339"/>
      <c r="AA111" s="339"/>
      <c r="AB111" s="339"/>
      <c r="AC111" s="339"/>
      <c r="AD111" s="339"/>
      <c r="AE111" s="339"/>
      <c r="AF111" s="340"/>
      <c r="AG111" s="359">
        <f>SUM(AG103:AJ110)</f>
        <v>0</v>
      </c>
      <c r="AH111" s="360"/>
      <c r="AI111" s="360"/>
      <c r="AJ111" s="361"/>
      <c r="AK111" s="1"/>
    </row>
    <row r="112" spans="1:37" ht="19.5">
      <c r="A112" s="1"/>
      <c r="B112" s="1"/>
      <c r="C112" s="341" t="s">
        <v>28</v>
      </c>
      <c r="D112" s="342"/>
      <c r="E112" s="342"/>
      <c r="F112" s="342"/>
      <c r="G112" s="342"/>
      <c r="H112" s="342"/>
      <c r="I112" s="342"/>
      <c r="J112" s="342"/>
      <c r="K112" s="342"/>
      <c r="L112" s="342"/>
      <c r="M112" s="342"/>
      <c r="N112" s="342"/>
      <c r="O112" s="342"/>
      <c r="P112" s="342"/>
      <c r="Q112" s="342"/>
      <c r="R112" s="342"/>
      <c r="S112" s="342"/>
      <c r="T112" s="342"/>
      <c r="U112" s="342"/>
      <c r="V112" s="342"/>
      <c r="W112" s="342"/>
      <c r="X112" s="342"/>
      <c r="Y112" s="342"/>
      <c r="Z112" s="342"/>
      <c r="AA112" s="342"/>
      <c r="AB112" s="342"/>
      <c r="AC112" s="342"/>
      <c r="AD112" s="342"/>
      <c r="AE112" s="342"/>
      <c r="AF112" s="343"/>
      <c r="AG112" s="351">
        <f>200000/5*4</f>
        <v>160000</v>
      </c>
      <c r="AH112" s="352"/>
      <c r="AI112" s="352"/>
      <c r="AJ112" s="353"/>
      <c r="AK112" s="1"/>
    </row>
    <row r="113" spans="1:37" ht="20.25" thickBot="1">
      <c r="A113" s="1"/>
      <c r="B113" s="1"/>
      <c r="C113" s="304" t="s">
        <v>15</v>
      </c>
      <c r="D113" s="305"/>
      <c r="E113" s="305"/>
      <c r="F113" s="305"/>
      <c r="G113" s="305"/>
      <c r="H113" s="305"/>
      <c r="I113" s="305"/>
      <c r="J113" s="305"/>
      <c r="K113" s="305"/>
      <c r="L113" s="305"/>
      <c r="M113" s="305"/>
      <c r="N113" s="305"/>
      <c r="O113" s="305"/>
      <c r="P113" s="305"/>
      <c r="Q113" s="305"/>
      <c r="R113" s="305"/>
      <c r="S113" s="305"/>
      <c r="T113" s="305"/>
      <c r="U113" s="305"/>
      <c r="V113" s="305"/>
      <c r="W113" s="305"/>
      <c r="X113" s="305"/>
      <c r="Y113" s="305"/>
      <c r="Z113" s="305"/>
      <c r="AA113" s="305"/>
      <c r="AB113" s="305"/>
      <c r="AC113" s="305"/>
      <c r="AD113" s="305"/>
      <c r="AE113" s="305"/>
      <c r="AF113" s="306"/>
      <c r="AG113" s="344">
        <f>ROUNDDOWN(IF(AG111&lt;=AG112,AG111/5*4,AG112),-3)</f>
        <v>0</v>
      </c>
      <c r="AH113" s="345"/>
      <c r="AI113" s="345"/>
      <c r="AJ113" s="346"/>
      <c r="AK113" s="1"/>
    </row>
    <row r="114" spans="1:37" ht="19.5">
      <c r="A114" s="1"/>
      <c r="B114" s="1"/>
      <c r="C114" s="28"/>
      <c r="D114" s="28"/>
      <c r="E114" s="28"/>
      <c r="F114" s="28"/>
      <c r="G114" s="28"/>
      <c r="H114" s="28"/>
      <c r="I114" s="28"/>
      <c r="J114" s="28"/>
      <c r="K114" s="28"/>
      <c r="L114" s="28"/>
      <c r="M114" s="28"/>
      <c r="N114" s="28"/>
      <c r="O114" s="28"/>
      <c r="P114" s="28"/>
      <c r="Q114" s="28"/>
      <c r="R114" s="28"/>
      <c r="S114" s="28"/>
      <c r="T114" s="28"/>
      <c r="U114" s="28"/>
      <c r="V114" s="28"/>
      <c r="W114" s="28"/>
      <c r="X114" s="28"/>
      <c r="Y114" s="28"/>
      <c r="Z114" s="28"/>
      <c r="AA114" s="28"/>
      <c r="AB114" s="28"/>
      <c r="AC114" s="28"/>
      <c r="AD114" s="28"/>
      <c r="AE114" s="28"/>
      <c r="AF114" s="28"/>
      <c r="AG114" s="55" t="s">
        <v>51</v>
      </c>
      <c r="AH114" s="55"/>
      <c r="AI114" s="55"/>
      <c r="AJ114" s="55"/>
      <c r="AK114" s="1"/>
    </row>
    <row r="115" spans="1:37" ht="18.75" customHeight="1" thickBo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row>
    <row r="116" spans="1:37" ht="18.75" customHeight="1">
      <c r="A116" s="1"/>
      <c r="B116" s="1"/>
      <c r="C116" s="307" t="s">
        <v>10</v>
      </c>
      <c r="D116" s="276"/>
      <c r="E116" s="276">
        <v>4</v>
      </c>
      <c r="F116" s="276"/>
      <c r="G116" s="276" t="s">
        <v>1</v>
      </c>
      <c r="H116" s="276"/>
      <c r="I116" s="276"/>
      <c r="J116" s="276"/>
      <c r="K116" s="329"/>
      <c r="L116" s="330"/>
      <c r="M116" s="330"/>
      <c r="N116" s="331"/>
      <c r="O116" s="332" t="s">
        <v>36</v>
      </c>
      <c r="P116" s="333"/>
      <c r="Q116" s="333"/>
      <c r="R116" s="329"/>
      <c r="S116" s="330"/>
      <c r="T116" s="330"/>
      <c r="U116" s="330"/>
      <c r="V116" s="330"/>
      <c r="W116" s="330"/>
      <c r="X116" s="330"/>
      <c r="Y116" s="330"/>
      <c r="Z116" s="331"/>
      <c r="AA116" s="354" t="s">
        <v>71</v>
      </c>
      <c r="AB116" s="333"/>
      <c r="AC116" s="333"/>
      <c r="AD116" s="329"/>
      <c r="AE116" s="330"/>
      <c r="AF116" s="330"/>
      <c r="AG116" s="330"/>
      <c r="AH116" s="330"/>
      <c r="AI116" s="330"/>
      <c r="AJ116" s="362"/>
      <c r="AK116" s="1"/>
    </row>
    <row r="117" spans="1:37" ht="18.75" customHeight="1">
      <c r="A117" s="1"/>
      <c r="B117" s="1"/>
      <c r="C117" s="308"/>
      <c r="D117" s="277"/>
      <c r="E117" s="277"/>
      <c r="F117" s="277"/>
      <c r="G117" s="277"/>
      <c r="H117" s="277"/>
      <c r="I117" s="277"/>
      <c r="J117" s="277"/>
      <c r="K117" s="273"/>
      <c r="L117" s="274"/>
      <c r="M117" s="274"/>
      <c r="N117" s="315"/>
      <c r="O117" s="334"/>
      <c r="P117" s="335"/>
      <c r="Q117" s="335"/>
      <c r="R117" s="273"/>
      <c r="S117" s="274"/>
      <c r="T117" s="274"/>
      <c r="U117" s="274"/>
      <c r="V117" s="274"/>
      <c r="W117" s="274"/>
      <c r="X117" s="274"/>
      <c r="Y117" s="274"/>
      <c r="Z117" s="315"/>
      <c r="AA117" s="334"/>
      <c r="AB117" s="335"/>
      <c r="AC117" s="335"/>
      <c r="AD117" s="273"/>
      <c r="AE117" s="274"/>
      <c r="AF117" s="274"/>
      <c r="AG117" s="274"/>
      <c r="AH117" s="274"/>
      <c r="AI117" s="274"/>
      <c r="AJ117" s="275"/>
      <c r="AK117" s="1"/>
    </row>
    <row r="118" spans="1:37" ht="19.5">
      <c r="A118" s="1"/>
      <c r="B118" s="1"/>
      <c r="C118" s="280" t="s">
        <v>12</v>
      </c>
      <c r="D118" s="281"/>
      <c r="E118" s="281"/>
      <c r="F118" s="281"/>
      <c r="G118" s="281"/>
      <c r="H118" s="281"/>
      <c r="I118" s="281"/>
      <c r="J118" s="281"/>
      <c r="K118" s="281"/>
      <c r="L118" s="281"/>
      <c r="M118" s="281"/>
      <c r="N118" s="281"/>
      <c r="O118" s="281"/>
      <c r="P118" s="281"/>
      <c r="Q118" s="281"/>
      <c r="R118" s="281"/>
      <c r="S118" s="281"/>
      <c r="T118" s="281"/>
      <c r="U118" s="281"/>
      <c r="V118" s="281"/>
      <c r="W118" s="281"/>
      <c r="X118" s="281"/>
      <c r="Y118" s="281"/>
      <c r="Z118" s="281"/>
      <c r="AA118" s="281"/>
      <c r="AB118" s="281"/>
      <c r="AC118" s="281"/>
      <c r="AD118" s="281"/>
      <c r="AE118" s="281"/>
      <c r="AF118" s="281"/>
      <c r="AG118" s="281"/>
      <c r="AH118" s="281"/>
      <c r="AI118" s="281"/>
      <c r="AJ118" s="282"/>
      <c r="AK118" s="1"/>
    </row>
    <row r="119" spans="1:37" ht="19.5">
      <c r="A119" s="1"/>
      <c r="B119" s="1"/>
      <c r="C119" s="303" t="s">
        <v>59</v>
      </c>
      <c r="D119" s="278"/>
      <c r="E119" s="278"/>
      <c r="F119" s="278"/>
      <c r="G119" s="278"/>
      <c r="H119" s="278"/>
      <c r="I119" s="278"/>
      <c r="J119" s="278"/>
      <c r="K119" s="278"/>
      <c r="L119" s="278"/>
      <c r="M119" s="349" t="s">
        <v>26</v>
      </c>
      <c r="N119" s="342"/>
      <c r="O119" s="342"/>
      <c r="P119" s="342"/>
      <c r="Q119" s="342"/>
      <c r="R119" s="342"/>
      <c r="S119" s="342"/>
      <c r="T119" s="342"/>
      <c r="U119" s="342"/>
      <c r="V119" s="342"/>
      <c r="W119" s="342"/>
      <c r="X119" s="342"/>
      <c r="Y119" s="342"/>
      <c r="Z119" s="342"/>
      <c r="AA119" s="342"/>
      <c r="AB119" s="342"/>
      <c r="AC119" s="342"/>
      <c r="AD119" s="343"/>
      <c r="AE119" s="278" t="s">
        <v>27</v>
      </c>
      <c r="AF119" s="278"/>
      <c r="AG119" s="278"/>
      <c r="AH119" s="278"/>
      <c r="AI119" s="278"/>
      <c r="AJ119" s="279"/>
      <c r="AK119" s="1"/>
    </row>
    <row r="120" spans="1:37" ht="18.75" customHeight="1">
      <c r="A120" s="1"/>
      <c r="B120" s="1"/>
      <c r="C120" s="312"/>
      <c r="D120" s="271"/>
      <c r="E120" s="271"/>
      <c r="F120" s="271"/>
      <c r="G120" s="271"/>
      <c r="H120" s="271"/>
      <c r="I120" s="271"/>
      <c r="J120" s="271"/>
      <c r="K120" s="271"/>
      <c r="L120" s="313"/>
      <c r="M120" s="350"/>
      <c r="N120" s="271"/>
      <c r="O120" s="271"/>
      <c r="P120" s="271"/>
      <c r="Q120" s="271"/>
      <c r="R120" s="271"/>
      <c r="S120" s="271"/>
      <c r="T120" s="271"/>
      <c r="U120" s="271"/>
      <c r="V120" s="271"/>
      <c r="W120" s="271"/>
      <c r="X120" s="271"/>
      <c r="Y120" s="271"/>
      <c r="Z120" s="271"/>
      <c r="AA120" s="271"/>
      <c r="AB120" s="271"/>
      <c r="AC120" s="271"/>
      <c r="AD120" s="313"/>
      <c r="AE120" s="270"/>
      <c r="AF120" s="271"/>
      <c r="AG120" s="271"/>
      <c r="AH120" s="271"/>
      <c r="AI120" s="271"/>
      <c r="AJ120" s="272"/>
      <c r="AK120" s="1"/>
    </row>
    <row r="121" spans="1:37" ht="18.75" customHeight="1">
      <c r="A121" s="1"/>
      <c r="B121" s="1"/>
      <c r="C121" s="314"/>
      <c r="D121" s="274"/>
      <c r="E121" s="274"/>
      <c r="F121" s="274"/>
      <c r="G121" s="274"/>
      <c r="H121" s="274"/>
      <c r="I121" s="274"/>
      <c r="J121" s="274"/>
      <c r="K121" s="274"/>
      <c r="L121" s="315"/>
      <c r="M121" s="273"/>
      <c r="N121" s="274"/>
      <c r="O121" s="274"/>
      <c r="P121" s="274"/>
      <c r="Q121" s="274"/>
      <c r="R121" s="274"/>
      <c r="S121" s="274"/>
      <c r="T121" s="274"/>
      <c r="U121" s="274"/>
      <c r="V121" s="274"/>
      <c r="W121" s="274"/>
      <c r="X121" s="274"/>
      <c r="Y121" s="274"/>
      <c r="Z121" s="274"/>
      <c r="AA121" s="274"/>
      <c r="AB121" s="274"/>
      <c r="AC121" s="274"/>
      <c r="AD121" s="315"/>
      <c r="AE121" s="273"/>
      <c r="AF121" s="274"/>
      <c r="AG121" s="274"/>
      <c r="AH121" s="274"/>
      <c r="AI121" s="274"/>
      <c r="AJ121" s="275"/>
      <c r="AK121" s="1"/>
    </row>
    <row r="122" spans="1:37" ht="18.75" customHeight="1">
      <c r="A122" s="1"/>
      <c r="B122" s="1"/>
      <c r="C122" s="303" t="s">
        <v>13</v>
      </c>
      <c r="D122" s="278"/>
      <c r="E122" s="278"/>
      <c r="F122" s="278"/>
      <c r="G122" s="278"/>
      <c r="H122" s="278"/>
      <c r="I122" s="278"/>
      <c r="J122" s="278"/>
      <c r="K122" s="278"/>
      <c r="L122" s="278"/>
      <c r="M122" s="278"/>
      <c r="N122" s="278"/>
      <c r="O122" s="278"/>
      <c r="P122" s="278"/>
      <c r="Q122" s="278"/>
      <c r="R122" s="278" t="s">
        <v>48</v>
      </c>
      <c r="S122" s="278"/>
      <c r="T122" s="278"/>
      <c r="U122" s="278"/>
      <c r="V122" s="278"/>
      <c r="W122" s="278"/>
      <c r="X122" s="278"/>
      <c r="Y122" s="278"/>
      <c r="Z122" s="278"/>
      <c r="AA122" s="278"/>
      <c r="AB122" s="278"/>
      <c r="AC122" s="278"/>
      <c r="AD122" s="278"/>
      <c r="AE122" s="278" t="s">
        <v>47</v>
      </c>
      <c r="AF122" s="278"/>
      <c r="AG122" s="347" t="s">
        <v>69</v>
      </c>
      <c r="AH122" s="347"/>
      <c r="AI122" s="347"/>
      <c r="AJ122" s="348"/>
      <c r="AK122" s="1"/>
    </row>
    <row r="123" spans="1:37" ht="19.5">
      <c r="A123" s="1"/>
      <c r="B123" s="1"/>
      <c r="C123" s="311"/>
      <c r="D123" s="309"/>
      <c r="E123" s="309"/>
      <c r="F123" s="309"/>
      <c r="G123" s="309"/>
      <c r="H123" s="309"/>
      <c r="I123" s="309"/>
      <c r="J123" s="309"/>
      <c r="K123" s="309"/>
      <c r="L123" s="309"/>
      <c r="M123" s="309"/>
      <c r="N123" s="309"/>
      <c r="O123" s="309"/>
      <c r="P123" s="309"/>
      <c r="Q123" s="309"/>
      <c r="R123" s="309"/>
      <c r="S123" s="309"/>
      <c r="T123" s="309"/>
      <c r="U123" s="309"/>
      <c r="V123" s="309"/>
      <c r="W123" s="309"/>
      <c r="X123" s="309"/>
      <c r="Y123" s="309"/>
      <c r="Z123" s="309"/>
      <c r="AA123" s="309"/>
      <c r="AB123" s="309"/>
      <c r="AC123" s="309"/>
      <c r="AD123" s="309"/>
      <c r="AE123" s="309"/>
      <c r="AF123" s="309"/>
      <c r="AG123" s="336"/>
      <c r="AH123" s="336"/>
      <c r="AI123" s="336"/>
      <c r="AJ123" s="337"/>
      <c r="AK123" s="1"/>
    </row>
    <row r="124" spans="1:37" ht="19.5">
      <c r="A124" s="1"/>
      <c r="B124" s="1"/>
      <c r="C124" s="311"/>
      <c r="D124" s="309"/>
      <c r="E124" s="309"/>
      <c r="F124" s="309"/>
      <c r="G124" s="309"/>
      <c r="H124" s="309"/>
      <c r="I124" s="309"/>
      <c r="J124" s="309"/>
      <c r="K124" s="309"/>
      <c r="L124" s="309"/>
      <c r="M124" s="309"/>
      <c r="N124" s="309"/>
      <c r="O124" s="309"/>
      <c r="P124" s="309"/>
      <c r="Q124" s="309"/>
      <c r="R124" s="309"/>
      <c r="S124" s="309"/>
      <c r="T124" s="309"/>
      <c r="U124" s="309"/>
      <c r="V124" s="309"/>
      <c r="W124" s="309"/>
      <c r="X124" s="309"/>
      <c r="Y124" s="309"/>
      <c r="Z124" s="309"/>
      <c r="AA124" s="309"/>
      <c r="AB124" s="309"/>
      <c r="AC124" s="309"/>
      <c r="AD124" s="309"/>
      <c r="AE124" s="309"/>
      <c r="AF124" s="309"/>
      <c r="AG124" s="336"/>
      <c r="AH124" s="336"/>
      <c r="AI124" s="336"/>
      <c r="AJ124" s="337"/>
      <c r="AK124" s="1"/>
    </row>
    <row r="125" spans="1:37" ht="19.5">
      <c r="A125" s="1"/>
      <c r="B125" s="1"/>
      <c r="C125" s="311"/>
      <c r="D125" s="309"/>
      <c r="E125" s="309"/>
      <c r="F125" s="309"/>
      <c r="G125" s="309"/>
      <c r="H125" s="309"/>
      <c r="I125" s="309"/>
      <c r="J125" s="309"/>
      <c r="K125" s="309"/>
      <c r="L125" s="309"/>
      <c r="M125" s="309"/>
      <c r="N125" s="309"/>
      <c r="O125" s="309"/>
      <c r="P125" s="309"/>
      <c r="Q125" s="309"/>
      <c r="R125" s="309"/>
      <c r="S125" s="309"/>
      <c r="T125" s="309"/>
      <c r="U125" s="309"/>
      <c r="V125" s="309"/>
      <c r="W125" s="309"/>
      <c r="X125" s="309"/>
      <c r="Y125" s="309"/>
      <c r="Z125" s="309"/>
      <c r="AA125" s="309"/>
      <c r="AB125" s="309"/>
      <c r="AC125" s="309"/>
      <c r="AD125" s="309"/>
      <c r="AE125" s="309"/>
      <c r="AF125" s="309"/>
      <c r="AG125" s="336"/>
      <c r="AH125" s="336"/>
      <c r="AI125" s="336"/>
      <c r="AJ125" s="337"/>
      <c r="AK125" s="1"/>
    </row>
    <row r="126" spans="1:37" ht="19.5">
      <c r="A126" s="1"/>
      <c r="B126" s="1"/>
      <c r="C126" s="311"/>
      <c r="D126" s="309"/>
      <c r="E126" s="309"/>
      <c r="F126" s="309"/>
      <c r="G126" s="309"/>
      <c r="H126" s="309"/>
      <c r="I126" s="309"/>
      <c r="J126" s="309"/>
      <c r="K126" s="309"/>
      <c r="L126" s="309"/>
      <c r="M126" s="309"/>
      <c r="N126" s="309"/>
      <c r="O126" s="309"/>
      <c r="P126" s="309"/>
      <c r="Q126" s="309"/>
      <c r="R126" s="309"/>
      <c r="S126" s="309"/>
      <c r="T126" s="309"/>
      <c r="U126" s="309"/>
      <c r="V126" s="309"/>
      <c r="W126" s="309"/>
      <c r="X126" s="309"/>
      <c r="Y126" s="309"/>
      <c r="Z126" s="309"/>
      <c r="AA126" s="309"/>
      <c r="AB126" s="309"/>
      <c r="AC126" s="309"/>
      <c r="AD126" s="309"/>
      <c r="AE126" s="309"/>
      <c r="AF126" s="309"/>
      <c r="AG126" s="336"/>
      <c r="AH126" s="336"/>
      <c r="AI126" s="336"/>
      <c r="AJ126" s="337"/>
      <c r="AK126" s="1"/>
    </row>
    <row r="127" spans="1:37" ht="19.5">
      <c r="A127" s="1"/>
      <c r="B127" s="1"/>
      <c r="C127" s="311"/>
      <c r="D127" s="309"/>
      <c r="E127" s="309"/>
      <c r="F127" s="309"/>
      <c r="G127" s="309"/>
      <c r="H127" s="309"/>
      <c r="I127" s="309"/>
      <c r="J127" s="309"/>
      <c r="K127" s="309"/>
      <c r="L127" s="309"/>
      <c r="M127" s="309"/>
      <c r="N127" s="309"/>
      <c r="O127" s="309"/>
      <c r="P127" s="309"/>
      <c r="Q127" s="309"/>
      <c r="R127" s="309"/>
      <c r="S127" s="309"/>
      <c r="T127" s="309"/>
      <c r="U127" s="309"/>
      <c r="V127" s="309"/>
      <c r="W127" s="309"/>
      <c r="X127" s="309"/>
      <c r="Y127" s="309"/>
      <c r="Z127" s="309"/>
      <c r="AA127" s="309"/>
      <c r="AB127" s="309"/>
      <c r="AC127" s="309"/>
      <c r="AD127" s="309"/>
      <c r="AE127" s="309"/>
      <c r="AF127" s="309"/>
      <c r="AG127" s="336"/>
      <c r="AH127" s="336"/>
      <c r="AI127" s="336"/>
      <c r="AJ127" s="337"/>
      <c r="AK127" s="1"/>
    </row>
    <row r="128" spans="1:37" ht="19.5">
      <c r="A128" s="1"/>
      <c r="B128" s="1"/>
      <c r="C128" s="311"/>
      <c r="D128" s="309"/>
      <c r="E128" s="309"/>
      <c r="F128" s="309"/>
      <c r="G128" s="309"/>
      <c r="H128" s="309"/>
      <c r="I128" s="309"/>
      <c r="J128" s="309"/>
      <c r="K128" s="309"/>
      <c r="L128" s="309"/>
      <c r="M128" s="309"/>
      <c r="N128" s="309"/>
      <c r="O128" s="309"/>
      <c r="P128" s="309"/>
      <c r="Q128" s="309"/>
      <c r="R128" s="309"/>
      <c r="S128" s="309"/>
      <c r="T128" s="309"/>
      <c r="U128" s="309"/>
      <c r="V128" s="309"/>
      <c r="W128" s="309"/>
      <c r="X128" s="309"/>
      <c r="Y128" s="309"/>
      <c r="Z128" s="309"/>
      <c r="AA128" s="309"/>
      <c r="AB128" s="309"/>
      <c r="AC128" s="309"/>
      <c r="AD128" s="309"/>
      <c r="AE128" s="309"/>
      <c r="AF128" s="309"/>
      <c r="AG128" s="336"/>
      <c r="AH128" s="336"/>
      <c r="AI128" s="336"/>
      <c r="AJ128" s="337"/>
      <c r="AK128" s="1"/>
    </row>
    <row r="129" spans="1:37" ht="19.5">
      <c r="A129" s="1"/>
      <c r="B129" s="1"/>
      <c r="C129" s="311"/>
      <c r="D129" s="309"/>
      <c r="E129" s="309"/>
      <c r="F129" s="309"/>
      <c r="G129" s="309"/>
      <c r="H129" s="309"/>
      <c r="I129" s="309"/>
      <c r="J129" s="309"/>
      <c r="K129" s="309"/>
      <c r="L129" s="309"/>
      <c r="M129" s="309"/>
      <c r="N129" s="309"/>
      <c r="O129" s="309"/>
      <c r="P129" s="309"/>
      <c r="Q129" s="309"/>
      <c r="R129" s="309"/>
      <c r="S129" s="309"/>
      <c r="T129" s="309"/>
      <c r="U129" s="309"/>
      <c r="V129" s="309"/>
      <c r="W129" s="309"/>
      <c r="X129" s="309"/>
      <c r="Y129" s="309"/>
      <c r="Z129" s="309"/>
      <c r="AA129" s="309"/>
      <c r="AB129" s="309"/>
      <c r="AC129" s="309"/>
      <c r="AD129" s="309"/>
      <c r="AE129" s="309"/>
      <c r="AF129" s="309"/>
      <c r="AG129" s="336"/>
      <c r="AH129" s="336"/>
      <c r="AI129" s="336"/>
      <c r="AJ129" s="337"/>
      <c r="AK129" s="1"/>
    </row>
    <row r="130" spans="1:37" ht="20.25" thickBot="1">
      <c r="A130" s="1"/>
      <c r="B130" s="1"/>
      <c r="C130" s="357"/>
      <c r="D130" s="358"/>
      <c r="E130" s="358"/>
      <c r="F130" s="358"/>
      <c r="G130" s="358"/>
      <c r="H130" s="358"/>
      <c r="I130" s="358"/>
      <c r="J130" s="358"/>
      <c r="K130" s="358"/>
      <c r="L130" s="358"/>
      <c r="M130" s="358"/>
      <c r="N130" s="358"/>
      <c r="O130" s="358"/>
      <c r="P130" s="358"/>
      <c r="Q130" s="358"/>
      <c r="R130" s="358"/>
      <c r="S130" s="358"/>
      <c r="T130" s="358"/>
      <c r="U130" s="358"/>
      <c r="V130" s="358"/>
      <c r="W130" s="358"/>
      <c r="X130" s="358"/>
      <c r="Y130" s="358"/>
      <c r="Z130" s="358"/>
      <c r="AA130" s="358"/>
      <c r="AB130" s="358"/>
      <c r="AC130" s="358"/>
      <c r="AD130" s="358"/>
      <c r="AE130" s="358"/>
      <c r="AF130" s="358"/>
      <c r="AG130" s="355"/>
      <c r="AH130" s="355"/>
      <c r="AI130" s="355"/>
      <c r="AJ130" s="356"/>
      <c r="AK130" s="1"/>
    </row>
    <row r="131" spans="1:37" ht="20.25" thickTop="1">
      <c r="A131" s="1"/>
      <c r="B131" s="1"/>
      <c r="C131" s="338" t="s">
        <v>11</v>
      </c>
      <c r="D131" s="339"/>
      <c r="E131" s="339"/>
      <c r="F131" s="339"/>
      <c r="G131" s="339"/>
      <c r="H131" s="339"/>
      <c r="I131" s="339"/>
      <c r="J131" s="339"/>
      <c r="K131" s="339"/>
      <c r="L131" s="339"/>
      <c r="M131" s="339"/>
      <c r="N131" s="339"/>
      <c r="O131" s="339"/>
      <c r="P131" s="339"/>
      <c r="Q131" s="339"/>
      <c r="R131" s="339"/>
      <c r="S131" s="339"/>
      <c r="T131" s="339"/>
      <c r="U131" s="339"/>
      <c r="V131" s="339"/>
      <c r="W131" s="339"/>
      <c r="X131" s="339"/>
      <c r="Y131" s="339"/>
      <c r="Z131" s="339"/>
      <c r="AA131" s="339"/>
      <c r="AB131" s="339"/>
      <c r="AC131" s="339"/>
      <c r="AD131" s="339"/>
      <c r="AE131" s="339"/>
      <c r="AF131" s="340"/>
      <c r="AG131" s="359">
        <f>SUM(AG123:AJ130)</f>
        <v>0</v>
      </c>
      <c r="AH131" s="360"/>
      <c r="AI131" s="360"/>
      <c r="AJ131" s="361"/>
      <c r="AK131" s="1"/>
    </row>
    <row r="132" spans="1:37" ht="19.5">
      <c r="A132" s="1"/>
      <c r="B132" s="1"/>
      <c r="C132" s="341" t="s">
        <v>28</v>
      </c>
      <c r="D132" s="342"/>
      <c r="E132" s="342"/>
      <c r="F132" s="342"/>
      <c r="G132" s="342"/>
      <c r="H132" s="342"/>
      <c r="I132" s="342"/>
      <c r="J132" s="342"/>
      <c r="K132" s="342"/>
      <c r="L132" s="342"/>
      <c r="M132" s="342"/>
      <c r="N132" s="342"/>
      <c r="O132" s="342"/>
      <c r="P132" s="342"/>
      <c r="Q132" s="342"/>
      <c r="R132" s="342"/>
      <c r="S132" s="342"/>
      <c r="T132" s="342"/>
      <c r="U132" s="342"/>
      <c r="V132" s="342"/>
      <c r="W132" s="342"/>
      <c r="X132" s="342"/>
      <c r="Y132" s="342"/>
      <c r="Z132" s="342"/>
      <c r="AA132" s="342"/>
      <c r="AB132" s="342"/>
      <c r="AC132" s="342"/>
      <c r="AD132" s="342"/>
      <c r="AE132" s="342"/>
      <c r="AF132" s="343"/>
      <c r="AG132" s="351">
        <f>200000/5*4</f>
        <v>160000</v>
      </c>
      <c r="AH132" s="352"/>
      <c r="AI132" s="352"/>
      <c r="AJ132" s="353"/>
      <c r="AK132" s="1"/>
    </row>
    <row r="133" spans="1:37" ht="20.25" thickBot="1">
      <c r="A133" s="1"/>
      <c r="B133" s="1"/>
      <c r="C133" s="304" t="s">
        <v>15</v>
      </c>
      <c r="D133" s="305"/>
      <c r="E133" s="305"/>
      <c r="F133" s="305"/>
      <c r="G133" s="305"/>
      <c r="H133" s="305"/>
      <c r="I133" s="305"/>
      <c r="J133" s="305"/>
      <c r="K133" s="305"/>
      <c r="L133" s="305"/>
      <c r="M133" s="305"/>
      <c r="N133" s="305"/>
      <c r="O133" s="305"/>
      <c r="P133" s="305"/>
      <c r="Q133" s="305"/>
      <c r="R133" s="305"/>
      <c r="S133" s="305"/>
      <c r="T133" s="305"/>
      <c r="U133" s="305"/>
      <c r="V133" s="305"/>
      <c r="W133" s="305"/>
      <c r="X133" s="305"/>
      <c r="Y133" s="305"/>
      <c r="Z133" s="305"/>
      <c r="AA133" s="305"/>
      <c r="AB133" s="305"/>
      <c r="AC133" s="305"/>
      <c r="AD133" s="305"/>
      <c r="AE133" s="305"/>
      <c r="AF133" s="306"/>
      <c r="AG133" s="344">
        <f>ROUNDDOWN(IF(AG131&lt;=AG132,AG131/5*4,AG132),-3)</f>
        <v>0</v>
      </c>
      <c r="AH133" s="345"/>
      <c r="AI133" s="345"/>
      <c r="AJ133" s="346"/>
      <c r="AK133" s="1"/>
    </row>
    <row r="134" spans="1:37" ht="19.5">
      <c r="A134" s="1"/>
      <c r="B134" s="1"/>
      <c r="C134" s="28"/>
      <c r="D134" s="28"/>
      <c r="E134" s="28"/>
      <c r="F134" s="28"/>
      <c r="G134" s="28"/>
      <c r="H134" s="28"/>
      <c r="I134" s="28"/>
      <c r="J134" s="28"/>
      <c r="K134" s="28"/>
      <c r="L134" s="28"/>
      <c r="M134" s="28"/>
      <c r="N134" s="28"/>
      <c r="O134" s="28"/>
      <c r="P134" s="28"/>
      <c r="Q134" s="28"/>
      <c r="R134" s="28"/>
      <c r="S134" s="28"/>
      <c r="T134" s="28"/>
      <c r="U134" s="28"/>
      <c r="V134" s="28"/>
      <c r="W134" s="28"/>
      <c r="X134" s="28"/>
      <c r="Y134" s="28"/>
      <c r="Z134" s="28"/>
      <c r="AA134" s="28"/>
      <c r="AB134" s="28"/>
      <c r="AC134" s="28"/>
      <c r="AD134" s="28"/>
      <c r="AE134" s="28"/>
      <c r="AF134" s="28"/>
      <c r="AG134" s="55" t="s">
        <v>51</v>
      </c>
      <c r="AH134" s="55"/>
      <c r="AI134" s="55"/>
      <c r="AJ134" s="55"/>
      <c r="AK134" s="1"/>
    </row>
    <row r="135" spans="1:37">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row>
    <row r="136" spans="1:37" ht="30">
      <c r="A136" s="1"/>
      <c r="B136" s="1"/>
      <c r="C136" s="36" t="s">
        <v>44</v>
      </c>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row>
    <row r="137" spans="1:37" ht="19.5" thickBo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row>
    <row r="138" spans="1:37" ht="18.75" customHeight="1">
      <c r="A138" s="1"/>
      <c r="B138" s="1"/>
      <c r="C138" s="307" t="s">
        <v>10</v>
      </c>
      <c r="D138" s="276"/>
      <c r="E138" s="276">
        <v>5</v>
      </c>
      <c r="F138" s="276"/>
      <c r="G138" s="276" t="s">
        <v>1</v>
      </c>
      <c r="H138" s="276"/>
      <c r="I138" s="276"/>
      <c r="J138" s="276"/>
      <c r="K138" s="329"/>
      <c r="L138" s="330"/>
      <c r="M138" s="330"/>
      <c r="N138" s="331"/>
      <c r="O138" s="332" t="s">
        <v>36</v>
      </c>
      <c r="P138" s="333"/>
      <c r="Q138" s="333"/>
      <c r="R138" s="329"/>
      <c r="S138" s="330"/>
      <c r="T138" s="330"/>
      <c r="U138" s="330"/>
      <c r="V138" s="330"/>
      <c r="W138" s="330"/>
      <c r="X138" s="330"/>
      <c r="Y138" s="330"/>
      <c r="Z138" s="331"/>
      <c r="AA138" s="354" t="s">
        <v>71</v>
      </c>
      <c r="AB138" s="333"/>
      <c r="AC138" s="333"/>
      <c r="AD138" s="329"/>
      <c r="AE138" s="330"/>
      <c r="AF138" s="330"/>
      <c r="AG138" s="330"/>
      <c r="AH138" s="330"/>
      <c r="AI138" s="330"/>
      <c r="AJ138" s="362"/>
      <c r="AK138" s="1"/>
    </row>
    <row r="139" spans="1:37" ht="18.75" customHeight="1">
      <c r="A139" s="1"/>
      <c r="B139" s="1"/>
      <c r="C139" s="308"/>
      <c r="D139" s="277"/>
      <c r="E139" s="277"/>
      <c r="F139" s="277"/>
      <c r="G139" s="277"/>
      <c r="H139" s="277"/>
      <c r="I139" s="277"/>
      <c r="J139" s="277"/>
      <c r="K139" s="273"/>
      <c r="L139" s="274"/>
      <c r="M139" s="274"/>
      <c r="N139" s="315"/>
      <c r="O139" s="334"/>
      <c r="P139" s="335"/>
      <c r="Q139" s="335"/>
      <c r="R139" s="273"/>
      <c r="S139" s="274"/>
      <c r="T139" s="274"/>
      <c r="U139" s="274"/>
      <c r="V139" s="274"/>
      <c r="W139" s="274"/>
      <c r="X139" s="274"/>
      <c r="Y139" s="274"/>
      <c r="Z139" s="315"/>
      <c r="AA139" s="334"/>
      <c r="AB139" s="335"/>
      <c r="AC139" s="335"/>
      <c r="AD139" s="273"/>
      <c r="AE139" s="274"/>
      <c r="AF139" s="274"/>
      <c r="AG139" s="274"/>
      <c r="AH139" s="274"/>
      <c r="AI139" s="274"/>
      <c r="AJ139" s="275"/>
      <c r="AK139" s="1"/>
    </row>
    <row r="140" spans="1:37" ht="19.5">
      <c r="A140" s="1"/>
      <c r="B140" s="1"/>
      <c r="C140" s="280" t="s">
        <v>12</v>
      </c>
      <c r="D140" s="281"/>
      <c r="E140" s="281"/>
      <c r="F140" s="281"/>
      <c r="G140" s="281"/>
      <c r="H140" s="281"/>
      <c r="I140" s="281"/>
      <c r="J140" s="281"/>
      <c r="K140" s="281"/>
      <c r="L140" s="281"/>
      <c r="M140" s="281"/>
      <c r="N140" s="281"/>
      <c r="O140" s="281"/>
      <c r="P140" s="281"/>
      <c r="Q140" s="281"/>
      <c r="R140" s="281"/>
      <c r="S140" s="281"/>
      <c r="T140" s="281"/>
      <c r="U140" s="281"/>
      <c r="V140" s="281"/>
      <c r="W140" s="281"/>
      <c r="X140" s="281"/>
      <c r="Y140" s="281"/>
      <c r="Z140" s="281"/>
      <c r="AA140" s="281"/>
      <c r="AB140" s="281"/>
      <c r="AC140" s="281"/>
      <c r="AD140" s="281"/>
      <c r="AE140" s="281"/>
      <c r="AF140" s="281"/>
      <c r="AG140" s="281"/>
      <c r="AH140" s="281"/>
      <c r="AI140" s="281"/>
      <c r="AJ140" s="282"/>
      <c r="AK140" s="1"/>
    </row>
    <row r="141" spans="1:37" ht="19.5">
      <c r="A141" s="1"/>
      <c r="B141" s="1"/>
      <c r="C141" s="303" t="s">
        <v>59</v>
      </c>
      <c r="D141" s="278"/>
      <c r="E141" s="278"/>
      <c r="F141" s="278"/>
      <c r="G141" s="278"/>
      <c r="H141" s="278"/>
      <c r="I141" s="278"/>
      <c r="J141" s="278"/>
      <c r="K141" s="278"/>
      <c r="L141" s="278"/>
      <c r="M141" s="349" t="s">
        <v>26</v>
      </c>
      <c r="N141" s="342"/>
      <c r="O141" s="342"/>
      <c r="P141" s="342"/>
      <c r="Q141" s="342"/>
      <c r="R141" s="342"/>
      <c r="S141" s="342"/>
      <c r="T141" s="342"/>
      <c r="U141" s="342"/>
      <c r="V141" s="342"/>
      <c r="W141" s="342"/>
      <c r="X141" s="342"/>
      <c r="Y141" s="342"/>
      <c r="Z141" s="342"/>
      <c r="AA141" s="342"/>
      <c r="AB141" s="342"/>
      <c r="AC141" s="342"/>
      <c r="AD141" s="343"/>
      <c r="AE141" s="278" t="s">
        <v>27</v>
      </c>
      <c r="AF141" s="278"/>
      <c r="AG141" s="278"/>
      <c r="AH141" s="278"/>
      <c r="AI141" s="278"/>
      <c r="AJ141" s="279"/>
      <c r="AK141" s="1"/>
    </row>
    <row r="142" spans="1:37" ht="18.75" customHeight="1">
      <c r="A142" s="1"/>
      <c r="B142" s="1"/>
      <c r="C142" s="312"/>
      <c r="D142" s="271"/>
      <c r="E142" s="271"/>
      <c r="F142" s="271"/>
      <c r="G142" s="271"/>
      <c r="H142" s="271"/>
      <c r="I142" s="271"/>
      <c r="J142" s="271"/>
      <c r="K142" s="271"/>
      <c r="L142" s="313"/>
      <c r="M142" s="350"/>
      <c r="N142" s="271"/>
      <c r="O142" s="271"/>
      <c r="P142" s="271"/>
      <c r="Q142" s="271"/>
      <c r="R142" s="271"/>
      <c r="S142" s="271"/>
      <c r="T142" s="271"/>
      <c r="U142" s="271"/>
      <c r="V142" s="271"/>
      <c r="W142" s="271"/>
      <c r="X142" s="271"/>
      <c r="Y142" s="271"/>
      <c r="Z142" s="271"/>
      <c r="AA142" s="271"/>
      <c r="AB142" s="271"/>
      <c r="AC142" s="271"/>
      <c r="AD142" s="313"/>
      <c r="AE142" s="270"/>
      <c r="AF142" s="271"/>
      <c r="AG142" s="271"/>
      <c r="AH142" s="271"/>
      <c r="AI142" s="271"/>
      <c r="AJ142" s="272"/>
      <c r="AK142" s="1"/>
    </row>
    <row r="143" spans="1:37" ht="18.75" customHeight="1">
      <c r="A143" s="1"/>
      <c r="B143" s="1"/>
      <c r="C143" s="314"/>
      <c r="D143" s="274"/>
      <c r="E143" s="274"/>
      <c r="F143" s="274"/>
      <c r="G143" s="274"/>
      <c r="H143" s="274"/>
      <c r="I143" s="274"/>
      <c r="J143" s="274"/>
      <c r="K143" s="274"/>
      <c r="L143" s="315"/>
      <c r="M143" s="273"/>
      <c r="N143" s="274"/>
      <c r="O143" s="274"/>
      <c r="P143" s="274"/>
      <c r="Q143" s="274"/>
      <c r="R143" s="274"/>
      <c r="S143" s="274"/>
      <c r="T143" s="274"/>
      <c r="U143" s="274"/>
      <c r="V143" s="274"/>
      <c r="W143" s="274"/>
      <c r="X143" s="274"/>
      <c r="Y143" s="274"/>
      <c r="Z143" s="274"/>
      <c r="AA143" s="274"/>
      <c r="AB143" s="274"/>
      <c r="AC143" s="274"/>
      <c r="AD143" s="315"/>
      <c r="AE143" s="273"/>
      <c r="AF143" s="274"/>
      <c r="AG143" s="274"/>
      <c r="AH143" s="274"/>
      <c r="AI143" s="274"/>
      <c r="AJ143" s="275"/>
      <c r="AK143" s="1"/>
    </row>
    <row r="144" spans="1:37" ht="18.75" customHeight="1">
      <c r="A144" s="1"/>
      <c r="B144" s="1"/>
      <c r="C144" s="303" t="s">
        <v>13</v>
      </c>
      <c r="D144" s="278"/>
      <c r="E144" s="278"/>
      <c r="F144" s="278"/>
      <c r="G144" s="278"/>
      <c r="H144" s="278"/>
      <c r="I144" s="278"/>
      <c r="J144" s="278"/>
      <c r="K144" s="278"/>
      <c r="L144" s="278"/>
      <c r="M144" s="278"/>
      <c r="N144" s="278"/>
      <c r="O144" s="278"/>
      <c r="P144" s="278"/>
      <c r="Q144" s="278"/>
      <c r="R144" s="278" t="s">
        <v>48</v>
      </c>
      <c r="S144" s="278"/>
      <c r="T144" s="278"/>
      <c r="U144" s="278"/>
      <c r="V144" s="278"/>
      <c r="W144" s="278"/>
      <c r="X144" s="278"/>
      <c r="Y144" s="278"/>
      <c r="Z144" s="278"/>
      <c r="AA144" s="278"/>
      <c r="AB144" s="278"/>
      <c r="AC144" s="278"/>
      <c r="AD144" s="278"/>
      <c r="AE144" s="278" t="s">
        <v>47</v>
      </c>
      <c r="AF144" s="278"/>
      <c r="AG144" s="347" t="s">
        <v>69</v>
      </c>
      <c r="AH144" s="347"/>
      <c r="AI144" s="347"/>
      <c r="AJ144" s="348"/>
      <c r="AK144" s="1"/>
    </row>
    <row r="145" spans="1:37" ht="19.5">
      <c r="A145" s="1"/>
      <c r="B145" s="1"/>
      <c r="C145" s="311"/>
      <c r="D145" s="309"/>
      <c r="E145" s="309"/>
      <c r="F145" s="309"/>
      <c r="G145" s="309"/>
      <c r="H145" s="309"/>
      <c r="I145" s="309"/>
      <c r="J145" s="309"/>
      <c r="K145" s="309"/>
      <c r="L145" s="309"/>
      <c r="M145" s="309"/>
      <c r="N145" s="309"/>
      <c r="O145" s="309"/>
      <c r="P145" s="309"/>
      <c r="Q145" s="309"/>
      <c r="R145" s="309"/>
      <c r="S145" s="309"/>
      <c r="T145" s="309"/>
      <c r="U145" s="309"/>
      <c r="V145" s="309"/>
      <c r="W145" s="309"/>
      <c r="X145" s="309"/>
      <c r="Y145" s="309"/>
      <c r="Z145" s="309"/>
      <c r="AA145" s="309"/>
      <c r="AB145" s="309"/>
      <c r="AC145" s="309"/>
      <c r="AD145" s="309"/>
      <c r="AE145" s="309"/>
      <c r="AF145" s="309"/>
      <c r="AG145" s="336"/>
      <c r="AH145" s="336"/>
      <c r="AI145" s="336"/>
      <c r="AJ145" s="337"/>
      <c r="AK145" s="1"/>
    </row>
    <row r="146" spans="1:37" ht="19.5">
      <c r="A146" s="1"/>
      <c r="B146" s="1"/>
      <c r="C146" s="311"/>
      <c r="D146" s="309"/>
      <c r="E146" s="309"/>
      <c r="F146" s="309"/>
      <c r="G146" s="309"/>
      <c r="H146" s="309"/>
      <c r="I146" s="309"/>
      <c r="J146" s="309"/>
      <c r="K146" s="309"/>
      <c r="L146" s="309"/>
      <c r="M146" s="309"/>
      <c r="N146" s="309"/>
      <c r="O146" s="309"/>
      <c r="P146" s="309"/>
      <c r="Q146" s="309"/>
      <c r="R146" s="309"/>
      <c r="S146" s="309"/>
      <c r="T146" s="309"/>
      <c r="U146" s="309"/>
      <c r="V146" s="309"/>
      <c r="W146" s="309"/>
      <c r="X146" s="309"/>
      <c r="Y146" s="309"/>
      <c r="Z146" s="309"/>
      <c r="AA146" s="309"/>
      <c r="AB146" s="309"/>
      <c r="AC146" s="309"/>
      <c r="AD146" s="309"/>
      <c r="AE146" s="309"/>
      <c r="AF146" s="309"/>
      <c r="AG146" s="336"/>
      <c r="AH146" s="336"/>
      <c r="AI146" s="336"/>
      <c r="AJ146" s="337"/>
      <c r="AK146" s="1"/>
    </row>
    <row r="147" spans="1:37" ht="19.5">
      <c r="A147" s="1"/>
      <c r="B147" s="1"/>
      <c r="C147" s="311"/>
      <c r="D147" s="309"/>
      <c r="E147" s="309"/>
      <c r="F147" s="309"/>
      <c r="G147" s="309"/>
      <c r="H147" s="309"/>
      <c r="I147" s="309"/>
      <c r="J147" s="309"/>
      <c r="K147" s="309"/>
      <c r="L147" s="309"/>
      <c r="M147" s="309"/>
      <c r="N147" s="309"/>
      <c r="O147" s="309"/>
      <c r="P147" s="309"/>
      <c r="Q147" s="309"/>
      <c r="R147" s="309"/>
      <c r="S147" s="309"/>
      <c r="T147" s="309"/>
      <c r="U147" s="309"/>
      <c r="V147" s="309"/>
      <c r="W147" s="309"/>
      <c r="X147" s="309"/>
      <c r="Y147" s="309"/>
      <c r="Z147" s="309"/>
      <c r="AA147" s="309"/>
      <c r="AB147" s="309"/>
      <c r="AC147" s="309"/>
      <c r="AD147" s="309"/>
      <c r="AE147" s="309"/>
      <c r="AF147" s="309"/>
      <c r="AG147" s="336"/>
      <c r="AH147" s="336"/>
      <c r="AI147" s="336"/>
      <c r="AJ147" s="337"/>
      <c r="AK147" s="1"/>
    </row>
    <row r="148" spans="1:37" ht="19.5">
      <c r="A148" s="1"/>
      <c r="B148" s="1"/>
      <c r="C148" s="311"/>
      <c r="D148" s="309"/>
      <c r="E148" s="309"/>
      <c r="F148" s="309"/>
      <c r="G148" s="309"/>
      <c r="H148" s="309"/>
      <c r="I148" s="309"/>
      <c r="J148" s="309"/>
      <c r="K148" s="309"/>
      <c r="L148" s="309"/>
      <c r="M148" s="309"/>
      <c r="N148" s="309"/>
      <c r="O148" s="309"/>
      <c r="P148" s="309"/>
      <c r="Q148" s="309"/>
      <c r="R148" s="309"/>
      <c r="S148" s="309"/>
      <c r="T148" s="309"/>
      <c r="U148" s="309"/>
      <c r="V148" s="309"/>
      <c r="W148" s="309"/>
      <c r="X148" s="309"/>
      <c r="Y148" s="309"/>
      <c r="Z148" s="309"/>
      <c r="AA148" s="309"/>
      <c r="AB148" s="309"/>
      <c r="AC148" s="309"/>
      <c r="AD148" s="309"/>
      <c r="AE148" s="309"/>
      <c r="AF148" s="309"/>
      <c r="AG148" s="336"/>
      <c r="AH148" s="336"/>
      <c r="AI148" s="336"/>
      <c r="AJ148" s="337"/>
      <c r="AK148" s="1"/>
    </row>
    <row r="149" spans="1:37" ht="19.5">
      <c r="A149" s="1"/>
      <c r="B149" s="1"/>
      <c r="C149" s="311"/>
      <c r="D149" s="309"/>
      <c r="E149" s="309"/>
      <c r="F149" s="309"/>
      <c r="G149" s="309"/>
      <c r="H149" s="309"/>
      <c r="I149" s="309"/>
      <c r="J149" s="309"/>
      <c r="K149" s="309"/>
      <c r="L149" s="309"/>
      <c r="M149" s="309"/>
      <c r="N149" s="309"/>
      <c r="O149" s="309"/>
      <c r="P149" s="309"/>
      <c r="Q149" s="309"/>
      <c r="R149" s="309"/>
      <c r="S149" s="309"/>
      <c r="T149" s="309"/>
      <c r="U149" s="309"/>
      <c r="V149" s="309"/>
      <c r="W149" s="309"/>
      <c r="X149" s="309"/>
      <c r="Y149" s="309"/>
      <c r="Z149" s="309"/>
      <c r="AA149" s="309"/>
      <c r="AB149" s="309"/>
      <c r="AC149" s="309"/>
      <c r="AD149" s="309"/>
      <c r="AE149" s="309"/>
      <c r="AF149" s="309"/>
      <c r="AG149" s="336"/>
      <c r="AH149" s="336"/>
      <c r="AI149" s="336"/>
      <c r="AJ149" s="337"/>
      <c r="AK149" s="1"/>
    </row>
    <row r="150" spans="1:37" ht="19.5">
      <c r="A150" s="1"/>
      <c r="B150" s="1"/>
      <c r="C150" s="311"/>
      <c r="D150" s="309"/>
      <c r="E150" s="309"/>
      <c r="F150" s="309"/>
      <c r="G150" s="309"/>
      <c r="H150" s="309"/>
      <c r="I150" s="309"/>
      <c r="J150" s="309"/>
      <c r="K150" s="309"/>
      <c r="L150" s="309"/>
      <c r="M150" s="309"/>
      <c r="N150" s="309"/>
      <c r="O150" s="309"/>
      <c r="P150" s="309"/>
      <c r="Q150" s="309"/>
      <c r="R150" s="309"/>
      <c r="S150" s="309"/>
      <c r="T150" s="309"/>
      <c r="U150" s="309"/>
      <c r="V150" s="309"/>
      <c r="W150" s="309"/>
      <c r="X150" s="309"/>
      <c r="Y150" s="309"/>
      <c r="Z150" s="309"/>
      <c r="AA150" s="309"/>
      <c r="AB150" s="309"/>
      <c r="AC150" s="309"/>
      <c r="AD150" s="309"/>
      <c r="AE150" s="309"/>
      <c r="AF150" s="309"/>
      <c r="AG150" s="336"/>
      <c r="AH150" s="336"/>
      <c r="AI150" s="336"/>
      <c r="AJ150" s="337"/>
      <c r="AK150" s="1"/>
    </row>
    <row r="151" spans="1:37" ht="19.5">
      <c r="A151" s="1"/>
      <c r="B151" s="1"/>
      <c r="C151" s="311"/>
      <c r="D151" s="309"/>
      <c r="E151" s="309"/>
      <c r="F151" s="309"/>
      <c r="G151" s="309"/>
      <c r="H151" s="309"/>
      <c r="I151" s="309"/>
      <c r="J151" s="309"/>
      <c r="K151" s="309"/>
      <c r="L151" s="309"/>
      <c r="M151" s="309"/>
      <c r="N151" s="309"/>
      <c r="O151" s="309"/>
      <c r="P151" s="309"/>
      <c r="Q151" s="309"/>
      <c r="R151" s="309"/>
      <c r="S151" s="309"/>
      <c r="T151" s="309"/>
      <c r="U151" s="309"/>
      <c r="V151" s="309"/>
      <c r="W151" s="309"/>
      <c r="X151" s="309"/>
      <c r="Y151" s="309"/>
      <c r="Z151" s="309"/>
      <c r="AA151" s="309"/>
      <c r="AB151" s="309"/>
      <c r="AC151" s="309"/>
      <c r="AD151" s="309"/>
      <c r="AE151" s="309"/>
      <c r="AF151" s="309"/>
      <c r="AG151" s="336"/>
      <c r="AH151" s="336"/>
      <c r="AI151" s="336"/>
      <c r="AJ151" s="337"/>
      <c r="AK151" s="1"/>
    </row>
    <row r="152" spans="1:37" ht="20.25" thickBot="1">
      <c r="A152" s="1"/>
      <c r="B152" s="1"/>
      <c r="C152" s="357"/>
      <c r="D152" s="358"/>
      <c r="E152" s="358"/>
      <c r="F152" s="358"/>
      <c r="G152" s="358"/>
      <c r="H152" s="358"/>
      <c r="I152" s="358"/>
      <c r="J152" s="358"/>
      <c r="K152" s="358"/>
      <c r="L152" s="358"/>
      <c r="M152" s="358"/>
      <c r="N152" s="358"/>
      <c r="O152" s="358"/>
      <c r="P152" s="358"/>
      <c r="Q152" s="358"/>
      <c r="R152" s="358"/>
      <c r="S152" s="358"/>
      <c r="T152" s="358"/>
      <c r="U152" s="358"/>
      <c r="V152" s="358"/>
      <c r="W152" s="358"/>
      <c r="X152" s="358"/>
      <c r="Y152" s="358"/>
      <c r="Z152" s="358"/>
      <c r="AA152" s="358"/>
      <c r="AB152" s="358"/>
      <c r="AC152" s="358"/>
      <c r="AD152" s="358"/>
      <c r="AE152" s="358"/>
      <c r="AF152" s="358"/>
      <c r="AG152" s="355"/>
      <c r="AH152" s="355"/>
      <c r="AI152" s="355"/>
      <c r="AJ152" s="356"/>
      <c r="AK152" s="1"/>
    </row>
    <row r="153" spans="1:37" ht="20.25" thickTop="1">
      <c r="A153" s="1"/>
      <c r="B153" s="1"/>
      <c r="C153" s="338" t="s">
        <v>11</v>
      </c>
      <c r="D153" s="339"/>
      <c r="E153" s="339"/>
      <c r="F153" s="339"/>
      <c r="G153" s="339"/>
      <c r="H153" s="339"/>
      <c r="I153" s="339"/>
      <c r="J153" s="339"/>
      <c r="K153" s="339"/>
      <c r="L153" s="339"/>
      <c r="M153" s="339"/>
      <c r="N153" s="339"/>
      <c r="O153" s="339"/>
      <c r="P153" s="339"/>
      <c r="Q153" s="339"/>
      <c r="R153" s="339"/>
      <c r="S153" s="339"/>
      <c r="T153" s="339"/>
      <c r="U153" s="339"/>
      <c r="V153" s="339"/>
      <c r="W153" s="339"/>
      <c r="X153" s="339"/>
      <c r="Y153" s="339"/>
      <c r="Z153" s="339"/>
      <c r="AA153" s="339"/>
      <c r="AB153" s="339"/>
      <c r="AC153" s="339"/>
      <c r="AD153" s="339"/>
      <c r="AE153" s="339"/>
      <c r="AF153" s="340"/>
      <c r="AG153" s="359">
        <f>SUM(AG145:AJ152)</f>
        <v>0</v>
      </c>
      <c r="AH153" s="360"/>
      <c r="AI153" s="360"/>
      <c r="AJ153" s="361"/>
      <c r="AK153" s="1"/>
    </row>
    <row r="154" spans="1:37" ht="19.5">
      <c r="A154" s="1"/>
      <c r="B154" s="1"/>
      <c r="C154" s="341" t="s">
        <v>28</v>
      </c>
      <c r="D154" s="342"/>
      <c r="E154" s="342"/>
      <c r="F154" s="342"/>
      <c r="G154" s="342"/>
      <c r="H154" s="342"/>
      <c r="I154" s="342"/>
      <c r="J154" s="342"/>
      <c r="K154" s="342"/>
      <c r="L154" s="342"/>
      <c r="M154" s="342"/>
      <c r="N154" s="342"/>
      <c r="O154" s="342"/>
      <c r="P154" s="342"/>
      <c r="Q154" s="342"/>
      <c r="R154" s="342"/>
      <c r="S154" s="342"/>
      <c r="T154" s="342"/>
      <c r="U154" s="342"/>
      <c r="V154" s="342"/>
      <c r="W154" s="342"/>
      <c r="X154" s="342"/>
      <c r="Y154" s="342"/>
      <c r="Z154" s="342"/>
      <c r="AA154" s="342"/>
      <c r="AB154" s="342"/>
      <c r="AC154" s="342"/>
      <c r="AD154" s="342"/>
      <c r="AE154" s="342"/>
      <c r="AF154" s="343"/>
      <c r="AG154" s="351">
        <f>200000/5*4</f>
        <v>160000</v>
      </c>
      <c r="AH154" s="352"/>
      <c r="AI154" s="352"/>
      <c r="AJ154" s="353"/>
      <c r="AK154" s="1"/>
    </row>
    <row r="155" spans="1:37" ht="20.25" thickBot="1">
      <c r="A155" s="1"/>
      <c r="B155" s="1"/>
      <c r="C155" s="304" t="s">
        <v>15</v>
      </c>
      <c r="D155" s="305"/>
      <c r="E155" s="305"/>
      <c r="F155" s="305"/>
      <c r="G155" s="305"/>
      <c r="H155" s="305"/>
      <c r="I155" s="305"/>
      <c r="J155" s="305"/>
      <c r="K155" s="305"/>
      <c r="L155" s="305"/>
      <c r="M155" s="305"/>
      <c r="N155" s="305"/>
      <c r="O155" s="305"/>
      <c r="P155" s="305"/>
      <c r="Q155" s="305"/>
      <c r="R155" s="305"/>
      <c r="S155" s="305"/>
      <c r="T155" s="305"/>
      <c r="U155" s="305"/>
      <c r="V155" s="305"/>
      <c r="W155" s="305"/>
      <c r="X155" s="305"/>
      <c r="Y155" s="305"/>
      <c r="Z155" s="305"/>
      <c r="AA155" s="305"/>
      <c r="AB155" s="305"/>
      <c r="AC155" s="305"/>
      <c r="AD155" s="305"/>
      <c r="AE155" s="305"/>
      <c r="AF155" s="306"/>
      <c r="AG155" s="344">
        <f>ROUNDDOWN(IF(AG153&lt;=AG154,AG153/5*4,AG154),-3)</f>
        <v>0</v>
      </c>
      <c r="AH155" s="345"/>
      <c r="AI155" s="345"/>
      <c r="AJ155" s="346"/>
      <c r="AK155" s="1"/>
    </row>
    <row r="156" spans="1:37" ht="19.5">
      <c r="A156" s="1"/>
      <c r="B156" s="1"/>
      <c r="C156" s="28"/>
      <c r="D156" s="28"/>
      <c r="E156" s="28"/>
      <c r="F156" s="28"/>
      <c r="G156" s="28"/>
      <c r="H156" s="28"/>
      <c r="I156" s="28"/>
      <c r="J156" s="28"/>
      <c r="K156" s="28"/>
      <c r="L156" s="28"/>
      <c r="M156" s="28"/>
      <c r="N156" s="28"/>
      <c r="O156" s="28"/>
      <c r="P156" s="28"/>
      <c r="Q156" s="28"/>
      <c r="R156" s="28"/>
      <c r="S156" s="28"/>
      <c r="T156" s="28"/>
      <c r="U156" s="28"/>
      <c r="V156" s="28"/>
      <c r="W156" s="28"/>
      <c r="X156" s="28"/>
      <c r="Y156" s="28"/>
      <c r="Z156" s="28"/>
      <c r="AA156" s="28"/>
      <c r="AB156" s="28"/>
      <c r="AC156" s="28"/>
      <c r="AD156" s="28"/>
      <c r="AE156" s="28"/>
      <c r="AF156" s="28"/>
      <c r="AG156" s="55" t="s">
        <v>51</v>
      </c>
      <c r="AH156" s="55"/>
      <c r="AI156" s="55"/>
      <c r="AJ156" s="55"/>
      <c r="AK156" s="1"/>
    </row>
    <row r="157" spans="1:37" ht="20.25" thickBot="1">
      <c r="A157" s="1"/>
      <c r="B157" s="1"/>
      <c r="C157" s="28"/>
      <c r="D157" s="28"/>
      <c r="E157" s="28"/>
      <c r="F157" s="28"/>
      <c r="G157" s="28"/>
      <c r="H157" s="28"/>
      <c r="I157" s="28"/>
      <c r="J157" s="28"/>
      <c r="K157" s="28"/>
      <c r="L157" s="28"/>
      <c r="M157" s="28"/>
      <c r="N157" s="28"/>
      <c r="O157" s="28"/>
      <c r="P157" s="28"/>
      <c r="Q157" s="28"/>
      <c r="R157" s="28"/>
      <c r="S157" s="28"/>
      <c r="T157" s="28"/>
      <c r="U157" s="28"/>
      <c r="V157" s="28"/>
      <c r="W157" s="28"/>
      <c r="X157" s="28"/>
      <c r="Y157" s="28"/>
      <c r="Z157" s="28"/>
      <c r="AA157" s="28"/>
      <c r="AB157" s="28"/>
      <c r="AC157" s="28"/>
      <c r="AD157" s="28"/>
      <c r="AE157" s="28"/>
      <c r="AF157" s="28"/>
      <c r="AG157" s="28"/>
      <c r="AH157" s="28"/>
      <c r="AI157" s="28"/>
      <c r="AJ157" s="28"/>
      <c r="AK157" s="1"/>
    </row>
    <row r="158" spans="1:37" ht="18.75" customHeight="1">
      <c r="A158" s="1"/>
      <c r="B158" s="1"/>
      <c r="C158" s="307" t="s">
        <v>10</v>
      </c>
      <c r="D158" s="276"/>
      <c r="E158" s="276">
        <v>6</v>
      </c>
      <c r="F158" s="276"/>
      <c r="G158" s="276" t="s">
        <v>1</v>
      </c>
      <c r="H158" s="276"/>
      <c r="I158" s="276"/>
      <c r="J158" s="276"/>
      <c r="K158" s="329"/>
      <c r="L158" s="330"/>
      <c r="M158" s="330"/>
      <c r="N158" s="331"/>
      <c r="O158" s="332" t="s">
        <v>36</v>
      </c>
      <c r="P158" s="333"/>
      <c r="Q158" s="333"/>
      <c r="R158" s="329"/>
      <c r="S158" s="330"/>
      <c r="T158" s="330"/>
      <c r="U158" s="330"/>
      <c r="V158" s="330"/>
      <c r="W158" s="330"/>
      <c r="X158" s="330"/>
      <c r="Y158" s="330"/>
      <c r="Z158" s="331"/>
      <c r="AA158" s="354" t="s">
        <v>71</v>
      </c>
      <c r="AB158" s="333"/>
      <c r="AC158" s="333"/>
      <c r="AD158" s="329"/>
      <c r="AE158" s="330"/>
      <c r="AF158" s="330"/>
      <c r="AG158" s="330"/>
      <c r="AH158" s="330"/>
      <c r="AI158" s="330"/>
      <c r="AJ158" s="362"/>
      <c r="AK158" s="1"/>
    </row>
    <row r="159" spans="1:37" ht="18.75" customHeight="1">
      <c r="A159" s="1"/>
      <c r="B159" s="1"/>
      <c r="C159" s="308"/>
      <c r="D159" s="277"/>
      <c r="E159" s="277"/>
      <c r="F159" s="277"/>
      <c r="G159" s="277"/>
      <c r="H159" s="277"/>
      <c r="I159" s="277"/>
      <c r="J159" s="277"/>
      <c r="K159" s="273"/>
      <c r="L159" s="274"/>
      <c r="M159" s="274"/>
      <c r="N159" s="315"/>
      <c r="O159" s="334"/>
      <c r="P159" s="335"/>
      <c r="Q159" s="335"/>
      <c r="R159" s="273"/>
      <c r="S159" s="274"/>
      <c r="T159" s="274"/>
      <c r="U159" s="274"/>
      <c r="V159" s="274"/>
      <c r="W159" s="274"/>
      <c r="X159" s="274"/>
      <c r="Y159" s="274"/>
      <c r="Z159" s="315"/>
      <c r="AA159" s="334"/>
      <c r="AB159" s="335"/>
      <c r="AC159" s="335"/>
      <c r="AD159" s="273"/>
      <c r="AE159" s="274"/>
      <c r="AF159" s="274"/>
      <c r="AG159" s="274"/>
      <c r="AH159" s="274"/>
      <c r="AI159" s="274"/>
      <c r="AJ159" s="275"/>
      <c r="AK159" s="1"/>
    </row>
    <row r="160" spans="1:37" ht="19.5">
      <c r="A160" s="1"/>
      <c r="B160" s="1"/>
      <c r="C160" s="280" t="s">
        <v>12</v>
      </c>
      <c r="D160" s="281"/>
      <c r="E160" s="281"/>
      <c r="F160" s="281"/>
      <c r="G160" s="281"/>
      <c r="H160" s="281"/>
      <c r="I160" s="281"/>
      <c r="J160" s="281"/>
      <c r="K160" s="281"/>
      <c r="L160" s="281"/>
      <c r="M160" s="281"/>
      <c r="N160" s="281"/>
      <c r="O160" s="281"/>
      <c r="P160" s="281"/>
      <c r="Q160" s="281"/>
      <c r="R160" s="281"/>
      <c r="S160" s="281"/>
      <c r="T160" s="281"/>
      <c r="U160" s="281"/>
      <c r="V160" s="281"/>
      <c r="W160" s="281"/>
      <c r="X160" s="281"/>
      <c r="Y160" s="281"/>
      <c r="Z160" s="281"/>
      <c r="AA160" s="281"/>
      <c r="AB160" s="281"/>
      <c r="AC160" s="281"/>
      <c r="AD160" s="281"/>
      <c r="AE160" s="281"/>
      <c r="AF160" s="281"/>
      <c r="AG160" s="281"/>
      <c r="AH160" s="281"/>
      <c r="AI160" s="281"/>
      <c r="AJ160" s="282"/>
      <c r="AK160" s="1"/>
    </row>
    <row r="161" spans="1:37" ht="19.5">
      <c r="A161" s="1"/>
      <c r="B161" s="1"/>
      <c r="C161" s="303" t="s">
        <v>59</v>
      </c>
      <c r="D161" s="278"/>
      <c r="E161" s="278"/>
      <c r="F161" s="278"/>
      <c r="G161" s="278"/>
      <c r="H161" s="278"/>
      <c r="I161" s="278"/>
      <c r="J161" s="278"/>
      <c r="K161" s="278"/>
      <c r="L161" s="278"/>
      <c r="M161" s="349" t="s">
        <v>26</v>
      </c>
      <c r="N161" s="342"/>
      <c r="O161" s="342"/>
      <c r="P161" s="342"/>
      <c r="Q161" s="342"/>
      <c r="R161" s="342"/>
      <c r="S161" s="342"/>
      <c r="T161" s="342"/>
      <c r="U161" s="342"/>
      <c r="V161" s="342"/>
      <c r="W161" s="342"/>
      <c r="X161" s="342"/>
      <c r="Y161" s="342"/>
      <c r="Z161" s="342"/>
      <c r="AA161" s="342"/>
      <c r="AB161" s="342"/>
      <c r="AC161" s="342"/>
      <c r="AD161" s="343"/>
      <c r="AE161" s="278" t="s">
        <v>27</v>
      </c>
      <c r="AF161" s="278"/>
      <c r="AG161" s="278"/>
      <c r="AH161" s="278"/>
      <c r="AI161" s="278"/>
      <c r="AJ161" s="279"/>
      <c r="AK161" s="1"/>
    </row>
    <row r="162" spans="1:37" ht="18.75" customHeight="1">
      <c r="A162" s="1"/>
      <c r="B162" s="1"/>
      <c r="C162" s="312"/>
      <c r="D162" s="271"/>
      <c r="E162" s="271"/>
      <c r="F162" s="271"/>
      <c r="G162" s="271"/>
      <c r="H162" s="271"/>
      <c r="I162" s="271"/>
      <c r="J162" s="271"/>
      <c r="K162" s="271"/>
      <c r="L162" s="313"/>
      <c r="M162" s="350"/>
      <c r="N162" s="271"/>
      <c r="O162" s="271"/>
      <c r="P162" s="271"/>
      <c r="Q162" s="271"/>
      <c r="R162" s="271"/>
      <c r="S162" s="271"/>
      <c r="T162" s="271"/>
      <c r="U162" s="271"/>
      <c r="V162" s="271"/>
      <c r="W162" s="271"/>
      <c r="X162" s="271"/>
      <c r="Y162" s="271"/>
      <c r="Z162" s="271"/>
      <c r="AA162" s="271"/>
      <c r="AB162" s="271"/>
      <c r="AC162" s="271"/>
      <c r="AD162" s="313"/>
      <c r="AE162" s="270"/>
      <c r="AF162" s="271"/>
      <c r="AG162" s="271"/>
      <c r="AH162" s="271"/>
      <c r="AI162" s="271"/>
      <c r="AJ162" s="272"/>
      <c r="AK162" s="1"/>
    </row>
    <row r="163" spans="1:37" ht="18.75" customHeight="1">
      <c r="A163" s="1"/>
      <c r="B163" s="1"/>
      <c r="C163" s="314"/>
      <c r="D163" s="274"/>
      <c r="E163" s="274"/>
      <c r="F163" s="274"/>
      <c r="G163" s="274"/>
      <c r="H163" s="274"/>
      <c r="I163" s="274"/>
      <c r="J163" s="274"/>
      <c r="K163" s="274"/>
      <c r="L163" s="315"/>
      <c r="M163" s="273"/>
      <c r="N163" s="274"/>
      <c r="O163" s="274"/>
      <c r="P163" s="274"/>
      <c r="Q163" s="274"/>
      <c r="R163" s="274"/>
      <c r="S163" s="274"/>
      <c r="T163" s="274"/>
      <c r="U163" s="274"/>
      <c r="V163" s="274"/>
      <c r="W163" s="274"/>
      <c r="X163" s="274"/>
      <c r="Y163" s="274"/>
      <c r="Z163" s="274"/>
      <c r="AA163" s="274"/>
      <c r="AB163" s="274"/>
      <c r="AC163" s="274"/>
      <c r="AD163" s="315"/>
      <c r="AE163" s="273"/>
      <c r="AF163" s="274"/>
      <c r="AG163" s="274"/>
      <c r="AH163" s="274"/>
      <c r="AI163" s="274"/>
      <c r="AJ163" s="275"/>
      <c r="AK163" s="1"/>
    </row>
    <row r="164" spans="1:37" ht="18.75" customHeight="1">
      <c r="A164" s="1"/>
      <c r="B164" s="1"/>
      <c r="C164" s="303" t="s">
        <v>13</v>
      </c>
      <c r="D164" s="278"/>
      <c r="E164" s="278"/>
      <c r="F164" s="278"/>
      <c r="G164" s="278"/>
      <c r="H164" s="278"/>
      <c r="I164" s="278"/>
      <c r="J164" s="278"/>
      <c r="K164" s="278"/>
      <c r="L164" s="278"/>
      <c r="M164" s="278"/>
      <c r="N164" s="278"/>
      <c r="O164" s="278"/>
      <c r="P164" s="278"/>
      <c r="Q164" s="278"/>
      <c r="R164" s="278" t="s">
        <v>48</v>
      </c>
      <c r="S164" s="278"/>
      <c r="T164" s="278"/>
      <c r="U164" s="278"/>
      <c r="V164" s="278"/>
      <c r="W164" s="278"/>
      <c r="X164" s="278"/>
      <c r="Y164" s="278"/>
      <c r="Z164" s="278"/>
      <c r="AA164" s="278"/>
      <c r="AB164" s="278"/>
      <c r="AC164" s="278"/>
      <c r="AD164" s="278"/>
      <c r="AE164" s="278" t="s">
        <v>47</v>
      </c>
      <c r="AF164" s="278"/>
      <c r="AG164" s="347" t="s">
        <v>69</v>
      </c>
      <c r="AH164" s="347"/>
      <c r="AI164" s="347"/>
      <c r="AJ164" s="348"/>
      <c r="AK164" s="1"/>
    </row>
    <row r="165" spans="1:37" ht="19.5">
      <c r="A165" s="1"/>
      <c r="B165" s="1"/>
      <c r="C165" s="311"/>
      <c r="D165" s="309"/>
      <c r="E165" s="309"/>
      <c r="F165" s="309"/>
      <c r="G165" s="309"/>
      <c r="H165" s="309"/>
      <c r="I165" s="309"/>
      <c r="J165" s="309"/>
      <c r="K165" s="309"/>
      <c r="L165" s="309"/>
      <c r="M165" s="309"/>
      <c r="N165" s="309"/>
      <c r="O165" s="309"/>
      <c r="P165" s="309"/>
      <c r="Q165" s="309"/>
      <c r="R165" s="309"/>
      <c r="S165" s="309"/>
      <c r="T165" s="309"/>
      <c r="U165" s="309"/>
      <c r="V165" s="309"/>
      <c r="W165" s="309"/>
      <c r="X165" s="309"/>
      <c r="Y165" s="309"/>
      <c r="Z165" s="309"/>
      <c r="AA165" s="309"/>
      <c r="AB165" s="309"/>
      <c r="AC165" s="309"/>
      <c r="AD165" s="309"/>
      <c r="AE165" s="309"/>
      <c r="AF165" s="309"/>
      <c r="AG165" s="336"/>
      <c r="AH165" s="336"/>
      <c r="AI165" s="336"/>
      <c r="AJ165" s="337"/>
      <c r="AK165" s="1"/>
    </row>
    <row r="166" spans="1:37" ht="19.5">
      <c r="A166" s="1"/>
      <c r="B166" s="1"/>
      <c r="C166" s="311"/>
      <c r="D166" s="309"/>
      <c r="E166" s="309"/>
      <c r="F166" s="309"/>
      <c r="G166" s="309"/>
      <c r="H166" s="309"/>
      <c r="I166" s="309"/>
      <c r="J166" s="309"/>
      <c r="K166" s="309"/>
      <c r="L166" s="309"/>
      <c r="M166" s="309"/>
      <c r="N166" s="309"/>
      <c r="O166" s="309"/>
      <c r="P166" s="309"/>
      <c r="Q166" s="309"/>
      <c r="R166" s="309"/>
      <c r="S166" s="309"/>
      <c r="T166" s="309"/>
      <c r="U166" s="309"/>
      <c r="V166" s="309"/>
      <c r="W166" s="309"/>
      <c r="X166" s="309"/>
      <c r="Y166" s="309"/>
      <c r="Z166" s="309"/>
      <c r="AA166" s="309"/>
      <c r="AB166" s="309"/>
      <c r="AC166" s="309"/>
      <c r="AD166" s="309"/>
      <c r="AE166" s="309"/>
      <c r="AF166" s="309"/>
      <c r="AG166" s="336"/>
      <c r="AH166" s="336"/>
      <c r="AI166" s="336"/>
      <c r="AJ166" s="337"/>
      <c r="AK166" s="1"/>
    </row>
    <row r="167" spans="1:37" ht="19.5">
      <c r="A167" s="1"/>
      <c r="B167" s="1"/>
      <c r="C167" s="311"/>
      <c r="D167" s="309"/>
      <c r="E167" s="309"/>
      <c r="F167" s="309"/>
      <c r="G167" s="309"/>
      <c r="H167" s="309"/>
      <c r="I167" s="309"/>
      <c r="J167" s="309"/>
      <c r="K167" s="309"/>
      <c r="L167" s="309"/>
      <c r="M167" s="309"/>
      <c r="N167" s="309"/>
      <c r="O167" s="309"/>
      <c r="P167" s="309"/>
      <c r="Q167" s="309"/>
      <c r="R167" s="309"/>
      <c r="S167" s="309"/>
      <c r="T167" s="309"/>
      <c r="U167" s="309"/>
      <c r="V167" s="309"/>
      <c r="W167" s="309"/>
      <c r="X167" s="309"/>
      <c r="Y167" s="309"/>
      <c r="Z167" s="309"/>
      <c r="AA167" s="309"/>
      <c r="AB167" s="309"/>
      <c r="AC167" s="309"/>
      <c r="AD167" s="309"/>
      <c r="AE167" s="309"/>
      <c r="AF167" s="309"/>
      <c r="AG167" s="336"/>
      <c r="AH167" s="336"/>
      <c r="AI167" s="336"/>
      <c r="AJ167" s="337"/>
      <c r="AK167" s="1"/>
    </row>
    <row r="168" spans="1:37" ht="19.5">
      <c r="A168" s="1"/>
      <c r="B168" s="1"/>
      <c r="C168" s="311"/>
      <c r="D168" s="309"/>
      <c r="E168" s="309"/>
      <c r="F168" s="309"/>
      <c r="G168" s="309"/>
      <c r="H168" s="309"/>
      <c r="I168" s="309"/>
      <c r="J168" s="309"/>
      <c r="K168" s="309"/>
      <c r="L168" s="309"/>
      <c r="M168" s="309"/>
      <c r="N168" s="309"/>
      <c r="O168" s="309"/>
      <c r="P168" s="309"/>
      <c r="Q168" s="309"/>
      <c r="R168" s="309"/>
      <c r="S168" s="309"/>
      <c r="T168" s="309"/>
      <c r="U168" s="309"/>
      <c r="V168" s="309"/>
      <c r="W168" s="309"/>
      <c r="X168" s="309"/>
      <c r="Y168" s="309"/>
      <c r="Z168" s="309"/>
      <c r="AA168" s="309"/>
      <c r="AB168" s="309"/>
      <c r="AC168" s="309"/>
      <c r="AD168" s="309"/>
      <c r="AE168" s="309"/>
      <c r="AF168" s="309"/>
      <c r="AG168" s="336"/>
      <c r="AH168" s="336"/>
      <c r="AI168" s="336"/>
      <c r="AJ168" s="337"/>
      <c r="AK168" s="1"/>
    </row>
    <row r="169" spans="1:37" ht="19.5">
      <c r="A169" s="1"/>
      <c r="B169" s="1"/>
      <c r="C169" s="311"/>
      <c r="D169" s="309"/>
      <c r="E169" s="309"/>
      <c r="F169" s="309"/>
      <c r="G169" s="309"/>
      <c r="H169" s="309"/>
      <c r="I169" s="309"/>
      <c r="J169" s="309"/>
      <c r="K169" s="309"/>
      <c r="L169" s="309"/>
      <c r="M169" s="309"/>
      <c r="N169" s="309"/>
      <c r="O169" s="309"/>
      <c r="P169" s="309"/>
      <c r="Q169" s="309"/>
      <c r="R169" s="309"/>
      <c r="S169" s="309"/>
      <c r="T169" s="309"/>
      <c r="U169" s="309"/>
      <c r="V169" s="309"/>
      <c r="W169" s="309"/>
      <c r="X169" s="309"/>
      <c r="Y169" s="309"/>
      <c r="Z169" s="309"/>
      <c r="AA169" s="309"/>
      <c r="AB169" s="309"/>
      <c r="AC169" s="309"/>
      <c r="AD169" s="309"/>
      <c r="AE169" s="309"/>
      <c r="AF169" s="309"/>
      <c r="AG169" s="336"/>
      <c r="AH169" s="336"/>
      <c r="AI169" s="336"/>
      <c r="AJ169" s="337"/>
      <c r="AK169" s="1"/>
    </row>
    <row r="170" spans="1:37" ht="19.5">
      <c r="A170" s="1"/>
      <c r="B170" s="1"/>
      <c r="C170" s="311"/>
      <c r="D170" s="309"/>
      <c r="E170" s="309"/>
      <c r="F170" s="309"/>
      <c r="G170" s="309"/>
      <c r="H170" s="309"/>
      <c r="I170" s="309"/>
      <c r="J170" s="309"/>
      <c r="K170" s="309"/>
      <c r="L170" s="309"/>
      <c r="M170" s="309"/>
      <c r="N170" s="309"/>
      <c r="O170" s="309"/>
      <c r="P170" s="309"/>
      <c r="Q170" s="309"/>
      <c r="R170" s="309"/>
      <c r="S170" s="309"/>
      <c r="T170" s="309"/>
      <c r="U170" s="309"/>
      <c r="V170" s="309"/>
      <c r="W170" s="309"/>
      <c r="X170" s="309"/>
      <c r="Y170" s="309"/>
      <c r="Z170" s="309"/>
      <c r="AA170" s="309"/>
      <c r="AB170" s="309"/>
      <c r="AC170" s="309"/>
      <c r="AD170" s="309"/>
      <c r="AE170" s="309"/>
      <c r="AF170" s="309"/>
      <c r="AG170" s="336"/>
      <c r="AH170" s="336"/>
      <c r="AI170" s="336"/>
      <c r="AJ170" s="337"/>
      <c r="AK170" s="1"/>
    </row>
    <row r="171" spans="1:37" ht="19.5">
      <c r="A171" s="1"/>
      <c r="B171" s="1"/>
      <c r="C171" s="311"/>
      <c r="D171" s="309"/>
      <c r="E171" s="309"/>
      <c r="F171" s="309"/>
      <c r="G171" s="309"/>
      <c r="H171" s="309"/>
      <c r="I171" s="309"/>
      <c r="J171" s="309"/>
      <c r="K171" s="309"/>
      <c r="L171" s="309"/>
      <c r="M171" s="309"/>
      <c r="N171" s="309"/>
      <c r="O171" s="309"/>
      <c r="P171" s="309"/>
      <c r="Q171" s="309"/>
      <c r="R171" s="309"/>
      <c r="S171" s="309"/>
      <c r="T171" s="309"/>
      <c r="U171" s="309"/>
      <c r="V171" s="309"/>
      <c r="W171" s="309"/>
      <c r="X171" s="309"/>
      <c r="Y171" s="309"/>
      <c r="Z171" s="309"/>
      <c r="AA171" s="309"/>
      <c r="AB171" s="309"/>
      <c r="AC171" s="309"/>
      <c r="AD171" s="309"/>
      <c r="AE171" s="309"/>
      <c r="AF171" s="309"/>
      <c r="AG171" s="336"/>
      <c r="AH171" s="336"/>
      <c r="AI171" s="336"/>
      <c r="AJ171" s="337"/>
      <c r="AK171" s="1"/>
    </row>
    <row r="172" spans="1:37" ht="20.25" thickBot="1">
      <c r="A172" s="1"/>
      <c r="B172" s="1"/>
      <c r="C172" s="357"/>
      <c r="D172" s="358"/>
      <c r="E172" s="358"/>
      <c r="F172" s="358"/>
      <c r="G172" s="358"/>
      <c r="H172" s="358"/>
      <c r="I172" s="358"/>
      <c r="J172" s="358"/>
      <c r="K172" s="358"/>
      <c r="L172" s="358"/>
      <c r="M172" s="358"/>
      <c r="N172" s="358"/>
      <c r="O172" s="358"/>
      <c r="P172" s="358"/>
      <c r="Q172" s="358"/>
      <c r="R172" s="358"/>
      <c r="S172" s="358"/>
      <c r="T172" s="358"/>
      <c r="U172" s="358"/>
      <c r="V172" s="358"/>
      <c r="W172" s="358"/>
      <c r="X172" s="358"/>
      <c r="Y172" s="358"/>
      <c r="Z172" s="358"/>
      <c r="AA172" s="358"/>
      <c r="AB172" s="358"/>
      <c r="AC172" s="358"/>
      <c r="AD172" s="358"/>
      <c r="AE172" s="358"/>
      <c r="AF172" s="358"/>
      <c r="AG172" s="355"/>
      <c r="AH172" s="355"/>
      <c r="AI172" s="355"/>
      <c r="AJ172" s="356"/>
      <c r="AK172" s="1"/>
    </row>
    <row r="173" spans="1:37" ht="20.25" thickTop="1">
      <c r="A173" s="1"/>
      <c r="B173" s="1"/>
      <c r="C173" s="338" t="s">
        <v>11</v>
      </c>
      <c r="D173" s="339"/>
      <c r="E173" s="339"/>
      <c r="F173" s="339"/>
      <c r="G173" s="339"/>
      <c r="H173" s="339"/>
      <c r="I173" s="339"/>
      <c r="J173" s="339"/>
      <c r="K173" s="339"/>
      <c r="L173" s="339"/>
      <c r="M173" s="339"/>
      <c r="N173" s="339"/>
      <c r="O173" s="339"/>
      <c r="P173" s="339"/>
      <c r="Q173" s="339"/>
      <c r="R173" s="339"/>
      <c r="S173" s="339"/>
      <c r="T173" s="339"/>
      <c r="U173" s="339"/>
      <c r="V173" s="339"/>
      <c r="W173" s="339"/>
      <c r="X173" s="339"/>
      <c r="Y173" s="339"/>
      <c r="Z173" s="339"/>
      <c r="AA173" s="339"/>
      <c r="AB173" s="339"/>
      <c r="AC173" s="339"/>
      <c r="AD173" s="339"/>
      <c r="AE173" s="339"/>
      <c r="AF173" s="340"/>
      <c r="AG173" s="359">
        <f>SUM(AG165:AJ172)</f>
        <v>0</v>
      </c>
      <c r="AH173" s="360"/>
      <c r="AI173" s="360"/>
      <c r="AJ173" s="361"/>
      <c r="AK173" s="1"/>
    </row>
    <row r="174" spans="1:37" ht="19.5">
      <c r="A174" s="1"/>
      <c r="B174" s="1"/>
      <c r="C174" s="341" t="s">
        <v>28</v>
      </c>
      <c r="D174" s="342"/>
      <c r="E174" s="342"/>
      <c r="F174" s="342"/>
      <c r="G174" s="342"/>
      <c r="H174" s="342"/>
      <c r="I174" s="342"/>
      <c r="J174" s="342"/>
      <c r="K174" s="342"/>
      <c r="L174" s="342"/>
      <c r="M174" s="342"/>
      <c r="N174" s="342"/>
      <c r="O174" s="342"/>
      <c r="P174" s="342"/>
      <c r="Q174" s="342"/>
      <c r="R174" s="342"/>
      <c r="S174" s="342"/>
      <c r="T174" s="342"/>
      <c r="U174" s="342"/>
      <c r="V174" s="342"/>
      <c r="W174" s="342"/>
      <c r="X174" s="342"/>
      <c r="Y174" s="342"/>
      <c r="Z174" s="342"/>
      <c r="AA174" s="342"/>
      <c r="AB174" s="342"/>
      <c r="AC174" s="342"/>
      <c r="AD174" s="342"/>
      <c r="AE174" s="342"/>
      <c r="AF174" s="343"/>
      <c r="AG174" s="351">
        <f>200000/5*4</f>
        <v>160000</v>
      </c>
      <c r="AH174" s="352"/>
      <c r="AI174" s="352"/>
      <c r="AJ174" s="353"/>
      <c r="AK174" s="1"/>
    </row>
    <row r="175" spans="1:37" ht="20.25" thickBot="1">
      <c r="A175" s="1"/>
      <c r="B175" s="1"/>
      <c r="C175" s="304" t="s">
        <v>15</v>
      </c>
      <c r="D175" s="305"/>
      <c r="E175" s="305"/>
      <c r="F175" s="305"/>
      <c r="G175" s="305"/>
      <c r="H175" s="305"/>
      <c r="I175" s="305"/>
      <c r="J175" s="305"/>
      <c r="K175" s="305"/>
      <c r="L175" s="305"/>
      <c r="M175" s="305"/>
      <c r="N175" s="305"/>
      <c r="O175" s="305"/>
      <c r="P175" s="305"/>
      <c r="Q175" s="305"/>
      <c r="R175" s="305"/>
      <c r="S175" s="305"/>
      <c r="T175" s="305"/>
      <c r="U175" s="305"/>
      <c r="V175" s="305"/>
      <c r="W175" s="305"/>
      <c r="X175" s="305"/>
      <c r="Y175" s="305"/>
      <c r="Z175" s="305"/>
      <c r="AA175" s="305"/>
      <c r="AB175" s="305"/>
      <c r="AC175" s="305"/>
      <c r="AD175" s="305"/>
      <c r="AE175" s="305"/>
      <c r="AF175" s="306"/>
      <c r="AG175" s="344">
        <f>ROUNDDOWN(IF(AG173&lt;=AG174,AG173/5*4,AG174),-3)</f>
        <v>0</v>
      </c>
      <c r="AH175" s="345"/>
      <c r="AI175" s="345"/>
      <c r="AJ175" s="346"/>
      <c r="AK175" s="1"/>
    </row>
    <row r="176" spans="1:37" ht="19.5">
      <c r="A176" s="1"/>
      <c r="B176" s="1"/>
      <c r="C176" s="28"/>
      <c r="D176" s="28"/>
      <c r="E176" s="28"/>
      <c r="F176" s="28"/>
      <c r="G176" s="28"/>
      <c r="H176" s="28"/>
      <c r="I176" s="28"/>
      <c r="J176" s="28"/>
      <c r="K176" s="28"/>
      <c r="L176" s="28"/>
      <c r="M176" s="28"/>
      <c r="N176" s="28"/>
      <c r="O176" s="28"/>
      <c r="P176" s="28"/>
      <c r="Q176" s="28"/>
      <c r="R176" s="28"/>
      <c r="S176" s="28"/>
      <c r="T176" s="28"/>
      <c r="U176" s="28"/>
      <c r="V176" s="28"/>
      <c r="W176" s="28"/>
      <c r="X176" s="28"/>
      <c r="Y176" s="28"/>
      <c r="Z176" s="28"/>
      <c r="AA176" s="28"/>
      <c r="AB176" s="28"/>
      <c r="AC176" s="28"/>
      <c r="AD176" s="28"/>
      <c r="AE176" s="28"/>
      <c r="AF176" s="28"/>
      <c r="AG176" s="55" t="s">
        <v>51</v>
      </c>
      <c r="AH176" s="55"/>
      <c r="AI176" s="55"/>
      <c r="AJ176" s="55"/>
      <c r="AK176" s="1"/>
    </row>
    <row r="177" spans="1:37">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row>
    <row r="178" spans="1:37" ht="30">
      <c r="A178" s="1"/>
      <c r="B178" s="1"/>
      <c r="C178" s="36" t="s">
        <v>44</v>
      </c>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row>
    <row r="179" spans="1:37" ht="19.5" thickBo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row>
    <row r="180" spans="1:37" ht="18.75" customHeight="1">
      <c r="A180" s="1"/>
      <c r="B180" s="1"/>
      <c r="C180" s="307" t="s">
        <v>10</v>
      </c>
      <c r="D180" s="276"/>
      <c r="E180" s="276">
        <v>7</v>
      </c>
      <c r="F180" s="276"/>
      <c r="G180" s="276" t="s">
        <v>1</v>
      </c>
      <c r="H180" s="276"/>
      <c r="I180" s="276"/>
      <c r="J180" s="276"/>
      <c r="K180" s="329"/>
      <c r="L180" s="330"/>
      <c r="M180" s="330"/>
      <c r="N180" s="331"/>
      <c r="O180" s="332" t="s">
        <v>36</v>
      </c>
      <c r="P180" s="333"/>
      <c r="Q180" s="333"/>
      <c r="R180" s="329"/>
      <c r="S180" s="330"/>
      <c r="T180" s="330"/>
      <c r="U180" s="330"/>
      <c r="V180" s="330"/>
      <c r="W180" s="330"/>
      <c r="X180" s="330"/>
      <c r="Y180" s="330"/>
      <c r="Z180" s="331"/>
      <c r="AA180" s="354" t="s">
        <v>71</v>
      </c>
      <c r="AB180" s="333"/>
      <c r="AC180" s="333"/>
      <c r="AD180" s="329"/>
      <c r="AE180" s="330"/>
      <c r="AF180" s="330"/>
      <c r="AG180" s="330"/>
      <c r="AH180" s="330"/>
      <c r="AI180" s="330"/>
      <c r="AJ180" s="362"/>
      <c r="AK180" s="1"/>
    </row>
    <row r="181" spans="1:37" ht="18.75" customHeight="1">
      <c r="A181" s="1"/>
      <c r="B181" s="1"/>
      <c r="C181" s="308"/>
      <c r="D181" s="277"/>
      <c r="E181" s="277"/>
      <c r="F181" s="277"/>
      <c r="G181" s="277"/>
      <c r="H181" s="277"/>
      <c r="I181" s="277"/>
      <c r="J181" s="277"/>
      <c r="K181" s="273"/>
      <c r="L181" s="274"/>
      <c r="M181" s="274"/>
      <c r="N181" s="315"/>
      <c r="O181" s="334"/>
      <c r="P181" s="335"/>
      <c r="Q181" s="335"/>
      <c r="R181" s="273"/>
      <c r="S181" s="274"/>
      <c r="T181" s="274"/>
      <c r="U181" s="274"/>
      <c r="V181" s="274"/>
      <c r="W181" s="274"/>
      <c r="X181" s="274"/>
      <c r="Y181" s="274"/>
      <c r="Z181" s="315"/>
      <c r="AA181" s="334"/>
      <c r="AB181" s="335"/>
      <c r="AC181" s="335"/>
      <c r="AD181" s="273"/>
      <c r="AE181" s="274"/>
      <c r="AF181" s="274"/>
      <c r="AG181" s="274"/>
      <c r="AH181" s="274"/>
      <c r="AI181" s="274"/>
      <c r="AJ181" s="275"/>
      <c r="AK181" s="1"/>
    </row>
    <row r="182" spans="1:37" ht="19.5">
      <c r="A182" s="1"/>
      <c r="B182" s="1"/>
      <c r="C182" s="280" t="s">
        <v>12</v>
      </c>
      <c r="D182" s="281"/>
      <c r="E182" s="281"/>
      <c r="F182" s="281"/>
      <c r="G182" s="281"/>
      <c r="H182" s="281"/>
      <c r="I182" s="281"/>
      <c r="J182" s="281"/>
      <c r="K182" s="281"/>
      <c r="L182" s="281"/>
      <c r="M182" s="281"/>
      <c r="N182" s="281"/>
      <c r="O182" s="281"/>
      <c r="P182" s="281"/>
      <c r="Q182" s="281"/>
      <c r="R182" s="281"/>
      <c r="S182" s="281"/>
      <c r="T182" s="281"/>
      <c r="U182" s="281"/>
      <c r="V182" s="281"/>
      <c r="W182" s="281"/>
      <c r="X182" s="281"/>
      <c r="Y182" s="281"/>
      <c r="Z182" s="281"/>
      <c r="AA182" s="281"/>
      <c r="AB182" s="281"/>
      <c r="AC182" s="281"/>
      <c r="AD182" s="281"/>
      <c r="AE182" s="281"/>
      <c r="AF182" s="281"/>
      <c r="AG182" s="281"/>
      <c r="AH182" s="281"/>
      <c r="AI182" s="281"/>
      <c r="AJ182" s="282"/>
      <c r="AK182" s="1"/>
    </row>
    <row r="183" spans="1:37" ht="19.5">
      <c r="A183" s="1"/>
      <c r="B183" s="1"/>
      <c r="C183" s="303" t="s">
        <v>59</v>
      </c>
      <c r="D183" s="278"/>
      <c r="E183" s="278"/>
      <c r="F183" s="278"/>
      <c r="G183" s="278"/>
      <c r="H183" s="278"/>
      <c r="I183" s="278"/>
      <c r="J183" s="278"/>
      <c r="K183" s="278"/>
      <c r="L183" s="278"/>
      <c r="M183" s="349" t="s">
        <v>26</v>
      </c>
      <c r="N183" s="342"/>
      <c r="O183" s="342"/>
      <c r="P183" s="342"/>
      <c r="Q183" s="342"/>
      <c r="R183" s="342"/>
      <c r="S183" s="342"/>
      <c r="T183" s="342"/>
      <c r="U183" s="342"/>
      <c r="V183" s="342"/>
      <c r="W183" s="342"/>
      <c r="X183" s="342"/>
      <c r="Y183" s="342"/>
      <c r="Z183" s="342"/>
      <c r="AA183" s="342"/>
      <c r="AB183" s="342"/>
      <c r="AC183" s="342"/>
      <c r="AD183" s="343"/>
      <c r="AE183" s="278" t="s">
        <v>27</v>
      </c>
      <c r="AF183" s="278"/>
      <c r="AG183" s="278"/>
      <c r="AH183" s="278"/>
      <c r="AI183" s="278"/>
      <c r="AJ183" s="279"/>
      <c r="AK183" s="1"/>
    </row>
    <row r="184" spans="1:37" ht="18.75" customHeight="1">
      <c r="A184" s="1"/>
      <c r="B184" s="1"/>
      <c r="C184" s="312"/>
      <c r="D184" s="271"/>
      <c r="E184" s="271"/>
      <c r="F184" s="271"/>
      <c r="G184" s="271"/>
      <c r="H184" s="271"/>
      <c r="I184" s="271"/>
      <c r="J184" s="271"/>
      <c r="K184" s="271"/>
      <c r="L184" s="313"/>
      <c r="M184" s="350"/>
      <c r="N184" s="271"/>
      <c r="O184" s="271"/>
      <c r="P184" s="271"/>
      <c r="Q184" s="271"/>
      <c r="R184" s="271"/>
      <c r="S184" s="271"/>
      <c r="T184" s="271"/>
      <c r="U184" s="271"/>
      <c r="V184" s="271"/>
      <c r="W184" s="271"/>
      <c r="X184" s="271"/>
      <c r="Y184" s="271"/>
      <c r="Z184" s="271"/>
      <c r="AA184" s="271"/>
      <c r="AB184" s="271"/>
      <c r="AC184" s="271"/>
      <c r="AD184" s="313"/>
      <c r="AE184" s="270"/>
      <c r="AF184" s="271"/>
      <c r="AG184" s="271"/>
      <c r="AH184" s="271"/>
      <c r="AI184" s="271"/>
      <c r="AJ184" s="272"/>
      <c r="AK184" s="1"/>
    </row>
    <row r="185" spans="1:37" ht="18.75" customHeight="1">
      <c r="A185" s="1"/>
      <c r="B185" s="1"/>
      <c r="C185" s="314"/>
      <c r="D185" s="274"/>
      <c r="E185" s="274"/>
      <c r="F185" s="274"/>
      <c r="G185" s="274"/>
      <c r="H185" s="274"/>
      <c r="I185" s="274"/>
      <c r="J185" s="274"/>
      <c r="K185" s="274"/>
      <c r="L185" s="315"/>
      <c r="M185" s="273"/>
      <c r="N185" s="274"/>
      <c r="O185" s="274"/>
      <c r="P185" s="274"/>
      <c r="Q185" s="274"/>
      <c r="R185" s="274"/>
      <c r="S185" s="274"/>
      <c r="T185" s="274"/>
      <c r="U185" s="274"/>
      <c r="V185" s="274"/>
      <c r="W185" s="274"/>
      <c r="X185" s="274"/>
      <c r="Y185" s="274"/>
      <c r="Z185" s="274"/>
      <c r="AA185" s="274"/>
      <c r="AB185" s="274"/>
      <c r="AC185" s="274"/>
      <c r="AD185" s="315"/>
      <c r="AE185" s="273"/>
      <c r="AF185" s="274"/>
      <c r="AG185" s="274"/>
      <c r="AH185" s="274"/>
      <c r="AI185" s="274"/>
      <c r="AJ185" s="275"/>
      <c r="AK185" s="1"/>
    </row>
    <row r="186" spans="1:37" ht="18.75" customHeight="1">
      <c r="A186" s="1"/>
      <c r="B186" s="1"/>
      <c r="C186" s="303" t="s">
        <v>13</v>
      </c>
      <c r="D186" s="278"/>
      <c r="E186" s="278"/>
      <c r="F186" s="278"/>
      <c r="G186" s="278"/>
      <c r="H186" s="278"/>
      <c r="I186" s="278"/>
      <c r="J186" s="278"/>
      <c r="K186" s="278"/>
      <c r="L186" s="278"/>
      <c r="M186" s="278"/>
      <c r="N186" s="278"/>
      <c r="O186" s="278"/>
      <c r="P186" s="278"/>
      <c r="Q186" s="278"/>
      <c r="R186" s="278" t="s">
        <v>48</v>
      </c>
      <c r="S186" s="278"/>
      <c r="T186" s="278"/>
      <c r="U186" s="278"/>
      <c r="V186" s="278"/>
      <c r="W186" s="278"/>
      <c r="X186" s="278"/>
      <c r="Y186" s="278"/>
      <c r="Z186" s="278"/>
      <c r="AA186" s="278"/>
      <c r="AB186" s="278"/>
      <c r="AC186" s="278"/>
      <c r="AD186" s="278"/>
      <c r="AE186" s="278" t="s">
        <v>47</v>
      </c>
      <c r="AF186" s="278"/>
      <c r="AG186" s="347" t="s">
        <v>69</v>
      </c>
      <c r="AH186" s="347"/>
      <c r="AI186" s="347"/>
      <c r="AJ186" s="348"/>
      <c r="AK186" s="1"/>
    </row>
    <row r="187" spans="1:37" ht="19.5">
      <c r="A187" s="1"/>
      <c r="B187" s="1"/>
      <c r="C187" s="311"/>
      <c r="D187" s="309"/>
      <c r="E187" s="309"/>
      <c r="F187" s="309"/>
      <c r="G187" s="309"/>
      <c r="H187" s="309"/>
      <c r="I187" s="309"/>
      <c r="J187" s="309"/>
      <c r="K187" s="309"/>
      <c r="L187" s="309"/>
      <c r="M187" s="309"/>
      <c r="N187" s="309"/>
      <c r="O187" s="309"/>
      <c r="P187" s="309"/>
      <c r="Q187" s="309"/>
      <c r="R187" s="309"/>
      <c r="S187" s="309"/>
      <c r="T187" s="309"/>
      <c r="U187" s="309"/>
      <c r="V187" s="309"/>
      <c r="W187" s="309"/>
      <c r="X187" s="309"/>
      <c r="Y187" s="309"/>
      <c r="Z187" s="309"/>
      <c r="AA187" s="309"/>
      <c r="AB187" s="309"/>
      <c r="AC187" s="309"/>
      <c r="AD187" s="309"/>
      <c r="AE187" s="309"/>
      <c r="AF187" s="309"/>
      <c r="AG187" s="336"/>
      <c r="AH187" s="336"/>
      <c r="AI187" s="336"/>
      <c r="AJ187" s="337"/>
      <c r="AK187" s="1"/>
    </row>
    <row r="188" spans="1:37" ht="19.5">
      <c r="A188" s="1"/>
      <c r="B188" s="1"/>
      <c r="C188" s="311"/>
      <c r="D188" s="309"/>
      <c r="E188" s="309"/>
      <c r="F188" s="309"/>
      <c r="G188" s="309"/>
      <c r="H188" s="309"/>
      <c r="I188" s="309"/>
      <c r="J188" s="309"/>
      <c r="K188" s="309"/>
      <c r="L188" s="309"/>
      <c r="M188" s="309"/>
      <c r="N188" s="309"/>
      <c r="O188" s="309"/>
      <c r="P188" s="309"/>
      <c r="Q188" s="309"/>
      <c r="R188" s="309"/>
      <c r="S188" s="309"/>
      <c r="T188" s="309"/>
      <c r="U188" s="309"/>
      <c r="V188" s="309"/>
      <c r="W188" s="309"/>
      <c r="X188" s="309"/>
      <c r="Y188" s="309"/>
      <c r="Z188" s="309"/>
      <c r="AA188" s="309"/>
      <c r="AB188" s="309"/>
      <c r="AC188" s="309"/>
      <c r="AD188" s="309"/>
      <c r="AE188" s="309"/>
      <c r="AF188" s="309"/>
      <c r="AG188" s="336"/>
      <c r="AH188" s="336"/>
      <c r="AI188" s="336"/>
      <c r="AJ188" s="337"/>
      <c r="AK188" s="1"/>
    </row>
    <row r="189" spans="1:37" ht="19.5">
      <c r="A189" s="1"/>
      <c r="B189" s="1"/>
      <c r="C189" s="311"/>
      <c r="D189" s="309"/>
      <c r="E189" s="309"/>
      <c r="F189" s="309"/>
      <c r="G189" s="309"/>
      <c r="H189" s="309"/>
      <c r="I189" s="309"/>
      <c r="J189" s="309"/>
      <c r="K189" s="309"/>
      <c r="L189" s="309"/>
      <c r="M189" s="309"/>
      <c r="N189" s="309"/>
      <c r="O189" s="309"/>
      <c r="P189" s="309"/>
      <c r="Q189" s="309"/>
      <c r="R189" s="309"/>
      <c r="S189" s="309"/>
      <c r="T189" s="309"/>
      <c r="U189" s="309"/>
      <c r="V189" s="309"/>
      <c r="W189" s="309"/>
      <c r="X189" s="309"/>
      <c r="Y189" s="309"/>
      <c r="Z189" s="309"/>
      <c r="AA189" s="309"/>
      <c r="AB189" s="309"/>
      <c r="AC189" s="309"/>
      <c r="AD189" s="309"/>
      <c r="AE189" s="309"/>
      <c r="AF189" s="309"/>
      <c r="AG189" s="336"/>
      <c r="AH189" s="336"/>
      <c r="AI189" s="336"/>
      <c r="AJ189" s="337"/>
      <c r="AK189" s="1"/>
    </row>
    <row r="190" spans="1:37" ht="19.5">
      <c r="A190" s="1"/>
      <c r="B190" s="1"/>
      <c r="C190" s="311"/>
      <c r="D190" s="309"/>
      <c r="E190" s="309"/>
      <c r="F190" s="309"/>
      <c r="G190" s="309"/>
      <c r="H190" s="309"/>
      <c r="I190" s="309"/>
      <c r="J190" s="309"/>
      <c r="K190" s="309"/>
      <c r="L190" s="309"/>
      <c r="M190" s="309"/>
      <c r="N190" s="309"/>
      <c r="O190" s="309"/>
      <c r="P190" s="309"/>
      <c r="Q190" s="309"/>
      <c r="R190" s="309"/>
      <c r="S190" s="309"/>
      <c r="T190" s="309"/>
      <c r="U190" s="309"/>
      <c r="V190" s="309"/>
      <c r="W190" s="309"/>
      <c r="X190" s="309"/>
      <c r="Y190" s="309"/>
      <c r="Z190" s="309"/>
      <c r="AA190" s="309"/>
      <c r="AB190" s="309"/>
      <c r="AC190" s="309"/>
      <c r="AD190" s="309"/>
      <c r="AE190" s="309"/>
      <c r="AF190" s="309"/>
      <c r="AG190" s="336"/>
      <c r="AH190" s="336"/>
      <c r="AI190" s="336"/>
      <c r="AJ190" s="337"/>
      <c r="AK190" s="1"/>
    </row>
    <row r="191" spans="1:37" ht="19.5">
      <c r="A191" s="1"/>
      <c r="B191" s="1"/>
      <c r="C191" s="311"/>
      <c r="D191" s="309"/>
      <c r="E191" s="309"/>
      <c r="F191" s="309"/>
      <c r="G191" s="309"/>
      <c r="H191" s="309"/>
      <c r="I191" s="309"/>
      <c r="J191" s="309"/>
      <c r="K191" s="309"/>
      <c r="L191" s="309"/>
      <c r="M191" s="309"/>
      <c r="N191" s="309"/>
      <c r="O191" s="309"/>
      <c r="P191" s="309"/>
      <c r="Q191" s="309"/>
      <c r="R191" s="309"/>
      <c r="S191" s="309"/>
      <c r="T191" s="309"/>
      <c r="U191" s="309"/>
      <c r="V191" s="309"/>
      <c r="W191" s="309"/>
      <c r="X191" s="309"/>
      <c r="Y191" s="309"/>
      <c r="Z191" s="309"/>
      <c r="AA191" s="309"/>
      <c r="AB191" s="309"/>
      <c r="AC191" s="309"/>
      <c r="AD191" s="309"/>
      <c r="AE191" s="309"/>
      <c r="AF191" s="309"/>
      <c r="AG191" s="336"/>
      <c r="AH191" s="336"/>
      <c r="AI191" s="336"/>
      <c r="AJ191" s="337"/>
      <c r="AK191" s="1"/>
    </row>
    <row r="192" spans="1:37" ht="19.5">
      <c r="A192" s="1"/>
      <c r="B192" s="1"/>
      <c r="C192" s="311"/>
      <c r="D192" s="309"/>
      <c r="E192" s="309"/>
      <c r="F192" s="309"/>
      <c r="G192" s="309"/>
      <c r="H192" s="309"/>
      <c r="I192" s="309"/>
      <c r="J192" s="309"/>
      <c r="K192" s="309"/>
      <c r="L192" s="309"/>
      <c r="M192" s="309"/>
      <c r="N192" s="309"/>
      <c r="O192" s="309"/>
      <c r="P192" s="309"/>
      <c r="Q192" s="309"/>
      <c r="R192" s="309"/>
      <c r="S192" s="309"/>
      <c r="T192" s="309"/>
      <c r="U192" s="309"/>
      <c r="V192" s="309"/>
      <c r="W192" s="309"/>
      <c r="X192" s="309"/>
      <c r="Y192" s="309"/>
      <c r="Z192" s="309"/>
      <c r="AA192" s="309"/>
      <c r="AB192" s="309"/>
      <c r="AC192" s="309"/>
      <c r="AD192" s="309"/>
      <c r="AE192" s="309"/>
      <c r="AF192" s="309"/>
      <c r="AG192" s="336"/>
      <c r="AH192" s="336"/>
      <c r="AI192" s="336"/>
      <c r="AJ192" s="337"/>
      <c r="AK192" s="1"/>
    </row>
    <row r="193" spans="1:37" ht="19.5">
      <c r="A193" s="1"/>
      <c r="B193" s="1"/>
      <c r="C193" s="311"/>
      <c r="D193" s="309"/>
      <c r="E193" s="309"/>
      <c r="F193" s="309"/>
      <c r="G193" s="309"/>
      <c r="H193" s="309"/>
      <c r="I193" s="309"/>
      <c r="J193" s="309"/>
      <c r="K193" s="309"/>
      <c r="L193" s="309"/>
      <c r="M193" s="309"/>
      <c r="N193" s="309"/>
      <c r="O193" s="309"/>
      <c r="P193" s="309"/>
      <c r="Q193" s="309"/>
      <c r="R193" s="309"/>
      <c r="S193" s="309"/>
      <c r="T193" s="309"/>
      <c r="U193" s="309"/>
      <c r="V193" s="309"/>
      <c r="W193" s="309"/>
      <c r="X193" s="309"/>
      <c r="Y193" s="309"/>
      <c r="Z193" s="309"/>
      <c r="AA193" s="309"/>
      <c r="AB193" s="309"/>
      <c r="AC193" s="309"/>
      <c r="AD193" s="309"/>
      <c r="AE193" s="309"/>
      <c r="AF193" s="309"/>
      <c r="AG193" s="336"/>
      <c r="AH193" s="336"/>
      <c r="AI193" s="336"/>
      <c r="AJ193" s="337"/>
      <c r="AK193" s="1"/>
    </row>
    <row r="194" spans="1:37" ht="20.25" thickBot="1">
      <c r="A194" s="1"/>
      <c r="B194" s="1"/>
      <c r="C194" s="357"/>
      <c r="D194" s="358"/>
      <c r="E194" s="358"/>
      <c r="F194" s="358"/>
      <c r="G194" s="358"/>
      <c r="H194" s="358"/>
      <c r="I194" s="358"/>
      <c r="J194" s="358"/>
      <c r="K194" s="358"/>
      <c r="L194" s="358"/>
      <c r="M194" s="358"/>
      <c r="N194" s="358"/>
      <c r="O194" s="358"/>
      <c r="P194" s="358"/>
      <c r="Q194" s="358"/>
      <c r="R194" s="358"/>
      <c r="S194" s="358"/>
      <c r="T194" s="358"/>
      <c r="U194" s="358"/>
      <c r="V194" s="358"/>
      <c r="W194" s="358"/>
      <c r="X194" s="358"/>
      <c r="Y194" s="358"/>
      <c r="Z194" s="358"/>
      <c r="AA194" s="358"/>
      <c r="AB194" s="358"/>
      <c r="AC194" s="358"/>
      <c r="AD194" s="358"/>
      <c r="AE194" s="358"/>
      <c r="AF194" s="358"/>
      <c r="AG194" s="355"/>
      <c r="AH194" s="355"/>
      <c r="AI194" s="355"/>
      <c r="AJ194" s="356"/>
      <c r="AK194" s="1"/>
    </row>
    <row r="195" spans="1:37" ht="20.25" thickTop="1">
      <c r="A195" s="1"/>
      <c r="B195" s="1"/>
      <c r="C195" s="338" t="s">
        <v>11</v>
      </c>
      <c r="D195" s="339"/>
      <c r="E195" s="339"/>
      <c r="F195" s="339"/>
      <c r="G195" s="339"/>
      <c r="H195" s="339"/>
      <c r="I195" s="339"/>
      <c r="J195" s="339"/>
      <c r="K195" s="339"/>
      <c r="L195" s="339"/>
      <c r="M195" s="339"/>
      <c r="N195" s="339"/>
      <c r="O195" s="339"/>
      <c r="P195" s="339"/>
      <c r="Q195" s="339"/>
      <c r="R195" s="339"/>
      <c r="S195" s="339"/>
      <c r="T195" s="339"/>
      <c r="U195" s="339"/>
      <c r="V195" s="339"/>
      <c r="W195" s="339"/>
      <c r="X195" s="339"/>
      <c r="Y195" s="339"/>
      <c r="Z195" s="339"/>
      <c r="AA195" s="339"/>
      <c r="AB195" s="339"/>
      <c r="AC195" s="339"/>
      <c r="AD195" s="339"/>
      <c r="AE195" s="339"/>
      <c r="AF195" s="340"/>
      <c r="AG195" s="359">
        <f>SUM(AG187:AJ194)</f>
        <v>0</v>
      </c>
      <c r="AH195" s="360"/>
      <c r="AI195" s="360"/>
      <c r="AJ195" s="361"/>
      <c r="AK195" s="1"/>
    </row>
    <row r="196" spans="1:37" ht="19.5">
      <c r="A196" s="1"/>
      <c r="B196" s="1"/>
      <c r="C196" s="341" t="s">
        <v>28</v>
      </c>
      <c r="D196" s="342"/>
      <c r="E196" s="342"/>
      <c r="F196" s="342"/>
      <c r="G196" s="342"/>
      <c r="H196" s="342"/>
      <c r="I196" s="342"/>
      <c r="J196" s="342"/>
      <c r="K196" s="342"/>
      <c r="L196" s="342"/>
      <c r="M196" s="342"/>
      <c r="N196" s="342"/>
      <c r="O196" s="342"/>
      <c r="P196" s="342"/>
      <c r="Q196" s="342"/>
      <c r="R196" s="342"/>
      <c r="S196" s="342"/>
      <c r="T196" s="342"/>
      <c r="U196" s="342"/>
      <c r="V196" s="342"/>
      <c r="W196" s="342"/>
      <c r="X196" s="342"/>
      <c r="Y196" s="342"/>
      <c r="Z196" s="342"/>
      <c r="AA196" s="342"/>
      <c r="AB196" s="342"/>
      <c r="AC196" s="342"/>
      <c r="AD196" s="342"/>
      <c r="AE196" s="342"/>
      <c r="AF196" s="343"/>
      <c r="AG196" s="351">
        <f>200000/5*4</f>
        <v>160000</v>
      </c>
      <c r="AH196" s="352"/>
      <c r="AI196" s="352"/>
      <c r="AJ196" s="353"/>
      <c r="AK196" s="1"/>
    </row>
    <row r="197" spans="1:37" ht="20.25" thickBot="1">
      <c r="A197" s="1"/>
      <c r="B197" s="1"/>
      <c r="C197" s="304" t="s">
        <v>15</v>
      </c>
      <c r="D197" s="305"/>
      <c r="E197" s="305"/>
      <c r="F197" s="305"/>
      <c r="G197" s="305"/>
      <c r="H197" s="305"/>
      <c r="I197" s="305"/>
      <c r="J197" s="305"/>
      <c r="K197" s="305"/>
      <c r="L197" s="305"/>
      <c r="M197" s="305"/>
      <c r="N197" s="305"/>
      <c r="O197" s="305"/>
      <c r="P197" s="305"/>
      <c r="Q197" s="305"/>
      <c r="R197" s="305"/>
      <c r="S197" s="305"/>
      <c r="T197" s="305"/>
      <c r="U197" s="305"/>
      <c r="V197" s="305"/>
      <c r="W197" s="305"/>
      <c r="X197" s="305"/>
      <c r="Y197" s="305"/>
      <c r="Z197" s="305"/>
      <c r="AA197" s="305"/>
      <c r="AB197" s="305"/>
      <c r="AC197" s="305"/>
      <c r="AD197" s="305"/>
      <c r="AE197" s="305"/>
      <c r="AF197" s="306"/>
      <c r="AG197" s="344">
        <f>ROUNDDOWN(IF(AG195&lt;=AG196,AG195/5*4,AG196),-3)</f>
        <v>0</v>
      </c>
      <c r="AH197" s="345"/>
      <c r="AI197" s="345"/>
      <c r="AJ197" s="346"/>
      <c r="AK197" s="1"/>
    </row>
    <row r="198" spans="1:37" ht="19.5">
      <c r="A198" s="1"/>
      <c r="B198" s="1"/>
      <c r="C198" s="28"/>
      <c r="D198" s="28"/>
      <c r="E198" s="28"/>
      <c r="F198" s="28"/>
      <c r="G198" s="28"/>
      <c r="H198" s="28"/>
      <c r="I198" s="28"/>
      <c r="J198" s="28"/>
      <c r="K198" s="28"/>
      <c r="L198" s="28"/>
      <c r="M198" s="28"/>
      <c r="N198" s="28"/>
      <c r="O198" s="28"/>
      <c r="P198" s="28"/>
      <c r="Q198" s="28"/>
      <c r="R198" s="28"/>
      <c r="S198" s="28"/>
      <c r="T198" s="28"/>
      <c r="U198" s="28"/>
      <c r="V198" s="28"/>
      <c r="W198" s="28"/>
      <c r="X198" s="28"/>
      <c r="Y198" s="28"/>
      <c r="Z198" s="28"/>
      <c r="AA198" s="28"/>
      <c r="AB198" s="28"/>
      <c r="AC198" s="28"/>
      <c r="AD198" s="28"/>
      <c r="AE198" s="28"/>
      <c r="AF198" s="28"/>
      <c r="AG198" s="55" t="s">
        <v>51</v>
      </c>
      <c r="AH198" s="55"/>
      <c r="AI198" s="55"/>
      <c r="AJ198" s="55"/>
      <c r="AK198" s="1"/>
    </row>
    <row r="199" spans="1:37" ht="20.25" thickBot="1">
      <c r="A199" s="1"/>
      <c r="B199" s="1"/>
      <c r="C199" s="28"/>
      <c r="D199" s="28"/>
      <c r="E199" s="28"/>
      <c r="F199" s="28"/>
      <c r="G199" s="28"/>
      <c r="H199" s="28"/>
      <c r="I199" s="28"/>
      <c r="J199" s="28"/>
      <c r="K199" s="28"/>
      <c r="L199" s="28"/>
      <c r="M199" s="28"/>
      <c r="N199" s="28"/>
      <c r="O199" s="28"/>
      <c r="P199" s="28"/>
      <c r="Q199" s="28"/>
      <c r="R199" s="28"/>
      <c r="S199" s="28"/>
      <c r="T199" s="28"/>
      <c r="U199" s="28"/>
      <c r="V199" s="28"/>
      <c r="W199" s="28"/>
      <c r="X199" s="28"/>
      <c r="Y199" s="28"/>
      <c r="Z199" s="28"/>
      <c r="AA199" s="28"/>
      <c r="AB199" s="28"/>
      <c r="AC199" s="28"/>
      <c r="AD199" s="28"/>
      <c r="AE199" s="28"/>
      <c r="AF199" s="28"/>
      <c r="AG199" s="28"/>
      <c r="AH199" s="28"/>
      <c r="AI199" s="28"/>
      <c r="AJ199" s="28"/>
      <c r="AK199" s="1"/>
    </row>
    <row r="200" spans="1:37" ht="18.75" customHeight="1">
      <c r="A200" s="1"/>
      <c r="B200" s="1"/>
      <c r="C200" s="307" t="s">
        <v>10</v>
      </c>
      <c r="D200" s="276"/>
      <c r="E200" s="276">
        <v>8</v>
      </c>
      <c r="F200" s="276"/>
      <c r="G200" s="276" t="s">
        <v>1</v>
      </c>
      <c r="H200" s="276"/>
      <c r="I200" s="276"/>
      <c r="J200" s="276"/>
      <c r="K200" s="329"/>
      <c r="L200" s="330"/>
      <c r="M200" s="330"/>
      <c r="N200" s="331"/>
      <c r="O200" s="332" t="s">
        <v>36</v>
      </c>
      <c r="P200" s="333"/>
      <c r="Q200" s="333"/>
      <c r="R200" s="329"/>
      <c r="S200" s="330"/>
      <c r="T200" s="330"/>
      <c r="U200" s="330"/>
      <c r="V200" s="330"/>
      <c r="W200" s="330"/>
      <c r="X200" s="330"/>
      <c r="Y200" s="330"/>
      <c r="Z200" s="331"/>
      <c r="AA200" s="354" t="s">
        <v>71</v>
      </c>
      <c r="AB200" s="333"/>
      <c r="AC200" s="333"/>
      <c r="AD200" s="329"/>
      <c r="AE200" s="330"/>
      <c r="AF200" s="330"/>
      <c r="AG200" s="330"/>
      <c r="AH200" s="330"/>
      <c r="AI200" s="330"/>
      <c r="AJ200" s="362"/>
      <c r="AK200" s="1"/>
    </row>
    <row r="201" spans="1:37" ht="18.75" customHeight="1">
      <c r="A201" s="1"/>
      <c r="B201" s="1"/>
      <c r="C201" s="308"/>
      <c r="D201" s="277"/>
      <c r="E201" s="277"/>
      <c r="F201" s="277"/>
      <c r="G201" s="277"/>
      <c r="H201" s="277"/>
      <c r="I201" s="277"/>
      <c r="J201" s="277"/>
      <c r="K201" s="273"/>
      <c r="L201" s="274"/>
      <c r="M201" s="274"/>
      <c r="N201" s="315"/>
      <c r="O201" s="334"/>
      <c r="P201" s="335"/>
      <c r="Q201" s="335"/>
      <c r="R201" s="273"/>
      <c r="S201" s="274"/>
      <c r="T201" s="274"/>
      <c r="U201" s="274"/>
      <c r="V201" s="274"/>
      <c r="W201" s="274"/>
      <c r="X201" s="274"/>
      <c r="Y201" s="274"/>
      <c r="Z201" s="315"/>
      <c r="AA201" s="334"/>
      <c r="AB201" s="335"/>
      <c r="AC201" s="335"/>
      <c r="AD201" s="273"/>
      <c r="AE201" s="274"/>
      <c r="AF201" s="274"/>
      <c r="AG201" s="274"/>
      <c r="AH201" s="274"/>
      <c r="AI201" s="274"/>
      <c r="AJ201" s="275"/>
      <c r="AK201" s="1"/>
    </row>
    <row r="202" spans="1:37" ht="19.5">
      <c r="A202" s="1"/>
      <c r="B202" s="1"/>
      <c r="C202" s="280" t="s">
        <v>12</v>
      </c>
      <c r="D202" s="281"/>
      <c r="E202" s="281"/>
      <c r="F202" s="281"/>
      <c r="G202" s="281"/>
      <c r="H202" s="281"/>
      <c r="I202" s="281"/>
      <c r="J202" s="281"/>
      <c r="K202" s="281"/>
      <c r="L202" s="281"/>
      <c r="M202" s="281"/>
      <c r="N202" s="281"/>
      <c r="O202" s="281"/>
      <c r="P202" s="281"/>
      <c r="Q202" s="281"/>
      <c r="R202" s="281"/>
      <c r="S202" s="281"/>
      <c r="T202" s="281"/>
      <c r="U202" s="281"/>
      <c r="V202" s="281"/>
      <c r="W202" s="281"/>
      <c r="X202" s="281"/>
      <c r="Y202" s="281"/>
      <c r="Z202" s="281"/>
      <c r="AA202" s="281"/>
      <c r="AB202" s="281"/>
      <c r="AC202" s="281"/>
      <c r="AD202" s="281"/>
      <c r="AE202" s="281"/>
      <c r="AF202" s="281"/>
      <c r="AG202" s="281"/>
      <c r="AH202" s="281"/>
      <c r="AI202" s="281"/>
      <c r="AJ202" s="282"/>
      <c r="AK202" s="1"/>
    </row>
    <row r="203" spans="1:37" ht="19.5">
      <c r="A203" s="1"/>
      <c r="B203" s="1"/>
      <c r="C203" s="303" t="s">
        <v>59</v>
      </c>
      <c r="D203" s="278"/>
      <c r="E203" s="278"/>
      <c r="F203" s="278"/>
      <c r="G203" s="278"/>
      <c r="H203" s="278"/>
      <c r="I203" s="278"/>
      <c r="J203" s="278"/>
      <c r="K203" s="278"/>
      <c r="L203" s="278"/>
      <c r="M203" s="349" t="s">
        <v>26</v>
      </c>
      <c r="N203" s="342"/>
      <c r="O203" s="342"/>
      <c r="P203" s="342"/>
      <c r="Q203" s="342"/>
      <c r="R203" s="342"/>
      <c r="S203" s="342"/>
      <c r="T203" s="342"/>
      <c r="U203" s="342"/>
      <c r="V203" s="342"/>
      <c r="W203" s="342"/>
      <c r="X203" s="342"/>
      <c r="Y203" s="342"/>
      <c r="Z203" s="342"/>
      <c r="AA203" s="342"/>
      <c r="AB203" s="342"/>
      <c r="AC203" s="342"/>
      <c r="AD203" s="343"/>
      <c r="AE203" s="278" t="s">
        <v>27</v>
      </c>
      <c r="AF203" s="278"/>
      <c r="AG203" s="278"/>
      <c r="AH203" s="278"/>
      <c r="AI203" s="278"/>
      <c r="AJ203" s="279"/>
      <c r="AK203" s="1"/>
    </row>
    <row r="204" spans="1:37" ht="18.75" customHeight="1">
      <c r="A204" s="1"/>
      <c r="B204" s="1"/>
      <c r="C204" s="312"/>
      <c r="D204" s="271"/>
      <c r="E204" s="271"/>
      <c r="F204" s="271"/>
      <c r="G204" s="271"/>
      <c r="H204" s="271"/>
      <c r="I204" s="271"/>
      <c r="J204" s="271"/>
      <c r="K204" s="271"/>
      <c r="L204" s="313"/>
      <c r="M204" s="350"/>
      <c r="N204" s="271"/>
      <c r="O204" s="271"/>
      <c r="P204" s="271"/>
      <c r="Q204" s="271"/>
      <c r="R204" s="271"/>
      <c r="S204" s="271"/>
      <c r="T204" s="271"/>
      <c r="U204" s="271"/>
      <c r="V204" s="271"/>
      <c r="W204" s="271"/>
      <c r="X204" s="271"/>
      <c r="Y204" s="271"/>
      <c r="Z204" s="271"/>
      <c r="AA204" s="271"/>
      <c r="AB204" s="271"/>
      <c r="AC204" s="271"/>
      <c r="AD204" s="313"/>
      <c r="AE204" s="270"/>
      <c r="AF204" s="271"/>
      <c r="AG204" s="271"/>
      <c r="AH204" s="271"/>
      <c r="AI204" s="271"/>
      <c r="AJ204" s="272"/>
      <c r="AK204" s="1"/>
    </row>
    <row r="205" spans="1:37" ht="18.75" customHeight="1">
      <c r="A205" s="1"/>
      <c r="B205" s="1"/>
      <c r="C205" s="314"/>
      <c r="D205" s="274"/>
      <c r="E205" s="274"/>
      <c r="F205" s="274"/>
      <c r="G205" s="274"/>
      <c r="H205" s="274"/>
      <c r="I205" s="274"/>
      <c r="J205" s="274"/>
      <c r="K205" s="274"/>
      <c r="L205" s="315"/>
      <c r="M205" s="273"/>
      <c r="N205" s="274"/>
      <c r="O205" s="274"/>
      <c r="P205" s="274"/>
      <c r="Q205" s="274"/>
      <c r="R205" s="274"/>
      <c r="S205" s="274"/>
      <c r="T205" s="274"/>
      <c r="U205" s="274"/>
      <c r="V205" s="274"/>
      <c r="W205" s="274"/>
      <c r="X205" s="274"/>
      <c r="Y205" s="274"/>
      <c r="Z205" s="274"/>
      <c r="AA205" s="274"/>
      <c r="AB205" s="274"/>
      <c r="AC205" s="274"/>
      <c r="AD205" s="315"/>
      <c r="AE205" s="273"/>
      <c r="AF205" s="274"/>
      <c r="AG205" s="274"/>
      <c r="AH205" s="274"/>
      <c r="AI205" s="274"/>
      <c r="AJ205" s="275"/>
      <c r="AK205" s="1"/>
    </row>
    <row r="206" spans="1:37" ht="18.75" customHeight="1">
      <c r="A206" s="1"/>
      <c r="B206" s="1"/>
      <c r="C206" s="303" t="s">
        <v>13</v>
      </c>
      <c r="D206" s="278"/>
      <c r="E206" s="278"/>
      <c r="F206" s="278"/>
      <c r="G206" s="278"/>
      <c r="H206" s="278"/>
      <c r="I206" s="278"/>
      <c r="J206" s="278"/>
      <c r="K206" s="278"/>
      <c r="L206" s="278"/>
      <c r="M206" s="278"/>
      <c r="N206" s="278"/>
      <c r="O206" s="278"/>
      <c r="P206" s="278"/>
      <c r="Q206" s="278"/>
      <c r="R206" s="278" t="s">
        <v>48</v>
      </c>
      <c r="S206" s="278"/>
      <c r="T206" s="278"/>
      <c r="U206" s="278"/>
      <c r="V206" s="278"/>
      <c r="W206" s="278"/>
      <c r="X206" s="278"/>
      <c r="Y206" s="278"/>
      <c r="Z206" s="278"/>
      <c r="AA206" s="278"/>
      <c r="AB206" s="278"/>
      <c r="AC206" s="278"/>
      <c r="AD206" s="278"/>
      <c r="AE206" s="278" t="s">
        <v>47</v>
      </c>
      <c r="AF206" s="278"/>
      <c r="AG206" s="347" t="s">
        <v>69</v>
      </c>
      <c r="AH206" s="347"/>
      <c r="AI206" s="347"/>
      <c r="AJ206" s="348"/>
      <c r="AK206" s="1"/>
    </row>
    <row r="207" spans="1:37" ht="19.5">
      <c r="A207" s="1"/>
      <c r="B207" s="1"/>
      <c r="C207" s="311"/>
      <c r="D207" s="309"/>
      <c r="E207" s="309"/>
      <c r="F207" s="309"/>
      <c r="G207" s="309"/>
      <c r="H207" s="309"/>
      <c r="I207" s="309"/>
      <c r="J207" s="309"/>
      <c r="K207" s="309"/>
      <c r="L207" s="309"/>
      <c r="M207" s="309"/>
      <c r="N207" s="309"/>
      <c r="O207" s="309"/>
      <c r="P207" s="309"/>
      <c r="Q207" s="309"/>
      <c r="R207" s="309"/>
      <c r="S207" s="309"/>
      <c r="T207" s="309"/>
      <c r="U207" s="309"/>
      <c r="V207" s="309"/>
      <c r="W207" s="309"/>
      <c r="X207" s="309"/>
      <c r="Y207" s="309"/>
      <c r="Z207" s="309"/>
      <c r="AA207" s="309"/>
      <c r="AB207" s="309"/>
      <c r="AC207" s="309"/>
      <c r="AD207" s="309"/>
      <c r="AE207" s="309"/>
      <c r="AF207" s="309"/>
      <c r="AG207" s="336"/>
      <c r="AH207" s="336"/>
      <c r="AI207" s="336"/>
      <c r="AJ207" s="337"/>
      <c r="AK207" s="1"/>
    </row>
    <row r="208" spans="1:37" ht="19.5">
      <c r="A208" s="1"/>
      <c r="B208" s="1"/>
      <c r="C208" s="311"/>
      <c r="D208" s="309"/>
      <c r="E208" s="309"/>
      <c r="F208" s="309"/>
      <c r="G208" s="309"/>
      <c r="H208" s="309"/>
      <c r="I208" s="309"/>
      <c r="J208" s="309"/>
      <c r="K208" s="309"/>
      <c r="L208" s="309"/>
      <c r="M208" s="309"/>
      <c r="N208" s="309"/>
      <c r="O208" s="309"/>
      <c r="P208" s="309"/>
      <c r="Q208" s="309"/>
      <c r="R208" s="309"/>
      <c r="S208" s="309"/>
      <c r="T208" s="309"/>
      <c r="U208" s="309"/>
      <c r="V208" s="309"/>
      <c r="W208" s="309"/>
      <c r="X208" s="309"/>
      <c r="Y208" s="309"/>
      <c r="Z208" s="309"/>
      <c r="AA208" s="309"/>
      <c r="AB208" s="309"/>
      <c r="AC208" s="309"/>
      <c r="AD208" s="309"/>
      <c r="AE208" s="309"/>
      <c r="AF208" s="309"/>
      <c r="AG208" s="336"/>
      <c r="AH208" s="336"/>
      <c r="AI208" s="336"/>
      <c r="AJ208" s="337"/>
      <c r="AK208" s="1"/>
    </row>
    <row r="209" spans="1:37" ht="19.5">
      <c r="A209" s="1"/>
      <c r="B209" s="1"/>
      <c r="C209" s="311"/>
      <c r="D209" s="309"/>
      <c r="E209" s="309"/>
      <c r="F209" s="309"/>
      <c r="G209" s="309"/>
      <c r="H209" s="309"/>
      <c r="I209" s="309"/>
      <c r="J209" s="309"/>
      <c r="K209" s="309"/>
      <c r="L209" s="309"/>
      <c r="M209" s="309"/>
      <c r="N209" s="309"/>
      <c r="O209" s="309"/>
      <c r="P209" s="309"/>
      <c r="Q209" s="309"/>
      <c r="R209" s="309"/>
      <c r="S209" s="309"/>
      <c r="T209" s="309"/>
      <c r="U209" s="309"/>
      <c r="V209" s="309"/>
      <c r="W209" s="309"/>
      <c r="X209" s="309"/>
      <c r="Y209" s="309"/>
      <c r="Z209" s="309"/>
      <c r="AA209" s="309"/>
      <c r="AB209" s="309"/>
      <c r="AC209" s="309"/>
      <c r="AD209" s="309"/>
      <c r="AE209" s="309"/>
      <c r="AF209" s="309"/>
      <c r="AG209" s="336"/>
      <c r="AH209" s="336"/>
      <c r="AI209" s="336"/>
      <c r="AJ209" s="337"/>
      <c r="AK209" s="1"/>
    </row>
    <row r="210" spans="1:37" ht="19.5">
      <c r="A210" s="1"/>
      <c r="B210" s="1"/>
      <c r="C210" s="311"/>
      <c r="D210" s="309"/>
      <c r="E210" s="309"/>
      <c r="F210" s="309"/>
      <c r="G210" s="309"/>
      <c r="H210" s="309"/>
      <c r="I210" s="309"/>
      <c r="J210" s="309"/>
      <c r="K210" s="309"/>
      <c r="L210" s="309"/>
      <c r="M210" s="309"/>
      <c r="N210" s="309"/>
      <c r="O210" s="309"/>
      <c r="P210" s="309"/>
      <c r="Q210" s="309"/>
      <c r="R210" s="309"/>
      <c r="S210" s="309"/>
      <c r="T210" s="309"/>
      <c r="U210" s="309"/>
      <c r="V210" s="309"/>
      <c r="W210" s="309"/>
      <c r="X210" s="309"/>
      <c r="Y210" s="309"/>
      <c r="Z210" s="309"/>
      <c r="AA210" s="309"/>
      <c r="AB210" s="309"/>
      <c r="AC210" s="309"/>
      <c r="AD210" s="309"/>
      <c r="AE210" s="309"/>
      <c r="AF210" s="309"/>
      <c r="AG210" s="336"/>
      <c r="AH210" s="336"/>
      <c r="AI210" s="336"/>
      <c r="AJ210" s="337"/>
      <c r="AK210" s="1"/>
    </row>
    <row r="211" spans="1:37" ht="19.5">
      <c r="A211" s="1"/>
      <c r="B211" s="1"/>
      <c r="C211" s="311"/>
      <c r="D211" s="309"/>
      <c r="E211" s="309"/>
      <c r="F211" s="309"/>
      <c r="G211" s="309"/>
      <c r="H211" s="309"/>
      <c r="I211" s="309"/>
      <c r="J211" s="309"/>
      <c r="K211" s="309"/>
      <c r="L211" s="309"/>
      <c r="M211" s="309"/>
      <c r="N211" s="309"/>
      <c r="O211" s="309"/>
      <c r="P211" s="309"/>
      <c r="Q211" s="309"/>
      <c r="R211" s="309"/>
      <c r="S211" s="309"/>
      <c r="T211" s="309"/>
      <c r="U211" s="309"/>
      <c r="V211" s="309"/>
      <c r="W211" s="309"/>
      <c r="X211" s="309"/>
      <c r="Y211" s="309"/>
      <c r="Z211" s="309"/>
      <c r="AA211" s="309"/>
      <c r="AB211" s="309"/>
      <c r="AC211" s="309"/>
      <c r="AD211" s="309"/>
      <c r="AE211" s="309"/>
      <c r="AF211" s="309"/>
      <c r="AG211" s="336"/>
      <c r="AH211" s="336"/>
      <c r="AI211" s="336"/>
      <c r="AJ211" s="337"/>
      <c r="AK211" s="1"/>
    </row>
    <row r="212" spans="1:37" ht="19.5">
      <c r="A212" s="1"/>
      <c r="B212" s="1"/>
      <c r="C212" s="311"/>
      <c r="D212" s="309"/>
      <c r="E212" s="309"/>
      <c r="F212" s="309"/>
      <c r="G212" s="309"/>
      <c r="H212" s="309"/>
      <c r="I212" s="309"/>
      <c r="J212" s="309"/>
      <c r="K212" s="309"/>
      <c r="L212" s="309"/>
      <c r="M212" s="309"/>
      <c r="N212" s="309"/>
      <c r="O212" s="309"/>
      <c r="P212" s="309"/>
      <c r="Q212" s="309"/>
      <c r="R212" s="309"/>
      <c r="S212" s="309"/>
      <c r="T212" s="309"/>
      <c r="U212" s="309"/>
      <c r="V212" s="309"/>
      <c r="W212" s="309"/>
      <c r="X212" s="309"/>
      <c r="Y212" s="309"/>
      <c r="Z212" s="309"/>
      <c r="AA212" s="309"/>
      <c r="AB212" s="309"/>
      <c r="AC212" s="309"/>
      <c r="AD212" s="309"/>
      <c r="AE212" s="309"/>
      <c r="AF212" s="309"/>
      <c r="AG212" s="336"/>
      <c r="AH212" s="336"/>
      <c r="AI212" s="336"/>
      <c r="AJ212" s="337"/>
      <c r="AK212" s="1"/>
    </row>
    <row r="213" spans="1:37" ht="19.5">
      <c r="A213" s="1"/>
      <c r="B213" s="1"/>
      <c r="C213" s="311"/>
      <c r="D213" s="309"/>
      <c r="E213" s="309"/>
      <c r="F213" s="309"/>
      <c r="G213" s="309"/>
      <c r="H213" s="309"/>
      <c r="I213" s="309"/>
      <c r="J213" s="309"/>
      <c r="K213" s="309"/>
      <c r="L213" s="309"/>
      <c r="M213" s="309"/>
      <c r="N213" s="309"/>
      <c r="O213" s="309"/>
      <c r="P213" s="309"/>
      <c r="Q213" s="309"/>
      <c r="R213" s="309"/>
      <c r="S213" s="309"/>
      <c r="T213" s="309"/>
      <c r="U213" s="309"/>
      <c r="V213" s="309"/>
      <c r="W213" s="309"/>
      <c r="X213" s="309"/>
      <c r="Y213" s="309"/>
      <c r="Z213" s="309"/>
      <c r="AA213" s="309"/>
      <c r="AB213" s="309"/>
      <c r="AC213" s="309"/>
      <c r="AD213" s="309"/>
      <c r="AE213" s="309"/>
      <c r="AF213" s="309"/>
      <c r="AG213" s="336"/>
      <c r="AH213" s="336"/>
      <c r="AI213" s="336"/>
      <c r="AJ213" s="337"/>
      <c r="AK213" s="1"/>
    </row>
    <row r="214" spans="1:37" ht="20.25" thickBot="1">
      <c r="A214" s="1"/>
      <c r="B214" s="1"/>
      <c r="C214" s="357"/>
      <c r="D214" s="358"/>
      <c r="E214" s="358"/>
      <c r="F214" s="358"/>
      <c r="G214" s="358"/>
      <c r="H214" s="358"/>
      <c r="I214" s="358"/>
      <c r="J214" s="358"/>
      <c r="K214" s="358"/>
      <c r="L214" s="358"/>
      <c r="M214" s="358"/>
      <c r="N214" s="358"/>
      <c r="O214" s="358"/>
      <c r="P214" s="358"/>
      <c r="Q214" s="358"/>
      <c r="R214" s="358"/>
      <c r="S214" s="358"/>
      <c r="T214" s="358"/>
      <c r="U214" s="358"/>
      <c r="V214" s="358"/>
      <c r="W214" s="358"/>
      <c r="X214" s="358"/>
      <c r="Y214" s="358"/>
      <c r="Z214" s="358"/>
      <c r="AA214" s="358"/>
      <c r="AB214" s="358"/>
      <c r="AC214" s="358"/>
      <c r="AD214" s="358"/>
      <c r="AE214" s="358"/>
      <c r="AF214" s="358"/>
      <c r="AG214" s="355"/>
      <c r="AH214" s="355"/>
      <c r="AI214" s="355"/>
      <c r="AJ214" s="356"/>
      <c r="AK214" s="1"/>
    </row>
    <row r="215" spans="1:37" ht="20.25" thickTop="1">
      <c r="A215" s="1"/>
      <c r="B215" s="1"/>
      <c r="C215" s="338" t="s">
        <v>11</v>
      </c>
      <c r="D215" s="339"/>
      <c r="E215" s="339"/>
      <c r="F215" s="339"/>
      <c r="G215" s="339"/>
      <c r="H215" s="339"/>
      <c r="I215" s="339"/>
      <c r="J215" s="339"/>
      <c r="K215" s="339"/>
      <c r="L215" s="339"/>
      <c r="M215" s="339"/>
      <c r="N215" s="339"/>
      <c r="O215" s="339"/>
      <c r="P215" s="339"/>
      <c r="Q215" s="339"/>
      <c r="R215" s="339"/>
      <c r="S215" s="339"/>
      <c r="T215" s="339"/>
      <c r="U215" s="339"/>
      <c r="V215" s="339"/>
      <c r="W215" s="339"/>
      <c r="X215" s="339"/>
      <c r="Y215" s="339"/>
      <c r="Z215" s="339"/>
      <c r="AA215" s="339"/>
      <c r="AB215" s="339"/>
      <c r="AC215" s="339"/>
      <c r="AD215" s="339"/>
      <c r="AE215" s="339"/>
      <c r="AF215" s="340"/>
      <c r="AG215" s="359">
        <f>SUM(AG207:AJ214)</f>
        <v>0</v>
      </c>
      <c r="AH215" s="360"/>
      <c r="AI215" s="360"/>
      <c r="AJ215" s="361"/>
      <c r="AK215" s="1"/>
    </row>
    <row r="216" spans="1:37" ht="19.5">
      <c r="A216" s="1"/>
      <c r="B216" s="1"/>
      <c r="C216" s="341" t="s">
        <v>28</v>
      </c>
      <c r="D216" s="342"/>
      <c r="E216" s="342"/>
      <c r="F216" s="342"/>
      <c r="G216" s="342"/>
      <c r="H216" s="342"/>
      <c r="I216" s="342"/>
      <c r="J216" s="342"/>
      <c r="K216" s="342"/>
      <c r="L216" s="342"/>
      <c r="M216" s="342"/>
      <c r="N216" s="342"/>
      <c r="O216" s="342"/>
      <c r="P216" s="342"/>
      <c r="Q216" s="342"/>
      <c r="R216" s="342"/>
      <c r="S216" s="342"/>
      <c r="T216" s="342"/>
      <c r="U216" s="342"/>
      <c r="V216" s="342"/>
      <c r="W216" s="342"/>
      <c r="X216" s="342"/>
      <c r="Y216" s="342"/>
      <c r="Z216" s="342"/>
      <c r="AA216" s="342"/>
      <c r="AB216" s="342"/>
      <c r="AC216" s="342"/>
      <c r="AD216" s="342"/>
      <c r="AE216" s="342"/>
      <c r="AF216" s="343"/>
      <c r="AG216" s="351">
        <f>200000/5*4</f>
        <v>160000</v>
      </c>
      <c r="AH216" s="352"/>
      <c r="AI216" s="352"/>
      <c r="AJ216" s="353"/>
      <c r="AK216" s="1"/>
    </row>
    <row r="217" spans="1:37" ht="20.25" thickBot="1">
      <c r="A217" s="1"/>
      <c r="B217" s="1"/>
      <c r="C217" s="304" t="s">
        <v>15</v>
      </c>
      <c r="D217" s="305"/>
      <c r="E217" s="305"/>
      <c r="F217" s="305"/>
      <c r="G217" s="305"/>
      <c r="H217" s="305"/>
      <c r="I217" s="305"/>
      <c r="J217" s="305"/>
      <c r="K217" s="305"/>
      <c r="L217" s="305"/>
      <c r="M217" s="305"/>
      <c r="N217" s="305"/>
      <c r="O217" s="305"/>
      <c r="P217" s="305"/>
      <c r="Q217" s="305"/>
      <c r="R217" s="305"/>
      <c r="S217" s="305"/>
      <c r="T217" s="305"/>
      <c r="U217" s="305"/>
      <c r="V217" s="305"/>
      <c r="W217" s="305"/>
      <c r="X217" s="305"/>
      <c r="Y217" s="305"/>
      <c r="Z217" s="305"/>
      <c r="AA217" s="305"/>
      <c r="AB217" s="305"/>
      <c r="AC217" s="305"/>
      <c r="AD217" s="305"/>
      <c r="AE217" s="305"/>
      <c r="AF217" s="306"/>
      <c r="AG217" s="344">
        <f>ROUNDDOWN(IF(AG215&lt;=AG216,AG215/5*4,AG216),-3)</f>
        <v>0</v>
      </c>
      <c r="AH217" s="345"/>
      <c r="AI217" s="345"/>
      <c r="AJ217" s="346"/>
      <c r="AK217" s="1"/>
    </row>
    <row r="218" spans="1:37" ht="19.5">
      <c r="A218" s="1"/>
      <c r="B218" s="1"/>
      <c r="C218" s="28"/>
      <c r="D218" s="28"/>
      <c r="E218" s="28"/>
      <c r="F218" s="28"/>
      <c r="G218" s="28"/>
      <c r="H218" s="28"/>
      <c r="I218" s="28"/>
      <c r="J218" s="28"/>
      <c r="K218" s="28"/>
      <c r="L218" s="28"/>
      <c r="M218" s="28"/>
      <c r="N218" s="28"/>
      <c r="O218" s="28"/>
      <c r="P218" s="28"/>
      <c r="Q218" s="28"/>
      <c r="R218" s="28"/>
      <c r="S218" s="28"/>
      <c r="T218" s="28"/>
      <c r="U218" s="28"/>
      <c r="V218" s="28"/>
      <c r="W218" s="28"/>
      <c r="X218" s="28"/>
      <c r="Y218" s="28"/>
      <c r="Z218" s="28"/>
      <c r="AA218" s="28"/>
      <c r="AB218" s="28"/>
      <c r="AC218" s="28"/>
      <c r="AD218" s="28"/>
      <c r="AE218" s="28"/>
      <c r="AF218" s="28"/>
      <c r="AG218" s="55" t="s">
        <v>51</v>
      </c>
      <c r="AH218" s="55"/>
      <c r="AI218" s="55"/>
      <c r="AJ218" s="55"/>
      <c r="AK218" s="1"/>
    </row>
    <row r="219" spans="1:37" ht="19.5">
      <c r="A219" s="1"/>
      <c r="B219" s="1"/>
      <c r="C219" s="28"/>
      <c r="D219" s="28"/>
      <c r="E219" s="28"/>
      <c r="F219" s="28"/>
      <c r="G219" s="28"/>
      <c r="H219" s="28"/>
      <c r="I219" s="28"/>
      <c r="J219" s="28"/>
      <c r="K219" s="28"/>
      <c r="L219" s="28"/>
      <c r="M219" s="28"/>
      <c r="N219" s="28"/>
      <c r="O219" s="28"/>
      <c r="P219" s="28"/>
      <c r="Q219" s="28"/>
      <c r="R219" s="28"/>
      <c r="S219" s="28"/>
      <c r="T219" s="28"/>
      <c r="U219" s="28"/>
      <c r="V219" s="28"/>
      <c r="W219" s="28"/>
      <c r="X219" s="28"/>
      <c r="Y219" s="28"/>
      <c r="Z219" s="28"/>
      <c r="AA219" s="28"/>
      <c r="AB219" s="28"/>
      <c r="AC219" s="28"/>
      <c r="AD219" s="28"/>
      <c r="AE219" s="28"/>
      <c r="AF219" s="28"/>
      <c r="AG219" s="28"/>
      <c r="AH219" s="28"/>
      <c r="AI219" s="28"/>
      <c r="AJ219" s="28"/>
      <c r="AK219" s="1"/>
    </row>
    <row r="220" spans="1:37" ht="30">
      <c r="A220" s="1"/>
      <c r="B220" s="1"/>
      <c r="C220" s="39" t="s">
        <v>44</v>
      </c>
      <c r="D220" s="28"/>
      <c r="E220" s="28"/>
      <c r="F220" s="28"/>
      <c r="G220" s="28"/>
      <c r="H220" s="28"/>
      <c r="I220" s="28"/>
      <c r="J220" s="28"/>
      <c r="K220" s="28"/>
      <c r="L220" s="28"/>
      <c r="M220" s="28"/>
      <c r="N220" s="28"/>
      <c r="O220" s="28"/>
      <c r="P220" s="28"/>
      <c r="Q220" s="28"/>
      <c r="R220" s="28"/>
      <c r="S220" s="28"/>
      <c r="T220" s="28"/>
      <c r="U220" s="28"/>
      <c r="V220" s="28"/>
      <c r="W220" s="28"/>
      <c r="X220" s="28"/>
      <c r="Y220" s="28"/>
      <c r="Z220" s="28"/>
      <c r="AA220" s="28"/>
      <c r="AB220" s="28"/>
      <c r="AC220" s="28"/>
      <c r="AD220" s="28"/>
      <c r="AE220" s="28"/>
      <c r="AF220" s="28"/>
      <c r="AG220" s="28"/>
      <c r="AH220" s="28"/>
      <c r="AI220" s="28"/>
      <c r="AJ220" s="28"/>
      <c r="AK220" s="1"/>
    </row>
    <row r="221" spans="1:37" ht="20.25" thickBot="1">
      <c r="A221" s="1"/>
      <c r="B221" s="1"/>
      <c r="C221" s="28"/>
      <c r="D221" s="28"/>
      <c r="E221" s="28"/>
      <c r="F221" s="28"/>
      <c r="G221" s="28"/>
      <c r="H221" s="28"/>
      <c r="I221" s="28"/>
      <c r="J221" s="28"/>
      <c r="K221" s="28"/>
      <c r="L221" s="28"/>
      <c r="M221" s="28"/>
      <c r="N221" s="28"/>
      <c r="O221" s="28"/>
      <c r="P221" s="28"/>
      <c r="Q221" s="28"/>
      <c r="R221" s="28"/>
      <c r="S221" s="28"/>
      <c r="T221" s="28"/>
      <c r="U221" s="28"/>
      <c r="V221" s="28"/>
      <c r="W221" s="28"/>
      <c r="X221" s="28"/>
      <c r="Y221" s="28"/>
      <c r="Z221" s="28"/>
      <c r="AA221" s="28"/>
      <c r="AB221" s="28"/>
      <c r="AC221" s="28"/>
      <c r="AD221" s="28"/>
      <c r="AE221" s="28"/>
      <c r="AF221" s="28"/>
      <c r="AG221" s="28"/>
      <c r="AH221" s="28"/>
      <c r="AI221" s="28"/>
      <c r="AJ221" s="28"/>
      <c r="AK221" s="1"/>
    </row>
    <row r="222" spans="1:37" ht="18.75" customHeight="1">
      <c r="A222" s="1"/>
      <c r="B222" s="1"/>
      <c r="C222" s="307" t="s">
        <v>10</v>
      </c>
      <c r="D222" s="276"/>
      <c r="E222" s="276">
        <v>9</v>
      </c>
      <c r="F222" s="276"/>
      <c r="G222" s="276" t="s">
        <v>1</v>
      </c>
      <c r="H222" s="276"/>
      <c r="I222" s="276"/>
      <c r="J222" s="276"/>
      <c r="K222" s="329"/>
      <c r="L222" s="330"/>
      <c r="M222" s="330"/>
      <c r="N222" s="331"/>
      <c r="O222" s="332" t="s">
        <v>36</v>
      </c>
      <c r="P222" s="333"/>
      <c r="Q222" s="333"/>
      <c r="R222" s="329"/>
      <c r="S222" s="330"/>
      <c r="T222" s="330"/>
      <c r="U222" s="330"/>
      <c r="V222" s="330"/>
      <c r="W222" s="330"/>
      <c r="X222" s="330"/>
      <c r="Y222" s="330"/>
      <c r="Z222" s="331"/>
      <c r="AA222" s="354" t="s">
        <v>71</v>
      </c>
      <c r="AB222" s="333"/>
      <c r="AC222" s="333"/>
      <c r="AD222" s="329"/>
      <c r="AE222" s="330"/>
      <c r="AF222" s="330"/>
      <c r="AG222" s="330"/>
      <c r="AH222" s="330"/>
      <c r="AI222" s="330"/>
      <c r="AJ222" s="362"/>
      <c r="AK222" s="1"/>
    </row>
    <row r="223" spans="1:37" ht="18.75" customHeight="1">
      <c r="A223" s="1"/>
      <c r="B223" s="1"/>
      <c r="C223" s="308"/>
      <c r="D223" s="277"/>
      <c r="E223" s="277"/>
      <c r="F223" s="277"/>
      <c r="G223" s="277"/>
      <c r="H223" s="277"/>
      <c r="I223" s="277"/>
      <c r="J223" s="277"/>
      <c r="K223" s="273"/>
      <c r="L223" s="274"/>
      <c r="M223" s="274"/>
      <c r="N223" s="315"/>
      <c r="O223" s="334"/>
      <c r="P223" s="335"/>
      <c r="Q223" s="335"/>
      <c r="R223" s="273"/>
      <c r="S223" s="274"/>
      <c r="T223" s="274"/>
      <c r="U223" s="274"/>
      <c r="V223" s="274"/>
      <c r="W223" s="274"/>
      <c r="X223" s="274"/>
      <c r="Y223" s="274"/>
      <c r="Z223" s="315"/>
      <c r="AA223" s="334"/>
      <c r="AB223" s="335"/>
      <c r="AC223" s="335"/>
      <c r="AD223" s="273"/>
      <c r="AE223" s="274"/>
      <c r="AF223" s="274"/>
      <c r="AG223" s="274"/>
      <c r="AH223" s="274"/>
      <c r="AI223" s="274"/>
      <c r="AJ223" s="275"/>
      <c r="AK223" s="1"/>
    </row>
    <row r="224" spans="1:37" ht="19.5">
      <c r="A224" s="1"/>
      <c r="B224" s="1"/>
      <c r="C224" s="280" t="s">
        <v>12</v>
      </c>
      <c r="D224" s="281"/>
      <c r="E224" s="281"/>
      <c r="F224" s="281"/>
      <c r="G224" s="281"/>
      <c r="H224" s="281"/>
      <c r="I224" s="281"/>
      <c r="J224" s="281"/>
      <c r="K224" s="281"/>
      <c r="L224" s="281"/>
      <c r="M224" s="281"/>
      <c r="N224" s="281"/>
      <c r="O224" s="281"/>
      <c r="P224" s="281"/>
      <c r="Q224" s="281"/>
      <c r="R224" s="281"/>
      <c r="S224" s="281"/>
      <c r="T224" s="281"/>
      <c r="U224" s="281"/>
      <c r="V224" s="281"/>
      <c r="W224" s="281"/>
      <c r="X224" s="281"/>
      <c r="Y224" s="281"/>
      <c r="Z224" s="281"/>
      <c r="AA224" s="281"/>
      <c r="AB224" s="281"/>
      <c r="AC224" s="281"/>
      <c r="AD224" s="281"/>
      <c r="AE224" s="281"/>
      <c r="AF224" s="281"/>
      <c r="AG224" s="281"/>
      <c r="AH224" s="281"/>
      <c r="AI224" s="281"/>
      <c r="AJ224" s="282"/>
      <c r="AK224" s="1"/>
    </row>
    <row r="225" spans="1:37" ht="19.5">
      <c r="A225" s="1"/>
      <c r="B225" s="1"/>
      <c r="C225" s="303" t="s">
        <v>59</v>
      </c>
      <c r="D225" s="278"/>
      <c r="E225" s="278"/>
      <c r="F225" s="278"/>
      <c r="G225" s="278"/>
      <c r="H225" s="278"/>
      <c r="I225" s="278"/>
      <c r="J225" s="278"/>
      <c r="K225" s="278"/>
      <c r="L225" s="278"/>
      <c r="M225" s="349" t="s">
        <v>26</v>
      </c>
      <c r="N225" s="342"/>
      <c r="O225" s="342"/>
      <c r="P225" s="342"/>
      <c r="Q225" s="342"/>
      <c r="R225" s="342"/>
      <c r="S225" s="342"/>
      <c r="T225" s="342"/>
      <c r="U225" s="342"/>
      <c r="V225" s="342"/>
      <c r="W225" s="342"/>
      <c r="X225" s="342"/>
      <c r="Y225" s="342"/>
      <c r="Z225" s="342"/>
      <c r="AA225" s="342"/>
      <c r="AB225" s="342"/>
      <c r="AC225" s="342"/>
      <c r="AD225" s="343"/>
      <c r="AE225" s="278" t="s">
        <v>27</v>
      </c>
      <c r="AF225" s="278"/>
      <c r="AG225" s="278"/>
      <c r="AH225" s="278"/>
      <c r="AI225" s="278"/>
      <c r="AJ225" s="279"/>
      <c r="AK225" s="1"/>
    </row>
    <row r="226" spans="1:37" ht="18.75" customHeight="1">
      <c r="A226" s="1"/>
      <c r="B226" s="1"/>
      <c r="C226" s="312"/>
      <c r="D226" s="271"/>
      <c r="E226" s="271"/>
      <c r="F226" s="271"/>
      <c r="G226" s="271"/>
      <c r="H226" s="271"/>
      <c r="I226" s="271"/>
      <c r="J226" s="271"/>
      <c r="K226" s="271"/>
      <c r="L226" s="313"/>
      <c r="M226" s="350"/>
      <c r="N226" s="271"/>
      <c r="O226" s="271"/>
      <c r="P226" s="271"/>
      <c r="Q226" s="271"/>
      <c r="R226" s="271"/>
      <c r="S226" s="271"/>
      <c r="T226" s="271"/>
      <c r="U226" s="271"/>
      <c r="V226" s="271"/>
      <c r="W226" s="271"/>
      <c r="X226" s="271"/>
      <c r="Y226" s="271"/>
      <c r="Z226" s="271"/>
      <c r="AA226" s="271"/>
      <c r="AB226" s="271"/>
      <c r="AC226" s="271"/>
      <c r="AD226" s="313"/>
      <c r="AE226" s="270"/>
      <c r="AF226" s="271"/>
      <c r="AG226" s="271"/>
      <c r="AH226" s="271"/>
      <c r="AI226" s="271"/>
      <c r="AJ226" s="272"/>
      <c r="AK226" s="1"/>
    </row>
    <row r="227" spans="1:37" ht="18.75" customHeight="1">
      <c r="A227" s="1"/>
      <c r="B227" s="1"/>
      <c r="C227" s="314"/>
      <c r="D227" s="274"/>
      <c r="E227" s="274"/>
      <c r="F227" s="274"/>
      <c r="G227" s="274"/>
      <c r="H227" s="274"/>
      <c r="I227" s="274"/>
      <c r="J227" s="274"/>
      <c r="K227" s="274"/>
      <c r="L227" s="315"/>
      <c r="M227" s="273"/>
      <c r="N227" s="274"/>
      <c r="O227" s="274"/>
      <c r="P227" s="274"/>
      <c r="Q227" s="274"/>
      <c r="R227" s="274"/>
      <c r="S227" s="274"/>
      <c r="T227" s="274"/>
      <c r="U227" s="274"/>
      <c r="V227" s="274"/>
      <c r="W227" s="274"/>
      <c r="X227" s="274"/>
      <c r="Y227" s="274"/>
      <c r="Z227" s="274"/>
      <c r="AA227" s="274"/>
      <c r="AB227" s="274"/>
      <c r="AC227" s="274"/>
      <c r="AD227" s="315"/>
      <c r="AE227" s="273"/>
      <c r="AF227" s="274"/>
      <c r="AG227" s="274"/>
      <c r="AH227" s="274"/>
      <c r="AI227" s="274"/>
      <c r="AJ227" s="275"/>
      <c r="AK227" s="1"/>
    </row>
    <row r="228" spans="1:37" ht="18.75" customHeight="1">
      <c r="A228" s="1"/>
      <c r="B228" s="1"/>
      <c r="C228" s="303" t="s">
        <v>13</v>
      </c>
      <c r="D228" s="278"/>
      <c r="E228" s="278"/>
      <c r="F228" s="278"/>
      <c r="G228" s="278"/>
      <c r="H228" s="278"/>
      <c r="I228" s="278"/>
      <c r="J228" s="278"/>
      <c r="K228" s="278"/>
      <c r="L228" s="278"/>
      <c r="M228" s="278"/>
      <c r="N228" s="278"/>
      <c r="O228" s="278"/>
      <c r="P228" s="278"/>
      <c r="Q228" s="278"/>
      <c r="R228" s="278" t="s">
        <v>48</v>
      </c>
      <c r="S228" s="278"/>
      <c r="T228" s="278"/>
      <c r="U228" s="278"/>
      <c r="V228" s="278"/>
      <c r="W228" s="278"/>
      <c r="X228" s="278"/>
      <c r="Y228" s="278"/>
      <c r="Z228" s="278"/>
      <c r="AA228" s="278"/>
      <c r="AB228" s="278"/>
      <c r="AC228" s="278"/>
      <c r="AD228" s="278"/>
      <c r="AE228" s="278" t="s">
        <v>47</v>
      </c>
      <c r="AF228" s="278"/>
      <c r="AG228" s="347" t="s">
        <v>69</v>
      </c>
      <c r="AH228" s="347"/>
      <c r="AI228" s="347"/>
      <c r="AJ228" s="348"/>
      <c r="AK228" s="1"/>
    </row>
    <row r="229" spans="1:37" ht="19.5">
      <c r="A229" s="1"/>
      <c r="B229" s="1"/>
      <c r="C229" s="311"/>
      <c r="D229" s="309"/>
      <c r="E229" s="309"/>
      <c r="F229" s="309"/>
      <c r="G229" s="309"/>
      <c r="H229" s="309"/>
      <c r="I229" s="309"/>
      <c r="J229" s="309"/>
      <c r="K229" s="309"/>
      <c r="L229" s="309"/>
      <c r="M229" s="309"/>
      <c r="N229" s="309"/>
      <c r="O229" s="309"/>
      <c r="P229" s="309"/>
      <c r="Q229" s="309"/>
      <c r="R229" s="309"/>
      <c r="S229" s="309"/>
      <c r="T229" s="309"/>
      <c r="U229" s="309"/>
      <c r="V229" s="309"/>
      <c r="W229" s="309"/>
      <c r="X229" s="309"/>
      <c r="Y229" s="309"/>
      <c r="Z229" s="309"/>
      <c r="AA229" s="309"/>
      <c r="AB229" s="309"/>
      <c r="AC229" s="309"/>
      <c r="AD229" s="309"/>
      <c r="AE229" s="309"/>
      <c r="AF229" s="309"/>
      <c r="AG229" s="336"/>
      <c r="AH229" s="336"/>
      <c r="AI229" s="336"/>
      <c r="AJ229" s="337"/>
      <c r="AK229" s="1"/>
    </row>
    <row r="230" spans="1:37" ht="19.5">
      <c r="A230" s="1"/>
      <c r="B230" s="1"/>
      <c r="C230" s="311"/>
      <c r="D230" s="309"/>
      <c r="E230" s="309"/>
      <c r="F230" s="309"/>
      <c r="G230" s="309"/>
      <c r="H230" s="309"/>
      <c r="I230" s="309"/>
      <c r="J230" s="309"/>
      <c r="K230" s="309"/>
      <c r="L230" s="309"/>
      <c r="M230" s="309"/>
      <c r="N230" s="309"/>
      <c r="O230" s="309"/>
      <c r="P230" s="309"/>
      <c r="Q230" s="309"/>
      <c r="R230" s="309"/>
      <c r="S230" s="309"/>
      <c r="T230" s="309"/>
      <c r="U230" s="309"/>
      <c r="V230" s="309"/>
      <c r="W230" s="309"/>
      <c r="X230" s="309"/>
      <c r="Y230" s="309"/>
      <c r="Z230" s="309"/>
      <c r="AA230" s="309"/>
      <c r="AB230" s="309"/>
      <c r="AC230" s="309"/>
      <c r="AD230" s="309"/>
      <c r="AE230" s="309"/>
      <c r="AF230" s="309"/>
      <c r="AG230" s="336"/>
      <c r="AH230" s="336"/>
      <c r="AI230" s="336"/>
      <c r="AJ230" s="337"/>
      <c r="AK230" s="1"/>
    </row>
    <row r="231" spans="1:37" ht="19.5">
      <c r="A231" s="1"/>
      <c r="B231" s="1"/>
      <c r="C231" s="311"/>
      <c r="D231" s="309"/>
      <c r="E231" s="309"/>
      <c r="F231" s="309"/>
      <c r="G231" s="309"/>
      <c r="H231" s="309"/>
      <c r="I231" s="309"/>
      <c r="J231" s="309"/>
      <c r="K231" s="309"/>
      <c r="L231" s="309"/>
      <c r="M231" s="309"/>
      <c r="N231" s="309"/>
      <c r="O231" s="309"/>
      <c r="P231" s="309"/>
      <c r="Q231" s="309"/>
      <c r="R231" s="309"/>
      <c r="S231" s="309"/>
      <c r="T231" s="309"/>
      <c r="U231" s="309"/>
      <c r="V231" s="309"/>
      <c r="W231" s="309"/>
      <c r="X231" s="309"/>
      <c r="Y231" s="309"/>
      <c r="Z231" s="309"/>
      <c r="AA231" s="309"/>
      <c r="AB231" s="309"/>
      <c r="AC231" s="309"/>
      <c r="AD231" s="309"/>
      <c r="AE231" s="309"/>
      <c r="AF231" s="309"/>
      <c r="AG231" s="336"/>
      <c r="AH231" s="336"/>
      <c r="AI231" s="336"/>
      <c r="AJ231" s="337"/>
      <c r="AK231" s="1"/>
    </row>
    <row r="232" spans="1:37" ht="19.5">
      <c r="A232" s="1"/>
      <c r="B232" s="1"/>
      <c r="C232" s="311"/>
      <c r="D232" s="309"/>
      <c r="E232" s="309"/>
      <c r="F232" s="309"/>
      <c r="G232" s="309"/>
      <c r="H232" s="309"/>
      <c r="I232" s="309"/>
      <c r="J232" s="309"/>
      <c r="K232" s="309"/>
      <c r="L232" s="309"/>
      <c r="M232" s="309"/>
      <c r="N232" s="309"/>
      <c r="O232" s="309"/>
      <c r="P232" s="309"/>
      <c r="Q232" s="309"/>
      <c r="R232" s="309"/>
      <c r="S232" s="309"/>
      <c r="T232" s="309"/>
      <c r="U232" s="309"/>
      <c r="V232" s="309"/>
      <c r="W232" s="309"/>
      <c r="X232" s="309"/>
      <c r="Y232" s="309"/>
      <c r="Z232" s="309"/>
      <c r="AA232" s="309"/>
      <c r="AB232" s="309"/>
      <c r="AC232" s="309"/>
      <c r="AD232" s="309"/>
      <c r="AE232" s="309"/>
      <c r="AF232" s="309"/>
      <c r="AG232" s="336"/>
      <c r="AH232" s="336"/>
      <c r="AI232" s="336"/>
      <c r="AJ232" s="337"/>
      <c r="AK232" s="1"/>
    </row>
    <row r="233" spans="1:37" ht="19.5">
      <c r="A233" s="1"/>
      <c r="B233" s="1"/>
      <c r="C233" s="311"/>
      <c r="D233" s="309"/>
      <c r="E233" s="309"/>
      <c r="F233" s="309"/>
      <c r="G233" s="309"/>
      <c r="H233" s="309"/>
      <c r="I233" s="309"/>
      <c r="J233" s="309"/>
      <c r="K233" s="309"/>
      <c r="L233" s="309"/>
      <c r="M233" s="309"/>
      <c r="N233" s="309"/>
      <c r="O233" s="309"/>
      <c r="P233" s="309"/>
      <c r="Q233" s="309"/>
      <c r="R233" s="309"/>
      <c r="S233" s="309"/>
      <c r="T233" s="309"/>
      <c r="U233" s="309"/>
      <c r="V233" s="309"/>
      <c r="W233" s="309"/>
      <c r="X233" s="309"/>
      <c r="Y233" s="309"/>
      <c r="Z233" s="309"/>
      <c r="AA233" s="309"/>
      <c r="AB233" s="309"/>
      <c r="AC233" s="309"/>
      <c r="AD233" s="309"/>
      <c r="AE233" s="309"/>
      <c r="AF233" s="309"/>
      <c r="AG233" s="336"/>
      <c r="AH233" s="336"/>
      <c r="AI233" s="336"/>
      <c r="AJ233" s="337"/>
      <c r="AK233" s="1"/>
    </row>
    <row r="234" spans="1:37" ht="19.5">
      <c r="A234" s="1"/>
      <c r="B234" s="1"/>
      <c r="C234" s="311"/>
      <c r="D234" s="309"/>
      <c r="E234" s="309"/>
      <c r="F234" s="309"/>
      <c r="G234" s="309"/>
      <c r="H234" s="309"/>
      <c r="I234" s="309"/>
      <c r="J234" s="309"/>
      <c r="K234" s="309"/>
      <c r="L234" s="309"/>
      <c r="M234" s="309"/>
      <c r="N234" s="309"/>
      <c r="O234" s="309"/>
      <c r="P234" s="309"/>
      <c r="Q234" s="309"/>
      <c r="R234" s="309"/>
      <c r="S234" s="309"/>
      <c r="T234" s="309"/>
      <c r="U234" s="309"/>
      <c r="V234" s="309"/>
      <c r="W234" s="309"/>
      <c r="X234" s="309"/>
      <c r="Y234" s="309"/>
      <c r="Z234" s="309"/>
      <c r="AA234" s="309"/>
      <c r="AB234" s="309"/>
      <c r="AC234" s="309"/>
      <c r="AD234" s="309"/>
      <c r="AE234" s="309"/>
      <c r="AF234" s="309"/>
      <c r="AG234" s="336"/>
      <c r="AH234" s="336"/>
      <c r="AI234" s="336"/>
      <c r="AJ234" s="337"/>
      <c r="AK234" s="1"/>
    </row>
    <row r="235" spans="1:37" ht="19.5">
      <c r="A235" s="1"/>
      <c r="B235" s="1"/>
      <c r="C235" s="311"/>
      <c r="D235" s="309"/>
      <c r="E235" s="309"/>
      <c r="F235" s="309"/>
      <c r="G235" s="309"/>
      <c r="H235" s="309"/>
      <c r="I235" s="309"/>
      <c r="J235" s="309"/>
      <c r="K235" s="309"/>
      <c r="L235" s="309"/>
      <c r="M235" s="309"/>
      <c r="N235" s="309"/>
      <c r="O235" s="309"/>
      <c r="P235" s="309"/>
      <c r="Q235" s="309"/>
      <c r="R235" s="309"/>
      <c r="S235" s="309"/>
      <c r="T235" s="309"/>
      <c r="U235" s="309"/>
      <c r="V235" s="309"/>
      <c r="W235" s="309"/>
      <c r="X235" s="309"/>
      <c r="Y235" s="309"/>
      <c r="Z235" s="309"/>
      <c r="AA235" s="309"/>
      <c r="AB235" s="309"/>
      <c r="AC235" s="309"/>
      <c r="AD235" s="309"/>
      <c r="AE235" s="309"/>
      <c r="AF235" s="309"/>
      <c r="AG235" s="336"/>
      <c r="AH235" s="336"/>
      <c r="AI235" s="336"/>
      <c r="AJ235" s="337"/>
      <c r="AK235" s="1"/>
    </row>
    <row r="236" spans="1:37" ht="20.25" thickBot="1">
      <c r="A236" s="1"/>
      <c r="B236" s="1"/>
      <c r="C236" s="357"/>
      <c r="D236" s="358"/>
      <c r="E236" s="358"/>
      <c r="F236" s="358"/>
      <c r="G236" s="358"/>
      <c r="H236" s="358"/>
      <c r="I236" s="358"/>
      <c r="J236" s="358"/>
      <c r="K236" s="358"/>
      <c r="L236" s="358"/>
      <c r="M236" s="358"/>
      <c r="N236" s="358"/>
      <c r="O236" s="358"/>
      <c r="P236" s="358"/>
      <c r="Q236" s="358"/>
      <c r="R236" s="358"/>
      <c r="S236" s="358"/>
      <c r="T236" s="358"/>
      <c r="U236" s="358"/>
      <c r="V236" s="358"/>
      <c r="W236" s="358"/>
      <c r="X236" s="358"/>
      <c r="Y236" s="358"/>
      <c r="Z236" s="358"/>
      <c r="AA236" s="358"/>
      <c r="AB236" s="358"/>
      <c r="AC236" s="358"/>
      <c r="AD236" s="358"/>
      <c r="AE236" s="358"/>
      <c r="AF236" s="358"/>
      <c r="AG236" s="355"/>
      <c r="AH236" s="355"/>
      <c r="AI236" s="355"/>
      <c r="AJ236" s="356"/>
      <c r="AK236" s="1"/>
    </row>
    <row r="237" spans="1:37" ht="20.25" thickTop="1">
      <c r="A237" s="1"/>
      <c r="B237" s="1"/>
      <c r="C237" s="338" t="s">
        <v>11</v>
      </c>
      <c r="D237" s="339"/>
      <c r="E237" s="339"/>
      <c r="F237" s="339"/>
      <c r="G237" s="339"/>
      <c r="H237" s="339"/>
      <c r="I237" s="339"/>
      <c r="J237" s="339"/>
      <c r="K237" s="339"/>
      <c r="L237" s="339"/>
      <c r="M237" s="339"/>
      <c r="N237" s="339"/>
      <c r="O237" s="339"/>
      <c r="P237" s="339"/>
      <c r="Q237" s="339"/>
      <c r="R237" s="339"/>
      <c r="S237" s="339"/>
      <c r="T237" s="339"/>
      <c r="U237" s="339"/>
      <c r="V237" s="339"/>
      <c r="W237" s="339"/>
      <c r="X237" s="339"/>
      <c r="Y237" s="339"/>
      <c r="Z237" s="339"/>
      <c r="AA237" s="339"/>
      <c r="AB237" s="339"/>
      <c r="AC237" s="339"/>
      <c r="AD237" s="339"/>
      <c r="AE237" s="339"/>
      <c r="AF237" s="340"/>
      <c r="AG237" s="359">
        <f>SUM(AG229:AJ236)</f>
        <v>0</v>
      </c>
      <c r="AH237" s="360"/>
      <c r="AI237" s="360"/>
      <c r="AJ237" s="361"/>
      <c r="AK237" s="1"/>
    </row>
    <row r="238" spans="1:37" ht="19.5">
      <c r="A238" s="1"/>
      <c r="B238" s="1"/>
      <c r="C238" s="341" t="s">
        <v>28</v>
      </c>
      <c r="D238" s="342"/>
      <c r="E238" s="342"/>
      <c r="F238" s="342"/>
      <c r="G238" s="342"/>
      <c r="H238" s="342"/>
      <c r="I238" s="342"/>
      <c r="J238" s="342"/>
      <c r="K238" s="342"/>
      <c r="L238" s="342"/>
      <c r="M238" s="342"/>
      <c r="N238" s="342"/>
      <c r="O238" s="342"/>
      <c r="P238" s="342"/>
      <c r="Q238" s="342"/>
      <c r="R238" s="342"/>
      <c r="S238" s="342"/>
      <c r="T238" s="342"/>
      <c r="U238" s="342"/>
      <c r="V238" s="342"/>
      <c r="W238" s="342"/>
      <c r="X238" s="342"/>
      <c r="Y238" s="342"/>
      <c r="Z238" s="342"/>
      <c r="AA238" s="342"/>
      <c r="AB238" s="342"/>
      <c r="AC238" s="342"/>
      <c r="AD238" s="342"/>
      <c r="AE238" s="342"/>
      <c r="AF238" s="343"/>
      <c r="AG238" s="351">
        <f>200000/5*4</f>
        <v>160000</v>
      </c>
      <c r="AH238" s="352"/>
      <c r="AI238" s="352"/>
      <c r="AJ238" s="353"/>
      <c r="AK238" s="1"/>
    </row>
    <row r="239" spans="1:37" ht="20.25" thickBot="1">
      <c r="A239" s="1"/>
      <c r="B239" s="1"/>
      <c r="C239" s="304" t="s">
        <v>15</v>
      </c>
      <c r="D239" s="305"/>
      <c r="E239" s="305"/>
      <c r="F239" s="305"/>
      <c r="G239" s="305"/>
      <c r="H239" s="305"/>
      <c r="I239" s="305"/>
      <c r="J239" s="305"/>
      <c r="K239" s="305"/>
      <c r="L239" s="305"/>
      <c r="M239" s="305"/>
      <c r="N239" s="305"/>
      <c r="O239" s="305"/>
      <c r="P239" s="305"/>
      <c r="Q239" s="305"/>
      <c r="R239" s="305"/>
      <c r="S239" s="305"/>
      <c r="T239" s="305"/>
      <c r="U239" s="305"/>
      <c r="V239" s="305"/>
      <c r="W239" s="305"/>
      <c r="X239" s="305"/>
      <c r="Y239" s="305"/>
      <c r="Z239" s="305"/>
      <c r="AA239" s="305"/>
      <c r="AB239" s="305"/>
      <c r="AC239" s="305"/>
      <c r="AD239" s="305"/>
      <c r="AE239" s="305"/>
      <c r="AF239" s="306"/>
      <c r="AG239" s="344">
        <f>ROUNDDOWN(IF(AG237&lt;=AG238,AG237/5*4,AG238),-3)</f>
        <v>0</v>
      </c>
      <c r="AH239" s="345"/>
      <c r="AI239" s="345"/>
      <c r="AJ239" s="346"/>
      <c r="AK239" s="1"/>
    </row>
    <row r="240" spans="1:37" ht="19.5">
      <c r="A240" s="1"/>
      <c r="B240" s="1"/>
      <c r="C240" s="28"/>
      <c r="D240" s="28"/>
      <c r="E240" s="28"/>
      <c r="F240" s="28"/>
      <c r="G240" s="28"/>
      <c r="H240" s="28"/>
      <c r="I240" s="28"/>
      <c r="J240" s="28"/>
      <c r="K240" s="28"/>
      <c r="L240" s="28"/>
      <c r="M240" s="28"/>
      <c r="N240" s="28"/>
      <c r="O240" s="28"/>
      <c r="P240" s="28"/>
      <c r="Q240" s="28"/>
      <c r="R240" s="28"/>
      <c r="S240" s="28"/>
      <c r="T240" s="28"/>
      <c r="U240" s="28"/>
      <c r="V240" s="28"/>
      <c r="W240" s="28"/>
      <c r="X240" s="28"/>
      <c r="Y240" s="28"/>
      <c r="Z240" s="28"/>
      <c r="AA240" s="28"/>
      <c r="AB240" s="28"/>
      <c r="AC240" s="28"/>
      <c r="AD240" s="28"/>
      <c r="AE240" s="28"/>
      <c r="AF240" s="28"/>
      <c r="AG240" s="55" t="s">
        <v>51</v>
      </c>
      <c r="AH240" s="55"/>
      <c r="AI240" s="55"/>
      <c r="AJ240" s="55"/>
      <c r="AK240" s="1"/>
    </row>
    <row r="241" spans="1:37" ht="20.25" thickBot="1">
      <c r="A241" s="1"/>
      <c r="B241" s="1"/>
      <c r="C241" s="28"/>
      <c r="D241" s="28"/>
      <c r="E241" s="28"/>
      <c r="F241" s="28"/>
      <c r="G241" s="28"/>
      <c r="H241" s="28"/>
      <c r="I241" s="28"/>
      <c r="J241" s="28"/>
      <c r="K241" s="28"/>
      <c r="L241" s="28"/>
      <c r="M241" s="28"/>
      <c r="N241" s="28"/>
      <c r="O241" s="28"/>
      <c r="P241" s="28"/>
      <c r="Q241" s="28"/>
      <c r="R241" s="28"/>
      <c r="S241" s="28"/>
      <c r="T241" s="28"/>
      <c r="U241" s="28"/>
      <c r="V241" s="28"/>
      <c r="W241" s="28"/>
      <c r="X241" s="28"/>
      <c r="Y241" s="28"/>
      <c r="Z241" s="28"/>
      <c r="AA241" s="28"/>
      <c r="AB241" s="28"/>
      <c r="AC241" s="28"/>
      <c r="AD241" s="28"/>
      <c r="AE241" s="28"/>
      <c r="AF241" s="28"/>
      <c r="AG241" s="28"/>
      <c r="AH241" s="28"/>
      <c r="AI241" s="28"/>
      <c r="AJ241" s="28"/>
      <c r="AK241" s="1"/>
    </row>
    <row r="242" spans="1:37" ht="18.75" customHeight="1">
      <c r="A242" s="1"/>
      <c r="B242" s="1"/>
      <c r="C242" s="307" t="s">
        <v>10</v>
      </c>
      <c r="D242" s="276"/>
      <c r="E242" s="276">
        <v>10</v>
      </c>
      <c r="F242" s="276"/>
      <c r="G242" s="276" t="s">
        <v>1</v>
      </c>
      <c r="H242" s="276"/>
      <c r="I242" s="276"/>
      <c r="J242" s="276"/>
      <c r="K242" s="329"/>
      <c r="L242" s="330"/>
      <c r="M242" s="330"/>
      <c r="N242" s="331"/>
      <c r="O242" s="332" t="s">
        <v>36</v>
      </c>
      <c r="P242" s="333"/>
      <c r="Q242" s="333"/>
      <c r="R242" s="329"/>
      <c r="S242" s="330"/>
      <c r="T242" s="330"/>
      <c r="U242" s="330"/>
      <c r="V242" s="330"/>
      <c r="W242" s="330"/>
      <c r="X242" s="330"/>
      <c r="Y242" s="330"/>
      <c r="Z242" s="331"/>
      <c r="AA242" s="354" t="s">
        <v>71</v>
      </c>
      <c r="AB242" s="333"/>
      <c r="AC242" s="333"/>
      <c r="AD242" s="329"/>
      <c r="AE242" s="330"/>
      <c r="AF242" s="330"/>
      <c r="AG242" s="330"/>
      <c r="AH242" s="330"/>
      <c r="AI242" s="330"/>
      <c r="AJ242" s="362"/>
      <c r="AK242" s="1"/>
    </row>
    <row r="243" spans="1:37" ht="18.75" customHeight="1">
      <c r="A243" s="1"/>
      <c r="B243" s="1"/>
      <c r="C243" s="308"/>
      <c r="D243" s="277"/>
      <c r="E243" s="277"/>
      <c r="F243" s="277"/>
      <c r="G243" s="277"/>
      <c r="H243" s="277"/>
      <c r="I243" s="277"/>
      <c r="J243" s="277"/>
      <c r="K243" s="273"/>
      <c r="L243" s="274"/>
      <c r="M243" s="274"/>
      <c r="N243" s="315"/>
      <c r="O243" s="334"/>
      <c r="P243" s="335"/>
      <c r="Q243" s="335"/>
      <c r="R243" s="273"/>
      <c r="S243" s="274"/>
      <c r="T243" s="274"/>
      <c r="U243" s="274"/>
      <c r="V243" s="274"/>
      <c r="W243" s="274"/>
      <c r="X243" s="274"/>
      <c r="Y243" s="274"/>
      <c r="Z243" s="315"/>
      <c r="AA243" s="334"/>
      <c r="AB243" s="335"/>
      <c r="AC243" s="335"/>
      <c r="AD243" s="273"/>
      <c r="AE243" s="274"/>
      <c r="AF243" s="274"/>
      <c r="AG243" s="274"/>
      <c r="AH243" s="274"/>
      <c r="AI243" s="274"/>
      <c r="AJ243" s="275"/>
      <c r="AK243" s="1"/>
    </row>
    <row r="244" spans="1:37" ht="19.5">
      <c r="A244" s="1"/>
      <c r="B244" s="1"/>
      <c r="C244" s="280" t="s">
        <v>12</v>
      </c>
      <c r="D244" s="281"/>
      <c r="E244" s="281"/>
      <c r="F244" s="281"/>
      <c r="G244" s="281"/>
      <c r="H244" s="281"/>
      <c r="I244" s="281"/>
      <c r="J244" s="281"/>
      <c r="K244" s="281"/>
      <c r="L244" s="281"/>
      <c r="M244" s="281"/>
      <c r="N244" s="281"/>
      <c r="O244" s="281"/>
      <c r="P244" s="281"/>
      <c r="Q244" s="281"/>
      <c r="R244" s="281"/>
      <c r="S244" s="281"/>
      <c r="T244" s="281"/>
      <c r="U244" s="281"/>
      <c r="V244" s="281"/>
      <c r="W244" s="281"/>
      <c r="X244" s="281"/>
      <c r="Y244" s="281"/>
      <c r="Z244" s="281"/>
      <c r="AA244" s="281"/>
      <c r="AB244" s="281"/>
      <c r="AC244" s="281"/>
      <c r="AD244" s="281"/>
      <c r="AE244" s="281"/>
      <c r="AF244" s="281"/>
      <c r="AG244" s="281"/>
      <c r="AH244" s="281"/>
      <c r="AI244" s="281"/>
      <c r="AJ244" s="282"/>
      <c r="AK244" s="1"/>
    </row>
    <row r="245" spans="1:37" ht="19.5">
      <c r="A245" s="1"/>
      <c r="B245" s="1"/>
      <c r="C245" s="303" t="s">
        <v>59</v>
      </c>
      <c r="D245" s="278"/>
      <c r="E245" s="278"/>
      <c r="F245" s="278"/>
      <c r="G245" s="278"/>
      <c r="H245" s="278"/>
      <c r="I245" s="278"/>
      <c r="J245" s="278"/>
      <c r="K245" s="278"/>
      <c r="L245" s="278"/>
      <c r="M245" s="349" t="s">
        <v>26</v>
      </c>
      <c r="N245" s="342"/>
      <c r="O245" s="342"/>
      <c r="P245" s="342"/>
      <c r="Q245" s="342"/>
      <c r="R245" s="342"/>
      <c r="S245" s="342"/>
      <c r="T245" s="342"/>
      <c r="U245" s="342"/>
      <c r="V245" s="342"/>
      <c r="W245" s="342"/>
      <c r="X245" s="342"/>
      <c r="Y245" s="342"/>
      <c r="Z245" s="342"/>
      <c r="AA245" s="342"/>
      <c r="AB245" s="342"/>
      <c r="AC245" s="342"/>
      <c r="AD245" s="343"/>
      <c r="AE245" s="278" t="s">
        <v>27</v>
      </c>
      <c r="AF245" s="278"/>
      <c r="AG245" s="278"/>
      <c r="AH245" s="278"/>
      <c r="AI245" s="278"/>
      <c r="AJ245" s="279"/>
      <c r="AK245" s="1"/>
    </row>
    <row r="246" spans="1:37" ht="18.75" customHeight="1">
      <c r="A246" s="1"/>
      <c r="B246" s="1"/>
      <c r="C246" s="312"/>
      <c r="D246" s="271"/>
      <c r="E246" s="271"/>
      <c r="F246" s="271"/>
      <c r="G246" s="271"/>
      <c r="H246" s="271"/>
      <c r="I246" s="271"/>
      <c r="J246" s="271"/>
      <c r="K246" s="271"/>
      <c r="L246" s="313"/>
      <c r="M246" s="350"/>
      <c r="N246" s="271"/>
      <c r="O246" s="271"/>
      <c r="P246" s="271"/>
      <c r="Q246" s="271"/>
      <c r="R246" s="271"/>
      <c r="S246" s="271"/>
      <c r="T246" s="271"/>
      <c r="U246" s="271"/>
      <c r="V246" s="271"/>
      <c r="W246" s="271"/>
      <c r="X246" s="271"/>
      <c r="Y246" s="271"/>
      <c r="Z246" s="271"/>
      <c r="AA246" s="271"/>
      <c r="AB246" s="271"/>
      <c r="AC246" s="271"/>
      <c r="AD246" s="313"/>
      <c r="AE246" s="270"/>
      <c r="AF246" s="271"/>
      <c r="AG246" s="271"/>
      <c r="AH246" s="271"/>
      <c r="AI246" s="271"/>
      <c r="AJ246" s="272"/>
      <c r="AK246" s="1"/>
    </row>
    <row r="247" spans="1:37" ht="18.75" customHeight="1">
      <c r="A247" s="1"/>
      <c r="B247" s="1"/>
      <c r="C247" s="314"/>
      <c r="D247" s="274"/>
      <c r="E247" s="274"/>
      <c r="F247" s="274"/>
      <c r="G247" s="274"/>
      <c r="H247" s="274"/>
      <c r="I247" s="274"/>
      <c r="J247" s="274"/>
      <c r="K247" s="274"/>
      <c r="L247" s="315"/>
      <c r="M247" s="273"/>
      <c r="N247" s="274"/>
      <c r="O247" s="274"/>
      <c r="P247" s="274"/>
      <c r="Q247" s="274"/>
      <c r="R247" s="274"/>
      <c r="S247" s="274"/>
      <c r="T247" s="274"/>
      <c r="U247" s="274"/>
      <c r="V247" s="274"/>
      <c r="W247" s="274"/>
      <c r="X247" s="274"/>
      <c r="Y247" s="274"/>
      <c r="Z247" s="274"/>
      <c r="AA247" s="274"/>
      <c r="AB247" s="274"/>
      <c r="AC247" s="274"/>
      <c r="AD247" s="315"/>
      <c r="AE247" s="273"/>
      <c r="AF247" s="274"/>
      <c r="AG247" s="274"/>
      <c r="AH247" s="274"/>
      <c r="AI247" s="274"/>
      <c r="AJ247" s="275"/>
      <c r="AK247" s="1"/>
    </row>
    <row r="248" spans="1:37" ht="18.75" customHeight="1">
      <c r="A248" s="1"/>
      <c r="B248" s="1"/>
      <c r="C248" s="303" t="s">
        <v>13</v>
      </c>
      <c r="D248" s="278"/>
      <c r="E248" s="278"/>
      <c r="F248" s="278"/>
      <c r="G248" s="278"/>
      <c r="H248" s="278"/>
      <c r="I248" s="278"/>
      <c r="J248" s="278"/>
      <c r="K248" s="278"/>
      <c r="L248" s="278"/>
      <c r="M248" s="278"/>
      <c r="N248" s="278"/>
      <c r="O248" s="278"/>
      <c r="P248" s="278"/>
      <c r="Q248" s="278"/>
      <c r="R248" s="278" t="s">
        <v>48</v>
      </c>
      <c r="S248" s="278"/>
      <c r="T248" s="278"/>
      <c r="U248" s="278"/>
      <c r="V248" s="278"/>
      <c r="W248" s="278"/>
      <c r="X248" s="278"/>
      <c r="Y248" s="278"/>
      <c r="Z248" s="278"/>
      <c r="AA248" s="278"/>
      <c r="AB248" s="278"/>
      <c r="AC248" s="278"/>
      <c r="AD248" s="278"/>
      <c r="AE248" s="278" t="s">
        <v>47</v>
      </c>
      <c r="AF248" s="278"/>
      <c r="AG248" s="347" t="s">
        <v>69</v>
      </c>
      <c r="AH248" s="347"/>
      <c r="AI248" s="347"/>
      <c r="AJ248" s="348"/>
      <c r="AK248" s="1"/>
    </row>
    <row r="249" spans="1:37" ht="19.5">
      <c r="A249" s="1"/>
      <c r="B249" s="1"/>
      <c r="C249" s="311"/>
      <c r="D249" s="309"/>
      <c r="E249" s="309"/>
      <c r="F249" s="309"/>
      <c r="G249" s="309"/>
      <c r="H249" s="309"/>
      <c r="I249" s="309"/>
      <c r="J249" s="309"/>
      <c r="K249" s="309"/>
      <c r="L249" s="309"/>
      <c r="M249" s="309"/>
      <c r="N249" s="309"/>
      <c r="O249" s="309"/>
      <c r="P249" s="309"/>
      <c r="Q249" s="309"/>
      <c r="R249" s="309"/>
      <c r="S249" s="309"/>
      <c r="T249" s="309"/>
      <c r="U249" s="309"/>
      <c r="V249" s="309"/>
      <c r="W249" s="309"/>
      <c r="X249" s="309"/>
      <c r="Y249" s="309"/>
      <c r="Z249" s="309"/>
      <c r="AA249" s="309"/>
      <c r="AB249" s="309"/>
      <c r="AC249" s="309"/>
      <c r="AD249" s="309"/>
      <c r="AE249" s="309"/>
      <c r="AF249" s="309"/>
      <c r="AG249" s="336"/>
      <c r="AH249" s="336"/>
      <c r="AI249" s="336"/>
      <c r="AJ249" s="337"/>
      <c r="AK249" s="1"/>
    </row>
    <row r="250" spans="1:37" ht="19.5">
      <c r="A250" s="1"/>
      <c r="B250" s="1"/>
      <c r="C250" s="311"/>
      <c r="D250" s="309"/>
      <c r="E250" s="309"/>
      <c r="F250" s="309"/>
      <c r="G250" s="309"/>
      <c r="H250" s="309"/>
      <c r="I250" s="309"/>
      <c r="J250" s="309"/>
      <c r="K250" s="309"/>
      <c r="L250" s="309"/>
      <c r="M250" s="309"/>
      <c r="N250" s="309"/>
      <c r="O250" s="309"/>
      <c r="P250" s="309"/>
      <c r="Q250" s="309"/>
      <c r="R250" s="309"/>
      <c r="S250" s="309"/>
      <c r="T250" s="309"/>
      <c r="U250" s="309"/>
      <c r="V250" s="309"/>
      <c r="W250" s="309"/>
      <c r="X250" s="309"/>
      <c r="Y250" s="309"/>
      <c r="Z250" s="309"/>
      <c r="AA250" s="309"/>
      <c r="AB250" s="309"/>
      <c r="AC250" s="309"/>
      <c r="AD250" s="309"/>
      <c r="AE250" s="309"/>
      <c r="AF250" s="309"/>
      <c r="AG250" s="336"/>
      <c r="AH250" s="336"/>
      <c r="AI250" s="336"/>
      <c r="AJ250" s="337"/>
      <c r="AK250" s="1"/>
    </row>
    <row r="251" spans="1:37" ht="19.5">
      <c r="A251" s="1"/>
      <c r="B251" s="1"/>
      <c r="C251" s="311"/>
      <c r="D251" s="309"/>
      <c r="E251" s="309"/>
      <c r="F251" s="309"/>
      <c r="G251" s="309"/>
      <c r="H251" s="309"/>
      <c r="I251" s="309"/>
      <c r="J251" s="309"/>
      <c r="K251" s="309"/>
      <c r="L251" s="309"/>
      <c r="M251" s="309"/>
      <c r="N251" s="309"/>
      <c r="O251" s="309"/>
      <c r="P251" s="309"/>
      <c r="Q251" s="309"/>
      <c r="R251" s="309"/>
      <c r="S251" s="309"/>
      <c r="T251" s="309"/>
      <c r="U251" s="309"/>
      <c r="V251" s="309"/>
      <c r="W251" s="309"/>
      <c r="X251" s="309"/>
      <c r="Y251" s="309"/>
      <c r="Z251" s="309"/>
      <c r="AA251" s="309"/>
      <c r="AB251" s="309"/>
      <c r="AC251" s="309"/>
      <c r="AD251" s="309"/>
      <c r="AE251" s="309"/>
      <c r="AF251" s="309"/>
      <c r="AG251" s="336"/>
      <c r="AH251" s="336"/>
      <c r="AI251" s="336"/>
      <c r="AJ251" s="337"/>
      <c r="AK251" s="1"/>
    </row>
    <row r="252" spans="1:37" ht="19.5">
      <c r="A252" s="1"/>
      <c r="B252" s="1"/>
      <c r="C252" s="311"/>
      <c r="D252" s="309"/>
      <c r="E252" s="309"/>
      <c r="F252" s="309"/>
      <c r="G252" s="309"/>
      <c r="H252" s="309"/>
      <c r="I252" s="309"/>
      <c r="J252" s="309"/>
      <c r="K252" s="309"/>
      <c r="L252" s="309"/>
      <c r="M252" s="309"/>
      <c r="N252" s="309"/>
      <c r="O252" s="309"/>
      <c r="P252" s="309"/>
      <c r="Q252" s="309"/>
      <c r="R252" s="309"/>
      <c r="S252" s="309"/>
      <c r="T252" s="309"/>
      <c r="U252" s="309"/>
      <c r="V252" s="309"/>
      <c r="W252" s="309"/>
      <c r="X252" s="309"/>
      <c r="Y252" s="309"/>
      <c r="Z252" s="309"/>
      <c r="AA252" s="309"/>
      <c r="AB252" s="309"/>
      <c r="AC252" s="309"/>
      <c r="AD252" s="309"/>
      <c r="AE252" s="309"/>
      <c r="AF252" s="309"/>
      <c r="AG252" s="336"/>
      <c r="AH252" s="336"/>
      <c r="AI252" s="336"/>
      <c r="AJ252" s="337"/>
      <c r="AK252" s="1"/>
    </row>
    <row r="253" spans="1:37" ht="19.5">
      <c r="A253" s="1"/>
      <c r="B253" s="1"/>
      <c r="C253" s="311"/>
      <c r="D253" s="309"/>
      <c r="E253" s="309"/>
      <c r="F253" s="309"/>
      <c r="G253" s="309"/>
      <c r="H253" s="309"/>
      <c r="I253" s="309"/>
      <c r="J253" s="309"/>
      <c r="K253" s="309"/>
      <c r="L253" s="309"/>
      <c r="M253" s="309"/>
      <c r="N253" s="309"/>
      <c r="O253" s="309"/>
      <c r="P253" s="309"/>
      <c r="Q253" s="309"/>
      <c r="R253" s="309"/>
      <c r="S253" s="309"/>
      <c r="T253" s="309"/>
      <c r="U253" s="309"/>
      <c r="V253" s="309"/>
      <c r="W253" s="309"/>
      <c r="X253" s="309"/>
      <c r="Y253" s="309"/>
      <c r="Z253" s="309"/>
      <c r="AA253" s="309"/>
      <c r="AB253" s="309"/>
      <c r="AC253" s="309"/>
      <c r="AD253" s="309"/>
      <c r="AE253" s="309"/>
      <c r="AF253" s="309"/>
      <c r="AG253" s="336"/>
      <c r="AH253" s="336"/>
      <c r="AI253" s="336"/>
      <c r="AJ253" s="337"/>
      <c r="AK253" s="1"/>
    </row>
    <row r="254" spans="1:37" ht="19.5">
      <c r="A254" s="1"/>
      <c r="B254" s="1"/>
      <c r="C254" s="311"/>
      <c r="D254" s="309"/>
      <c r="E254" s="309"/>
      <c r="F254" s="309"/>
      <c r="G254" s="309"/>
      <c r="H254" s="309"/>
      <c r="I254" s="309"/>
      <c r="J254" s="309"/>
      <c r="K254" s="309"/>
      <c r="L254" s="309"/>
      <c r="M254" s="309"/>
      <c r="N254" s="309"/>
      <c r="O254" s="309"/>
      <c r="P254" s="309"/>
      <c r="Q254" s="309"/>
      <c r="R254" s="309"/>
      <c r="S254" s="309"/>
      <c r="T254" s="309"/>
      <c r="U254" s="309"/>
      <c r="V254" s="309"/>
      <c r="W254" s="309"/>
      <c r="X254" s="309"/>
      <c r="Y254" s="309"/>
      <c r="Z254" s="309"/>
      <c r="AA254" s="309"/>
      <c r="AB254" s="309"/>
      <c r="AC254" s="309"/>
      <c r="AD254" s="309"/>
      <c r="AE254" s="309"/>
      <c r="AF254" s="309"/>
      <c r="AG254" s="336"/>
      <c r="AH254" s="336"/>
      <c r="AI254" s="336"/>
      <c r="AJ254" s="337"/>
      <c r="AK254" s="1"/>
    </row>
    <row r="255" spans="1:37" ht="19.5">
      <c r="A255" s="1"/>
      <c r="B255" s="1"/>
      <c r="C255" s="311"/>
      <c r="D255" s="309"/>
      <c r="E255" s="309"/>
      <c r="F255" s="309"/>
      <c r="G255" s="309"/>
      <c r="H255" s="309"/>
      <c r="I255" s="309"/>
      <c r="J255" s="309"/>
      <c r="K255" s="309"/>
      <c r="L255" s="309"/>
      <c r="M255" s="309"/>
      <c r="N255" s="309"/>
      <c r="O255" s="309"/>
      <c r="P255" s="309"/>
      <c r="Q255" s="309"/>
      <c r="R255" s="309"/>
      <c r="S255" s="309"/>
      <c r="T255" s="309"/>
      <c r="U255" s="309"/>
      <c r="V255" s="309"/>
      <c r="W255" s="309"/>
      <c r="X255" s="309"/>
      <c r="Y255" s="309"/>
      <c r="Z255" s="309"/>
      <c r="AA255" s="309"/>
      <c r="AB255" s="309"/>
      <c r="AC255" s="309"/>
      <c r="AD255" s="309"/>
      <c r="AE255" s="309"/>
      <c r="AF255" s="309"/>
      <c r="AG255" s="336"/>
      <c r="AH255" s="336"/>
      <c r="AI255" s="336"/>
      <c r="AJ255" s="337"/>
      <c r="AK255" s="1"/>
    </row>
    <row r="256" spans="1:37" ht="20.25" thickBot="1">
      <c r="A256" s="1"/>
      <c r="B256" s="1"/>
      <c r="C256" s="357"/>
      <c r="D256" s="358"/>
      <c r="E256" s="358"/>
      <c r="F256" s="358"/>
      <c r="G256" s="358"/>
      <c r="H256" s="358"/>
      <c r="I256" s="358"/>
      <c r="J256" s="358"/>
      <c r="K256" s="358"/>
      <c r="L256" s="358"/>
      <c r="M256" s="358"/>
      <c r="N256" s="358"/>
      <c r="O256" s="358"/>
      <c r="P256" s="358"/>
      <c r="Q256" s="358"/>
      <c r="R256" s="358"/>
      <c r="S256" s="358"/>
      <c r="T256" s="358"/>
      <c r="U256" s="358"/>
      <c r="V256" s="358"/>
      <c r="W256" s="358"/>
      <c r="X256" s="358"/>
      <c r="Y256" s="358"/>
      <c r="Z256" s="358"/>
      <c r="AA256" s="358"/>
      <c r="AB256" s="358"/>
      <c r="AC256" s="358"/>
      <c r="AD256" s="358"/>
      <c r="AE256" s="358"/>
      <c r="AF256" s="358"/>
      <c r="AG256" s="355"/>
      <c r="AH256" s="355"/>
      <c r="AI256" s="355"/>
      <c r="AJ256" s="356"/>
      <c r="AK256" s="1"/>
    </row>
    <row r="257" spans="1:37" ht="20.25" thickTop="1">
      <c r="A257" s="1"/>
      <c r="B257" s="1"/>
      <c r="C257" s="338" t="s">
        <v>11</v>
      </c>
      <c r="D257" s="339"/>
      <c r="E257" s="339"/>
      <c r="F257" s="339"/>
      <c r="G257" s="339"/>
      <c r="H257" s="339"/>
      <c r="I257" s="339"/>
      <c r="J257" s="339"/>
      <c r="K257" s="339"/>
      <c r="L257" s="339"/>
      <c r="M257" s="339"/>
      <c r="N257" s="339"/>
      <c r="O257" s="339"/>
      <c r="P257" s="339"/>
      <c r="Q257" s="339"/>
      <c r="R257" s="339"/>
      <c r="S257" s="339"/>
      <c r="T257" s="339"/>
      <c r="U257" s="339"/>
      <c r="V257" s="339"/>
      <c r="W257" s="339"/>
      <c r="X257" s="339"/>
      <c r="Y257" s="339"/>
      <c r="Z257" s="339"/>
      <c r="AA257" s="339"/>
      <c r="AB257" s="339"/>
      <c r="AC257" s="339"/>
      <c r="AD257" s="339"/>
      <c r="AE257" s="339"/>
      <c r="AF257" s="340"/>
      <c r="AG257" s="359">
        <f>SUM(AG249:AJ256)</f>
        <v>0</v>
      </c>
      <c r="AH257" s="360"/>
      <c r="AI257" s="360"/>
      <c r="AJ257" s="361"/>
      <c r="AK257" s="1"/>
    </row>
    <row r="258" spans="1:37" ht="19.5">
      <c r="A258" s="1"/>
      <c r="B258" s="1"/>
      <c r="C258" s="341" t="s">
        <v>28</v>
      </c>
      <c r="D258" s="342"/>
      <c r="E258" s="342"/>
      <c r="F258" s="342"/>
      <c r="G258" s="342"/>
      <c r="H258" s="342"/>
      <c r="I258" s="342"/>
      <c r="J258" s="342"/>
      <c r="K258" s="342"/>
      <c r="L258" s="342"/>
      <c r="M258" s="342"/>
      <c r="N258" s="342"/>
      <c r="O258" s="342"/>
      <c r="P258" s="342"/>
      <c r="Q258" s="342"/>
      <c r="R258" s="342"/>
      <c r="S258" s="342"/>
      <c r="T258" s="342"/>
      <c r="U258" s="342"/>
      <c r="V258" s="342"/>
      <c r="W258" s="342"/>
      <c r="X258" s="342"/>
      <c r="Y258" s="342"/>
      <c r="Z258" s="342"/>
      <c r="AA258" s="342"/>
      <c r="AB258" s="342"/>
      <c r="AC258" s="342"/>
      <c r="AD258" s="342"/>
      <c r="AE258" s="342"/>
      <c r="AF258" s="343"/>
      <c r="AG258" s="351">
        <f>200000/5*4</f>
        <v>160000</v>
      </c>
      <c r="AH258" s="352"/>
      <c r="AI258" s="352"/>
      <c r="AJ258" s="353"/>
      <c r="AK258" s="1"/>
    </row>
    <row r="259" spans="1:37" ht="20.25" thickBot="1">
      <c r="A259" s="1"/>
      <c r="B259" s="1"/>
      <c r="C259" s="304" t="s">
        <v>15</v>
      </c>
      <c r="D259" s="305"/>
      <c r="E259" s="305"/>
      <c r="F259" s="305"/>
      <c r="G259" s="305"/>
      <c r="H259" s="305"/>
      <c r="I259" s="305"/>
      <c r="J259" s="305"/>
      <c r="K259" s="305"/>
      <c r="L259" s="305"/>
      <c r="M259" s="305"/>
      <c r="N259" s="305"/>
      <c r="O259" s="305"/>
      <c r="P259" s="305"/>
      <c r="Q259" s="305"/>
      <c r="R259" s="305"/>
      <c r="S259" s="305"/>
      <c r="T259" s="305"/>
      <c r="U259" s="305"/>
      <c r="V259" s="305"/>
      <c r="W259" s="305"/>
      <c r="X259" s="305"/>
      <c r="Y259" s="305"/>
      <c r="Z259" s="305"/>
      <c r="AA259" s="305"/>
      <c r="AB259" s="305"/>
      <c r="AC259" s="305"/>
      <c r="AD259" s="305"/>
      <c r="AE259" s="305"/>
      <c r="AF259" s="306"/>
      <c r="AG259" s="344">
        <f>ROUNDDOWN(IF(AG257&lt;=AG258,AG257/5*4,AG258),-3)</f>
        <v>0</v>
      </c>
      <c r="AH259" s="345"/>
      <c r="AI259" s="345"/>
      <c r="AJ259" s="346"/>
      <c r="AK259" s="1"/>
    </row>
    <row r="260" spans="1:37" ht="19.5">
      <c r="A260" s="1"/>
      <c r="B260" s="1"/>
      <c r="C260" s="28"/>
      <c r="D260" s="28"/>
      <c r="E260" s="28"/>
      <c r="F260" s="28"/>
      <c r="G260" s="28"/>
      <c r="H260" s="28"/>
      <c r="I260" s="28"/>
      <c r="J260" s="28"/>
      <c r="K260" s="28"/>
      <c r="L260" s="28"/>
      <c r="M260" s="28"/>
      <c r="N260" s="28"/>
      <c r="O260" s="28"/>
      <c r="P260" s="28"/>
      <c r="Q260" s="28"/>
      <c r="R260" s="28"/>
      <c r="S260" s="28"/>
      <c r="T260" s="28"/>
      <c r="U260" s="28"/>
      <c r="V260" s="28"/>
      <c r="W260" s="28"/>
      <c r="X260" s="28"/>
      <c r="Y260" s="28"/>
      <c r="Z260" s="28"/>
      <c r="AA260" s="28"/>
      <c r="AB260" s="28"/>
      <c r="AC260" s="28"/>
      <c r="AD260" s="28"/>
      <c r="AE260" s="28"/>
      <c r="AF260" s="28"/>
      <c r="AG260" s="55" t="s">
        <v>51</v>
      </c>
      <c r="AH260" s="55"/>
      <c r="AI260" s="55"/>
      <c r="AJ260" s="55"/>
      <c r="AK260" s="1"/>
    </row>
    <row r="261" spans="1:37">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c r="AC261" s="1"/>
      <c r="AD261" s="1"/>
      <c r="AE261" s="1"/>
      <c r="AF261" s="1"/>
      <c r="AG261" s="1"/>
      <c r="AH261" s="1"/>
      <c r="AI261" s="1"/>
      <c r="AJ261" s="1"/>
      <c r="AK261" s="1"/>
    </row>
    <row r="265" spans="1:37">
      <c r="D265" s="363"/>
      <c r="E265" s="363"/>
      <c r="F265" s="363"/>
      <c r="G265" s="363"/>
      <c r="H265" s="363"/>
      <c r="I265" s="363"/>
      <c r="J265" s="363"/>
      <c r="K265" s="363"/>
      <c r="L265" s="363"/>
      <c r="M265" s="363"/>
      <c r="N265" s="363"/>
      <c r="O265" s="363"/>
    </row>
    <row r="266" spans="1:37">
      <c r="D266" s="363"/>
      <c r="E266" s="363"/>
      <c r="F266" s="363"/>
      <c r="G266" s="363"/>
      <c r="H266" s="363"/>
      <c r="I266" s="363"/>
      <c r="J266" s="363"/>
      <c r="K266" s="363"/>
      <c r="L266" s="363"/>
      <c r="M266" s="363"/>
      <c r="N266" s="363"/>
      <c r="O266" s="363"/>
    </row>
    <row r="267" spans="1:37">
      <c r="D267" s="363"/>
      <c r="E267" s="363"/>
      <c r="F267" s="363"/>
      <c r="G267" s="363"/>
      <c r="H267" s="363"/>
      <c r="I267" s="363"/>
      <c r="J267" s="363"/>
      <c r="K267" s="363"/>
      <c r="L267" s="363"/>
      <c r="M267" s="363"/>
      <c r="N267" s="363"/>
      <c r="O267" s="363"/>
    </row>
    <row r="268" spans="1:37">
      <c r="D268" s="363"/>
      <c r="E268" s="363"/>
      <c r="F268" s="363"/>
      <c r="G268" s="363"/>
      <c r="H268" s="363"/>
      <c r="I268" s="363"/>
      <c r="J268" s="363"/>
      <c r="K268" s="363"/>
      <c r="L268" s="363"/>
      <c r="M268" s="363"/>
      <c r="N268" s="363"/>
      <c r="O268" s="363"/>
    </row>
    <row r="269" spans="1:37">
      <c r="D269" s="363"/>
      <c r="E269" s="363"/>
      <c r="F269" s="363"/>
      <c r="G269" s="363"/>
      <c r="H269" s="363"/>
      <c r="I269" s="363"/>
      <c r="J269" s="363"/>
      <c r="K269" s="363"/>
      <c r="L269" s="363"/>
      <c r="M269" s="363"/>
      <c r="N269" s="363"/>
      <c r="O269" s="363"/>
    </row>
    <row r="270" spans="1:37">
      <c r="D270" s="363"/>
      <c r="E270" s="363"/>
      <c r="F270" s="363"/>
      <c r="G270" s="363"/>
      <c r="H270" s="363"/>
      <c r="I270" s="363"/>
      <c r="J270" s="363"/>
      <c r="K270" s="363"/>
      <c r="L270" s="363"/>
      <c r="M270" s="363"/>
      <c r="N270" s="363"/>
      <c r="O270" s="363"/>
    </row>
    <row r="271" spans="1:37">
      <c r="D271" s="363"/>
      <c r="E271" s="363"/>
      <c r="F271" s="363"/>
      <c r="G271" s="363"/>
      <c r="H271" s="363"/>
      <c r="I271" s="363"/>
      <c r="J271" s="363"/>
      <c r="K271" s="363"/>
      <c r="L271" s="363"/>
      <c r="M271" s="363"/>
      <c r="N271" s="363"/>
      <c r="O271" s="363"/>
    </row>
    <row r="272" spans="1:37">
      <c r="D272" s="363"/>
      <c r="E272" s="363"/>
      <c r="F272" s="363"/>
      <c r="G272" s="363"/>
      <c r="H272" s="363"/>
      <c r="I272" s="363"/>
      <c r="J272" s="363"/>
      <c r="K272" s="363"/>
      <c r="L272" s="363"/>
      <c r="M272" s="363"/>
      <c r="N272" s="363"/>
      <c r="O272" s="363"/>
    </row>
    <row r="273" spans="4:15">
      <c r="D273" s="363"/>
      <c r="E273" s="363"/>
      <c r="F273" s="363"/>
      <c r="G273" s="363"/>
      <c r="H273" s="363"/>
      <c r="I273" s="363"/>
      <c r="J273" s="363"/>
      <c r="K273" s="363"/>
      <c r="L273" s="363"/>
      <c r="M273" s="363"/>
      <c r="N273" s="363"/>
      <c r="O273" s="363"/>
    </row>
    <row r="274" spans="4:15">
      <c r="D274" s="363"/>
      <c r="E274" s="363"/>
      <c r="F274" s="363"/>
      <c r="G274" s="363"/>
      <c r="H274" s="363"/>
      <c r="I274" s="363"/>
      <c r="J274" s="363"/>
      <c r="K274" s="363"/>
      <c r="L274" s="363"/>
      <c r="M274" s="363"/>
      <c r="N274" s="363"/>
      <c r="O274" s="363"/>
    </row>
  </sheetData>
  <sheetProtection algorithmName="SHA-512" hashValue="wSkMzgiWedr4jZ9mAy8vfq5RBl53O8qDiI7Dg0QhKvhkLAnpC2ysi/AIcNm7mdCy7FSWw7DKUYGPZ0SJkdF3ww==" saltValue="VMB6jk1VeMFMiNeJcmctJw==" spinCount="100000" sheet="1" objects="1" scenarios="1"/>
  <mergeCells count="677">
    <mergeCell ref="K222:N223"/>
    <mergeCell ref="O222:Q223"/>
    <mergeCell ref="R222:Z223"/>
    <mergeCell ref="AA222:AC223"/>
    <mergeCell ref="AD222:AJ223"/>
    <mergeCell ref="M225:AD225"/>
    <mergeCell ref="M226:AD227"/>
    <mergeCell ref="K242:N243"/>
    <mergeCell ref="O242:Q243"/>
    <mergeCell ref="R242:Z243"/>
    <mergeCell ref="AA242:AC243"/>
    <mergeCell ref="AD242:AJ243"/>
    <mergeCell ref="C238:AF238"/>
    <mergeCell ref="AG238:AJ238"/>
    <mergeCell ref="C234:Q234"/>
    <mergeCell ref="R234:AD234"/>
    <mergeCell ref="AE234:AF234"/>
    <mergeCell ref="AG229:AJ229"/>
    <mergeCell ref="C237:AF237"/>
    <mergeCell ref="C226:L227"/>
    <mergeCell ref="AE226:AJ227"/>
    <mergeCell ref="AG228:AJ228"/>
    <mergeCell ref="C228:Q228"/>
    <mergeCell ref="R228:AD228"/>
    <mergeCell ref="K180:N181"/>
    <mergeCell ref="O180:Q181"/>
    <mergeCell ref="R180:Z181"/>
    <mergeCell ref="AA180:AC181"/>
    <mergeCell ref="AD180:AJ181"/>
    <mergeCell ref="M183:AD183"/>
    <mergeCell ref="M184:AD185"/>
    <mergeCell ref="K200:N201"/>
    <mergeCell ref="O200:Q201"/>
    <mergeCell ref="R200:Z201"/>
    <mergeCell ref="AA200:AC201"/>
    <mergeCell ref="AD200:AJ201"/>
    <mergeCell ref="C197:AF197"/>
    <mergeCell ref="AG197:AJ197"/>
    <mergeCell ref="C200:D201"/>
    <mergeCell ref="E200:F201"/>
    <mergeCell ref="G200:J201"/>
    <mergeCell ref="C192:Q192"/>
    <mergeCell ref="R192:AD192"/>
    <mergeCell ref="AE192:AF192"/>
    <mergeCell ref="C193:Q193"/>
    <mergeCell ref="R193:AD193"/>
    <mergeCell ref="AE193:AF193"/>
    <mergeCell ref="C194:Q194"/>
    <mergeCell ref="M141:AD141"/>
    <mergeCell ref="M142:AD143"/>
    <mergeCell ref="K158:N159"/>
    <mergeCell ref="O158:Q159"/>
    <mergeCell ref="R158:Z159"/>
    <mergeCell ref="AA158:AC159"/>
    <mergeCell ref="AD158:AJ159"/>
    <mergeCell ref="AE152:AF152"/>
    <mergeCell ref="C155:AF155"/>
    <mergeCell ref="AG155:AJ155"/>
    <mergeCell ref="C158:D159"/>
    <mergeCell ref="C145:Q145"/>
    <mergeCell ref="R145:AD145"/>
    <mergeCell ref="AE145:AF145"/>
    <mergeCell ref="C146:Q146"/>
    <mergeCell ref="R146:AD146"/>
    <mergeCell ref="AE146:AF146"/>
    <mergeCell ref="AG145:AJ145"/>
    <mergeCell ref="C142:L143"/>
    <mergeCell ref="AE142:AJ143"/>
    <mergeCell ref="AG144:AJ144"/>
    <mergeCell ref="AG146:AJ146"/>
    <mergeCell ref="C144:Q144"/>
    <mergeCell ref="R144:AD144"/>
    <mergeCell ref="AG69:AJ69"/>
    <mergeCell ref="AG61:AJ61"/>
    <mergeCell ref="AG60:AJ60"/>
    <mergeCell ref="R60:AD60"/>
    <mergeCell ref="K138:N139"/>
    <mergeCell ref="O138:Q139"/>
    <mergeCell ref="R138:Z139"/>
    <mergeCell ref="AA138:AC139"/>
    <mergeCell ref="AD138:AJ139"/>
    <mergeCell ref="AE67:AF67"/>
    <mergeCell ref="AE68:AF68"/>
    <mergeCell ref="AE129:AF129"/>
    <mergeCell ref="C130:Q130"/>
    <mergeCell ref="R130:AD130"/>
    <mergeCell ref="AE130:AF130"/>
    <mergeCell ref="AG131:AJ131"/>
    <mergeCell ref="R123:AD123"/>
    <mergeCell ref="AE123:AF123"/>
    <mergeCell ref="C124:Q124"/>
    <mergeCell ref="R124:AD124"/>
    <mergeCell ref="AE124:AF124"/>
    <mergeCell ref="C125:Q125"/>
    <mergeCell ref="R125:AD125"/>
    <mergeCell ref="R122:AD122"/>
    <mergeCell ref="C40:D41"/>
    <mergeCell ref="E40:I41"/>
    <mergeCell ref="J40:T41"/>
    <mergeCell ref="C54:D55"/>
    <mergeCell ref="AA54:AC55"/>
    <mergeCell ref="AD54:AJ55"/>
    <mergeCell ref="M57:AD57"/>
    <mergeCell ref="M58:AD59"/>
    <mergeCell ref="K74:N75"/>
    <mergeCell ref="O74:Q75"/>
    <mergeCell ref="R74:Z75"/>
    <mergeCell ref="AA74:AC75"/>
    <mergeCell ref="AD74:AJ75"/>
    <mergeCell ref="C64:Q64"/>
    <mergeCell ref="C65:Q65"/>
    <mergeCell ref="C66:Q66"/>
    <mergeCell ref="AE60:AF60"/>
    <mergeCell ref="AE61:AF61"/>
    <mergeCell ref="AE62:AF62"/>
    <mergeCell ref="AE63:AF63"/>
    <mergeCell ref="AE64:AF64"/>
    <mergeCell ref="AE65:AF65"/>
    <mergeCell ref="AE66:AF66"/>
    <mergeCell ref="AG68:AJ68"/>
    <mergeCell ref="AG1:AK1"/>
    <mergeCell ref="AG231:AJ231"/>
    <mergeCell ref="AG232:AJ232"/>
    <mergeCell ref="AG233:AJ233"/>
    <mergeCell ref="AG234:AJ234"/>
    <mergeCell ref="AG235:AJ235"/>
    <mergeCell ref="AG236:AJ236"/>
    <mergeCell ref="AG237:AJ237"/>
    <mergeCell ref="C224:AJ224"/>
    <mergeCell ref="C225:L225"/>
    <mergeCell ref="AE225:AJ225"/>
    <mergeCell ref="AG207:AJ207"/>
    <mergeCell ref="C215:AF215"/>
    <mergeCell ref="C216:AF216"/>
    <mergeCell ref="R229:AD229"/>
    <mergeCell ref="AE229:AF229"/>
    <mergeCell ref="C222:D223"/>
    <mergeCell ref="E222:F223"/>
    <mergeCell ref="G222:J223"/>
    <mergeCell ref="AG230:AJ230"/>
    <mergeCell ref="C230:Q230"/>
    <mergeCell ref="R230:AD230"/>
    <mergeCell ref="AE230:AF230"/>
    <mergeCell ref="C231:Q231"/>
    <mergeCell ref="AE254:AF254"/>
    <mergeCell ref="C255:Q255"/>
    <mergeCell ref="R255:AD255"/>
    <mergeCell ref="AE255:AF255"/>
    <mergeCell ref="C256:Q256"/>
    <mergeCell ref="R256:AD256"/>
    <mergeCell ref="AE256:AF256"/>
    <mergeCell ref="AE235:AF235"/>
    <mergeCell ref="C236:Q236"/>
    <mergeCell ref="R236:AD236"/>
    <mergeCell ref="AE236:AF236"/>
    <mergeCell ref="C248:Q248"/>
    <mergeCell ref="R248:AD248"/>
    <mergeCell ref="AE248:AF248"/>
    <mergeCell ref="C251:Q251"/>
    <mergeCell ref="R251:AD251"/>
    <mergeCell ref="AE251:AF251"/>
    <mergeCell ref="C254:Q254"/>
    <mergeCell ref="R254:AD254"/>
    <mergeCell ref="AE252:AF252"/>
    <mergeCell ref="C253:Q253"/>
    <mergeCell ref="R253:AD253"/>
    <mergeCell ref="C235:Q235"/>
    <mergeCell ref="R235:AD235"/>
    <mergeCell ref="C257:AF257"/>
    <mergeCell ref="C258:AF258"/>
    <mergeCell ref="C259:AF259"/>
    <mergeCell ref="AG250:AJ250"/>
    <mergeCell ref="AG251:AJ251"/>
    <mergeCell ref="AG252:AJ252"/>
    <mergeCell ref="C239:AF239"/>
    <mergeCell ref="AG239:AJ239"/>
    <mergeCell ref="C242:D243"/>
    <mergeCell ref="E242:F243"/>
    <mergeCell ref="G242:J243"/>
    <mergeCell ref="C244:AJ244"/>
    <mergeCell ref="AG254:AJ254"/>
    <mergeCell ref="AG255:AJ255"/>
    <mergeCell ref="AG256:AJ256"/>
    <mergeCell ref="AG257:AJ257"/>
    <mergeCell ref="AG258:AJ258"/>
    <mergeCell ref="AG259:AJ259"/>
    <mergeCell ref="C250:Q250"/>
    <mergeCell ref="R250:AD250"/>
    <mergeCell ref="AE250:AF250"/>
    <mergeCell ref="C252:Q252"/>
    <mergeCell ref="R252:AD252"/>
    <mergeCell ref="AE253:AF253"/>
    <mergeCell ref="C202:AJ202"/>
    <mergeCell ref="C206:Q206"/>
    <mergeCell ref="R206:AD206"/>
    <mergeCell ref="AE206:AF206"/>
    <mergeCell ref="C203:L203"/>
    <mergeCell ref="AE203:AJ203"/>
    <mergeCell ref="C204:L205"/>
    <mergeCell ref="AE204:AJ205"/>
    <mergeCell ref="AG206:AJ206"/>
    <mergeCell ref="M203:AD203"/>
    <mergeCell ref="M204:AD205"/>
    <mergeCell ref="R165:AD165"/>
    <mergeCell ref="AE165:AF165"/>
    <mergeCell ref="R194:AD194"/>
    <mergeCell ref="AE194:AF194"/>
    <mergeCell ref="C171:Q171"/>
    <mergeCell ref="R171:AD171"/>
    <mergeCell ref="AE171:AF171"/>
    <mergeCell ref="C172:Q172"/>
    <mergeCell ref="R172:AD172"/>
    <mergeCell ref="AE172:AF172"/>
    <mergeCell ref="C190:Q190"/>
    <mergeCell ref="R190:AD190"/>
    <mergeCell ref="AE190:AF190"/>
    <mergeCell ref="C184:L185"/>
    <mergeCell ref="AE184:AJ185"/>
    <mergeCell ref="AG186:AJ186"/>
    <mergeCell ref="C186:Q186"/>
    <mergeCell ref="R186:AD186"/>
    <mergeCell ref="AE186:AF186"/>
    <mergeCell ref="C180:D181"/>
    <mergeCell ref="E180:F181"/>
    <mergeCell ref="G180:J181"/>
    <mergeCell ref="C182:AJ182"/>
    <mergeCell ref="AG187:AJ187"/>
    <mergeCell ref="AE144:AF144"/>
    <mergeCell ref="C138:D139"/>
    <mergeCell ref="E138:F139"/>
    <mergeCell ref="G138:J139"/>
    <mergeCell ref="C140:AJ140"/>
    <mergeCell ref="C141:L141"/>
    <mergeCell ref="AE141:AJ141"/>
    <mergeCell ref="C112:AF112"/>
    <mergeCell ref="AG112:AJ112"/>
    <mergeCell ref="C122:Q122"/>
    <mergeCell ref="AG123:AJ123"/>
    <mergeCell ref="C131:AF131"/>
    <mergeCell ref="C132:AF132"/>
    <mergeCell ref="C133:AF133"/>
    <mergeCell ref="AG124:AJ124"/>
    <mergeCell ref="AG125:AJ125"/>
    <mergeCell ref="AG126:AJ126"/>
    <mergeCell ref="AG127:AJ127"/>
    <mergeCell ref="AG128:AJ128"/>
    <mergeCell ref="AG129:AJ129"/>
    <mergeCell ref="AG130:AJ130"/>
    <mergeCell ref="AG132:AJ132"/>
    <mergeCell ref="AG133:AJ133"/>
    <mergeCell ref="C123:Q123"/>
    <mergeCell ref="J274:O274"/>
    <mergeCell ref="AG249:AJ249"/>
    <mergeCell ref="C245:L245"/>
    <mergeCell ref="R62:AD62"/>
    <mergeCell ref="R63:AD63"/>
    <mergeCell ref="R64:AD64"/>
    <mergeCell ref="R65:AD65"/>
    <mergeCell ref="R66:AD66"/>
    <mergeCell ref="R67:AD67"/>
    <mergeCell ref="R68:AD68"/>
    <mergeCell ref="C67:Q67"/>
    <mergeCell ref="C68:Q68"/>
    <mergeCell ref="AE126:AF126"/>
    <mergeCell ref="C127:Q127"/>
    <mergeCell ref="R127:AD127"/>
    <mergeCell ref="AE127:AF127"/>
    <mergeCell ref="C128:Q128"/>
    <mergeCell ref="R128:AD128"/>
    <mergeCell ref="AE128:AF128"/>
    <mergeCell ref="AE125:AF125"/>
    <mergeCell ref="C126:Q126"/>
    <mergeCell ref="R126:AD126"/>
    <mergeCell ref="C129:Q129"/>
    <mergeCell ref="R129:AD129"/>
    <mergeCell ref="J265:O265"/>
    <mergeCell ref="J266:O266"/>
    <mergeCell ref="J267:O267"/>
    <mergeCell ref="J268:O268"/>
    <mergeCell ref="J269:O269"/>
    <mergeCell ref="J270:O270"/>
    <mergeCell ref="J271:O271"/>
    <mergeCell ref="J272:O272"/>
    <mergeCell ref="J273:O273"/>
    <mergeCell ref="D265:I265"/>
    <mergeCell ref="D266:I266"/>
    <mergeCell ref="D267:I267"/>
    <mergeCell ref="D268:I268"/>
    <mergeCell ref="D269:I269"/>
    <mergeCell ref="D274:I274"/>
    <mergeCell ref="D273:I273"/>
    <mergeCell ref="D272:I272"/>
    <mergeCell ref="D271:I271"/>
    <mergeCell ref="D270:I270"/>
    <mergeCell ref="AG253:AJ253"/>
    <mergeCell ref="AE249:AF249"/>
    <mergeCell ref="AE245:AJ245"/>
    <mergeCell ref="C246:L247"/>
    <mergeCell ref="AE246:AJ247"/>
    <mergeCell ref="AG248:AJ248"/>
    <mergeCell ref="C249:Q249"/>
    <mergeCell ref="R249:AD249"/>
    <mergeCell ref="M245:AD245"/>
    <mergeCell ref="M246:AD247"/>
    <mergeCell ref="AE228:AF228"/>
    <mergeCell ref="R231:AD231"/>
    <mergeCell ref="AE231:AF231"/>
    <mergeCell ref="C232:Q232"/>
    <mergeCell ref="R232:AD232"/>
    <mergeCell ref="AE232:AF232"/>
    <mergeCell ref="C233:Q233"/>
    <mergeCell ref="R233:AD233"/>
    <mergeCell ref="AE233:AF233"/>
    <mergeCell ref="C229:Q229"/>
    <mergeCell ref="AG208:AJ208"/>
    <mergeCell ref="AG209:AJ209"/>
    <mergeCell ref="AG210:AJ210"/>
    <mergeCell ref="AG211:AJ211"/>
    <mergeCell ref="AG212:AJ212"/>
    <mergeCell ref="AG213:AJ213"/>
    <mergeCell ref="AG214:AJ214"/>
    <mergeCell ref="AG215:AJ215"/>
    <mergeCell ref="AG216:AJ216"/>
    <mergeCell ref="AG217:AJ217"/>
    <mergeCell ref="C210:Q210"/>
    <mergeCell ref="R210:AD210"/>
    <mergeCell ref="AE210:AF210"/>
    <mergeCell ref="C211:Q211"/>
    <mergeCell ref="R211:AD211"/>
    <mergeCell ref="AE211:AF211"/>
    <mergeCell ref="C212:Q212"/>
    <mergeCell ref="R212:AD212"/>
    <mergeCell ref="AE212:AF212"/>
    <mergeCell ref="C213:Q213"/>
    <mergeCell ref="R213:AD213"/>
    <mergeCell ref="AE213:AF213"/>
    <mergeCell ref="C214:Q214"/>
    <mergeCell ref="R214:AD214"/>
    <mergeCell ref="AE214:AF214"/>
    <mergeCell ref="C217:AF217"/>
    <mergeCell ref="C207:Q207"/>
    <mergeCell ref="R207:AD207"/>
    <mergeCell ref="AE207:AF207"/>
    <mergeCell ref="C208:Q208"/>
    <mergeCell ref="R208:AD208"/>
    <mergeCell ref="AE208:AF208"/>
    <mergeCell ref="C209:Q209"/>
    <mergeCell ref="R209:AD209"/>
    <mergeCell ref="AE209:AF209"/>
    <mergeCell ref="C195:AF195"/>
    <mergeCell ref="C196:AF196"/>
    <mergeCell ref="AG196:AJ196"/>
    <mergeCell ref="AG188:AJ188"/>
    <mergeCell ref="AG189:AJ189"/>
    <mergeCell ref="AG190:AJ190"/>
    <mergeCell ref="AG191:AJ191"/>
    <mergeCell ref="AG192:AJ192"/>
    <mergeCell ref="AG193:AJ193"/>
    <mergeCell ref="AG194:AJ194"/>
    <mergeCell ref="AG195:AJ195"/>
    <mergeCell ref="AE187:AF187"/>
    <mergeCell ref="C188:Q188"/>
    <mergeCell ref="R188:AD188"/>
    <mergeCell ref="AE188:AF188"/>
    <mergeCell ref="C189:Q189"/>
    <mergeCell ref="R189:AD189"/>
    <mergeCell ref="AE189:AF189"/>
    <mergeCell ref="C191:Q191"/>
    <mergeCell ref="R191:AD191"/>
    <mergeCell ref="AE191:AF191"/>
    <mergeCell ref="C187:Q187"/>
    <mergeCell ref="R187:AD187"/>
    <mergeCell ref="C183:L183"/>
    <mergeCell ref="AE183:AJ183"/>
    <mergeCell ref="C173:AF173"/>
    <mergeCell ref="C174:AF174"/>
    <mergeCell ref="C175:AF175"/>
    <mergeCell ref="AG166:AJ166"/>
    <mergeCell ref="AG167:AJ167"/>
    <mergeCell ref="AG168:AJ168"/>
    <mergeCell ref="AG169:AJ169"/>
    <mergeCell ref="AG170:AJ170"/>
    <mergeCell ref="AG171:AJ171"/>
    <mergeCell ref="AG172:AJ172"/>
    <mergeCell ref="AG173:AJ173"/>
    <mergeCell ref="AG174:AJ174"/>
    <mergeCell ref="AG175:AJ175"/>
    <mergeCell ref="C166:Q166"/>
    <mergeCell ref="R166:AD166"/>
    <mergeCell ref="C168:Q168"/>
    <mergeCell ref="R168:AD168"/>
    <mergeCell ref="AE168:AF168"/>
    <mergeCell ref="C169:Q169"/>
    <mergeCell ref="R169:AD169"/>
    <mergeCell ref="AE169:AF169"/>
    <mergeCell ref="C170:Q170"/>
    <mergeCell ref="R170:AD170"/>
    <mergeCell ref="AE170:AF170"/>
    <mergeCell ref="E158:F159"/>
    <mergeCell ref="G158:J159"/>
    <mergeCell ref="C160:AJ160"/>
    <mergeCell ref="M161:AD161"/>
    <mergeCell ref="M162:AD163"/>
    <mergeCell ref="C153:AF153"/>
    <mergeCell ref="C154:AF154"/>
    <mergeCell ref="AG154:AJ154"/>
    <mergeCell ref="AE166:AF166"/>
    <mergeCell ref="C167:Q167"/>
    <mergeCell ref="R167:AD167"/>
    <mergeCell ref="AE167:AF167"/>
    <mergeCell ref="C161:L161"/>
    <mergeCell ref="AE161:AJ161"/>
    <mergeCell ref="C162:L163"/>
    <mergeCell ref="AE162:AJ163"/>
    <mergeCell ref="AG164:AJ164"/>
    <mergeCell ref="C164:Q164"/>
    <mergeCell ref="R164:AD164"/>
    <mergeCell ref="AE164:AF164"/>
    <mergeCell ref="AG165:AJ165"/>
    <mergeCell ref="C165:Q165"/>
    <mergeCell ref="AG147:AJ147"/>
    <mergeCell ref="AG148:AJ148"/>
    <mergeCell ref="AG149:AJ149"/>
    <mergeCell ref="AG150:AJ150"/>
    <mergeCell ref="AG151:AJ151"/>
    <mergeCell ref="AG152:AJ152"/>
    <mergeCell ref="AG153:AJ153"/>
    <mergeCell ref="C147:Q147"/>
    <mergeCell ref="R147:AD147"/>
    <mergeCell ref="AE147:AF147"/>
    <mergeCell ref="C148:Q148"/>
    <mergeCell ref="R148:AD148"/>
    <mergeCell ref="AE148:AF148"/>
    <mergeCell ref="C149:Q149"/>
    <mergeCell ref="R149:AD149"/>
    <mergeCell ref="AE149:AF149"/>
    <mergeCell ref="C150:Q150"/>
    <mergeCell ref="R150:AD150"/>
    <mergeCell ref="AE150:AF150"/>
    <mergeCell ref="C151:Q151"/>
    <mergeCell ref="R151:AD151"/>
    <mergeCell ref="AE151:AF151"/>
    <mergeCell ref="C152:Q152"/>
    <mergeCell ref="R152:AD152"/>
    <mergeCell ref="AE122:AF122"/>
    <mergeCell ref="C119:L119"/>
    <mergeCell ref="AE119:AJ119"/>
    <mergeCell ref="C120:L121"/>
    <mergeCell ref="AE120:AJ121"/>
    <mergeCell ref="AG122:AJ122"/>
    <mergeCell ref="M119:AD119"/>
    <mergeCell ref="M120:AD121"/>
    <mergeCell ref="C113:AF113"/>
    <mergeCell ref="AG113:AJ113"/>
    <mergeCell ref="C116:D117"/>
    <mergeCell ref="E116:F117"/>
    <mergeCell ref="G116:J117"/>
    <mergeCell ref="C118:AJ118"/>
    <mergeCell ref="K116:N117"/>
    <mergeCell ref="O116:Q117"/>
    <mergeCell ref="R116:Z117"/>
    <mergeCell ref="AA116:AC117"/>
    <mergeCell ref="AD116:AJ117"/>
    <mergeCell ref="AG111:AJ111"/>
    <mergeCell ref="C104:Q104"/>
    <mergeCell ref="R104:AD104"/>
    <mergeCell ref="AE104:AF104"/>
    <mergeCell ref="C105:Q105"/>
    <mergeCell ref="R105:AD105"/>
    <mergeCell ref="AE105:AF105"/>
    <mergeCell ref="C106:Q106"/>
    <mergeCell ref="R106:AD106"/>
    <mergeCell ref="AE106:AF106"/>
    <mergeCell ref="C107:Q107"/>
    <mergeCell ref="R107:AD107"/>
    <mergeCell ref="AE107:AF107"/>
    <mergeCell ref="C108:Q108"/>
    <mergeCell ref="C109:Q109"/>
    <mergeCell ref="R109:AD109"/>
    <mergeCell ref="AE109:AF109"/>
    <mergeCell ref="C110:Q110"/>
    <mergeCell ref="R110:AD110"/>
    <mergeCell ref="AE110:AF110"/>
    <mergeCell ref="C111:AF111"/>
    <mergeCell ref="R108:AD108"/>
    <mergeCell ref="AE108:AF108"/>
    <mergeCell ref="AG104:AJ104"/>
    <mergeCell ref="AG105:AJ105"/>
    <mergeCell ref="AG106:AJ106"/>
    <mergeCell ref="AG107:AJ107"/>
    <mergeCell ref="AG108:AJ108"/>
    <mergeCell ref="AG109:AJ109"/>
    <mergeCell ref="AG110:AJ110"/>
    <mergeCell ref="AG89:AJ89"/>
    <mergeCell ref="AG102:AJ102"/>
    <mergeCell ref="AG103:AJ103"/>
    <mergeCell ref="AD96:AJ97"/>
    <mergeCell ref="M99:AD99"/>
    <mergeCell ref="M100:AD101"/>
    <mergeCell ref="C102:Q102"/>
    <mergeCell ref="R102:AD102"/>
    <mergeCell ref="AE102:AF102"/>
    <mergeCell ref="C103:Q103"/>
    <mergeCell ref="R103:AD103"/>
    <mergeCell ref="AE103:AF103"/>
    <mergeCell ref="C98:AJ98"/>
    <mergeCell ref="C99:L99"/>
    <mergeCell ref="C100:L101"/>
    <mergeCell ref="AE100:AJ101"/>
    <mergeCell ref="C96:D97"/>
    <mergeCell ref="E96:F97"/>
    <mergeCell ref="AG86:AJ86"/>
    <mergeCell ref="AG87:AJ87"/>
    <mergeCell ref="AG88:AJ88"/>
    <mergeCell ref="AE85:AF85"/>
    <mergeCell ref="C86:Q86"/>
    <mergeCell ref="R86:AD86"/>
    <mergeCell ref="AE86:AF86"/>
    <mergeCell ref="C87:Q87"/>
    <mergeCell ref="R87:AD87"/>
    <mergeCell ref="AE87:AF87"/>
    <mergeCell ref="C88:Q88"/>
    <mergeCell ref="R88:AD88"/>
    <mergeCell ref="AE88:AF88"/>
    <mergeCell ref="C85:Q85"/>
    <mergeCell ref="R85:AD85"/>
    <mergeCell ref="AG63:AJ63"/>
    <mergeCell ref="AG64:AJ64"/>
    <mergeCell ref="AG65:AJ65"/>
    <mergeCell ref="AG66:AJ66"/>
    <mergeCell ref="AG67:AJ67"/>
    <mergeCell ref="AE99:AJ99"/>
    <mergeCell ref="AG90:AJ90"/>
    <mergeCell ref="AG91:AJ91"/>
    <mergeCell ref="C82:Q82"/>
    <mergeCell ref="R82:AD82"/>
    <mergeCell ref="AE82:AF82"/>
    <mergeCell ref="C83:Q83"/>
    <mergeCell ref="R83:AD83"/>
    <mergeCell ref="AE83:AF83"/>
    <mergeCell ref="C84:Q84"/>
    <mergeCell ref="R84:AD84"/>
    <mergeCell ref="G96:J97"/>
    <mergeCell ref="K96:N97"/>
    <mergeCell ref="O96:Q97"/>
    <mergeCell ref="R96:Z97"/>
    <mergeCell ref="AA96:AC97"/>
    <mergeCell ref="AE78:AJ79"/>
    <mergeCell ref="AG70:AJ70"/>
    <mergeCell ref="AE84:AF84"/>
    <mergeCell ref="AG62:AJ62"/>
    <mergeCell ref="C91:AF91"/>
    <mergeCell ref="C89:AF89"/>
    <mergeCell ref="AG82:AJ82"/>
    <mergeCell ref="AG83:AJ83"/>
    <mergeCell ref="C80:Q80"/>
    <mergeCell ref="R80:AD80"/>
    <mergeCell ref="AE80:AF80"/>
    <mergeCell ref="C81:Q81"/>
    <mergeCell ref="R81:AD81"/>
    <mergeCell ref="C76:AJ76"/>
    <mergeCell ref="C69:AF69"/>
    <mergeCell ref="AE81:AF81"/>
    <mergeCell ref="C90:AF90"/>
    <mergeCell ref="AE77:AJ77"/>
    <mergeCell ref="C78:L79"/>
    <mergeCell ref="AG71:AJ71"/>
    <mergeCell ref="C70:AF70"/>
    <mergeCell ref="AG81:AJ81"/>
    <mergeCell ref="AG80:AJ80"/>
    <mergeCell ref="M77:AD77"/>
    <mergeCell ref="M78:AD79"/>
    <mergeCell ref="AG84:AJ84"/>
    <mergeCell ref="AG85:AJ85"/>
    <mergeCell ref="AA34:AF35"/>
    <mergeCell ref="C57:L57"/>
    <mergeCell ref="G54:J55"/>
    <mergeCell ref="AA48:AF49"/>
    <mergeCell ref="C42:D43"/>
    <mergeCell ref="E42:I43"/>
    <mergeCell ref="J42:T43"/>
    <mergeCell ref="AA42:AF43"/>
    <mergeCell ref="C44:D45"/>
    <mergeCell ref="E44:I45"/>
    <mergeCell ref="J44:T45"/>
    <mergeCell ref="AA44:AF45"/>
    <mergeCell ref="C46:D47"/>
    <mergeCell ref="E46:I47"/>
    <mergeCell ref="AA40:AF41"/>
    <mergeCell ref="U36:Z37"/>
    <mergeCell ref="U38:Z39"/>
    <mergeCell ref="U40:Z41"/>
    <mergeCell ref="U42:Z43"/>
    <mergeCell ref="U44:Z45"/>
    <mergeCell ref="U46:Z47"/>
    <mergeCell ref="K54:N55"/>
    <mergeCell ref="O54:Q55"/>
    <mergeCell ref="R54:Z55"/>
    <mergeCell ref="C77:L77"/>
    <mergeCell ref="C71:AF71"/>
    <mergeCell ref="C74:D75"/>
    <mergeCell ref="E74:F75"/>
    <mergeCell ref="G74:J75"/>
    <mergeCell ref="R61:AD61"/>
    <mergeCell ref="AA46:AF47"/>
    <mergeCell ref="C60:Q60"/>
    <mergeCell ref="C61:Q61"/>
    <mergeCell ref="C62:Q62"/>
    <mergeCell ref="C63:Q63"/>
    <mergeCell ref="C58:L59"/>
    <mergeCell ref="C48:Z49"/>
    <mergeCell ref="J46:T47"/>
    <mergeCell ref="C14:J14"/>
    <mergeCell ref="K14:AG14"/>
    <mergeCell ref="C10:J12"/>
    <mergeCell ref="K10:M10"/>
    <mergeCell ref="C28:D29"/>
    <mergeCell ref="E28:I29"/>
    <mergeCell ref="J28:T29"/>
    <mergeCell ref="C30:D31"/>
    <mergeCell ref="E30:I31"/>
    <mergeCell ref="J30:T31"/>
    <mergeCell ref="C26:D27"/>
    <mergeCell ref="E26:I27"/>
    <mergeCell ref="J26:T27"/>
    <mergeCell ref="AA30:AF31"/>
    <mergeCell ref="U26:Z27"/>
    <mergeCell ref="U28:Z29"/>
    <mergeCell ref="U30:Z31"/>
    <mergeCell ref="U32:Z33"/>
    <mergeCell ref="U34:Z35"/>
    <mergeCell ref="C8:J9"/>
    <mergeCell ref="AE58:AJ59"/>
    <mergeCell ref="E54:F55"/>
    <mergeCell ref="AE57:AJ57"/>
    <mergeCell ref="C56:AJ56"/>
    <mergeCell ref="AA28:AF29"/>
    <mergeCell ref="C38:D39"/>
    <mergeCell ref="E38:I39"/>
    <mergeCell ref="J38:T39"/>
    <mergeCell ref="AA38:AF39"/>
    <mergeCell ref="C32:D33"/>
    <mergeCell ref="E32:I33"/>
    <mergeCell ref="J32:T33"/>
    <mergeCell ref="AA32:AF33"/>
    <mergeCell ref="C34:D35"/>
    <mergeCell ref="E34:I35"/>
    <mergeCell ref="J34:T35"/>
    <mergeCell ref="AA26:AF27"/>
    <mergeCell ref="C36:D37"/>
    <mergeCell ref="E36:I37"/>
    <mergeCell ref="J36:T37"/>
    <mergeCell ref="AA36:AF37"/>
    <mergeCell ref="A2:AG3"/>
    <mergeCell ref="N10:O10"/>
    <mergeCell ref="P8:AG9"/>
    <mergeCell ref="B17:AG17"/>
    <mergeCell ref="C15:J16"/>
    <mergeCell ref="K15:AG16"/>
    <mergeCell ref="K11:AG12"/>
    <mergeCell ref="A4:B16"/>
    <mergeCell ref="K4:O4"/>
    <mergeCell ref="P4:AG4"/>
    <mergeCell ref="K5:O6"/>
    <mergeCell ref="P5:AG6"/>
    <mergeCell ref="C13:J13"/>
    <mergeCell ref="K13:L13"/>
    <mergeCell ref="M13:T13"/>
    <mergeCell ref="U13:W13"/>
    <mergeCell ref="C7:J7"/>
    <mergeCell ref="K7:O7"/>
    <mergeCell ref="K8:O9"/>
    <mergeCell ref="Q10:S10"/>
    <mergeCell ref="P7:AG7"/>
    <mergeCell ref="C4:J4"/>
    <mergeCell ref="C5:J6"/>
    <mergeCell ref="X13:AG13"/>
  </mergeCells>
  <phoneticPr fontId="2"/>
  <dataValidations count="2">
    <dataValidation type="whole" allowBlank="1" showInputMessage="1" showErrorMessage="1" errorTitle="確認してください。" error="事業所番号は275から始まる10桁の数字です。" sqref="K222 K54 K74 K96 K116 K138 K158 K180 K200 K242" xr:uid="{00000000-0002-0000-0100-000000000000}">
      <formula1>2750000000</formula1>
      <formula2>2759999999</formula2>
    </dataValidation>
    <dataValidation type="list" allowBlank="1" showInputMessage="1" showErrorMessage="1" sqref="AD54:AJ55 AD74:AJ75 AD96:AJ97 AD116:AJ117 AD138:AJ139 AD158:AJ159 AD180:AJ181 AD200:AJ201 AD222:AJ223 AD242:AJ243" xr:uid="{00000000-0002-0000-0100-000001000000}">
      <formula1>"児童発達支援,児発・報デイ（多機能）"</formula1>
    </dataValidation>
  </dataValidations>
  <printOptions horizontalCentered="1"/>
  <pageMargins left="0.70866141732283472" right="0.70866141732283472" top="0.74803149606299213" bottom="0.74803149606299213" header="0.31496062992125984" footer="0.31496062992125984"/>
  <pageSetup paperSize="9" scale="67" fitToHeight="0" orientation="portrait" r:id="rId1"/>
  <headerFooter>
    <oddHeader xml:space="preserve">&amp;R&amp;16&amp;A　　&amp;P / &amp;N </oddHeader>
  </headerFooter>
  <rowBreaks count="5" manualBreakCount="5">
    <brk id="51" max="37" man="1"/>
    <brk id="93" max="36" man="1"/>
    <brk id="135" max="36" man="1"/>
    <brk id="177" max="36" man="1"/>
    <brk id="219" max="36" man="1"/>
  </rowBreaks>
  <drawing r:id="rId2"/>
  <legacyDrawing r:id="rId3"/>
  <mc:AlternateContent xmlns:mc="http://schemas.openxmlformats.org/markup-compatibility/2006">
    <mc:Choice Requires="x14">
      <controls>
        <mc:AlternateContent xmlns:mc="http://schemas.openxmlformats.org/markup-compatibility/2006">
          <mc:Choice Requires="x14">
            <control shapeId="9236" r:id="rId4" name="Check Box 20">
              <controlPr defaultSize="0" autoFill="0" autoLine="0" autoPict="0">
                <anchor moveWithCells="1">
                  <from>
                    <xdr:col>2</xdr:col>
                    <xdr:colOff>9525</xdr:colOff>
                    <xdr:row>20</xdr:row>
                    <xdr:rowOff>19050</xdr:rowOff>
                  </from>
                  <to>
                    <xdr:col>3</xdr:col>
                    <xdr:colOff>114300</xdr:colOff>
                    <xdr:row>20</xdr:row>
                    <xdr:rowOff>266700</xdr:rowOff>
                  </to>
                </anchor>
              </controlPr>
            </control>
          </mc:Choice>
        </mc:AlternateContent>
        <mc:AlternateContent xmlns:mc="http://schemas.openxmlformats.org/markup-compatibility/2006">
          <mc:Choice Requires="x14">
            <control shapeId="9238" r:id="rId5" name="Check Box 22">
              <controlPr defaultSize="0" autoFill="0" autoLine="0" autoPict="0">
                <anchor moveWithCells="1">
                  <from>
                    <xdr:col>2</xdr:col>
                    <xdr:colOff>9525</xdr:colOff>
                    <xdr:row>22</xdr:row>
                    <xdr:rowOff>38100</xdr:rowOff>
                  </from>
                  <to>
                    <xdr:col>3</xdr:col>
                    <xdr:colOff>95250</xdr:colOff>
                    <xdr:row>22</xdr:row>
                    <xdr:rowOff>295275</xdr:rowOff>
                  </to>
                </anchor>
              </controlPr>
            </control>
          </mc:Choice>
        </mc:AlternateContent>
        <mc:AlternateContent xmlns:mc="http://schemas.openxmlformats.org/markup-compatibility/2006">
          <mc:Choice Requires="x14">
            <control shapeId="9239" r:id="rId6" name="Check Box 23">
              <controlPr defaultSize="0" autoFill="0" autoLine="0" autoPict="0">
                <anchor moveWithCells="1">
                  <from>
                    <xdr:col>2</xdr:col>
                    <xdr:colOff>19050</xdr:colOff>
                    <xdr:row>18</xdr:row>
                    <xdr:rowOff>19050</xdr:rowOff>
                  </from>
                  <to>
                    <xdr:col>3</xdr:col>
                    <xdr:colOff>104775</xdr:colOff>
                    <xdr:row>18</xdr:row>
                    <xdr:rowOff>266700</xdr:rowOff>
                  </to>
                </anchor>
              </controlPr>
            </control>
          </mc:Choice>
        </mc:AlternateContent>
        <mc:AlternateContent xmlns:mc="http://schemas.openxmlformats.org/markup-compatibility/2006">
          <mc:Choice Requires="x14">
            <control shapeId="9242" r:id="rId7" name="Check Box 26">
              <controlPr defaultSize="0" autoFill="0" autoLine="0" autoPict="0">
                <anchor moveWithCells="1">
                  <from>
                    <xdr:col>2</xdr:col>
                    <xdr:colOff>9525</xdr:colOff>
                    <xdr:row>21</xdr:row>
                    <xdr:rowOff>19050</xdr:rowOff>
                  </from>
                  <to>
                    <xdr:col>3</xdr:col>
                    <xdr:colOff>95250</xdr:colOff>
                    <xdr:row>21</xdr:row>
                    <xdr:rowOff>276225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FF00"/>
    <pageSetUpPr fitToPage="1"/>
  </sheetPr>
  <dimension ref="A1:AR278"/>
  <sheetViews>
    <sheetView showGridLines="0" showZeros="0" view="pageBreakPreview" zoomScaleNormal="100" zoomScaleSheetLayoutView="100" workbookViewId="0"/>
  </sheetViews>
  <sheetFormatPr defaultColWidth="3.125" defaultRowHeight="18.75"/>
  <cols>
    <col min="2" max="2" width="3.5" customWidth="1"/>
    <col min="33" max="33" width="5" bestFit="1" customWidth="1"/>
    <col min="37" max="37" width="3" customWidth="1"/>
  </cols>
  <sheetData>
    <row r="1" spans="1:37" s="37" customFormat="1" ht="30">
      <c r="A1" s="36" t="s">
        <v>78</v>
      </c>
      <c r="C1" s="39"/>
      <c r="D1" s="39"/>
      <c r="E1" s="39"/>
      <c r="F1" s="39"/>
      <c r="G1" s="39"/>
      <c r="H1" s="39"/>
      <c r="I1" s="39"/>
      <c r="J1" s="39"/>
      <c r="K1" s="39"/>
      <c r="L1" s="39"/>
      <c r="M1" s="39"/>
      <c r="N1" s="39"/>
      <c r="O1" s="39"/>
      <c r="P1" s="39"/>
      <c r="Q1" s="39"/>
      <c r="R1" s="39"/>
      <c r="S1" s="39"/>
      <c r="T1" s="39"/>
      <c r="U1" s="39"/>
      <c r="V1" s="39"/>
      <c r="W1" s="39"/>
      <c r="X1" s="39"/>
      <c r="Y1" s="39"/>
      <c r="Z1" s="39"/>
      <c r="AA1" s="39"/>
      <c r="AB1" s="39"/>
      <c r="AC1" s="39"/>
      <c r="AD1" s="39"/>
      <c r="AE1" s="39"/>
      <c r="AF1" s="39"/>
      <c r="AG1" s="364" t="s">
        <v>54</v>
      </c>
      <c r="AH1" s="364"/>
      <c r="AI1" s="364"/>
      <c r="AJ1" s="364"/>
      <c r="AK1" s="364"/>
    </row>
    <row r="2" spans="1:37">
      <c r="A2" s="224" t="s">
        <v>83</v>
      </c>
      <c r="B2" s="224"/>
      <c r="C2" s="224"/>
      <c r="D2" s="224"/>
      <c r="E2" s="224"/>
      <c r="F2" s="224"/>
      <c r="G2" s="224"/>
      <c r="H2" s="224"/>
      <c r="I2" s="224"/>
      <c r="J2" s="224"/>
      <c r="K2" s="224"/>
      <c r="L2" s="224"/>
      <c r="M2" s="224"/>
      <c r="N2" s="224"/>
      <c r="O2" s="224"/>
      <c r="P2" s="224"/>
      <c r="Q2" s="224"/>
      <c r="R2" s="224"/>
      <c r="S2" s="224"/>
      <c r="T2" s="224"/>
      <c r="U2" s="224"/>
      <c r="V2" s="224"/>
      <c r="W2" s="224"/>
      <c r="X2" s="224"/>
      <c r="Y2" s="224"/>
      <c r="Z2" s="224"/>
      <c r="AA2" s="224"/>
      <c r="AB2" s="224"/>
      <c r="AC2" s="224"/>
      <c r="AD2" s="224"/>
      <c r="AE2" s="224"/>
      <c r="AF2" s="224"/>
      <c r="AG2" s="224"/>
      <c r="AH2" s="6"/>
      <c r="AI2" s="6"/>
      <c r="AJ2" s="6"/>
      <c r="AK2" s="6"/>
    </row>
    <row r="3" spans="1:37">
      <c r="A3" s="225"/>
      <c r="B3" s="225"/>
      <c r="C3" s="225"/>
      <c r="D3" s="225"/>
      <c r="E3" s="225"/>
      <c r="F3" s="225"/>
      <c r="G3" s="225"/>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1"/>
      <c r="AI3" s="1"/>
      <c r="AJ3" s="1"/>
      <c r="AK3" s="1"/>
    </row>
    <row r="4" spans="1:37" ht="18.75" customHeight="1">
      <c r="A4" s="244" t="s">
        <v>32</v>
      </c>
      <c r="B4" s="245"/>
      <c r="C4" s="253" t="s">
        <v>0</v>
      </c>
      <c r="D4" s="254"/>
      <c r="E4" s="254"/>
      <c r="F4" s="254"/>
      <c r="G4" s="254"/>
      <c r="H4" s="254"/>
      <c r="I4" s="254"/>
      <c r="J4" s="255"/>
      <c r="K4" s="209" t="s">
        <v>2</v>
      </c>
      <c r="L4" s="209"/>
      <c r="M4" s="209"/>
      <c r="N4" s="209"/>
      <c r="O4" s="209"/>
      <c r="P4" s="250">
        <f>総括表!P3:AR3</f>
        <v>0</v>
      </c>
      <c r="Q4" s="250"/>
      <c r="R4" s="250"/>
      <c r="S4" s="250"/>
      <c r="T4" s="250"/>
      <c r="U4" s="250"/>
      <c r="V4" s="250"/>
      <c r="W4" s="250"/>
      <c r="X4" s="250"/>
      <c r="Y4" s="250"/>
      <c r="Z4" s="250"/>
      <c r="AA4" s="250"/>
      <c r="AB4" s="250"/>
      <c r="AC4" s="250"/>
      <c r="AD4" s="250"/>
      <c r="AE4" s="250"/>
      <c r="AF4" s="250"/>
      <c r="AG4" s="250"/>
      <c r="AH4" s="1"/>
      <c r="AI4" s="1"/>
      <c r="AJ4" s="1"/>
      <c r="AK4" s="1"/>
    </row>
    <row r="5" spans="1:37" ht="18.75" customHeight="1">
      <c r="A5" s="246"/>
      <c r="B5" s="247"/>
      <c r="C5" s="257" t="str">
        <f>総括表!C4:J4</f>
        <v>社会福祉法人</v>
      </c>
      <c r="D5" s="258"/>
      <c r="E5" s="258"/>
      <c r="F5" s="258"/>
      <c r="G5" s="258"/>
      <c r="H5" s="258"/>
      <c r="I5" s="258"/>
      <c r="J5" s="259"/>
      <c r="K5" s="209" t="s">
        <v>37</v>
      </c>
      <c r="L5" s="209"/>
      <c r="M5" s="209"/>
      <c r="N5" s="209"/>
      <c r="O5" s="209"/>
      <c r="P5" s="216">
        <f>総括表!P4:AR4</f>
        <v>0</v>
      </c>
      <c r="Q5" s="216"/>
      <c r="R5" s="216"/>
      <c r="S5" s="216"/>
      <c r="T5" s="216"/>
      <c r="U5" s="216"/>
      <c r="V5" s="216"/>
      <c r="W5" s="216"/>
      <c r="X5" s="216"/>
      <c r="Y5" s="216"/>
      <c r="Z5" s="216"/>
      <c r="AA5" s="216"/>
      <c r="AB5" s="216"/>
      <c r="AC5" s="216"/>
      <c r="AD5" s="216"/>
      <c r="AE5" s="216"/>
      <c r="AF5" s="216"/>
      <c r="AG5" s="216"/>
      <c r="AH5" s="1"/>
      <c r="AI5" s="1"/>
      <c r="AJ5" s="1"/>
      <c r="AK5" s="1"/>
    </row>
    <row r="6" spans="1:37" ht="18.75" customHeight="1">
      <c r="A6" s="246"/>
      <c r="B6" s="247"/>
      <c r="C6" s="260"/>
      <c r="D6" s="261"/>
      <c r="E6" s="261"/>
      <c r="F6" s="261"/>
      <c r="G6" s="261"/>
      <c r="H6" s="261"/>
      <c r="I6" s="261"/>
      <c r="J6" s="262"/>
      <c r="K6" s="209"/>
      <c r="L6" s="209"/>
      <c r="M6" s="209"/>
      <c r="N6" s="209"/>
      <c r="O6" s="209"/>
      <c r="P6" s="209"/>
      <c r="Q6" s="209"/>
      <c r="R6" s="209"/>
      <c r="S6" s="209"/>
      <c r="T6" s="209"/>
      <c r="U6" s="209"/>
      <c r="V6" s="209"/>
      <c r="W6" s="209"/>
      <c r="X6" s="209"/>
      <c r="Y6" s="209"/>
      <c r="Z6" s="209"/>
      <c r="AA6" s="209"/>
      <c r="AB6" s="209"/>
      <c r="AC6" s="209"/>
      <c r="AD6" s="209"/>
      <c r="AE6" s="209"/>
      <c r="AF6" s="209"/>
      <c r="AG6" s="209"/>
      <c r="AH6" s="1"/>
      <c r="AI6" s="1"/>
      <c r="AJ6" s="1"/>
      <c r="AK6" s="1"/>
    </row>
    <row r="7" spans="1:37" ht="18.75" customHeight="1">
      <c r="A7" s="246"/>
      <c r="B7" s="247"/>
      <c r="C7" s="253" t="s">
        <v>30</v>
      </c>
      <c r="D7" s="254"/>
      <c r="E7" s="254"/>
      <c r="F7" s="254"/>
      <c r="G7" s="254"/>
      <c r="H7" s="254"/>
      <c r="I7" s="254"/>
      <c r="J7" s="255"/>
      <c r="K7" s="209" t="s">
        <v>2</v>
      </c>
      <c r="L7" s="209"/>
      <c r="M7" s="209"/>
      <c r="N7" s="209"/>
      <c r="O7" s="209"/>
      <c r="P7" s="241">
        <f>総括表!P5:AR5</f>
        <v>0</v>
      </c>
      <c r="Q7" s="242"/>
      <c r="R7" s="242"/>
      <c r="S7" s="242"/>
      <c r="T7" s="242"/>
      <c r="U7" s="242"/>
      <c r="V7" s="242"/>
      <c r="W7" s="242"/>
      <c r="X7" s="242"/>
      <c r="Y7" s="242"/>
      <c r="Z7" s="242"/>
      <c r="AA7" s="242"/>
      <c r="AB7" s="242"/>
      <c r="AC7" s="242"/>
      <c r="AD7" s="242"/>
      <c r="AE7" s="242"/>
      <c r="AF7" s="242"/>
      <c r="AG7" s="243"/>
      <c r="AH7" s="1"/>
      <c r="AI7" s="1"/>
      <c r="AJ7" s="1"/>
      <c r="AK7" s="1"/>
    </row>
    <row r="8" spans="1:37" ht="27" customHeight="1">
      <c r="A8" s="246"/>
      <c r="B8" s="247"/>
      <c r="C8" s="257" t="str">
        <f>総括表!C6:J6</f>
        <v>理事長</v>
      </c>
      <c r="D8" s="258"/>
      <c r="E8" s="258"/>
      <c r="F8" s="258"/>
      <c r="G8" s="258"/>
      <c r="H8" s="258"/>
      <c r="I8" s="258"/>
      <c r="J8" s="259"/>
      <c r="K8" s="256" t="s">
        <v>63</v>
      </c>
      <c r="L8" s="209"/>
      <c r="M8" s="209"/>
      <c r="N8" s="209"/>
      <c r="O8" s="209"/>
      <c r="P8" s="228">
        <f>総括表!P6:AR6</f>
        <v>0</v>
      </c>
      <c r="Q8" s="229"/>
      <c r="R8" s="229"/>
      <c r="S8" s="229"/>
      <c r="T8" s="229"/>
      <c r="U8" s="229"/>
      <c r="V8" s="229"/>
      <c r="W8" s="229"/>
      <c r="X8" s="229"/>
      <c r="Y8" s="229"/>
      <c r="Z8" s="229"/>
      <c r="AA8" s="229"/>
      <c r="AB8" s="229"/>
      <c r="AC8" s="229"/>
      <c r="AD8" s="229"/>
      <c r="AE8" s="229"/>
      <c r="AF8" s="229"/>
      <c r="AG8" s="230"/>
      <c r="AH8" s="1"/>
      <c r="AI8" s="1"/>
      <c r="AJ8" s="1"/>
      <c r="AK8" s="1"/>
    </row>
    <row r="9" spans="1:37" ht="27" customHeight="1">
      <c r="A9" s="246"/>
      <c r="B9" s="247"/>
      <c r="C9" s="260"/>
      <c r="D9" s="261"/>
      <c r="E9" s="261"/>
      <c r="F9" s="261"/>
      <c r="G9" s="261"/>
      <c r="H9" s="261"/>
      <c r="I9" s="261"/>
      <c r="J9" s="262"/>
      <c r="K9" s="209"/>
      <c r="L9" s="209"/>
      <c r="M9" s="209"/>
      <c r="N9" s="209"/>
      <c r="O9" s="209"/>
      <c r="P9" s="231"/>
      <c r="Q9" s="232"/>
      <c r="R9" s="232"/>
      <c r="S9" s="232"/>
      <c r="T9" s="232"/>
      <c r="U9" s="232"/>
      <c r="V9" s="232"/>
      <c r="W9" s="232"/>
      <c r="X9" s="232"/>
      <c r="Y9" s="232"/>
      <c r="Z9" s="232"/>
      <c r="AA9" s="232"/>
      <c r="AB9" s="232"/>
      <c r="AC9" s="232"/>
      <c r="AD9" s="232"/>
      <c r="AE9" s="232"/>
      <c r="AF9" s="232"/>
      <c r="AG9" s="215"/>
      <c r="AH9" s="1"/>
      <c r="AI9" s="1"/>
      <c r="AJ9" s="1"/>
      <c r="AK9" s="1"/>
    </row>
    <row r="10" spans="1:37" ht="25.5">
      <c r="A10" s="246"/>
      <c r="B10" s="247"/>
      <c r="C10" s="209" t="s">
        <v>38</v>
      </c>
      <c r="D10" s="209"/>
      <c r="E10" s="209"/>
      <c r="F10" s="209"/>
      <c r="G10" s="209"/>
      <c r="H10" s="209"/>
      <c r="I10" s="209"/>
      <c r="J10" s="209"/>
      <c r="K10" s="293" t="s">
        <v>3</v>
      </c>
      <c r="L10" s="293"/>
      <c r="M10" s="293"/>
      <c r="N10" s="226">
        <f>総括表!N7</f>
        <v>0</v>
      </c>
      <c r="O10" s="227"/>
      <c r="P10" s="34" t="s">
        <v>4</v>
      </c>
      <c r="Q10" s="263"/>
      <c r="R10" s="252"/>
      <c r="S10" s="227"/>
      <c r="T10" s="50" t="s">
        <v>5</v>
      </c>
      <c r="U10" s="52"/>
      <c r="V10" s="52"/>
      <c r="W10" s="52"/>
      <c r="X10" s="52"/>
      <c r="Y10" s="52"/>
      <c r="Z10" s="52"/>
      <c r="AA10" s="52"/>
      <c r="AB10" s="52"/>
      <c r="AC10" s="52"/>
      <c r="AD10" s="52"/>
      <c r="AE10" s="52"/>
      <c r="AF10" s="52"/>
      <c r="AG10" s="51"/>
      <c r="AH10" s="1"/>
      <c r="AI10" s="1"/>
      <c r="AJ10" s="1"/>
      <c r="AK10" s="1"/>
    </row>
    <row r="11" spans="1:37" ht="18.75" customHeight="1">
      <c r="A11" s="246"/>
      <c r="B11" s="247"/>
      <c r="C11" s="209"/>
      <c r="D11" s="209"/>
      <c r="E11" s="209"/>
      <c r="F11" s="209"/>
      <c r="G11" s="209"/>
      <c r="H11" s="209"/>
      <c r="I11" s="209"/>
      <c r="J11" s="209"/>
      <c r="K11" s="241">
        <f>総括表!K8:AR8</f>
        <v>0</v>
      </c>
      <c r="L11" s="242"/>
      <c r="M11" s="242"/>
      <c r="N11" s="242"/>
      <c r="O11" s="242"/>
      <c r="P11" s="242"/>
      <c r="Q11" s="242"/>
      <c r="R11" s="242"/>
      <c r="S11" s="242"/>
      <c r="T11" s="242"/>
      <c r="U11" s="242"/>
      <c r="V11" s="242"/>
      <c r="W11" s="242"/>
      <c r="X11" s="242"/>
      <c r="Y11" s="242"/>
      <c r="Z11" s="242"/>
      <c r="AA11" s="242"/>
      <c r="AB11" s="242"/>
      <c r="AC11" s="242"/>
      <c r="AD11" s="242"/>
      <c r="AE11" s="242"/>
      <c r="AF11" s="242"/>
      <c r="AG11" s="243"/>
      <c r="AH11" s="1"/>
      <c r="AI11" s="1"/>
      <c r="AJ11" s="1"/>
      <c r="AK11" s="1"/>
    </row>
    <row r="12" spans="1:37" ht="18.75" customHeight="1">
      <c r="A12" s="246"/>
      <c r="B12" s="247"/>
      <c r="C12" s="209"/>
      <c r="D12" s="209"/>
      <c r="E12" s="209"/>
      <c r="F12" s="209"/>
      <c r="G12" s="209"/>
      <c r="H12" s="209"/>
      <c r="I12" s="209"/>
      <c r="J12" s="209"/>
      <c r="K12" s="231"/>
      <c r="L12" s="232"/>
      <c r="M12" s="232"/>
      <c r="N12" s="232"/>
      <c r="O12" s="232"/>
      <c r="P12" s="232"/>
      <c r="Q12" s="232"/>
      <c r="R12" s="232"/>
      <c r="S12" s="232"/>
      <c r="T12" s="232"/>
      <c r="U12" s="232"/>
      <c r="V12" s="232"/>
      <c r="W12" s="232"/>
      <c r="X12" s="232"/>
      <c r="Y12" s="232"/>
      <c r="Z12" s="232"/>
      <c r="AA12" s="232"/>
      <c r="AB12" s="232"/>
      <c r="AC12" s="232"/>
      <c r="AD12" s="232"/>
      <c r="AE12" s="232"/>
      <c r="AF12" s="232"/>
      <c r="AG12" s="215"/>
      <c r="AH12" s="1"/>
      <c r="AI12" s="1"/>
      <c r="AJ12" s="1"/>
      <c r="AK12" s="1"/>
    </row>
    <row r="13" spans="1:37" ht="25.5">
      <c r="A13" s="246"/>
      <c r="B13" s="247"/>
      <c r="C13" s="209" t="s">
        <v>6</v>
      </c>
      <c r="D13" s="209"/>
      <c r="E13" s="209"/>
      <c r="F13" s="209"/>
      <c r="G13" s="209"/>
      <c r="H13" s="209"/>
      <c r="I13" s="209"/>
      <c r="J13" s="209"/>
      <c r="K13" s="251" t="s">
        <v>7</v>
      </c>
      <c r="L13" s="251"/>
      <c r="M13" s="226">
        <f>総括表!M9</f>
        <v>0</v>
      </c>
      <c r="N13" s="252"/>
      <c r="O13" s="252"/>
      <c r="P13" s="252"/>
      <c r="Q13" s="252"/>
      <c r="R13" s="252"/>
      <c r="S13" s="252"/>
      <c r="T13" s="227"/>
      <c r="U13" s="251" t="s">
        <v>8</v>
      </c>
      <c r="V13" s="251"/>
      <c r="W13" s="251"/>
      <c r="X13" s="263">
        <f>総括表!X9</f>
        <v>0</v>
      </c>
      <c r="Y13" s="252"/>
      <c r="Z13" s="252"/>
      <c r="AA13" s="252"/>
      <c r="AB13" s="252"/>
      <c r="AC13" s="252"/>
      <c r="AD13" s="252"/>
      <c r="AE13" s="252"/>
      <c r="AF13" s="252"/>
      <c r="AG13" s="252"/>
      <c r="AH13" s="1"/>
      <c r="AI13" s="1"/>
      <c r="AJ13" s="1"/>
      <c r="AK13" s="1"/>
    </row>
    <row r="14" spans="1:37" ht="25.5">
      <c r="A14" s="246"/>
      <c r="B14" s="247"/>
      <c r="C14" s="287" t="s">
        <v>2</v>
      </c>
      <c r="D14" s="288"/>
      <c r="E14" s="288"/>
      <c r="F14" s="288"/>
      <c r="G14" s="288"/>
      <c r="H14" s="288"/>
      <c r="I14" s="288"/>
      <c r="J14" s="289"/>
      <c r="K14" s="290">
        <f>総括表!K10:AR10</f>
        <v>0</v>
      </c>
      <c r="L14" s="291"/>
      <c r="M14" s="291"/>
      <c r="N14" s="291"/>
      <c r="O14" s="291"/>
      <c r="P14" s="291"/>
      <c r="Q14" s="291"/>
      <c r="R14" s="291"/>
      <c r="S14" s="291"/>
      <c r="T14" s="291"/>
      <c r="U14" s="291"/>
      <c r="V14" s="291"/>
      <c r="W14" s="291"/>
      <c r="X14" s="291"/>
      <c r="Y14" s="291"/>
      <c r="Z14" s="291"/>
      <c r="AA14" s="291"/>
      <c r="AB14" s="291"/>
      <c r="AC14" s="291"/>
      <c r="AD14" s="291"/>
      <c r="AE14" s="291"/>
      <c r="AF14" s="291"/>
      <c r="AG14" s="292"/>
      <c r="AH14" s="1"/>
      <c r="AI14" s="1"/>
      <c r="AJ14" s="1"/>
      <c r="AK14" s="1"/>
    </row>
    <row r="15" spans="1:37" ht="18.75" customHeight="1">
      <c r="A15" s="246"/>
      <c r="B15" s="247"/>
      <c r="C15" s="228" t="s">
        <v>9</v>
      </c>
      <c r="D15" s="229"/>
      <c r="E15" s="229"/>
      <c r="F15" s="229"/>
      <c r="G15" s="229"/>
      <c r="H15" s="229"/>
      <c r="I15" s="229"/>
      <c r="J15" s="230"/>
      <c r="K15" s="235">
        <f>総括表!K11:AR11</f>
        <v>0</v>
      </c>
      <c r="L15" s="236"/>
      <c r="M15" s="236"/>
      <c r="N15" s="236"/>
      <c r="O15" s="236"/>
      <c r="P15" s="236"/>
      <c r="Q15" s="236"/>
      <c r="R15" s="236"/>
      <c r="S15" s="236"/>
      <c r="T15" s="236"/>
      <c r="U15" s="236"/>
      <c r="V15" s="236"/>
      <c r="W15" s="236"/>
      <c r="X15" s="236"/>
      <c r="Y15" s="236"/>
      <c r="Z15" s="236"/>
      <c r="AA15" s="236"/>
      <c r="AB15" s="236"/>
      <c r="AC15" s="236"/>
      <c r="AD15" s="236"/>
      <c r="AE15" s="236"/>
      <c r="AF15" s="236"/>
      <c r="AG15" s="237"/>
      <c r="AH15" s="1"/>
      <c r="AI15" s="1"/>
      <c r="AJ15" s="1"/>
      <c r="AK15" s="1"/>
    </row>
    <row r="16" spans="1:37" ht="18.75" customHeight="1">
      <c r="A16" s="248"/>
      <c r="B16" s="249"/>
      <c r="C16" s="231"/>
      <c r="D16" s="232"/>
      <c r="E16" s="232"/>
      <c r="F16" s="232"/>
      <c r="G16" s="232"/>
      <c r="H16" s="232"/>
      <c r="I16" s="232"/>
      <c r="J16" s="215"/>
      <c r="K16" s="238"/>
      <c r="L16" s="239"/>
      <c r="M16" s="239"/>
      <c r="N16" s="239"/>
      <c r="O16" s="239"/>
      <c r="P16" s="239"/>
      <c r="Q16" s="239"/>
      <c r="R16" s="239"/>
      <c r="S16" s="239"/>
      <c r="T16" s="239"/>
      <c r="U16" s="239"/>
      <c r="V16" s="239"/>
      <c r="W16" s="239"/>
      <c r="X16" s="239"/>
      <c r="Y16" s="239"/>
      <c r="Z16" s="239"/>
      <c r="AA16" s="239"/>
      <c r="AB16" s="239"/>
      <c r="AC16" s="239"/>
      <c r="AD16" s="239"/>
      <c r="AE16" s="239"/>
      <c r="AF16" s="239"/>
      <c r="AG16" s="240"/>
      <c r="AH16" s="1"/>
      <c r="AI16" s="1"/>
      <c r="AJ16" s="1"/>
      <c r="AK16" s="1"/>
    </row>
    <row r="17" spans="1:44">
      <c r="A17" s="1"/>
      <c r="B17" s="233"/>
      <c r="C17" s="234"/>
      <c r="D17" s="234"/>
      <c r="E17" s="234"/>
      <c r="F17" s="234"/>
      <c r="G17" s="234"/>
      <c r="H17" s="234"/>
      <c r="I17" s="234"/>
      <c r="J17" s="234"/>
      <c r="K17" s="234"/>
      <c r="L17" s="234"/>
      <c r="M17" s="234"/>
      <c r="N17" s="234"/>
      <c r="O17" s="234"/>
      <c r="P17" s="234"/>
      <c r="Q17" s="234"/>
      <c r="R17" s="234"/>
      <c r="S17" s="234"/>
      <c r="T17" s="234"/>
      <c r="U17" s="234"/>
      <c r="V17" s="234"/>
      <c r="W17" s="234"/>
      <c r="X17" s="234"/>
      <c r="Y17" s="234"/>
      <c r="Z17" s="234"/>
      <c r="AA17" s="234"/>
      <c r="AB17" s="234"/>
      <c r="AC17" s="234"/>
      <c r="AD17" s="234"/>
      <c r="AE17" s="234"/>
      <c r="AF17" s="234"/>
      <c r="AG17" s="234"/>
      <c r="AH17" s="1"/>
      <c r="AI17" s="1"/>
      <c r="AJ17" s="1"/>
      <c r="AK17" s="1"/>
    </row>
    <row r="18" spans="1:44" s="25" customFormat="1" ht="25.5">
      <c r="A18" s="17"/>
      <c r="B18" s="61" t="s">
        <v>66</v>
      </c>
      <c r="C18" s="64"/>
      <c r="D18" s="64"/>
      <c r="E18" s="64"/>
      <c r="F18" s="64"/>
      <c r="G18" s="64"/>
      <c r="H18" s="64"/>
      <c r="I18" s="64"/>
      <c r="J18" s="64"/>
      <c r="K18" s="64"/>
      <c r="L18" s="64"/>
      <c r="M18" s="64"/>
      <c r="N18" s="64"/>
      <c r="O18" s="64"/>
      <c r="P18" s="64"/>
      <c r="Q18" s="64"/>
      <c r="R18" s="64"/>
      <c r="S18" s="64"/>
      <c r="T18" s="64"/>
      <c r="U18" s="64"/>
      <c r="V18" s="64"/>
      <c r="W18" s="64"/>
      <c r="X18" s="64"/>
      <c r="Y18" s="64"/>
      <c r="Z18" s="64"/>
      <c r="AA18" s="64"/>
      <c r="AB18" s="64"/>
      <c r="AC18" s="64"/>
      <c r="AD18" s="64"/>
      <c r="AE18" s="64"/>
      <c r="AF18" s="64"/>
      <c r="AG18" s="59"/>
      <c r="AH18" s="60"/>
      <c r="AI18" s="65"/>
      <c r="AJ18" s="65"/>
      <c r="AK18" s="17"/>
    </row>
    <row r="19" spans="1:44" s="25" customFormat="1" ht="25.5">
      <c r="A19" s="17"/>
      <c r="B19" s="66"/>
      <c r="C19" s="64" t="s">
        <v>14</v>
      </c>
      <c r="D19" s="57" t="s">
        <v>68</v>
      </c>
      <c r="E19" s="66"/>
      <c r="F19" s="64"/>
      <c r="G19" s="64"/>
      <c r="H19" s="64"/>
      <c r="I19" s="64"/>
      <c r="J19" s="64"/>
      <c r="K19" s="64"/>
      <c r="L19" s="64"/>
      <c r="M19" s="64"/>
      <c r="N19" s="64"/>
      <c r="O19" s="64"/>
      <c r="P19" s="64"/>
      <c r="Q19" s="64"/>
      <c r="R19" s="64"/>
      <c r="S19" s="64"/>
      <c r="T19" s="64"/>
      <c r="U19" s="64"/>
      <c r="V19" s="64"/>
      <c r="W19" s="64"/>
      <c r="X19" s="64"/>
      <c r="Y19" s="64"/>
      <c r="Z19" s="64"/>
      <c r="AA19" s="64"/>
      <c r="AB19" s="64"/>
      <c r="AC19" s="64"/>
      <c r="AD19" s="64"/>
      <c r="AE19" s="64"/>
      <c r="AF19" s="64"/>
      <c r="AG19" s="64"/>
      <c r="AH19" s="65"/>
      <c r="AI19" s="65"/>
      <c r="AJ19" s="65"/>
      <c r="AK19" s="17"/>
    </row>
    <row r="20" spans="1:44" s="25" customFormat="1" ht="25.5">
      <c r="A20" s="17"/>
      <c r="B20" s="61"/>
      <c r="C20" s="67"/>
      <c r="D20" s="63" t="s">
        <v>72</v>
      </c>
      <c r="E20" s="61"/>
      <c r="F20" s="62"/>
      <c r="G20" s="62"/>
      <c r="H20" s="62"/>
      <c r="I20" s="62"/>
      <c r="J20" s="62"/>
      <c r="K20" s="62"/>
      <c r="L20" s="62"/>
      <c r="M20" s="62"/>
      <c r="N20" s="62"/>
      <c r="O20" s="62"/>
      <c r="P20" s="62"/>
      <c r="Q20" s="62"/>
      <c r="R20" s="62"/>
      <c r="S20" s="62"/>
      <c r="T20" s="62"/>
      <c r="U20" s="62"/>
      <c r="V20" s="62"/>
      <c r="W20" s="62"/>
      <c r="X20" s="62"/>
      <c r="Y20" s="62"/>
      <c r="Z20" s="62"/>
      <c r="AA20" s="62"/>
      <c r="AB20" s="62"/>
      <c r="AC20" s="62"/>
      <c r="AD20" s="62"/>
      <c r="AE20" s="62"/>
      <c r="AF20" s="62"/>
      <c r="AG20" s="62"/>
      <c r="AH20" s="60"/>
      <c r="AI20" s="60"/>
      <c r="AJ20" s="60"/>
      <c r="AK20" s="17"/>
    </row>
    <row r="21" spans="1:44" s="25" customFormat="1" ht="25.5">
      <c r="A21" s="17"/>
      <c r="B21" s="66"/>
      <c r="C21" s="64"/>
      <c r="D21" s="57" t="s">
        <v>65</v>
      </c>
      <c r="E21" s="66"/>
      <c r="F21" s="64"/>
      <c r="G21" s="64"/>
      <c r="H21" s="64"/>
      <c r="I21" s="64"/>
      <c r="J21" s="64"/>
      <c r="K21" s="64"/>
      <c r="L21" s="65"/>
      <c r="M21" s="65"/>
      <c r="N21" s="65"/>
      <c r="O21" s="65"/>
      <c r="P21" s="65"/>
      <c r="Q21" s="65"/>
      <c r="R21" s="65"/>
      <c r="S21" s="65"/>
      <c r="T21" s="65"/>
      <c r="U21" s="65"/>
      <c r="V21" s="65"/>
      <c r="W21" s="65"/>
      <c r="X21" s="65"/>
      <c r="Y21" s="65"/>
      <c r="Z21" s="64"/>
      <c r="AA21" s="64"/>
      <c r="AB21" s="64"/>
      <c r="AC21" s="64"/>
      <c r="AD21" s="64"/>
      <c r="AE21" s="64"/>
      <c r="AF21" s="64"/>
      <c r="AG21" s="64"/>
      <c r="AH21" s="65"/>
      <c r="AI21" s="65"/>
      <c r="AJ21" s="65"/>
      <c r="AK21" s="17"/>
    </row>
    <row r="22" spans="1:44" s="25" customFormat="1" ht="25.5">
      <c r="A22" s="17"/>
      <c r="B22" s="66"/>
      <c r="C22" s="64" t="s">
        <v>14</v>
      </c>
      <c r="D22" s="57" t="s">
        <v>67</v>
      </c>
      <c r="E22" s="66"/>
      <c r="F22" s="64"/>
      <c r="G22" s="64"/>
      <c r="H22" s="64"/>
      <c r="I22" s="64"/>
      <c r="J22" s="64"/>
      <c r="K22" s="64"/>
      <c r="L22" s="65"/>
      <c r="M22" s="65"/>
      <c r="N22" s="65"/>
      <c r="O22" s="65"/>
      <c r="P22" s="65"/>
      <c r="Q22" s="65"/>
      <c r="R22" s="65"/>
      <c r="S22" s="65"/>
      <c r="T22" s="65"/>
      <c r="U22" s="65"/>
      <c r="V22" s="65"/>
      <c r="W22" s="65"/>
      <c r="X22" s="65"/>
      <c r="Y22" s="65"/>
      <c r="Z22" s="64"/>
      <c r="AA22" s="64"/>
      <c r="AB22" s="64"/>
      <c r="AC22" s="64"/>
      <c r="AD22" s="64"/>
      <c r="AE22" s="64"/>
      <c r="AF22" s="64"/>
      <c r="AG22" s="64"/>
      <c r="AH22" s="65"/>
      <c r="AI22" s="65"/>
      <c r="AJ22" s="65"/>
      <c r="AK22" s="17"/>
    </row>
    <row r="23" spans="1:44" s="25" customFormat="1" ht="25.5">
      <c r="A23" s="17"/>
      <c r="B23" s="66"/>
      <c r="C23" s="64" t="s">
        <v>14</v>
      </c>
      <c r="D23" s="57" t="s">
        <v>91</v>
      </c>
      <c r="E23" s="66"/>
      <c r="F23" s="64"/>
      <c r="G23" s="64"/>
      <c r="H23" s="64"/>
      <c r="I23" s="64"/>
      <c r="J23" s="64"/>
      <c r="K23" s="64"/>
      <c r="L23" s="65"/>
      <c r="M23" s="65"/>
      <c r="N23" s="65"/>
      <c r="O23" s="65"/>
      <c r="P23" s="65"/>
      <c r="Q23" s="65"/>
      <c r="R23" s="65"/>
      <c r="S23" s="65"/>
      <c r="T23" s="65"/>
      <c r="U23" s="65"/>
      <c r="V23" s="65"/>
      <c r="W23" s="65"/>
      <c r="X23" s="65"/>
      <c r="Y23" s="65"/>
      <c r="Z23" s="64"/>
      <c r="AA23" s="64"/>
      <c r="AB23" s="64"/>
      <c r="AC23" s="64"/>
      <c r="AD23" s="64"/>
      <c r="AE23" s="64"/>
      <c r="AF23" s="64"/>
      <c r="AG23" s="64"/>
      <c r="AH23" s="65"/>
      <c r="AI23" s="65"/>
      <c r="AJ23" s="65"/>
      <c r="AK23" s="17"/>
    </row>
    <row r="24" spans="1:44" s="25" customFormat="1" ht="19.5">
      <c r="A24" s="26"/>
      <c r="B24" s="26"/>
      <c r="C24" s="26"/>
      <c r="D24" s="26"/>
      <c r="E24" s="26"/>
      <c r="F24" s="26"/>
      <c r="G24" s="26"/>
      <c r="H24" s="26"/>
      <c r="I24" s="26"/>
      <c r="J24" s="26"/>
      <c r="K24" s="26"/>
      <c r="L24" s="26"/>
      <c r="M24" s="26"/>
      <c r="N24" s="26"/>
      <c r="O24" s="26"/>
      <c r="P24" s="26"/>
      <c r="Q24" s="26"/>
      <c r="R24" s="26"/>
      <c r="S24" s="26"/>
      <c r="T24" s="26"/>
      <c r="U24" s="26"/>
      <c r="V24" s="26"/>
      <c r="W24" s="26"/>
      <c r="X24" s="26"/>
      <c r="Y24" s="26"/>
      <c r="Z24" s="26"/>
      <c r="AA24" s="26"/>
      <c r="AB24" s="26"/>
      <c r="AC24" s="26"/>
      <c r="AD24" s="26"/>
      <c r="AE24" s="26"/>
      <c r="AF24" s="26"/>
      <c r="AG24" s="26"/>
      <c r="AH24" s="26"/>
      <c r="AI24" s="26"/>
      <c r="AJ24" s="26"/>
      <c r="AK24" s="26"/>
    </row>
    <row r="25" spans="1:44" s="27" customFormat="1" ht="19.5" customHeight="1">
      <c r="A25" s="26"/>
      <c r="B25" s="26"/>
      <c r="C25" s="53" t="s">
        <v>84</v>
      </c>
      <c r="D25" s="26"/>
      <c r="E25" s="26"/>
      <c r="F25" s="26"/>
      <c r="G25" s="26"/>
      <c r="H25" s="26"/>
      <c r="I25" s="26"/>
      <c r="J25" s="26"/>
      <c r="K25" s="26"/>
      <c r="L25" s="26"/>
      <c r="M25" s="26"/>
      <c r="N25" s="26"/>
      <c r="O25" s="26"/>
      <c r="P25" s="26"/>
      <c r="Q25" s="26"/>
      <c r="R25" s="26"/>
      <c r="S25" s="26"/>
      <c r="T25" s="26"/>
      <c r="U25" s="26"/>
      <c r="V25" s="26"/>
      <c r="W25" s="26"/>
      <c r="X25" s="26"/>
      <c r="Y25" s="26"/>
      <c r="Z25" s="26"/>
      <c r="AA25" s="26"/>
      <c r="AB25" s="26"/>
      <c r="AC25" s="26"/>
      <c r="AD25" s="26"/>
      <c r="AE25" s="26"/>
      <c r="AF25" s="26"/>
      <c r="AG25" s="26"/>
      <c r="AH25" s="26"/>
      <c r="AI25" s="26"/>
      <c r="AJ25" s="26"/>
      <c r="AK25" s="26"/>
    </row>
    <row r="26" spans="1:44" s="8" customFormat="1" ht="18.75" customHeight="1">
      <c r="A26" s="7"/>
      <c r="B26" s="7"/>
      <c r="C26" s="405"/>
      <c r="D26" s="405"/>
      <c r="E26" s="405"/>
      <c r="F26" s="405"/>
      <c r="G26" s="405"/>
      <c r="H26" s="405"/>
      <c r="I26" s="405"/>
      <c r="J26" s="405"/>
      <c r="K26" s="405"/>
      <c r="L26" s="405"/>
      <c r="M26" s="405"/>
      <c r="N26" s="405"/>
      <c r="O26" s="405"/>
      <c r="P26" s="405"/>
      <c r="Q26" s="405"/>
      <c r="R26" s="405"/>
      <c r="S26" s="405"/>
      <c r="T26" s="405"/>
      <c r="U26" s="406"/>
      <c r="V26" s="406"/>
      <c r="W26" s="406"/>
      <c r="X26" s="406"/>
      <c r="Y26" s="406"/>
      <c r="Z26" s="406"/>
      <c r="AA26" s="406"/>
      <c r="AB26" s="406"/>
      <c r="AC26" s="406"/>
      <c r="AD26" s="406"/>
      <c r="AE26" s="406"/>
      <c r="AF26" s="406"/>
      <c r="AG26" s="406"/>
      <c r="AH26" s="406"/>
      <c r="AI26" s="406"/>
      <c r="AJ26" s="406"/>
      <c r="AK26" s="7"/>
    </row>
    <row r="27" spans="1:44" s="8" customFormat="1" ht="18.75" customHeight="1">
      <c r="A27" s="19"/>
      <c r="B27" s="7"/>
      <c r="C27" s="407" t="s">
        <v>43</v>
      </c>
      <c r="D27" s="408"/>
      <c r="E27" s="296" t="s">
        <v>40</v>
      </c>
      <c r="F27" s="296"/>
      <c r="G27" s="296"/>
      <c r="H27" s="296"/>
      <c r="I27" s="296"/>
      <c r="J27" s="297" t="s">
        <v>41</v>
      </c>
      <c r="K27" s="298"/>
      <c r="L27" s="298"/>
      <c r="M27" s="298"/>
      <c r="N27" s="298"/>
      <c r="O27" s="298"/>
      <c r="P27" s="298"/>
      <c r="Q27" s="298"/>
      <c r="R27" s="298"/>
      <c r="S27" s="298"/>
      <c r="T27" s="298"/>
      <c r="U27" s="297" t="s">
        <v>70</v>
      </c>
      <c r="V27" s="298"/>
      <c r="W27" s="298"/>
      <c r="X27" s="298"/>
      <c r="Y27" s="298"/>
      <c r="Z27" s="299"/>
      <c r="AA27" s="286" t="s">
        <v>29</v>
      </c>
      <c r="AB27" s="286"/>
      <c r="AC27" s="286"/>
      <c r="AD27" s="286"/>
      <c r="AE27" s="286"/>
      <c r="AF27" s="286"/>
      <c r="AG27" s="20"/>
      <c r="AH27" s="20"/>
      <c r="AI27" s="20"/>
      <c r="AJ27" s="20"/>
      <c r="AK27" s="10"/>
      <c r="AL27" s="10"/>
      <c r="AM27" s="10"/>
      <c r="AN27" s="10"/>
      <c r="AO27" s="10"/>
      <c r="AP27" s="10"/>
      <c r="AQ27" s="10"/>
      <c r="AR27" s="10"/>
    </row>
    <row r="28" spans="1:44" s="8" customFormat="1" ht="18.75" customHeight="1">
      <c r="A28" s="19"/>
      <c r="B28" s="7"/>
      <c r="C28" s="409"/>
      <c r="D28" s="410"/>
      <c r="E28" s="296"/>
      <c r="F28" s="296"/>
      <c r="G28" s="296"/>
      <c r="H28" s="296"/>
      <c r="I28" s="296"/>
      <c r="J28" s="300"/>
      <c r="K28" s="301"/>
      <c r="L28" s="301"/>
      <c r="M28" s="301"/>
      <c r="N28" s="301"/>
      <c r="O28" s="301"/>
      <c r="P28" s="301"/>
      <c r="Q28" s="301"/>
      <c r="R28" s="301"/>
      <c r="S28" s="301"/>
      <c r="T28" s="301"/>
      <c r="U28" s="300"/>
      <c r="V28" s="301"/>
      <c r="W28" s="301"/>
      <c r="X28" s="301"/>
      <c r="Y28" s="301"/>
      <c r="Z28" s="302"/>
      <c r="AA28" s="286"/>
      <c r="AB28" s="286"/>
      <c r="AC28" s="286"/>
      <c r="AD28" s="286"/>
      <c r="AE28" s="286"/>
      <c r="AF28" s="286"/>
      <c r="AG28" s="20"/>
      <c r="AH28" s="20"/>
      <c r="AI28" s="20"/>
      <c r="AJ28" s="20"/>
      <c r="AK28" s="10"/>
      <c r="AL28" s="10"/>
      <c r="AM28" s="10"/>
      <c r="AN28" s="10"/>
      <c r="AO28" s="10"/>
      <c r="AP28" s="10"/>
      <c r="AQ28" s="10"/>
      <c r="AR28" s="10"/>
    </row>
    <row r="29" spans="1:44" s="8" customFormat="1" ht="18.75" customHeight="1">
      <c r="A29" s="19"/>
      <c r="B29" s="7"/>
      <c r="C29" s="390" t="str">
        <f>IF(E29&gt;=1,"1","")</f>
        <v/>
      </c>
      <c r="D29" s="391"/>
      <c r="E29" s="384">
        <f>K56</f>
        <v>0</v>
      </c>
      <c r="F29" s="384"/>
      <c r="G29" s="384"/>
      <c r="H29" s="384"/>
      <c r="I29" s="384"/>
      <c r="J29" s="386">
        <f>R56</f>
        <v>0</v>
      </c>
      <c r="K29" s="387"/>
      <c r="L29" s="387"/>
      <c r="M29" s="387"/>
      <c r="N29" s="387"/>
      <c r="O29" s="387"/>
      <c r="P29" s="387"/>
      <c r="Q29" s="387"/>
      <c r="R29" s="387"/>
      <c r="S29" s="387"/>
      <c r="T29" s="387"/>
      <c r="U29" s="264">
        <f>AD56</f>
        <v>0</v>
      </c>
      <c r="V29" s="265"/>
      <c r="W29" s="265"/>
      <c r="X29" s="265"/>
      <c r="Y29" s="265"/>
      <c r="Z29" s="266"/>
      <c r="AA29" s="385">
        <f>AG75</f>
        <v>0</v>
      </c>
      <c r="AB29" s="385"/>
      <c r="AC29" s="385"/>
      <c r="AD29" s="385"/>
      <c r="AE29" s="385"/>
      <c r="AF29" s="385"/>
      <c r="AG29" s="21"/>
      <c r="AH29" s="21"/>
      <c r="AI29" s="21"/>
      <c r="AJ29" s="21"/>
      <c r="AK29" s="12"/>
      <c r="AL29" s="12"/>
      <c r="AM29" s="12"/>
      <c r="AN29" s="12"/>
      <c r="AO29" s="12"/>
      <c r="AP29" s="12"/>
      <c r="AQ29" s="11"/>
      <c r="AR29" s="7"/>
    </row>
    <row r="30" spans="1:44" s="8" customFormat="1" ht="18.75" customHeight="1">
      <c r="A30" s="19"/>
      <c r="B30" s="7"/>
      <c r="C30" s="392"/>
      <c r="D30" s="393"/>
      <c r="E30" s="384"/>
      <c r="F30" s="384"/>
      <c r="G30" s="384"/>
      <c r="H30" s="384"/>
      <c r="I30" s="384"/>
      <c r="J30" s="388"/>
      <c r="K30" s="389"/>
      <c r="L30" s="389"/>
      <c r="M30" s="389"/>
      <c r="N30" s="389"/>
      <c r="O30" s="389"/>
      <c r="P30" s="389"/>
      <c r="Q30" s="389"/>
      <c r="R30" s="389"/>
      <c r="S30" s="389"/>
      <c r="T30" s="389"/>
      <c r="U30" s="267"/>
      <c r="V30" s="268"/>
      <c r="W30" s="268"/>
      <c r="X30" s="268"/>
      <c r="Y30" s="268"/>
      <c r="Z30" s="269"/>
      <c r="AA30" s="385"/>
      <c r="AB30" s="385"/>
      <c r="AC30" s="385"/>
      <c r="AD30" s="385"/>
      <c r="AE30" s="385"/>
      <c r="AF30" s="385"/>
      <c r="AG30" s="21"/>
      <c r="AH30" s="21"/>
      <c r="AI30" s="21"/>
      <c r="AJ30" s="21"/>
      <c r="AK30" s="12"/>
      <c r="AL30" s="12"/>
      <c r="AM30" s="12"/>
      <c r="AN30" s="12"/>
      <c r="AO30" s="12"/>
      <c r="AP30" s="12"/>
      <c r="AQ30" s="11"/>
      <c r="AR30" s="7"/>
    </row>
    <row r="31" spans="1:44" s="8" customFormat="1" ht="18.75" customHeight="1">
      <c r="A31" s="19"/>
      <c r="B31" s="7"/>
      <c r="C31" s="390" t="str">
        <f>IF(E31&gt;=1,"2","")</f>
        <v/>
      </c>
      <c r="D31" s="391"/>
      <c r="E31" s="384">
        <f>K78</f>
        <v>0</v>
      </c>
      <c r="F31" s="384"/>
      <c r="G31" s="384"/>
      <c r="H31" s="384"/>
      <c r="I31" s="384"/>
      <c r="J31" s="386">
        <f>R78</f>
        <v>0</v>
      </c>
      <c r="K31" s="387"/>
      <c r="L31" s="387"/>
      <c r="M31" s="387"/>
      <c r="N31" s="387"/>
      <c r="O31" s="387"/>
      <c r="P31" s="387"/>
      <c r="Q31" s="387"/>
      <c r="R31" s="387"/>
      <c r="S31" s="387"/>
      <c r="T31" s="387"/>
      <c r="U31" s="264">
        <f>AD78</f>
        <v>0</v>
      </c>
      <c r="V31" s="265"/>
      <c r="W31" s="265"/>
      <c r="X31" s="265"/>
      <c r="Y31" s="265"/>
      <c r="Z31" s="266"/>
      <c r="AA31" s="385">
        <f>AG97</f>
        <v>0</v>
      </c>
      <c r="AB31" s="385"/>
      <c r="AC31" s="385"/>
      <c r="AD31" s="385"/>
      <c r="AE31" s="385"/>
      <c r="AF31" s="385"/>
      <c r="AG31" s="21"/>
      <c r="AH31" s="21"/>
      <c r="AI31" s="21"/>
      <c r="AJ31" s="21"/>
      <c r="AK31" s="12"/>
      <c r="AL31" s="12"/>
      <c r="AM31" s="12"/>
      <c r="AN31" s="12"/>
      <c r="AO31" s="12"/>
      <c r="AP31" s="12"/>
      <c r="AQ31" s="11"/>
      <c r="AR31" s="7"/>
    </row>
    <row r="32" spans="1:44" s="8" customFormat="1" ht="18.75" customHeight="1">
      <c r="A32" s="19"/>
      <c r="B32" s="7"/>
      <c r="C32" s="392"/>
      <c r="D32" s="393"/>
      <c r="E32" s="384"/>
      <c r="F32" s="384"/>
      <c r="G32" s="384"/>
      <c r="H32" s="384"/>
      <c r="I32" s="384"/>
      <c r="J32" s="388"/>
      <c r="K32" s="389"/>
      <c r="L32" s="389"/>
      <c r="M32" s="389"/>
      <c r="N32" s="389"/>
      <c r="O32" s="389"/>
      <c r="P32" s="389"/>
      <c r="Q32" s="389"/>
      <c r="R32" s="389"/>
      <c r="S32" s="389"/>
      <c r="T32" s="389"/>
      <c r="U32" s="267"/>
      <c r="V32" s="268"/>
      <c r="W32" s="268"/>
      <c r="X32" s="268"/>
      <c r="Y32" s="268"/>
      <c r="Z32" s="269"/>
      <c r="AA32" s="385"/>
      <c r="AB32" s="385"/>
      <c r="AC32" s="385"/>
      <c r="AD32" s="385"/>
      <c r="AE32" s="385"/>
      <c r="AF32" s="385"/>
      <c r="AG32" s="21"/>
      <c r="AH32" s="21"/>
      <c r="AI32" s="21"/>
      <c r="AJ32" s="21"/>
      <c r="AK32" s="12"/>
      <c r="AL32" s="12"/>
      <c r="AM32" s="12"/>
      <c r="AN32" s="12"/>
      <c r="AO32" s="12"/>
      <c r="AP32" s="12"/>
      <c r="AQ32" s="11"/>
      <c r="AR32" s="7"/>
    </row>
    <row r="33" spans="1:44" s="8" customFormat="1" ht="18.75" customHeight="1">
      <c r="A33" s="19"/>
      <c r="B33" s="7"/>
      <c r="C33" s="390" t="str">
        <f>IF(E33&gt;=1,"3","")</f>
        <v/>
      </c>
      <c r="D33" s="391"/>
      <c r="E33" s="384">
        <f>K101</f>
        <v>0</v>
      </c>
      <c r="F33" s="384"/>
      <c r="G33" s="384"/>
      <c r="H33" s="384"/>
      <c r="I33" s="384"/>
      <c r="J33" s="386">
        <f>R101</f>
        <v>0</v>
      </c>
      <c r="K33" s="387"/>
      <c r="L33" s="387"/>
      <c r="M33" s="387"/>
      <c r="N33" s="387"/>
      <c r="O33" s="387"/>
      <c r="P33" s="387"/>
      <c r="Q33" s="387"/>
      <c r="R33" s="387"/>
      <c r="S33" s="387"/>
      <c r="T33" s="387"/>
      <c r="U33" s="264">
        <f>AD101</f>
        <v>0</v>
      </c>
      <c r="V33" s="265"/>
      <c r="W33" s="265"/>
      <c r="X33" s="265"/>
      <c r="Y33" s="265"/>
      <c r="Z33" s="266"/>
      <c r="AA33" s="385">
        <f>AG120</f>
        <v>0</v>
      </c>
      <c r="AB33" s="385"/>
      <c r="AC33" s="385"/>
      <c r="AD33" s="385"/>
      <c r="AE33" s="385"/>
      <c r="AF33" s="385"/>
      <c r="AG33" s="21"/>
      <c r="AH33" s="21"/>
      <c r="AI33" s="21"/>
      <c r="AJ33" s="21"/>
      <c r="AK33" s="12"/>
      <c r="AL33" s="12"/>
      <c r="AM33" s="12"/>
      <c r="AN33" s="12"/>
      <c r="AO33" s="12"/>
      <c r="AP33" s="12"/>
      <c r="AQ33" s="13"/>
      <c r="AR33" s="7"/>
    </row>
    <row r="34" spans="1:44" s="8" customFormat="1" ht="18.75" customHeight="1">
      <c r="A34" s="19"/>
      <c r="B34" s="1"/>
      <c r="C34" s="392"/>
      <c r="D34" s="393"/>
      <c r="E34" s="384"/>
      <c r="F34" s="384"/>
      <c r="G34" s="384"/>
      <c r="H34" s="384"/>
      <c r="I34" s="384"/>
      <c r="J34" s="388"/>
      <c r="K34" s="389"/>
      <c r="L34" s="389"/>
      <c r="M34" s="389"/>
      <c r="N34" s="389"/>
      <c r="O34" s="389"/>
      <c r="P34" s="389"/>
      <c r="Q34" s="389"/>
      <c r="R34" s="389"/>
      <c r="S34" s="389"/>
      <c r="T34" s="389"/>
      <c r="U34" s="267"/>
      <c r="V34" s="268"/>
      <c r="W34" s="268"/>
      <c r="X34" s="268"/>
      <c r="Y34" s="268"/>
      <c r="Z34" s="269"/>
      <c r="AA34" s="385"/>
      <c r="AB34" s="385"/>
      <c r="AC34" s="385"/>
      <c r="AD34" s="385"/>
      <c r="AE34" s="385"/>
      <c r="AF34" s="385"/>
      <c r="AG34" s="21"/>
      <c r="AH34" s="21"/>
      <c r="AI34" s="21"/>
      <c r="AJ34" s="21"/>
      <c r="AK34" s="12"/>
      <c r="AL34" s="12"/>
      <c r="AM34" s="12"/>
      <c r="AN34" s="12"/>
      <c r="AO34" s="12"/>
      <c r="AP34" s="12"/>
      <c r="AQ34" s="13"/>
      <c r="AR34" s="7"/>
    </row>
    <row r="35" spans="1:44" s="8" customFormat="1" ht="18.75" customHeight="1">
      <c r="A35" s="19"/>
      <c r="B35" s="1"/>
      <c r="C35" s="390" t="str">
        <f>IF(E35&gt;=1,"4","")</f>
        <v/>
      </c>
      <c r="D35" s="391"/>
      <c r="E35" s="384">
        <f>K123</f>
        <v>0</v>
      </c>
      <c r="F35" s="384"/>
      <c r="G35" s="384"/>
      <c r="H35" s="384"/>
      <c r="I35" s="384"/>
      <c r="J35" s="386">
        <f>R123</f>
        <v>0</v>
      </c>
      <c r="K35" s="387"/>
      <c r="L35" s="387"/>
      <c r="M35" s="387"/>
      <c r="N35" s="387"/>
      <c r="O35" s="387"/>
      <c r="P35" s="387"/>
      <c r="Q35" s="387"/>
      <c r="R35" s="387"/>
      <c r="S35" s="387"/>
      <c r="T35" s="387"/>
      <c r="U35" s="264">
        <f>AD123</f>
        <v>0</v>
      </c>
      <c r="V35" s="265"/>
      <c r="W35" s="265"/>
      <c r="X35" s="265"/>
      <c r="Y35" s="265"/>
      <c r="Z35" s="266"/>
      <c r="AA35" s="385">
        <f>AG142</f>
        <v>0</v>
      </c>
      <c r="AB35" s="385"/>
      <c r="AC35" s="385"/>
      <c r="AD35" s="385"/>
      <c r="AE35" s="385"/>
      <c r="AF35" s="385"/>
      <c r="AG35" s="21"/>
      <c r="AH35" s="21"/>
      <c r="AI35" s="21"/>
      <c r="AJ35" s="21"/>
      <c r="AK35" s="12"/>
      <c r="AL35" s="12"/>
      <c r="AM35" s="12"/>
      <c r="AN35" s="12"/>
      <c r="AO35" s="12"/>
      <c r="AP35" s="12"/>
      <c r="AQ35" s="13"/>
      <c r="AR35" s="7"/>
    </row>
    <row r="36" spans="1:44" s="8" customFormat="1" ht="18.75" customHeight="1">
      <c r="A36" s="19"/>
      <c r="B36" s="1"/>
      <c r="C36" s="392"/>
      <c r="D36" s="393"/>
      <c r="E36" s="384"/>
      <c r="F36" s="384"/>
      <c r="G36" s="384"/>
      <c r="H36" s="384"/>
      <c r="I36" s="384"/>
      <c r="J36" s="388"/>
      <c r="K36" s="389"/>
      <c r="L36" s="389"/>
      <c r="M36" s="389"/>
      <c r="N36" s="389"/>
      <c r="O36" s="389"/>
      <c r="P36" s="389"/>
      <c r="Q36" s="389"/>
      <c r="R36" s="389"/>
      <c r="S36" s="389"/>
      <c r="T36" s="389"/>
      <c r="U36" s="267"/>
      <c r="V36" s="268"/>
      <c r="W36" s="268"/>
      <c r="X36" s="268"/>
      <c r="Y36" s="268"/>
      <c r="Z36" s="269"/>
      <c r="AA36" s="385"/>
      <c r="AB36" s="385"/>
      <c r="AC36" s="385"/>
      <c r="AD36" s="385"/>
      <c r="AE36" s="385"/>
      <c r="AF36" s="385"/>
      <c r="AG36" s="21"/>
      <c r="AH36" s="21"/>
      <c r="AI36" s="21"/>
      <c r="AJ36" s="21"/>
      <c r="AK36" s="12"/>
      <c r="AL36" s="12"/>
      <c r="AM36" s="12"/>
      <c r="AN36" s="12"/>
      <c r="AO36" s="12"/>
      <c r="AP36" s="12"/>
      <c r="AQ36" s="13"/>
      <c r="AR36" s="7"/>
    </row>
    <row r="37" spans="1:44" s="8" customFormat="1" ht="18.75" customHeight="1">
      <c r="A37" s="19"/>
      <c r="B37" s="1"/>
      <c r="C37" s="390" t="str">
        <f>IF(E37&gt;=1,"5","")</f>
        <v/>
      </c>
      <c r="D37" s="391"/>
      <c r="E37" s="384">
        <f>K146</f>
        <v>0</v>
      </c>
      <c r="F37" s="384"/>
      <c r="G37" s="384"/>
      <c r="H37" s="384"/>
      <c r="I37" s="384"/>
      <c r="J37" s="386">
        <f>R146</f>
        <v>0</v>
      </c>
      <c r="K37" s="387"/>
      <c r="L37" s="387"/>
      <c r="M37" s="387"/>
      <c r="N37" s="387"/>
      <c r="O37" s="387"/>
      <c r="P37" s="387"/>
      <c r="Q37" s="387"/>
      <c r="R37" s="387"/>
      <c r="S37" s="387"/>
      <c r="T37" s="387"/>
      <c r="U37" s="264">
        <f>AD146</f>
        <v>0</v>
      </c>
      <c r="V37" s="265"/>
      <c r="W37" s="265"/>
      <c r="X37" s="265"/>
      <c r="Y37" s="265"/>
      <c r="Z37" s="266"/>
      <c r="AA37" s="385">
        <f>AG165</f>
        <v>0</v>
      </c>
      <c r="AB37" s="385"/>
      <c r="AC37" s="385"/>
      <c r="AD37" s="385"/>
      <c r="AE37" s="385"/>
      <c r="AF37" s="385"/>
      <c r="AG37" s="21"/>
      <c r="AH37" s="21"/>
      <c r="AI37" s="21"/>
      <c r="AJ37" s="21"/>
      <c r="AK37" s="12"/>
      <c r="AL37" s="12"/>
      <c r="AM37" s="12"/>
      <c r="AN37" s="12"/>
      <c r="AO37" s="12"/>
      <c r="AP37" s="12"/>
      <c r="AQ37" s="13"/>
      <c r="AR37" s="7"/>
    </row>
    <row r="38" spans="1:44" s="8" customFormat="1" ht="18.75" customHeight="1">
      <c r="A38" s="19"/>
      <c r="B38" s="1"/>
      <c r="C38" s="392"/>
      <c r="D38" s="393"/>
      <c r="E38" s="384"/>
      <c r="F38" s="384"/>
      <c r="G38" s="384"/>
      <c r="H38" s="384"/>
      <c r="I38" s="384"/>
      <c r="J38" s="388"/>
      <c r="K38" s="389"/>
      <c r="L38" s="389"/>
      <c r="M38" s="389"/>
      <c r="N38" s="389"/>
      <c r="O38" s="389"/>
      <c r="P38" s="389"/>
      <c r="Q38" s="389"/>
      <c r="R38" s="389"/>
      <c r="S38" s="389"/>
      <c r="T38" s="389"/>
      <c r="U38" s="267"/>
      <c r="V38" s="268"/>
      <c r="W38" s="268"/>
      <c r="X38" s="268"/>
      <c r="Y38" s="268"/>
      <c r="Z38" s="269"/>
      <c r="AA38" s="385"/>
      <c r="AB38" s="385"/>
      <c r="AC38" s="385"/>
      <c r="AD38" s="385"/>
      <c r="AE38" s="385"/>
      <c r="AF38" s="385"/>
      <c r="AG38" s="21"/>
      <c r="AH38" s="21"/>
      <c r="AI38" s="21"/>
      <c r="AJ38" s="21"/>
      <c r="AK38" s="12"/>
      <c r="AL38" s="12"/>
      <c r="AM38" s="12"/>
      <c r="AN38" s="12"/>
      <c r="AO38" s="12"/>
      <c r="AP38" s="12"/>
      <c r="AQ38" s="13"/>
      <c r="AR38" s="7"/>
    </row>
    <row r="39" spans="1:44" s="8" customFormat="1" ht="18.75" customHeight="1">
      <c r="A39" s="19"/>
      <c r="B39" s="1"/>
      <c r="C39" s="390" t="str">
        <f>IF(E39&gt;=1,"6","")</f>
        <v/>
      </c>
      <c r="D39" s="391"/>
      <c r="E39" s="384">
        <f>K168</f>
        <v>0</v>
      </c>
      <c r="F39" s="384"/>
      <c r="G39" s="384"/>
      <c r="H39" s="384"/>
      <c r="I39" s="384"/>
      <c r="J39" s="386">
        <f>R168</f>
        <v>0</v>
      </c>
      <c r="K39" s="387"/>
      <c r="L39" s="387"/>
      <c r="M39" s="387"/>
      <c r="N39" s="387"/>
      <c r="O39" s="387"/>
      <c r="P39" s="387"/>
      <c r="Q39" s="387"/>
      <c r="R39" s="387"/>
      <c r="S39" s="387"/>
      <c r="T39" s="387"/>
      <c r="U39" s="264">
        <f>AD168</f>
        <v>0</v>
      </c>
      <c r="V39" s="265"/>
      <c r="W39" s="265"/>
      <c r="X39" s="265"/>
      <c r="Y39" s="265"/>
      <c r="Z39" s="266"/>
      <c r="AA39" s="385">
        <f>AG187</f>
        <v>0</v>
      </c>
      <c r="AB39" s="385"/>
      <c r="AC39" s="385"/>
      <c r="AD39" s="385"/>
      <c r="AE39" s="385"/>
      <c r="AF39" s="385"/>
      <c r="AG39" s="21"/>
      <c r="AH39" s="21"/>
      <c r="AI39" s="21"/>
      <c r="AJ39" s="21"/>
      <c r="AK39" s="12"/>
      <c r="AL39" s="12"/>
      <c r="AM39" s="12"/>
      <c r="AN39" s="12"/>
      <c r="AO39" s="12"/>
      <c r="AP39" s="12"/>
      <c r="AQ39" s="13"/>
      <c r="AR39" s="7"/>
    </row>
    <row r="40" spans="1:44" s="8" customFormat="1" ht="18.75" customHeight="1">
      <c r="A40" s="19"/>
      <c r="B40" s="1"/>
      <c r="C40" s="392"/>
      <c r="D40" s="393"/>
      <c r="E40" s="384"/>
      <c r="F40" s="384"/>
      <c r="G40" s="384"/>
      <c r="H40" s="384"/>
      <c r="I40" s="384"/>
      <c r="J40" s="388"/>
      <c r="K40" s="389"/>
      <c r="L40" s="389"/>
      <c r="M40" s="389"/>
      <c r="N40" s="389"/>
      <c r="O40" s="389"/>
      <c r="P40" s="389"/>
      <c r="Q40" s="389"/>
      <c r="R40" s="389"/>
      <c r="S40" s="389"/>
      <c r="T40" s="389"/>
      <c r="U40" s="267"/>
      <c r="V40" s="268"/>
      <c r="W40" s="268"/>
      <c r="X40" s="268"/>
      <c r="Y40" s="268"/>
      <c r="Z40" s="269"/>
      <c r="AA40" s="385"/>
      <c r="AB40" s="385"/>
      <c r="AC40" s="385"/>
      <c r="AD40" s="385"/>
      <c r="AE40" s="385"/>
      <c r="AF40" s="385"/>
      <c r="AG40" s="21"/>
      <c r="AH40" s="21"/>
      <c r="AI40" s="21"/>
      <c r="AJ40" s="21"/>
      <c r="AK40" s="12"/>
      <c r="AL40" s="12"/>
      <c r="AM40" s="12"/>
      <c r="AN40" s="12"/>
      <c r="AO40" s="12"/>
      <c r="AP40" s="12"/>
      <c r="AQ40" s="13"/>
      <c r="AR40" s="7"/>
    </row>
    <row r="41" spans="1:44" s="8" customFormat="1" ht="18.75" customHeight="1">
      <c r="A41" s="19"/>
      <c r="B41" s="1"/>
      <c r="C41" s="390" t="str">
        <f>IF(E41&gt;=1,"7","")</f>
        <v/>
      </c>
      <c r="D41" s="391"/>
      <c r="E41" s="384">
        <f>K190</f>
        <v>0</v>
      </c>
      <c r="F41" s="384"/>
      <c r="G41" s="384"/>
      <c r="H41" s="384"/>
      <c r="I41" s="384"/>
      <c r="J41" s="386">
        <f>R190</f>
        <v>0</v>
      </c>
      <c r="K41" s="387"/>
      <c r="L41" s="387"/>
      <c r="M41" s="387"/>
      <c r="N41" s="387"/>
      <c r="O41" s="387"/>
      <c r="P41" s="387"/>
      <c r="Q41" s="387"/>
      <c r="R41" s="387"/>
      <c r="S41" s="387"/>
      <c r="T41" s="387"/>
      <c r="U41" s="264">
        <f>AD190</f>
        <v>0</v>
      </c>
      <c r="V41" s="265"/>
      <c r="W41" s="265"/>
      <c r="X41" s="265"/>
      <c r="Y41" s="265"/>
      <c r="Z41" s="266"/>
      <c r="AA41" s="385">
        <f>AG209</f>
        <v>0</v>
      </c>
      <c r="AB41" s="385"/>
      <c r="AC41" s="385"/>
      <c r="AD41" s="385"/>
      <c r="AE41" s="385"/>
      <c r="AF41" s="385"/>
      <c r="AG41" s="21"/>
      <c r="AH41" s="21"/>
      <c r="AI41" s="21"/>
      <c r="AJ41" s="21"/>
      <c r="AK41" s="12"/>
      <c r="AL41" s="12"/>
      <c r="AM41" s="12"/>
      <c r="AN41" s="12"/>
      <c r="AO41" s="12"/>
      <c r="AP41" s="12"/>
      <c r="AQ41" s="13"/>
      <c r="AR41" s="7"/>
    </row>
    <row r="42" spans="1:44" s="8" customFormat="1" ht="18.75" customHeight="1">
      <c r="A42" s="19"/>
      <c r="B42" s="1"/>
      <c r="C42" s="392"/>
      <c r="D42" s="393"/>
      <c r="E42" s="384"/>
      <c r="F42" s="384"/>
      <c r="G42" s="384"/>
      <c r="H42" s="384"/>
      <c r="I42" s="384"/>
      <c r="J42" s="388"/>
      <c r="K42" s="389"/>
      <c r="L42" s="389"/>
      <c r="M42" s="389"/>
      <c r="N42" s="389"/>
      <c r="O42" s="389"/>
      <c r="P42" s="389"/>
      <c r="Q42" s="389"/>
      <c r="R42" s="389"/>
      <c r="S42" s="389"/>
      <c r="T42" s="389"/>
      <c r="U42" s="267"/>
      <c r="V42" s="268"/>
      <c r="W42" s="268"/>
      <c r="X42" s="268"/>
      <c r="Y42" s="268"/>
      <c r="Z42" s="269"/>
      <c r="AA42" s="385"/>
      <c r="AB42" s="385"/>
      <c r="AC42" s="385"/>
      <c r="AD42" s="385"/>
      <c r="AE42" s="385"/>
      <c r="AF42" s="385"/>
      <c r="AG42" s="21"/>
      <c r="AH42" s="21"/>
      <c r="AI42" s="21"/>
      <c r="AJ42" s="21"/>
      <c r="AK42" s="12"/>
      <c r="AL42" s="12"/>
      <c r="AM42" s="12"/>
      <c r="AN42" s="12"/>
      <c r="AO42" s="12"/>
      <c r="AP42" s="12"/>
      <c r="AQ42" s="13"/>
      <c r="AR42" s="7"/>
    </row>
    <row r="43" spans="1:44" s="8" customFormat="1" ht="18.75" customHeight="1">
      <c r="A43" s="19"/>
      <c r="B43" s="1"/>
      <c r="C43" s="390" t="str">
        <f>IF(E43&gt;=1,"8","")</f>
        <v/>
      </c>
      <c r="D43" s="391"/>
      <c r="E43" s="384">
        <f>K212</f>
        <v>0</v>
      </c>
      <c r="F43" s="384"/>
      <c r="G43" s="384"/>
      <c r="H43" s="384"/>
      <c r="I43" s="384"/>
      <c r="J43" s="386">
        <f>R212</f>
        <v>0</v>
      </c>
      <c r="K43" s="387"/>
      <c r="L43" s="387"/>
      <c r="M43" s="387"/>
      <c r="N43" s="387"/>
      <c r="O43" s="387"/>
      <c r="P43" s="387"/>
      <c r="Q43" s="387"/>
      <c r="R43" s="387"/>
      <c r="S43" s="387"/>
      <c r="T43" s="387"/>
      <c r="U43" s="264">
        <f>AD212</f>
        <v>0</v>
      </c>
      <c r="V43" s="265"/>
      <c r="W43" s="265"/>
      <c r="X43" s="265"/>
      <c r="Y43" s="265"/>
      <c r="Z43" s="266"/>
      <c r="AA43" s="385">
        <f>AG231</f>
        <v>0</v>
      </c>
      <c r="AB43" s="385"/>
      <c r="AC43" s="385"/>
      <c r="AD43" s="385"/>
      <c r="AE43" s="385"/>
      <c r="AF43" s="385"/>
      <c r="AG43" s="21"/>
      <c r="AH43" s="21"/>
      <c r="AI43" s="21"/>
      <c r="AJ43" s="21"/>
      <c r="AK43" s="12"/>
      <c r="AL43" s="12"/>
      <c r="AM43" s="12"/>
      <c r="AN43" s="12"/>
      <c r="AO43" s="12"/>
      <c r="AP43" s="12"/>
      <c r="AQ43" s="13"/>
      <c r="AR43" s="7"/>
    </row>
    <row r="44" spans="1:44" s="8" customFormat="1" ht="18.75" customHeight="1">
      <c r="A44" s="19"/>
      <c r="B44" s="1"/>
      <c r="C44" s="392"/>
      <c r="D44" s="393"/>
      <c r="E44" s="384"/>
      <c r="F44" s="384"/>
      <c r="G44" s="384"/>
      <c r="H44" s="384"/>
      <c r="I44" s="384"/>
      <c r="J44" s="388"/>
      <c r="K44" s="389"/>
      <c r="L44" s="389"/>
      <c r="M44" s="389"/>
      <c r="N44" s="389"/>
      <c r="O44" s="389"/>
      <c r="P44" s="389"/>
      <c r="Q44" s="389"/>
      <c r="R44" s="389"/>
      <c r="S44" s="389"/>
      <c r="T44" s="389"/>
      <c r="U44" s="267"/>
      <c r="V44" s="268"/>
      <c r="W44" s="268"/>
      <c r="X44" s="268"/>
      <c r="Y44" s="268"/>
      <c r="Z44" s="269"/>
      <c r="AA44" s="385"/>
      <c r="AB44" s="385"/>
      <c r="AC44" s="385"/>
      <c r="AD44" s="385"/>
      <c r="AE44" s="385"/>
      <c r="AF44" s="385"/>
      <c r="AG44" s="21"/>
      <c r="AH44" s="21"/>
      <c r="AI44" s="21"/>
      <c r="AJ44" s="21"/>
      <c r="AK44" s="12"/>
      <c r="AL44" s="12"/>
      <c r="AM44" s="12"/>
      <c r="AN44" s="12"/>
      <c r="AO44" s="12"/>
      <c r="AP44" s="12"/>
      <c r="AQ44" s="13"/>
      <c r="AR44" s="7"/>
    </row>
    <row r="45" spans="1:44" s="8" customFormat="1" ht="18.75" customHeight="1">
      <c r="A45" s="19"/>
      <c r="B45" s="1"/>
      <c r="C45" s="390" t="str">
        <f>IF(E45&gt;=1,"9","")</f>
        <v/>
      </c>
      <c r="D45" s="391"/>
      <c r="E45" s="384">
        <f>K235</f>
        <v>0</v>
      </c>
      <c r="F45" s="384"/>
      <c r="G45" s="384"/>
      <c r="H45" s="384"/>
      <c r="I45" s="384"/>
      <c r="J45" s="386">
        <f>R235</f>
        <v>0</v>
      </c>
      <c r="K45" s="387"/>
      <c r="L45" s="387"/>
      <c r="M45" s="387"/>
      <c r="N45" s="387"/>
      <c r="O45" s="387"/>
      <c r="P45" s="387"/>
      <c r="Q45" s="387"/>
      <c r="R45" s="387"/>
      <c r="S45" s="387"/>
      <c r="T45" s="387"/>
      <c r="U45" s="264">
        <f>AD235</f>
        <v>0</v>
      </c>
      <c r="V45" s="265"/>
      <c r="W45" s="265"/>
      <c r="X45" s="265"/>
      <c r="Y45" s="265"/>
      <c r="Z45" s="266"/>
      <c r="AA45" s="385">
        <f>AG254</f>
        <v>0</v>
      </c>
      <c r="AB45" s="385"/>
      <c r="AC45" s="385"/>
      <c r="AD45" s="385"/>
      <c r="AE45" s="385"/>
      <c r="AF45" s="385"/>
      <c r="AG45" s="21"/>
      <c r="AH45" s="21"/>
      <c r="AI45" s="21"/>
      <c r="AJ45" s="21"/>
      <c r="AK45" s="12"/>
      <c r="AL45" s="12"/>
      <c r="AM45" s="12"/>
      <c r="AN45" s="12"/>
      <c r="AO45" s="12"/>
      <c r="AP45" s="12"/>
      <c r="AQ45" s="13"/>
      <c r="AR45" s="7"/>
    </row>
    <row r="46" spans="1:44" s="8" customFormat="1" ht="18.75" customHeight="1">
      <c r="A46" s="19"/>
      <c r="B46" s="1"/>
      <c r="C46" s="392"/>
      <c r="D46" s="393"/>
      <c r="E46" s="384"/>
      <c r="F46" s="384"/>
      <c r="G46" s="384"/>
      <c r="H46" s="384"/>
      <c r="I46" s="384"/>
      <c r="J46" s="388"/>
      <c r="K46" s="389"/>
      <c r="L46" s="389"/>
      <c r="M46" s="389"/>
      <c r="N46" s="389"/>
      <c r="O46" s="389"/>
      <c r="P46" s="389"/>
      <c r="Q46" s="389"/>
      <c r="R46" s="389"/>
      <c r="S46" s="389"/>
      <c r="T46" s="389"/>
      <c r="U46" s="267"/>
      <c r="V46" s="268"/>
      <c r="W46" s="268"/>
      <c r="X46" s="268"/>
      <c r="Y46" s="268"/>
      <c r="Z46" s="269"/>
      <c r="AA46" s="385"/>
      <c r="AB46" s="385"/>
      <c r="AC46" s="385"/>
      <c r="AD46" s="385"/>
      <c r="AE46" s="385"/>
      <c r="AF46" s="385"/>
      <c r="AG46" s="21"/>
      <c r="AH46" s="21"/>
      <c r="AI46" s="21"/>
      <c r="AJ46" s="21"/>
      <c r="AK46" s="12"/>
      <c r="AL46"/>
      <c r="AM46" s="12"/>
      <c r="AN46" s="12"/>
      <c r="AO46" s="12"/>
      <c r="AP46" s="12"/>
      <c r="AQ46" s="13"/>
      <c r="AR46" s="7"/>
    </row>
    <row r="47" spans="1:44" s="8" customFormat="1" ht="18.75" customHeight="1">
      <c r="A47" s="19"/>
      <c r="B47" s="1"/>
      <c r="C47" s="390" t="str">
        <f>IF(E47&gt;=1,"10","")</f>
        <v/>
      </c>
      <c r="D47" s="391"/>
      <c r="E47" s="384">
        <f>K257</f>
        <v>0</v>
      </c>
      <c r="F47" s="384"/>
      <c r="G47" s="384"/>
      <c r="H47" s="384"/>
      <c r="I47" s="384"/>
      <c r="J47" s="386">
        <f>R257</f>
        <v>0</v>
      </c>
      <c r="K47" s="387"/>
      <c r="L47" s="387"/>
      <c r="M47" s="387"/>
      <c r="N47" s="387"/>
      <c r="O47" s="387"/>
      <c r="P47" s="387"/>
      <c r="Q47" s="387"/>
      <c r="R47" s="387"/>
      <c r="S47" s="387"/>
      <c r="T47" s="387"/>
      <c r="U47" s="264">
        <f>AD257</f>
        <v>0</v>
      </c>
      <c r="V47" s="265"/>
      <c r="W47" s="265"/>
      <c r="X47" s="265"/>
      <c r="Y47" s="265"/>
      <c r="Z47" s="266"/>
      <c r="AA47" s="385">
        <f>AG276</f>
        <v>0</v>
      </c>
      <c r="AB47" s="385"/>
      <c r="AC47" s="385"/>
      <c r="AD47" s="385"/>
      <c r="AE47" s="385"/>
      <c r="AF47" s="385"/>
      <c r="AG47" s="21"/>
      <c r="AH47" s="21"/>
      <c r="AI47" s="21"/>
      <c r="AJ47" s="21"/>
      <c r="AK47" s="12"/>
      <c r="AR47" s="7"/>
    </row>
    <row r="48" spans="1:44" s="8" customFormat="1" ht="19.5" customHeight="1" thickBot="1">
      <c r="A48" s="19"/>
      <c r="B48" s="1"/>
      <c r="C48" s="394"/>
      <c r="D48" s="395"/>
      <c r="E48" s="396"/>
      <c r="F48" s="396"/>
      <c r="G48" s="396"/>
      <c r="H48" s="396"/>
      <c r="I48" s="396"/>
      <c r="J48" s="397"/>
      <c r="K48" s="398"/>
      <c r="L48" s="398"/>
      <c r="M48" s="398"/>
      <c r="N48" s="398"/>
      <c r="O48" s="398"/>
      <c r="P48" s="398"/>
      <c r="Q48" s="398"/>
      <c r="R48" s="398"/>
      <c r="S48" s="398"/>
      <c r="T48" s="398"/>
      <c r="U48" s="267"/>
      <c r="V48" s="268"/>
      <c r="W48" s="268"/>
      <c r="X48" s="268"/>
      <c r="Y48" s="268"/>
      <c r="Z48" s="269"/>
      <c r="AA48" s="403"/>
      <c r="AB48" s="403"/>
      <c r="AC48" s="403"/>
      <c r="AD48" s="403"/>
      <c r="AE48" s="403"/>
      <c r="AF48" s="403"/>
      <c r="AG48" s="21"/>
      <c r="AH48" s="21"/>
      <c r="AI48" s="21"/>
      <c r="AJ48" s="21"/>
      <c r="AK48" s="12"/>
      <c r="AL48" s="4"/>
      <c r="AM48" s="4"/>
      <c r="AN48" s="4"/>
      <c r="AO48" s="4"/>
      <c r="AP48" s="4"/>
      <c r="AQ48" s="4"/>
      <c r="AR48" s="7"/>
    </row>
    <row r="49" spans="1:44" s="8" customFormat="1" ht="19.5" customHeight="1" thickBot="1">
      <c r="A49" s="19"/>
      <c r="B49" s="1"/>
      <c r="C49" s="316" t="s">
        <v>58</v>
      </c>
      <c r="D49" s="317"/>
      <c r="E49" s="317"/>
      <c r="F49" s="317"/>
      <c r="G49" s="317"/>
      <c r="H49" s="317"/>
      <c r="I49" s="317"/>
      <c r="J49" s="317"/>
      <c r="K49" s="317"/>
      <c r="L49" s="317"/>
      <c r="M49" s="317"/>
      <c r="N49" s="317"/>
      <c r="O49" s="317"/>
      <c r="P49" s="317"/>
      <c r="Q49" s="317"/>
      <c r="R49" s="317"/>
      <c r="S49" s="317"/>
      <c r="T49" s="317"/>
      <c r="U49" s="317"/>
      <c r="V49" s="317"/>
      <c r="W49" s="317"/>
      <c r="X49" s="317"/>
      <c r="Y49" s="317"/>
      <c r="Z49" s="318"/>
      <c r="AA49" s="404">
        <f>SUM(AA29:AF48)</f>
        <v>0</v>
      </c>
      <c r="AB49" s="404"/>
      <c r="AC49" s="404"/>
      <c r="AD49" s="404"/>
      <c r="AE49" s="404"/>
      <c r="AF49" s="404"/>
      <c r="AG49" s="22"/>
      <c r="AH49" s="22"/>
      <c r="AI49" s="22"/>
      <c r="AJ49" s="22"/>
      <c r="AK49" s="1"/>
      <c r="AL49" s="3"/>
      <c r="AM49" s="3"/>
      <c r="AN49" s="3"/>
      <c r="AO49" s="3"/>
      <c r="AP49" s="3"/>
      <c r="AQ49" s="3"/>
      <c r="AR49" s="1"/>
    </row>
    <row r="50" spans="1:44" s="8" customFormat="1" ht="19.5" customHeight="1" thickBot="1">
      <c r="A50" s="19"/>
      <c r="B50" s="1"/>
      <c r="C50" s="319"/>
      <c r="D50" s="320"/>
      <c r="E50" s="320"/>
      <c r="F50" s="320"/>
      <c r="G50" s="320"/>
      <c r="H50" s="320"/>
      <c r="I50" s="320"/>
      <c r="J50" s="320"/>
      <c r="K50" s="320"/>
      <c r="L50" s="320"/>
      <c r="M50" s="320"/>
      <c r="N50" s="320"/>
      <c r="O50" s="320"/>
      <c r="P50" s="320"/>
      <c r="Q50" s="320"/>
      <c r="R50" s="320"/>
      <c r="S50" s="320"/>
      <c r="T50" s="320"/>
      <c r="U50" s="320"/>
      <c r="V50" s="320"/>
      <c r="W50" s="320"/>
      <c r="X50" s="320"/>
      <c r="Y50" s="320"/>
      <c r="Z50" s="321"/>
      <c r="AA50" s="404"/>
      <c r="AB50" s="404"/>
      <c r="AC50" s="404"/>
      <c r="AD50" s="404"/>
      <c r="AE50" s="404"/>
      <c r="AF50" s="404"/>
      <c r="AG50" s="22"/>
      <c r="AH50" s="22"/>
      <c r="AI50" s="22"/>
      <c r="AJ50" s="22"/>
      <c r="AK50" s="1"/>
      <c r="AL50" s="7"/>
      <c r="AM50" s="7"/>
      <c r="AN50" s="7"/>
      <c r="AO50" s="7"/>
      <c r="AP50" s="7"/>
      <c r="AQ50" s="7"/>
      <c r="AR50" s="1"/>
    </row>
    <row r="51" spans="1:44" s="8" customFormat="1">
      <c r="A51" s="1"/>
      <c r="B51" s="1"/>
      <c r="C51" s="1"/>
      <c r="D51" s="1"/>
      <c r="E51" s="1"/>
      <c r="F51" s="1"/>
      <c r="G51" s="1"/>
      <c r="H51" s="1"/>
      <c r="I51" s="1"/>
      <c r="J51" s="1"/>
      <c r="K51" s="1"/>
      <c r="L51" s="1"/>
      <c r="M51" s="1"/>
      <c r="N51" s="1"/>
      <c r="O51" s="1"/>
      <c r="P51" s="1"/>
      <c r="Q51" s="1"/>
      <c r="R51" s="1"/>
      <c r="S51" s="1"/>
      <c r="T51" s="1"/>
      <c r="U51" s="1"/>
      <c r="V51" s="1"/>
      <c r="W51" s="1"/>
      <c r="X51" s="7"/>
      <c r="Y51" s="7"/>
      <c r="Z51" s="1"/>
      <c r="AA51" s="1"/>
      <c r="AB51" s="1"/>
      <c r="AC51" s="1"/>
      <c r="AD51" s="1"/>
      <c r="AE51" s="7"/>
      <c r="AF51" s="7"/>
      <c r="AG51" s="7"/>
      <c r="AH51" s="7"/>
      <c r="AI51" s="7"/>
      <c r="AJ51" s="7"/>
      <c r="AK51" s="1"/>
    </row>
    <row r="52" spans="1:44" s="8" customFormat="1">
      <c r="A52" s="1"/>
      <c r="B52" s="1"/>
      <c r="C52" s="1"/>
      <c r="D52" s="1"/>
      <c r="E52" s="1"/>
      <c r="F52" s="1"/>
      <c r="G52" s="1"/>
      <c r="H52" s="1"/>
      <c r="I52" s="1"/>
      <c r="J52" s="1"/>
      <c r="K52" s="1"/>
      <c r="L52" s="1"/>
      <c r="M52" s="1"/>
      <c r="N52" s="1"/>
      <c r="O52" s="1"/>
      <c r="P52" s="1"/>
      <c r="Q52" s="1"/>
      <c r="R52" s="1"/>
      <c r="S52" s="1"/>
      <c r="T52" s="1"/>
      <c r="U52" s="1"/>
      <c r="V52" s="1"/>
      <c r="W52" s="1"/>
      <c r="X52" s="7"/>
      <c r="Y52" s="7"/>
      <c r="Z52" s="1"/>
      <c r="AA52" s="1"/>
      <c r="AB52" s="1"/>
      <c r="AC52" s="1"/>
      <c r="AD52" s="1"/>
      <c r="AE52" s="7"/>
      <c r="AF52" s="7"/>
      <c r="AG52" s="7"/>
      <c r="AH52" s="7"/>
      <c r="AI52" s="7"/>
      <c r="AJ52" s="7"/>
      <c r="AK52" s="1"/>
    </row>
    <row r="53" spans="1:44" s="8" customFormat="1">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row>
    <row r="54" spans="1:44" s="8" customFormat="1" ht="30">
      <c r="A54" s="1"/>
      <c r="B54" s="1"/>
      <c r="C54" s="36" t="s">
        <v>44</v>
      </c>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row>
    <row r="55" spans="1:44" s="8" customFormat="1" ht="19.5" thickBot="1">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row>
    <row r="56" spans="1:44" s="8" customFormat="1" ht="18.75" customHeight="1">
      <c r="A56" s="1"/>
      <c r="B56" s="1"/>
      <c r="C56" s="307" t="s">
        <v>10</v>
      </c>
      <c r="D56" s="276"/>
      <c r="E56" s="276">
        <v>1</v>
      </c>
      <c r="F56" s="276"/>
      <c r="G56" s="276" t="s">
        <v>1</v>
      </c>
      <c r="H56" s="276"/>
      <c r="I56" s="276"/>
      <c r="J56" s="276"/>
      <c r="K56" s="329"/>
      <c r="L56" s="330"/>
      <c r="M56" s="330"/>
      <c r="N56" s="331"/>
      <c r="O56" s="332" t="s">
        <v>36</v>
      </c>
      <c r="P56" s="333"/>
      <c r="Q56" s="333"/>
      <c r="R56" s="329"/>
      <c r="S56" s="330"/>
      <c r="T56" s="330"/>
      <c r="U56" s="330"/>
      <c r="V56" s="330"/>
      <c r="W56" s="330"/>
      <c r="X56" s="330"/>
      <c r="Y56" s="330"/>
      <c r="Z56" s="331"/>
      <c r="AA56" s="354" t="s">
        <v>71</v>
      </c>
      <c r="AB56" s="333"/>
      <c r="AC56" s="333"/>
      <c r="AD56" s="329"/>
      <c r="AE56" s="330"/>
      <c r="AF56" s="330"/>
      <c r="AG56" s="330"/>
      <c r="AH56" s="330"/>
      <c r="AI56" s="330"/>
      <c r="AJ56" s="362"/>
      <c r="AK56" s="1"/>
    </row>
    <row r="57" spans="1:44" s="8" customFormat="1" ht="18.75" customHeight="1">
      <c r="A57" s="1"/>
      <c r="B57" s="1"/>
      <c r="C57" s="308"/>
      <c r="D57" s="277"/>
      <c r="E57" s="277"/>
      <c r="F57" s="277"/>
      <c r="G57" s="277"/>
      <c r="H57" s="277"/>
      <c r="I57" s="277"/>
      <c r="J57" s="277"/>
      <c r="K57" s="273"/>
      <c r="L57" s="274"/>
      <c r="M57" s="274"/>
      <c r="N57" s="315"/>
      <c r="O57" s="334"/>
      <c r="P57" s="335"/>
      <c r="Q57" s="335"/>
      <c r="R57" s="273"/>
      <c r="S57" s="274"/>
      <c r="T57" s="274"/>
      <c r="U57" s="274"/>
      <c r="V57" s="274"/>
      <c r="W57" s="274"/>
      <c r="X57" s="274"/>
      <c r="Y57" s="274"/>
      <c r="Z57" s="315"/>
      <c r="AA57" s="334"/>
      <c r="AB57" s="335"/>
      <c r="AC57" s="335"/>
      <c r="AD57" s="273"/>
      <c r="AE57" s="274"/>
      <c r="AF57" s="274"/>
      <c r="AG57" s="274"/>
      <c r="AH57" s="274"/>
      <c r="AI57" s="274"/>
      <c r="AJ57" s="275"/>
      <c r="AK57" s="1"/>
    </row>
    <row r="58" spans="1:44" s="8" customFormat="1" ht="19.5">
      <c r="A58" s="1"/>
      <c r="B58" s="1"/>
      <c r="C58" s="280" t="s">
        <v>12</v>
      </c>
      <c r="D58" s="281"/>
      <c r="E58" s="281"/>
      <c r="F58" s="281"/>
      <c r="G58" s="281"/>
      <c r="H58" s="281"/>
      <c r="I58" s="281"/>
      <c r="J58" s="281"/>
      <c r="K58" s="281"/>
      <c r="L58" s="281"/>
      <c r="M58" s="281"/>
      <c r="N58" s="281"/>
      <c r="O58" s="281"/>
      <c r="P58" s="281"/>
      <c r="Q58" s="281"/>
      <c r="R58" s="281"/>
      <c r="S58" s="281"/>
      <c r="T58" s="281"/>
      <c r="U58" s="281"/>
      <c r="V58" s="281"/>
      <c r="W58" s="281"/>
      <c r="X58" s="281"/>
      <c r="Y58" s="281"/>
      <c r="Z58" s="281"/>
      <c r="AA58" s="281"/>
      <c r="AB58" s="281"/>
      <c r="AC58" s="281"/>
      <c r="AD58" s="281"/>
      <c r="AE58" s="281"/>
      <c r="AF58" s="281"/>
      <c r="AG58" s="281"/>
      <c r="AH58" s="281"/>
      <c r="AI58" s="281"/>
      <c r="AJ58" s="282"/>
      <c r="AK58" s="1"/>
    </row>
    <row r="59" spans="1:44" s="8" customFormat="1" ht="19.5">
      <c r="A59" s="1"/>
      <c r="B59" s="1"/>
      <c r="C59" s="303" t="s">
        <v>59</v>
      </c>
      <c r="D59" s="278"/>
      <c r="E59" s="278"/>
      <c r="F59" s="278"/>
      <c r="G59" s="278"/>
      <c r="H59" s="278"/>
      <c r="I59" s="278"/>
      <c r="J59" s="278"/>
      <c r="K59" s="278"/>
      <c r="L59" s="278"/>
      <c r="M59" s="349" t="s">
        <v>26</v>
      </c>
      <c r="N59" s="342"/>
      <c r="O59" s="342"/>
      <c r="P59" s="342"/>
      <c r="Q59" s="342"/>
      <c r="R59" s="342"/>
      <c r="S59" s="342"/>
      <c r="T59" s="342"/>
      <c r="U59" s="342"/>
      <c r="V59" s="342"/>
      <c r="W59" s="342"/>
      <c r="X59" s="342"/>
      <c r="Y59" s="342"/>
      <c r="Z59" s="342"/>
      <c r="AA59" s="342"/>
      <c r="AB59" s="342"/>
      <c r="AC59" s="342"/>
      <c r="AD59" s="343"/>
      <c r="AE59" s="278" t="s">
        <v>27</v>
      </c>
      <c r="AF59" s="278"/>
      <c r="AG59" s="278"/>
      <c r="AH59" s="278"/>
      <c r="AI59" s="278"/>
      <c r="AJ59" s="279"/>
      <c r="AK59" s="1"/>
    </row>
    <row r="60" spans="1:44" s="8" customFormat="1" ht="18.75" customHeight="1">
      <c r="A60" s="1"/>
      <c r="B60" s="1"/>
      <c r="C60" s="312"/>
      <c r="D60" s="271"/>
      <c r="E60" s="271"/>
      <c r="F60" s="271"/>
      <c r="G60" s="271"/>
      <c r="H60" s="271"/>
      <c r="I60" s="271"/>
      <c r="J60" s="271"/>
      <c r="K60" s="271"/>
      <c r="L60" s="313"/>
      <c r="M60" s="350"/>
      <c r="N60" s="271"/>
      <c r="O60" s="271"/>
      <c r="P60" s="271"/>
      <c r="Q60" s="271"/>
      <c r="R60" s="271"/>
      <c r="S60" s="271"/>
      <c r="T60" s="271"/>
      <c r="U60" s="271"/>
      <c r="V60" s="271"/>
      <c r="W60" s="271"/>
      <c r="X60" s="271"/>
      <c r="Y60" s="271"/>
      <c r="Z60" s="271"/>
      <c r="AA60" s="271"/>
      <c r="AB60" s="271"/>
      <c r="AC60" s="271"/>
      <c r="AD60" s="313"/>
      <c r="AE60" s="270"/>
      <c r="AF60" s="271"/>
      <c r="AG60" s="271"/>
      <c r="AH60" s="271"/>
      <c r="AI60" s="271"/>
      <c r="AJ60" s="272"/>
      <c r="AK60" s="1"/>
    </row>
    <row r="61" spans="1:44" s="8" customFormat="1" ht="18.75" customHeight="1">
      <c r="A61" s="1"/>
      <c r="B61" s="1"/>
      <c r="C61" s="314"/>
      <c r="D61" s="274"/>
      <c r="E61" s="274"/>
      <c r="F61" s="274"/>
      <c r="G61" s="274"/>
      <c r="H61" s="274"/>
      <c r="I61" s="274"/>
      <c r="J61" s="274"/>
      <c r="K61" s="274"/>
      <c r="L61" s="315"/>
      <c r="M61" s="273"/>
      <c r="N61" s="274"/>
      <c r="O61" s="274"/>
      <c r="P61" s="274"/>
      <c r="Q61" s="274"/>
      <c r="R61" s="274"/>
      <c r="S61" s="274"/>
      <c r="T61" s="274"/>
      <c r="U61" s="274"/>
      <c r="V61" s="274"/>
      <c r="W61" s="274"/>
      <c r="X61" s="274"/>
      <c r="Y61" s="274"/>
      <c r="Z61" s="274"/>
      <c r="AA61" s="274"/>
      <c r="AB61" s="274"/>
      <c r="AC61" s="274"/>
      <c r="AD61" s="315"/>
      <c r="AE61" s="273"/>
      <c r="AF61" s="274"/>
      <c r="AG61" s="274"/>
      <c r="AH61" s="274"/>
      <c r="AI61" s="274"/>
      <c r="AJ61" s="275"/>
      <c r="AK61" s="1"/>
    </row>
    <row r="62" spans="1:44" s="9" customFormat="1" ht="19.5">
      <c r="A62" s="1"/>
      <c r="B62" s="1"/>
      <c r="C62" s="365" t="s">
        <v>61</v>
      </c>
      <c r="D62" s="366"/>
      <c r="E62" s="366"/>
      <c r="F62" s="366"/>
      <c r="G62" s="366"/>
      <c r="H62" s="366"/>
      <c r="I62" s="366"/>
      <c r="J62" s="366"/>
      <c r="K62" s="366"/>
      <c r="L62" s="366"/>
      <c r="M62" s="366"/>
      <c r="N62" s="366"/>
      <c r="O62" s="366"/>
      <c r="P62" s="366"/>
      <c r="Q62" s="366"/>
      <c r="R62" s="366"/>
      <c r="S62" s="366"/>
      <c r="T62" s="366"/>
      <c r="U62" s="366"/>
      <c r="V62" s="366"/>
      <c r="W62" s="366"/>
      <c r="X62" s="366"/>
      <c r="Y62" s="366"/>
      <c r="Z62" s="366"/>
      <c r="AA62" s="366"/>
      <c r="AB62" s="366"/>
      <c r="AC62" s="366"/>
      <c r="AD62" s="367"/>
      <c r="AE62" s="368" t="s">
        <v>16</v>
      </c>
      <c r="AF62" s="368"/>
      <c r="AG62" s="368"/>
      <c r="AH62" s="368"/>
      <c r="AI62" s="368"/>
      <c r="AJ62" s="369"/>
      <c r="AK62" s="1"/>
    </row>
    <row r="63" spans="1:44" s="8" customFormat="1" ht="18.75" customHeight="1">
      <c r="A63" s="1"/>
      <c r="B63" s="1"/>
      <c r="C63" s="341" t="s">
        <v>13</v>
      </c>
      <c r="D63" s="342"/>
      <c r="E63" s="342"/>
      <c r="F63" s="342"/>
      <c r="G63" s="342"/>
      <c r="H63" s="342"/>
      <c r="I63" s="342"/>
      <c r="J63" s="342"/>
      <c r="K63" s="342"/>
      <c r="L63" s="342"/>
      <c r="M63" s="342"/>
      <c r="N63" s="342"/>
      <c r="O63" s="342"/>
      <c r="P63" s="342"/>
      <c r="Q63" s="343"/>
      <c r="R63" s="278" t="s">
        <v>48</v>
      </c>
      <c r="S63" s="278"/>
      <c r="T63" s="278"/>
      <c r="U63" s="278"/>
      <c r="V63" s="278"/>
      <c r="W63" s="278"/>
      <c r="X63" s="278"/>
      <c r="Y63" s="278"/>
      <c r="Z63" s="278"/>
      <c r="AA63" s="278"/>
      <c r="AB63" s="278"/>
      <c r="AC63" s="278"/>
      <c r="AD63" s="278"/>
      <c r="AE63" s="278" t="s">
        <v>47</v>
      </c>
      <c r="AF63" s="278"/>
      <c r="AG63" s="347" t="s">
        <v>69</v>
      </c>
      <c r="AH63" s="347"/>
      <c r="AI63" s="347"/>
      <c r="AJ63" s="348"/>
      <c r="AK63" s="1"/>
    </row>
    <row r="64" spans="1:44" s="8" customFormat="1" ht="18.75" customHeight="1">
      <c r="A64" s="1"/>
      <c r="B64" s="1"/>
      <c r="C64" s="370"/>
      <c r="D64" s="371"/>
      <c r="E64" s="371"/>
      <c r="F64" s="371"/>
      <c r="G64" s="371"/>
      <c r="H64" s="371"/>
      <c r="I64" s="371"/>
      <c r="J64" s="371"/>
      <c r="K64" s="371"/>
      <c r="L64" s="371"/>
      <c r="M64" s="371"/>
      <c r="N64" s="371"/>
      <c r="O64" s="371"/>
      <c r="P64" s="371"/>
      <c r="Q64" s="372"/>
      <c r="R64" s="309"/>
      <c r="S64" s="309"/>
      <c r="T64" s="309"/>
      <c r="U64" s="309"/>
      <c r="V64" s="309"/>
      <c r="W64" s="309"/>
      <c r="X64" s="309"/>
      <c r="Y64" s="309"/>
      <c r="Z64" s="309"/>
      <c r="AA64" s="309"/>
      <c r="AB64" s="309"/>
      <c r="AC64" s="309"/>
      <c r="AD64" s="309"/>
      <c r="AE64" s="309"/>
      <c r="AF64" s="309"/>
      <c r="AG64" s="336"/>
      <c r="AH64" s="336"/>
      <c r="AI64" s="336"/>
      <c r="AJ64" s="337"/>
      <c r="AK64" s="1"/>
    </row>
    <row r="65" spans="1:37" s="8" customFormat="1" ht="19.5">
      <c r="A65" s="1"/>
      <c r="B65" s="1"/>
      <c r="C65" s="370"/>
      <c r="D65" s="371"/>
      <c r="E65" s="371"/>
      <c r="F65" s="371"/>
      <c r="G65" s="371"/>
      <c r="H65" s="371"/>
      <c r="I65" s="371"/>
      <c r="J65" s="371"/>
      <c r="K65" s="371"/>
      <c r="L65" s="371"/>
      <c r="M65" s="371"/>
      <c r="N65" s="371"/>
      <c r="O65" s="371"/>
      <c r="P65" s="371"/>
      <c r="Q65" s="372"/>
      <c r="R65" s="309"/>
      <c r="S65" s="309"/>
      <c r="T65" s="309"/>
      <c r="U65" s="309"/>
      <c r="V65" s="309"/>
      <c r="W65" s="309"/>
      <c r="X65" s="309"/>
      <c r="Y65" s="309"/>
      <c r="Z65" s="309"/>
      <c r="AA65" s="309"/>
      <c r="AB65" s="309"/>
      <c r="AC65" s="309"/>
      <c r="AD65" s="309"/>
      <c r="AE65" s="309"/>
      <c r="AF65" s="309"/>
      <c r="AG65" s="336"/>
      <c r="AH65" s="336"/>
      <c r="AI65" s="336"/>
      <c r="AJ65" s="337"/>
      <c r="AK65" s="1"/>
    </row>
    <row r="66" spans="1:37" s="8" customFormat="1" ht="19.5">
      <c r="A66" s="1"/>
      <c r="B66" s="1"/>
      <c r="C66" s="370"/>
      <c r="D66" s="371"/>
      <c r="E66" s="371"/>
      <c r="F66" s="371"/>
      <c r="G66" s="371"/>
      <c r="H66" s="371"/>
      <c r="I66" s="371"/>
      <c r="J66" s="371"/>
      <c r="K66" s="371"/>
      <c r="L66" s="371"/>
      <c r="M66" s="371"/>
      <c r="N66" s="371"/>
      <c r="O66" s="371"/>
      <c r="P66" s="371"/>
      <c r="Q66" s="372"/>
      <c r="R66" s="309"/>
      <c r="S66" s="309"/>
      <c r="T66" s="309"/>
      <c r="U66" s="309"/>
      <c r="V66" s="309"/>
      <c r="W66" s="309"/>
      <c r="X66" s="309"/>
      <c r="Y66" s="309"/>
      <c r="Z66" s="309"/>
      <c r="AA66" s="309"/>
      <c r="AB66" s="309"/>
      <c r="AC66" s="309"/>
      <c r="AD66" s="309"/>
      <c r="AE66" s="309"/>
      <c r="AF66" s="309"/>
      <c r="AG66" s="336"/>
      <c r="AH66" s="336"/>
      <c r="AI66" s="336"/>
      <c r="AJ66" s="337"/>
      <c r="AK66" s="1"/>
    </row>
    <row r="67" spans="1:37" s="8" customFormat="1" ht="19.5">
      <c r="A67" s="1"/>
      <c r="B67" s="1"/>
      <c r="C67" s="370"/>
      <c r="D67" s="371"/>
      <c r="E67" s="371"/>
      <c r="F67" s="371"/>
      <c r="G67" s="371"/>
      <c r="H67" s="371"/>
      <c r="I67" s="371"/>
      <c r="J67" s="371"/>
      <c r="K67" s="371"/>
      <c r="L67" s="371"/>
      <c r="M67" s="371"/>
      <c r="N67" s="371"/>
      <c r="O67" s="371"/>
      <c r="P67" s="371"/>
      <c r="Q67" s="372"/>
      <c r="R67" s="309"/>
      <c r="S67" s="309"/>
      <c r="T67" s="309"/>
      <c r="U67" s="309"/>
      <c r="V67" s="309"/>
      <c r="W67" s="309"/>
      <c r="X67" s="309"/>
      <c r="Y67" s="309"/>
      <c r="Z67" s="309"/>
      <c r="AA67" s="309"/>
      <c r="AB67" s="309"/>
      <c r="AC67" s="309"/>
      <c r="AD67" s="309"/>
      <c r="AE67" s="309"/>
      <c r="AF67" s="309"/>
      <c r="AG67" s="336"/>
      <c r="AH67" s="336"/>
      <c r="AI67" s="336"/>
      <c r="AJ67" s="337"/>
      <c r="AK67" s="1"/>
    </row>
    <row r="68" spans="1:37" s="8" customFormat="1" ht="19.5">
      <c r="A68" s="1"/>
      <c r="B68" s="1"/>
      <c r="C68" s="370"/>
      <c r="D68" s="371"/>
      <c r="E68" s="371"/>
      <c r="F68" s="371"/>
      <c r="G68" s="371"/>
      <c r="H68" s="371"/>
      <c r="I68" s="371"/>
      <c r="J68" s="371"/>
      <c r="K68" s="371"/>
      <c r="L68" s="371"/>
      <c r="M68" s="371"/>
      <c r="N68" s="371"/>
      <c r="O68" s="371"/>
      <c r="P68" s="371"/>
      <c r="Q68" s="372"/>
      <c r="R68" s="309"/>
      <c r="S68" s="309"/>
      <c r="T68" s="309"/>
      <c r="U68" s="309"/>
      <c r="V68" s="309"/>
      <c r="W68" s="309"/>
      <c r="X68" s="309"/>
      <c r="Y68" s="309"/>
      <c r="Z68" s="309"/>
      <c r="AA68" s="309"/>
      <c r="AB68" s="309"/>
      <c r="AC68" s="309"/>
      <c r="AD68" s="309"/>
      <c r="AE68" s="309"/>
      <c r="AF68" s="309"/>
      <c r="AG68" s="336"/>
      <c r="AH68" s="336"/>
      <c r="AI68" s="336"/>
      <c r="AJ68" s="337"/>
      <c r="AK68" s="1"/>
    </row>
    <row r="69" spans="1:37" ht="18.75" customHeight="1">
      <c r="A69" s="1"/>
      <c r="B69" s="1"/>
      <c r="C69" s="370"/>
      <c r="D69" s="371"/>
      <c r="E69" s="371"/>
      <c r="F69" s="371"/>
      <c r="G69" s="371"/>
      <c r="H69" s="371"/>
      <c r="I69" s="371"/>
      <c r="J69" s="371"/>
      <c r="K69" s="371"/>
      <c r="L69" s="371"/>
      <c r="M69" s="371"/>
      <c r="N69" s="371"/>
      <c r="O69" s="371"/>
      <c r="P69" s="371"/>
      <c r="Q69" s="372"/>
      <c r="R69" s="309"/>
      <c r="S69" s="309"/>
      <c r="T69" s="309"/>
      <c r="U69" s="309"/>
      <c r="V69" s="309"/>
      <c r="W69" s="309"/>
      <c r="X69" s="309"/>
      <c r="Y69" s="309"/>
      <c r="Z69" s="309"/>
      <c r="AA69" s="309"/>
      <c r="AB69" s="309"/>
      <c r="AC69" s="309"/>
      <c r="AD69" s="309"/>
      <c r="AE69" s="309"/>
      <c r="AF69" s="309"/>
      <c r="AG69" s="336"/>
      <c r="AH69" s="336"/>
      <c r="AI69" s="336"/>
      <c r="AJ69" s="337"/>
      <c r="AK69" s="1"/>
    </row>
    <row r="70" spans="1:37" ht="19.5">
      <c r="A70" s="1"/>
      <c r="B70" s="1"/>
      <c r="C70" s="370"/>
      <c r="D70" s="371"/>
      <c r="E70" s="371"/>
      <c r="F70" s="371"/>
      <c r="G70" s="371"/>
      <c r="H70" s="371"/>
      <c r="I70" s="371"/>
      <c r="J70" s="371"/>
      <c r="K70" s="371"/>
      <c r="L70" s="371"/>
      <c r="M70" s="371"/>
      <c r="N70" s="371"/>
      <c r="O70" s="371"/>
      <c r="P70" s="371"/>
      <c r="Q70" s="372"/>
      <c r="R70" s="309"/>
      <c r="S70" s="309"/>
      <c r="T70" s="309"/>
      <c r="U70" s="309"/>
      <c r="V70" s="309"/>
      <c r="W70" s="309"/>
      <c r="X70" s="309"/>
      <c r="Y70" s="309"/>
      <c r="Z70" s="309"/>
      <c r="AA70" s="309"/>
      <c r="AB70" s="309"/>
      <c r="AC70" s="309"/>
      <c r="AD70" s="309"/>
      <c r="AE70" s="309"/>
      <c r="AF70" s="309"/>
      <c r="AG70" s="336"/>
      <c r="AH70" s="336"/>
      <c r="AI70" s="336"/>
      <c r="AJ70" s="337"/>
      <c r="AK70" s="1"/>
    </row>
    <row r="71" spans="1:37" ht="19.5">
      <c r="A71" s="1"/>
      <c r="B71" s="1"/>
      <c r="C71" s="370"/>
      <c r="D71" s="371"/>
      <c r="E71" s="371"/>
      <c r="F71" s="371"/>
      <c r="G71" s="371"/>
      <c r="H71" s="371"/>
      <c r="I71" s="371"/>
      <c r="J71" s="371"/>
      <c r="K71" s="371"/>
      <c r="L71" s="371"/>
      <c r="M71" s="371"/>
      <c r="N71" s="371"/>
      <c r="O71" s="371"/>
      <c r="P71" s="371"/>
      <c r="Q71" s="372"/>
      <c r="R71" s="309"/>
      <c r="S71" s="309"/>
      <c r="T71" s="309"/>
      <c r="U71" s="309"/>
      <c r="V71" s="309"/>
      <c r="W71" s="309"/>
      <c r="X71" s="309"/>
      <c r="Y71" s="309"/>
      <c r="Z71" s="309"/>
      <c r="AA71" s="309"/>
      <c r="AB71" s="309"/>
      <c r="AC71" s="309"/>
      <c r="AD71" s="309"/>
      <c r="AE71" s="309"/>
      <c r="AF71" s="309"/>
      <c r="AG71" s="336"/>
      <c r="AH71" s="336"/>
      <c r="AI71" s="336"/>
      <c r="AJ71" s="337"/>
      <c r="AK71" s="1"/>
    </row>
    <row r="72" spans="1:37" ht="20.25" thickBot="1">
      <c r="A72" s="1"/>
      <c r="B72" s="1"/>
      <c r="C72" s="400"/>
      <c r="D72" s="401"/>
      <c r="E72" s="401"/>
      <c r="F72" s="401"/>
      <c r="G72" s="401"/>
      <c r="H72" s="401"/>
      <c r="I72" s="401"/>
      <c r="J72" s="401"/>
      <c r="K72" s="401"/>
      <c r="L72" s="401"/>
      <c r="M72" s="401"/>
      <c r="N72" s="401"/>
      <c r="O72" s="401"/>
      <c r="P72" s="401"/>
      <c r="Q72" s="402"/>
      <c r="R72" s="399"/>
      <c r="S72" s="399"/>
      <c r="T72" s="399"/>
      <c r="U72" s="399"/>
      <c r="V72" s="399"/>
      <c r="W72" s="399"/>
      <c r="X72" s="399"/>
      <c r="Y72" s="399"/>
      <c r="Z72" s="399"/>
      <c r="AA72" s="399"/>
      <c r="AB72" s="399"/>
      <c r="AC72" s="399"/>
      <c r="AD72" s="399"/>
      <c r="AE72" s="399"/>
      <c r="AF72" s="399"/>
      <c r="AG72" s="373"/>
      <c r="AH72" s="373"/>
      <c r="AI72" s="373"/>
      <c r="AJ72" s="374"/>
      <c r="AK72" s="1"/>
    </row>
    <row r="73" spans="1:37" ht="20.25" thickTop="1">
      <c r="A73" s="1"/>
      <c r="B73" s="1"/>
      <c r="C73" s="375" t="s">
        <v>11</v>
      </c>
      <c r="D73" s="376"/>
      <c r="E73" s="376"/>
      <c r="F73" s="376"/>
      <c r="G73" s="376"/>
      <c r="H73" s="376"/>
      <c r="I73" s="376"/>
      <c r="J73" s="376"/>
      <c r="K73" s="376"/>
      <c r="L73" s="376"/>
      <c r="M73" s="376"/>
      <c r="N73" s="376"/>
      <c r="O73" s="376"/>
      <c r="P73" s="376"/>
      <c r="Q73" s="376"/>
      <c r="R73" s="376"/>
      <c r="S73" s="376"/>
      <c r="T73" s="376"/>
      <c r="U73" s="376"/>
      <c r="V73" s="376"/>
      <c r="W73" s="376"/>
      <c r="X73" s="376"/>
      <c r="Y73" s="376"/>
      <c r="Z73" s="376"/>
      <c r="AA73" s="376"/>
      <c r="AB73" s="376"/>
      <c r="AC73" s="376"/>
      <c r="AD73" s="376"/>
      <c r="AE73" s="376"/>
      <c r="AF73" s="377"/>
      <c r="AG73" s="378">
        <f>SUM(AG64:AJ72)</f>
        <v>0</v>
      </c>
      <c r="AH73" s="379"/>
      <c r="AI73" s="379"/>
      <c r="AJ73" s="380"/>
      <c r="AK73" s="1"/>
    </row>
    <row r="74" spans="1:37" ht="18.75" customHeight="1">
      <c r="A74" s="1"/>
      <c r="B74" s="1"/>
      <c r="C74" s="341" t="s">
        <v>45</v>
      </c>
      <c r="D74" s="342"/>
      <c r="E74" s="342"/>
      <c r="F74" s="342"/>
      <c r="G74" s="342"/>
      <c r="H74" s="342"/>
      <c r="I74" s="342"/>
      <c r="J74" s="342"/>
      <c r="K74" s="342"/>
      <c r="L74" s="342"/>
      <c r="M74" s="342"/>
      <c r="N74" s="342"/>
      <c r="O74" s="342"/>
      <c r="P74" s="342"/>
      <c r="Q74" s="342"/>
      <c r="R74" s="342"/>
      <c r="S74" s="342"/>
      <c r="T74" s="342"/>
      <c r="U74" s="342"/>
      <c r="V74" s="342"/>
      <c r="W74" s="342"/>
      <c r="X74" s="342"/>
      <c r="Y74" s="342"/>
      <c r="Z74" s="342"/>
      <c r="AA74" s="342"/>
      <c r="AB74" s="342"/>
      <c r="AC74" s="342"/>
      <c r="AD74" s="342"/>
      <c r="AE74" s="342"/>
      <c r="AF74" s="343"/>
      <c r="AG74" s="381">
        <f>IF(AE62="端末購入あり",700000/5*4,200000/5*4)</f>
        <v>160000</v>
      </c>
      <c r="AH74" s="382"/>
      <c r="AI74" s="382"/>
      <c r="AJ74" s="383"/>
      <c r="AK74" s="1"/>
    </row>
    <row r="75" spans="1:37" ht="18.75" customHeight="1" thickBot="1">
      <c r="A75" s="1"/>
      <c r="B75" s="1"/>
      <c r="C75" s="304" t="s">
        <v>15</v>
      </c>
      <c r="D75" s="305"/>
      <c r="E75" s="305"/>
      <c r="F75" s="305"/>
      <c r="G75" s="305"/>
      <c r="H75" s="305"/>
      <c r="I75" s="305"/>
      <c r="J75" s="305"/>
      <c r="K75" s="305"/>
      <c r="L75" s="305"/>
      <c r="M75" s="305"/>
      <c r="N75" s="305"/>
      <c r="O75" s="305"/>
      <c r="P75" s="305"/>
      <c r="Q75" s="305"/>
      <c r="R75" s="305"/>
      <c r="S75" s="305"/>
      <c r="T75" s="305"/>
      <c r="U75" s="305"/>
      <c r="V75" s="305"/>
      <c r="W75" s="305"/>
      <c r="X75" s="305"/>
      <c r="Y75" s="305"/>
      <c r="Z75" s="305"/>
      <c r="AA75" s="305"/>
      <c r="AB75" s="305"/>
      <c r="AC75" s="305"/>
      <c r="AD75" s="305"/>
      <c r="AE75" s="305"/>
      <c r="AF75" s="306"/>
      <c r="AG75" s="344">
        <f>ROUNDDOWN(IF(AG73&lt;=AG74,AG73/5*4,AG74),-3)</f>
        <v>0</v>
      </c>
      <c r="AH75" s="345"/>
      <c r="AI75" s="345"/>
      <c r="AJ75" s="346"/>
      <c r="AK75" s="1"/>
    </row>
    <row r="76" spans="1:37" ht="19.5">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411" t="s">
        <v>51</v>
      </c>
      <c r="AH76" s="412"/>
      <c r="AI76" s="412"/>
      <c r="AJ76" s="412"/>
      <c r="AK76" s="1"/>
    </row>
    <row r="77" spans="1:37" ht="19.5" thickBot="1">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row>
    <row r="78" spans="1:37" ht="18.75" customHeight="1">
      <c r="A78" s="1"/>
      <c r="B78" s="1"/>
      <c r="C78" s="307" t="s">
        <v>10</v>
      </c>
      <c r="D78" s="276"/>
      <c r="E78" s="276">
        <v>2</v>
      </c>
      <c r="F78" s="276"/>
      <c r="G78" s="276" t="s">
        <v>1</v>
      </c>
      <c r="H78" s="276"/>
      <c r="I78" s="276"/>
      <c r="J78" s="276"/>
      <c r="K78" s="329"/>
      <c r="L78" s="330"/>
      <c r="M78" s="330"/>
      <c r="N78" s="331"/>
      <c r="O78" s="332" t="s">
        <v>36</v>
      </c>
      <c r="P78" s="333"/>
      <c r="Q78" s="333"/>
      <c r="R78" s="329"/>
      <c r="S78" s="330"/>
      <c r="T78" s="330"/>
      <c r="U78" s="330"/>
      <c r="V78" s="330"/>
      <c r="W78" s="330"/>
      <c r="X78" s="330"/>
      <c r="Y78" s="330"/>
      <c r="Z78" s="331"/>
      <c r="AA78" s="354" t="s">
        <v>71</v>
      </c>
      <c r="AB78" s="333"/>
      <c r="AC78" s="333"/>
      <c r="AD78" s="329"/>
      <c r="AE78" s="330"/>
      <c r="AF78" s="330"/>
      <c r="AG78" s="330"/>
      <c r="AH78" s="330"/>
      <c r="AI78" s="330"/>
      <c r="AJ78" s="362"/>
      <c r="AK78" s="1"/>
    </row>
    <row r="79" spans="1:37" ht="18.75" customHeight="1">
      <c r="A79" s="1"/>
      <c r="B79" s="1"/>
      <c r="C79" s="308"/>
      <c r="D79" s="277"/>
      <c r="E79" s="277"/>
      <c r="F79" s="277"/>
      <c r="G79" s="277"/>
      <c r="H79" s="277"/>
      <c r="I79" s="277"/>
      <c r="J79" s="277"/>
      <c r="K79" s="273"/>
      <c r="L79" s="274"/>
      <c r="M79" s="274"/>
      <c r="N79" s="315"/>
      <c r="O79" s="334"/>
      <c r="P79" s="335"/>
      <c r="Q79" s="335"/>
      <c r="R79" s="273"/>
      <c r="S79" s="274"/>
      <c r="T79" s="274"/>
      <c r="U79" s="274"/>
      <c r="V79" s="274"/>
      <c r="W79" s="274"/>
      <c r="X79" s="274"/>
      <c r="Y79" s="274"/>
      <c r="Z79" s="315"/>
      <c r="AA79" s="334"/>
      <c r="AB79" s="335"/>
      <c r="AC79" s="335"/>
      <c r="AD79" s="273"/>
      <c r="AE79" s="274"/>
      <c r="AF79" s="274"/>
      <c r="AG79" s="274"/>
      <c r="AH79" s="274"/>
      <c r="AI79" s="274"/>
      <c r="AJ79" s="275"/>
      <c r="AK79" s="1"/>
    </row>
    <row r="80" spans="1:37" ht="19.5">
      <c r="A80" s="1"/>
      <c r="B80" s="1"/>
      <c r="C80" s="280" t="s">
        <v>12</v>
      </c>
      <c r="D80" s="281"/>
      <c r="E80" s="281"/>
      <c r="F80" s="281"/>
      <c r="G80" s="281"/>
      <c r="H80" s="281"/>
      <c r="I80" s="281"/>
      <c r="J80" s="281"/>
      <c r="K80" s="281"/>
      <c r="L80" s="281"/>
      <c r="M80" s="281"/>
      <c r="N80" s="281"/>
      <c r="O80" s="281"/>
      <c r="P80" s="281"/>
      <c r="Q80" s="281"/>
      <c r="R80" s="281"/>
      <c r="S80" s="281"/>
      <c r="T80" s="281"/>
      <c r="U80" s="281"/>
      <c r="V80" s="281"/>
      <c r="W80" s="281"/>
      <c r="X80" s="281"/>
      <c r="Y80" s="281"/>
      <c r="Z80" s="281"/>
      <c r="AA80" s="281"/>
      <c r="AB80" s="281"/>
      <c r="AC80" s="281"/>
      <c r="AD80" s="281"/>
      <c r="AE80" s="281"/>
      <c r="AF80" s="281"/>
      <c r="AG80" s="281"/>
      <c r="AH80" s="281"/>
      <c r="AI80" s="281"/>
      <c r="AJ80" s="282"/>
      <c r="AK80" s="1"/>
    </row>
    <row r="81" spans="1:37" ht="19.5">
      <c r="A81" s="1"/>
      <c r="B81" s="1"/>
      <c r="C81" s="303" t="s">
        <v>59</v>
      </c>
      <c r="D81" s="278"/>
      <c r="E81" s="278"/>
      <c r="F81" s="278"/>
      <c r="G81" s="278"/>
      <c r="H81" s="278"/>
      <c r="I81" s="278"/>
      <c r="J81" s="278"/>
      <c r="K81" s="278"/>
      <c r="L81" s="278"/>
      <c r="M81" s="349" t="s">
        <v>26</v>
      </c>
      <c r="N81" s="342"/>
      <c r="O81" s="342"/>
      <c r="P81" s="342"/>
      <c r="Q81" s="342"/>
      <c r="R81" s="342"/>
      <c r="S81" s="342"/>
      <c r="T81" s="342"/>
      <c r="U81" s="342"/>
      <c r="V81" s="342"/>
      <c r="W81" s="342"/>
      <c r="X81" s="342"/>
      <c r="Y81" s="342"/>
      <c r="Z81" s="342"/>
      <c r="AA81" s="342"/>
      <c r="AB81" s="342"/>
      <c r="AC81" s="342"/>
      <c r="AD81" s="343"/>
      <c r="AE81" s="278" t="s">
        <v>27</v>
      </c>
      <c r="AF81" s="278"/>
      <c r="AG81" s="278"/>
      <c r="AH81" s="278"/>
      <c r="AI81" s="278"/>
      <c r="AJ81" s="279"/>
      <c r="AK81" s="1"/>
    </row>
    <row r="82" spans="1:37" ht="18.75" customHeight="1">
      <c r="A82" s="1"/>
      <c r="B82" s="1"/>
      <c r="C82" s="312"/>
      <c r="D82" s="271"/>
      <c r="E82" s="271"/>
      <c r="F82" s="271"/>
      <c r="G82" s="271"/>
      <c r="H82" s="271"/>
      <c r="I82" s="271"/>
      <c r="J82" s="271"/>
      <c r="K82" s="271"/>
      <c r="L82" s="313"/>
      <c r="M82" s="350"/>
      <c r="N82" s="271"/>
      <c r="O82" s="271"/>
      <c r="P82" s="271"/>
      <c r="Q82" s="271"/>
      <c r="R82" s="271"/>
      <c r="S82" s="271"/>
      <c r="T82" s="271"/>
      <c r="U82" s="271"/>
      <c r="V82" s="271"/>
      <c r="W82" s="271"/>
      <c r="X82" s="271"/>
      <c r="Y82" s="271"/>
      <c r="Z82" s="271"/>
      <c r="AA82" s="271"/>
      <c r="AB82" s="271"/>
      <c r="AC82" s="271"/>
      <c r="AD82" s="313"/>
      <c r="AE82" s="270"/>
      <c r="AF82" s="271"/>
      <c r="AG82" s="271"/>
      <c r="AH82" s="271"/>
      <c r="AI82" s="271"/>
      <c r="AJ82" s="272"/>
      <c r="AK82" s="1"/>
    </row>
    <row r="83" spans="1:37" ht="18.75" customHeight="1">
      <c r="A83" s="1"/>
      <c r="B83" s="1"/>
      <c r="C83" s="314"/>
      <c r="D83" s="274"/>
      <c r="E83" s="274"/>
      <c r="F83" s="274"/>
      <c r="G83" s="274"/>
      <c r="H83" s="274"/>
      <c r="I83" s="274"/>
      <c r="J83" s="274"/>
      <c r="K83" s="274"/>
      <c r="L83" s="315"/>
      <c r="M83" s="273"/>
      <c r="N83" s="274"/>
      <c r="O83" s="274"/>
      <c r="P83" s="274"/>
      <c r="Q83" s="274"/>
      <c r="R83" s="274"/>
      <c r="S83" s="274"/>
      <c r="T83" s="274"/>
      <c r="U83" s="274"/>
      <c r="V83" s="274"/>
      <c r="W83" s="274"/>
      <c r="X83" s="274"/>
      <c r="Y83" s="274"/>
      <c r="Z83" s="274"/>
      <c r="AA83" s="274"/>
      <c r="AB83" s="274"/>
      <c r="AC83" s="274"/>
      <c r="AD83" s="315"/>
      <c r="AE83" s="273"/>
      <c r="AF83" s="274"/>
      <c r="AG83" s="274"/>
      <c r="AH83" s="274"/>
      <c r="AI83" s="274"/>
      <c r="AJ83" s="275"/>
      <c r="AK83" s="1"/>
    </row>
    <row r="84" spans="1:37" ht="19.5">
      <c r="A84" s="1"/>
      <c r="B84" s="1"/>
      <c r="C84" s="365" t="s">
        <v>61</v>
      </c>
      <c r="D84" s="366"/>
      <c r="E84" s="366"/>
      <c r="F84" s="366"/>
      <c r="G84" s="366"/>
      <c r="H84" s="366"/>
      <c r="I84" s="366"/>
      <c r="J84" s="366"/>
      <c r="K84" s="366"/>
      <c r="L84" s="366"/>
      <c r="M84" s="366"/>
      <c r="N84" s="366"/>
      <c r="O84" s="366"/>
      <c r="P84" s="366"/>
      <c r="Q84" s="366"/>
      <c r="R84" s="366"/>
      <c r="S84" s="366"/>
      <c r="T84" s="366"/>
      <c r="U84" s="366"/>
      <c r="V84" s="366"/>
      <c r="W84" s="366"/>
      <c r="X84" s="366"/>
      <c r="Y84" s="366"/>
      <c r="Z84" s="366"/>
      <c r="AA84" s="366"/>
      <c r="AB84" s="366"/>
      <c r="AC84" s="366"/>
      <c r="AD84" s="367"/>
      <c r="AE84" s="368" t="s">
        <v>16</v>
      </c>
      <c r="AF84" s="368"/>
      <c r="AG84" s="368"/>
      <c r="AH84" s="368"/>
      <c r="AI84" s="368"/>
      <c r="AJ84" s="369"/>
      <c r="AK84" s="1"/>
    </row>
    <row r="85" spans="1:37" ht="18.75" customHeight="1">
      <c r="A85" s="1"/>
      <c r="B85" s="1"/>
      <c r="C85" s="341" t="s">
        <v>13</v>
      </c>
      <c r="D85" s="342"/>
      <c r="E85" s="342"/>
      <c r="F85" s="342"/>
      <c r="G85" s="342"/>
      <c r="H85" s="342"/>
      <c r="I85" s="342"/>
      <c r="J85" s="342"/>
      <c r="K85" s="342"/>
      <c r="L85" s="342"/>
      <c r="M85" s="342"/>
      <c r="N85" s="342"/>
      <c r="O85" s="342"/>
      <c r="P85" s="342"/>
      <c r="Q85" s="343"/>
      <c r="R85" s="278" t="s">
        <v>48</v>
      </c>
      <c r="S85" s="278"/>
      <c r="T85" s="278"/>
      <c r="U85" s="278"/>
      <c r="V85" s="278"/>
      <c r="W85" s="278"/>
      <c r="X85" s="278"/>
      <c r="Y85" s="278"/>
      <c r="Z85" s="278"/>
      <c r="AA85" s="278"/>
      <c r="AB85" s="278"/>
      <c r="AC85" s="278"/>
      <c r="AD85" s="278"/>
      <c r="AE85" s="278" t="s">
        <v>47</v>
      </c>
      <c r="AF85" s="278"/>
      <c r="AG85" s="347" t="s">
        <v>69</v>
      </c>
      <c r="AH85" s="347"/>
      <c r="AI85" s="347"/>
      <c r="AJ85" s="348"/>
      <c r="AK85" s="1"/>
    </row>
    <row r="86" spans="1:37" ht="19.5">
      <c r="A86" s="1"/>
      <c r="B86" s="1"/>
      <c r="C86" s="370"/>
      <c r="D86" s="371"/>
      <c r="E86" s="371"/>
      <c r="F86" s="371"/>
      <c r="G86" s="371"/>
      <c r="H86" s="371"/>
      <c r="I86" s="371"/>
      <c r="J86" s="371"/>
      <c r="K86" s="371"/>
      <c r="L86" s="371"/>
      <c r="M86" s="371"/>
      <c r="N86" s="371"/>
      <c r="O86" s="371"/>
      <c r="P86" s="371"/>
      <c r="Q86" s="372"/>
      <c r="R86" s="309"/>
      <c r="S86" s="309"/>
      <c r="T86" s="309"/>
      <c r="U86" s="309"/>
      <c r="V86" s="309"/>
      <c r="W86" s="309"/>
      <c r="X86" s="309"/>
      <c r="Y86" s="309"/>
      <c r="Z86" s="309"/>
      <c r="AA86" s="309"/>
      <c r="AB86" s="309"/>
      <c r="AC86" s="309"/>
      <c r="AD86" s="309"/>
      <c r="AE86" s="309"/>
      <c r="AF86" s="309"/>
      <c r="AG86" s="336"/>
      <c r="AH86" s="336"/>
      <c r="AI86" s="336"/>
      <c r="AJ86" s="337"/>
      <c r="AK86" s="1"/>
    </row>
    <row r="87" spans="1:37" ht="19.5">
      <c r="A87" s="1"/>
      <c r="B87" s="1"/>
      <c r="C87" s="370"/>
      <c r="D87" s="371"/>
      <c r="E87" s="371"/>
      <c r="F87" s="371"/>
      <c r="G87" s="371"/>
      <c r="H87" s="371"/>
      <c r="I87" s="371"/>
      <c r="J87" s="371"/>
      <c r="K87" s="371"/>
      <c r="L87" s="371"/>
      <c r="M87" s="371"/>
      <c r="N87" s="371"/>
      <c r="O87" s="371"/>
      <c r="P87" s="371"/>
      <c r="Q87" s="372"/>
      <c r="R87" s="309"/>
      <c r="S87" s="309"/>
      <c r="T87" s="309"/>
      <c r="U87" s="309"/>
      <c r="V87" s="309"/>
      <c r="W87" s="309"/>
      <c r="X87" s="309"/>
      <c r="Y87" s="309"/>
      <c r="Z87" s="309"/>
      <c r="AA87" s="309"/>
      <c r="AB87" s="309"/>
      <c r="AC87" s="309"/>
      <c r="AD87" s="309"/>
      <c r="AE87" s="309"/>
      <c r="AF87" s="309"/>
      <c r="AG87" s="336"/>
      <c r="AH87" s="336"/>
      <c r="AI87" s="336"/>
      <c r="AJ87" s="337"/>
      <c r="AK87" s="1"/>
    </row>
    <row r="88" spans="1:37" ht="19.5">
      <c r="A88" s="1"/>
      <c r="B88" s="1"/>
      <c r="C88" s="370"/>
      <c r="D88" s="371"/>
      <c r="E88" s="371"/>
      <c r="F88" s="371"/>
      <c r="G88" s="371"/>
      <c r="H88" s="371"/>
      <c r="I88" s="371"/>
      <c r="J88" s="371"/>
      <c r="K88" s="371"/>
      <c r="L88" s="371"/>
      <c r="M88" s="371"/>
      <c r="N88" s="371"/>
      <c r="O88" s="371"/>
      <c r="P88" s="371"/>
      <c r="Q88" s="372"/>
      <c r="R88" s="309"/>
      <c r="S88" s="309"/>
      <c r="T88" s="309"/>
      <c r="U88" s="309"/>
      <c r="V88" s="309"/>
      <c r="W88" s="309"/>
      <c r="X88" s="309"/>
      <c r="Y88" s="309"/>
      <c r="Z88" s="309"/>
      <c r="AA88" s="309"/>
      <c r="AB88" s="309"/>
      <c r="AC88" s="309"/>
      <c r="AD88" s="309"/>
      <c r="AE88" s="309"/>
      <c r="AF88" s="309"/>
      <c r="AG88" s="336"/>
      <c r="AH88" s="336"/>
      <c r="AI88" s="336"/>
      <c r="AJ88" s="337"/>
      <c r="AK88" s="1"/>
    </row>
    <row r="89" spans="1:37" ht="19.5">
      <c r="A89" s="1"/>
      <c r="B89" s="1"/>
      <c r="C89" s="370"/>
      <c r="D89" s="371"/>
      <c r="E89" s="371"/>
      <c r="F89" s="371"/>
      <c r="G89" s="371"/>
      <c r="H89" s="371"/>
      <c r="I89" s="371"/>
      <c r="J89" s="371"/>
      <c r="K89" s="371"/>
      <c r="L89" s="371"/>
      <c r="M89" s="371"/>
      <c r="N89" s="371"/>
      <c r="O89" s="371"/>
      <c r="P89" s="371"/>
      <c r="Q89" s="372"/>
      <c r="R89" s="309"/>
      <c r="S89" s="309"/>
      <c r="T89" s="309"/>
      <c r="U89" s="309"/>
      <c r="V89" s="309"/>
      <c r="W89" s="309"/>
      <c r="X89" s="309"/>
      <c r="Y89" s="309"/>
      <c r="Z89" s="309"/>
      <c r="AA89" s="309"/>
      <c r="AB89" s="309"/>
      <c r="AC89" s="309"/>
      <c r="AD89" s="309"/>
      <c r="AE89" s="309"/>
      <c r="AF89" s="309"/>
      <c r="AG89" s="336"/>
      <c r="AH89" s="336"/>
      <c r="AI89" s="336"/>
      <c r="AJ89" s="337"/>
      <c r="AK89" s="1"/>
    </row>
    <row r="90" spans="1:37" ht="19.5">
      <c r="A90" s="1"/>
      <c r="B90" s="1"/>
      <c r="C90" s="370"/>
      <c r="D90" s="371"/>
      <c r="E90" s="371"/>
      <c r="F90" s="371"/>
      <c r="G90" s="371"/>
      <c r="H90" s="371"/>
      <c r="I90" s="371"/>
      <c r="J90" s="371"/>
      <c r="K90" s="371"/>
      <c r="L90" s="371"/>
      <c r="M90" s="371"/>
      <c r="N90" s="371"/>
      <c r="O90" s="371"/>
      <c r="P90" s="371"/>
      <c r="Q90" s="372"/>
      <c r="R90" s="309"/>
      <c r="S90" s="309"/>
      <c r="T90" s="309"/>
      <c r="U90" s="309"/>
      <c r="V90" s="309"/>
      <c r="W90" s="309"/>
      <c r="X90" s="309"/>
      <c r="Y90" s="309"/>
      <c r="Z90" s="309"/>
      <c r="AA90" s="309"/>
      <c r="AB90" s="309"/>
      <c r="AC90" s="309"/>
      <c r="AD90" s="309"/>
      <c r="AE90" s="309"/>
      <c r="AF90" s="309"/>
      <c r="AG90" s="336"/>
      <c r="AH90" s="336"/>
      <c r="AI90" s="336"/>
      <c r="AJ90" s="337"/>
      <c r="AK90" s="1"/>
    </row>
    <row r="91" spans="1:37" ht="19.5">
      <c r="A91" s="1"/>
      <c r="B91" s="1"/>
      <c r="C91" s="370"/>
      <c r="D91" s="371"/>
      <c r="E91" s="371"/>
      <c r="F91" s="371"/>
      <c r="G91" s="371"/>
      <c r="H91" s="371"/>
      <c r="I91" s="371"/>
      <c r="J91" s="371"/>
      <c r="K91" s="371"/>
      <c r="L91" s="371"/>
      <c r="M91" s="371"/>
      <c r="N91" s="371"/>
      <c r="O91" s="371"/>
      <c r="P91" s="371"/>
      <c r="Q91" s="372"/>
      <c r="R91" s="309"/>
      <c r="S91" s="309"/>
      <c r="T91" s="309"/>
      <c r="U91" s="309"/>
      <c r="V91" s="309"/>
      <c r="W91" s="309"/>
      <c r="X91" s="309"/>
      <c r="Y91" s="309"/>
      <c r="Z91" s="309"/>
      <c r="AA91" s="309"/>
      <c r="AB91" s="309"/>
      <c r="AC91" s="309"/>
      <c r="AD91" s="309"/>
      <c r="AE91" s="309"/>
      <c r="AF91" s="309"/>
      <c r="AG91" s="336"/>
      <c r="AH91" s="336"/>
      <c r="AI91" s="336"/>
      <c r="AJ91" s="337"/>
      <c r="AK91" s="1"/>
    </row>
    <row r="92" spans="1:37" ht="19.5">
      <c r="A92" s="1"/>
      <c r="B92" s="1"/>
      <c r="C92" s="370"/>
      <c r="D92" s="371"/>
      <c r="E92" s="371"/>
      <c r="F92" s="371"/>
      <c r="G92" s="371"/>
      <c r="H92" s="371"/>
      <c r="I92" s="371"/>
      <c r="J92" s="371"/>
      <c r="K92" s="371"/>
      <c r="L92" s="371"/>
      <c r="M92" s="371"/>
      <c r="N92" s="371"/>
      <c r="O92" s="371"/>
      <c r="P92" s="371"/>
      <c r="Q92" s="372"/>
      <c r="R92" s="309"/>
      <c r="S92" s="309"/>
      <c r="T92" s="309"/>
      <c r="U92" s="309"/>
      <c r="V92" s="309"/>
      <c r="W92" s="309"/>
      <c r="X92" s="309"/>
      <c r="Y92" s="309"/>
      <c r="Z92" s="309"/>
      <c r="AA92" s="309"/>
      <c r="AB92" s="309"/>
      <c r="AC92" s="309"/>
      <c r="AD92" s="309"/>
      <c r="AE92" s="309"/>
      <c r="AF92" s="309"/>
      <c r="AG92" s="336"/>
      <c r="AH92" s="336"/>
      <c r="AI92" s="336"/>
      <c r="AJ92" s="337"/>
      <c r="AK92" s="1"/>
    </row>
    <row r="93" spans="1:37" ht="19.5">
      <c r="A93" s="1"/>
      <c r="B93" s="1"/>
      <c r="C93" s="370"/>
      <c r="D93" s="371"/>
      <c r="E93" s="371"/>
      <c r="F93" s="371"/>
      <c r="G93" s="371"/>
      <c r="H93" s="371"/>
      <c r="I93" s="371"/>
      <c r="J93" s="371"/>
      <c r="K93" s="371"/>
      <c r="L93" s="371"/>
      <c r="M93" s="371"/>
      <c r="N93" s="371"/>
      <c r="O93" s="371"/>
      <c r="P93" s="371"/>
      <c r="Q93" s="372"/>
      <c r="R93" s="309"/>
      <c r="S93" s="309"/>
      <c r="T93" s="309"/>
      <c r="U93" s="309"/>
      <c r="V93" s="309"/>
      <c r="W93" s="309"/>
      <c r="X93" s="309"/>
      <c r="Y93" s="309"/>
      <c r="Z93" s="309"/>
      <c r="AA93" s="309"/>
      <c r="AB93" s="309"/>
      <c r="AC93" s="309"/>
      <c r="AD93" s="309"/>
      <c r="AE93" s="309"/>
      <c r="AF93" s="309"/>
      <c r="AG93" s="336"/>
      <c r="AH93" s="336"/>
      <c r="AI93" s="336"/>
      <c r="AJ93" s="337"/>
      <c r="AK93" s="1"/>
    </row>
    <row r="94" spans="1:37" ht="20.25" thickBot="1">
      <c r="A94" s="1"/>
      <c r="B94" s="1"/>
      <c r="C94" s="400"/>
      <c r="D94" s="401"/>
      <c r="E94" s="401"/>
      <c r="F94" s="401"/>
      <c r="G94" s="401"/>
      <c r="H94" s="401"/>
      <c r="I94" s="401"/>
      <c r="J94" s="401"/>
      <c r="K94" s="401"/>
      <c r="L94" s="401"/>
      <c r="M94" s="401"/>
      <c r="N94" s="401"/>
      <c r="O94" s="401"/>
      <c r="P94" s="401"/>
      <c r="Q94" s="402"/>
      <c r="R94" s="399"/>
      <c r="S94" s="399"/>
      <c r="T94" s="399"/>
      <c r="U94" s="399"/>
      <c r="V94" s="399"/>
      <c r="W94" s="399"/>
      <c r="X94" s="399"/>
      <c r="Y94" s="399"/>
      <c r="Z94" s="399"/>
      <c r="AA94" s="399"/>
      <c r="AB94" s="399"/>
      <c r="AC94" s="399"/>
      <c r="AD94" s="399"/>
      <c r="AE94" s="399"/>
      <c r="AF94" s="399"/>
      <c r="AG94" s="373"/>
      <c r="AH94" s="373"/>
      <c r="AI94" s="373"/>
      <c r="AJ94" s="374"/>
      <c r="AK94" s="1"/>
    </row>
    <row r="95" spans="1:37" ht="20.25" thickTop="1">
      <c r="A95" s="1"/>
      <c r="B95" s="1"/>
      <c r="C95" s="375" t="s">
        <v>11</v>
      </c>
      <c r="D95" s="376"/>
      <c r="E95" s="376"/>
      <c r="F95" s="376"/>
      <c r="G95" s="376"/>
      <c r="H95" s="376"/>
      <c r="I95" s="376"/>
      <c r="J95" s="376"/>
      <c r="K95" s="376"/>
      <c r="L95" s="376"/>
      <c r="M95" s="376"/>
      <c r="N95" s="376"/>
      <c r="O95" s="376"/>
      <c r="P95" s="376"/>
      <c r="Q95" s="376"/>
      <c r="R95" s="376"/>
      <c r="S95" s="376"/>
      <c r="T95" s="376"/>
      <c r="U95" s="376"/>
      <c r="V95" s="376"/>
      <c r="W95" s="376"/>
      <c r="X95" s="376"/>
      <c r="Y95" s="376"/>
      <c r="Z95" s="376"/>
      <c r="AA95" s="376"/>
      <c r="AB95" s="376"/>
      <c r="AC95" s="376"/>
      <c r="AD95" s="376"/>
      <c r="AE95" s="376"/>
      <c r="AF95" s="377"/>
      <c r="AG95" s="378">
        <f>SUM(AG86:AJ94)</f>
        <v>0</v>
      </c>
      <c r="AH95" s="379"/>
      <c r="AI95" s="379"/>
      <c r="AJ95" s="380"/>
      <c r="AK95" s="1"/>
    </row>
    <row r="96" spans="1:37" ht="19.5">
      <c r="A96" s="1"/>
      <c r="B96" s="1"/>
      <c r="C96" s="341" t="s">
        <v>45</v>
      </c>
      <c r="D96" s="342"/>
      <c r="E96" s="342"/>
      <c r="F96" s="342"/>
      <c r="G96" s="342"/>
      <c r="H96" s="342"/>
      <c r="I96" s="342"/>
      <c r="J96" s="342"/>
      <c r="K96" s="342"/>
      <c r="L96" s="342"/>
      <c r="M96" s="342"/>
      <c r="N96" s="342"/>
      <c r="O96" s="342"/>
      <c r="P96" s="342"/>
      <c r="Q96" s="342"/>
      <c r="R96" s="342"/>
      <c r="S96" s="342"/>
      <c r="T96" s="342"/>
      <c r="U96" s="342"/>
      <c r="V96" s="342"/>
      <c r="W96" s="342"/>
      <c r="X96" s="342"/>
      <c r="Y96" s="342"/>
      <c r="Z96" s="342"/>
      <c r="AA96" s="342"/>
      <c r="AB96" s="342"/>
      <c r="AC96" s="342"/>
      <c r="AD96" s="342"/>
      <c r="AE96" s="342"/>
      <c r="AF96" s="343"/>
      <c r="AG96" s="381">
        <f>IFERROR(IF(AE84="端末購入あり",700000/5*4,200000/5*4),"")</f>
        <v>160000</v>
      </c>
      <c r="AH96" s="382"/>
      <c r="AI96" s="382"/>
      <c r="AJ96" s="383"/>
      <c r="AK96" s="1"/>
    </row>
    <row r="97" spans="1:37" ht="20.25" thickBot="1">
      <c r="A97" s="1"/>
      <c r="B97" s="1"/>
      <c r="C97" s="304" t="s">
        <v>15</v>
      </c>
      <c r="D97" s="305"/>
      <c r="E97" s="305"/>
      <c r="F97" s="305"/>
      <c r="G97" s="305"/>
      <c r="H97" s="305"/>
      <c r="I97" s="305"/>
      <c r="J97" s="305"/>
      <c r="K97" s="305"/>
      <c r="L97" s="305"/>
      <c r="M97" s="305"/>
      <c r="N97" s="305"/>
      <c r="O97" s="305"/>
      <c r="P97" s="305"/>
      <c r="Q97" s="305"/>
      <c r="R97" s="305"/>
      <c r="S97" s="305"/>
      <c r="T97" s="305"/>
      <c r="U97" s="305"/>
      <c r="V97" s="305"/>
      <c r="W97" s="305"/>
      <c r="X97" s="305"/>
      <c r="Y97" s="305"/>
      <c r="Z97" s="305"/>
      <c r="AA97" s="305"/>
      <c r="AB97" s="305"/>
      <c r="AC97" s="305"/>
      <c r="AD97" s="305"/>
      <c r="AE97" s="305"/>
      <c r="AF97" s="306"/>
      <c r="AG97" s="344">
        <f>ROUNDDOWN(IF(AG95&lt;=AG96,AG95/5*4,AG96),-3)</f>
        <v>0</v>
      </c>
      <c r="AH97" s="345"/>
      <c r="AI97" s="345"/>
      <c r="AJ97" s="346"/>
      <c r="AK97" s="1"/>
    </row>
    <row r="98" spans="1:37" ht="19.5">
      <c r="A98" s="1"/>
      <c r="B98" s="1"/>
      <c r="C98" s="28"/>
      <c r="D98" s="28"/>
      <c r="E98" s="28"/>
      <c r="F98" s="28"/>
      <c r="G98" s="28"/>
      <c r="H98" s="28"/>
      <c r="I98" s="28"/>
      <c r="J98" s="28"/>
      <c r="K98" s="28"/>
      <c r="L98" s="28"/>
      <c r="M98" s="28"/>
      <c r="N98" s="28"/>
      <c r="O98" s="28"/>
      <c r="P98" s="28"/>
      <c r="Q98" s="28"/>
      <c r="R98" s="28"/>
      <c r="S98" s="28"/>
      <c r="T98" s="28"/>
      <c r="U98" s="28"/>
      <c r="V98" s="28"/>
      <c r="W98" s="28"/>
      <c r="X98" s="28"/>
      <c r="Y98" s="28"/>
      <c r="Z98" s="28"/>
      <c r="AA98" s="28"/>
      <c r="AB98" s="28"/>
      <c r="AC98" s="28"/>
      <c r="AD98" s="28"/>
      <c r="AE98" s="28"/>
      <c r="AF98" s="28"/>
      <c r="AG98" s="55" t="s">
        <v>51</v>
      </c>
      <c r="AH98" s="55"/>
      <c r="AI98" s="55"/>
      <c r="AJ98" s="55"/>
    </row>
    <row r="99" spans="1:37" s="35" customFormat="1" ht="30">
      <c r="A99" s="1"/>
      <c r="B99" s="1"/>
      <c r="C99" s="36" t="s">
        <v>44</v>
      </c>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row>
    <row r="100" spans="1:37" ht="19.5" thickBo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row>
    <row r="101" spans="1:37" ht="18.75" customHeight="1">
      <c r="A101" s="1"/>
      <c r="B101" s="1"/>
      <c r="C101" s="307" t="s">
        <v>10</v>
      </c>
      <c r="D101" s="276"/>
      <c r="E101" s="276">
        <v>3</v>
      </c>
      <c r="F101" s="276"/>
      <c r="G101" s="276" t="s">
        <v>1</v>
      </c>
      <c r="H101" s="276"/>
      <c r="I101" s="276"/>
      <c r="J101" s="276"/>
      <c r="K101" s="329"/>
      <c r="L101" s="330"/>
      <c r="M101" s="330"/>
      <c r="N101" s="331"/>
      <c r="O101" s="332" t="s">
        <v>36</v>
      </c>
      <c r="P101" s="333"/>
      <c r="Q101" s="333"/>
      <c r="R101" s="329"/>
      <c r="S101" s="330"/>
      <c r="T101" s="330"/>
      <c r="U101" s="330"/>
      <c r="V101" s="330"/>
      <c r="W101" s="330"/>
      <c r="X101" s="330"/>
      <c r="Y101" s="330"/>
      <c r="Z101" s="331"/>
      <c r="AA101" s="354" t="s">
        <v>71</v>
      </c>
      <c r="AB101" s="333"/>
      <c r="AC101" s="333"/>
      <c r="AD101" s="329"/>
      <c r="AE101" s="330"/>
      <c r="AF101" s="330"/>
      <c r="AG101" s="330"/>
      <c r="AH101" s="330"/>
      <c r="AI101" s="330"/>
      <c r="AJ101" s="362"/>
      <c r="AK101" s="1"/>
    </row>
    <row r="102" spans="1:37" ht="18.75" customHeight="1">
      <c r="A102" s="1"/>
      <c r="B102" s="1"/>
      <c r="C102" s="308"/>
      <c r="D102" s="277"/>
      <c r="E102" s="277"/>
      <c r="F102" s="277"/>
      <c r="G102" s="277"/>
      <c r="H102" s="277"/>
      <c r="I102" s="277"/>
      <c r="J102" s="277"/>
      <c r="K102" s="273"/>
      <c r="L102" s="274"/>
      <c r="M102" s="274"/>
      <c r="N102" s="315"/>
      <c r="O102" s="334"/>
      <c r="P102" s="335"/>
      <c r="Q102" s="335"/>
      <c r="R102" s="273"/>
      <c r="S102" s="274"/>
      <c r="T102" s="274"/>
      <c r="U102" s="274"/>
      <c r="V102" s="274"/>
      <c r="W102" s="274"/>
      <c r="X102" s="274"/>
      <c r="Y102" s="274"/>
      <c r="Z102" s="315"/>
      <c r="AA102" s="334"/>
      <c r="AB102" s="335"/>
      <c r="AC102" s="335"/>
      <c r="AD102" s="273"/>
      <c r="AE102" s="274"/>
      <c r="AF102" s="274"/>
      <c r="AG102" s="274"/>
      <c r="AH102" s="274"/>
      <c r="AI102" s="274"/>
      <c r="AJ102" s="275"/>
      <c r="AK102" s="1"/>
    </row>
    <row r="103" spans="1:37" ht="19.5">
      <c r="A103" s="1"/>
      <c r="B103" s="1"/>
      <c r="C103" s="280" t="s">
        <v>12</v>
      </c>
      <c r="D103" s="281"/>
      <c r="E103" s="281"/>
      <c r="F103" s="281"/>
      <c r="G103" s="281"/>
      <c r="H103" s="281"/>
      <c r="I103" s="281"/>
      <c r="J103" s="281"/>
      <c r="K103" s="281"/>
      <c r="L103" s="281"/>
      <c r="M103" s="281"/>
      <c r="N103" s="281"/>
      <c r="O103" s="281"/>
      <c r="P103" s="281"/>
      <c r="Q103" s="281"/>
      <c r="R103" s="281"/>
      <c r="S103" s="281"/>
      <c r="T103" s="281"/>
      <c r="U103" s="281"/>
      <c r="V103" s="281"/>
      <c r="W103" s="281"/>
      <c r="X103" s="281"/>
      <c r="Y103" s="281"/>
      <c r="Z103" s="281"/>
      <c r="AA103" s="281"/>
      <c r="AB103" s="281"/>
      <c r="AC103" s="281"/>
      <c r="AD103" s="281"/>
      <c r="AE103" s="281"/>
      <c r="AF103" s="281"/>
      <c r="AG103" s="281"/>
      <c r="AH103" s="281"/>
      <c r="AI103" s="281"/>
      <c r="AJ103" s="282"/>
      <c r="AK103" s="1"/>
    </row>
    <row r="104" spans="1:37" ht="19.5">
      <c r="A104" s="1"/>
      <c r="B104" s="1"/>
      <c r="C104" s="303" t="s">
        <v>59</v>
      </c>
      <c r="D104" s="278"/>
      <c r="E104" s="278"/>
      <c r="F104" s="278"/>
      <c r="G104" s="278"/>
      <c r="H104" s="278"/>
      <c r="I104" s="278"/>
      <c r="J104" s="278"/>
      <c r="K104" s="278"/>
      <c r="L104" s="278"/>
      <c r="M104" s="349" t="s">
        <v>26</v>
      </c>
      <c r="N104" s="342"/>
      <c r="O104" s="342"/>
      <c r="P104" s="342"/>
      <c r="Q104" s="342"/>
      <c r="R104" s="342"/>
      <c r="S104" s="342"/>
      <c r="T104" s="342"/>
      <c r="U104" s="342"/>
      <c r="V104" s="342"/>
      <c r="W104" s="342"/>
      <c r="X104" s="342"/>
      <c r="Y104" s="342"/>
      <c r="Z104" s="342"/>
      <c r="AA104" s="342"/>
      <c r="AB104" s="342"/>
      <c r="AC104" s="342"/>
      <c r="AD104" s="343"/>
      <c r="AE104" s="278" t="s">
        <v>27</v>
      </c>
      <c r="AF104" s="278"/>
      <c r="AG104" s="278"/>
      <c r="AH104" s="278"/>
      <c r="AI104" s="278"/>
      <c r="AJ104" s="279"/>
      <c r="AK104" s="1"/>
    </row>
    <row r="105" spans="1:37" ht="18.75" customHeight="1">
      <c r="A105" s="1"/>
      <c r="B105" s="1"/>
      <c r="C105" s="312"/>
      <c r="D105" s="271"/>
      <c r="E105" s="271"/>
      <c r="F105" s="271"/>
      <c r="G105" s="271"/>
      <c r="H105" s="271"/>
      <c r="I105" s="271"/>
      <c r="J105" s="271"/>
      <c r="K105" s="271"/>
      <c r="L105" s="313"/>
      <c r="M105" s="350"/>
      <c r="N105" s="271"/>
      <c r="O105" s="271"/>
      <c r="P105" s="271"/>
      <c r="Q105" s="271"/>
      <c r="R105" s="271"/>
      <c r="S105" s="271"/>
      <c r="T105" s="271"/>
      <c r="U105" s="271"/>
      <c r="V105" s="271"/>
      <c r="W105" s="271"/>
      <c r="X105" s="271"/>
      <c r="Y105" s="271"/>
      <c r="Z105" s="271"/>
      <c r="AA105" s="271"/>
      <c r="AB105" s="271"/>
      <c r="AC105" s="271"/>
      <c r="AD105" s="313"/>
      <c r="AE105" s="270"/>
      <c r="AF105" s="271"/>
      <c r="AG105" s="271"/>
      <c r="AH105" s="271"/>
      <c r="AI105" s="271"/>
      <c r="AJ105" s="272"/>
      <c r="AK105" s="1"/>
    </row>
    <row r="106" spans="1:37" ht="18.75" customHeight="1">
      <c r="A106" s="1"/>
      <c r="B106" s="1"/>
      <c r="C106" s="314"/>
      <c r="D106" s="274"/>
      <c r="E106" s="274"/>
      <c r="F106" s="274"/>
      <c r="G106" s="274"/>
      <c r="H106" s="274"/>
      <c r="I106" s="274"/>
      <c r="J106" s="274"/>
      <c r="K106" s="274"/>
      <c r="L106" s="315"/>
      <c r="M106" s="273"/>
      <c r="N106" s="274"/>
      <c r="O106" s="274"/>
      <c r="P106" s="274"/>
      <c r="Q106" s="274"/>
      <c r="R106" s="274"/>
      <c r="S106" s="274"/>
      <c r="T106" s="274"/>
      <c r="U106" s="274"/>
      <c r="V106" s="274"/>
      <c r="W106" s="274"/>
      <c r="X106" s="274"/>
      <c r="Y106" s="274"/>
      <c r="Z106" s="274"/>
      <c r="AA106" s="274"/>
      <c r="AB106" s="274"/>
      <c r="AC106" s="274"/>
      <c r="AD106" s="315"/>
      <c r="AE106" s="273"/>
      <c r="AF106" s="274"/>
      <c r="AG106" s="274"/>
      <c r="AH106" s="274"/>
      <c r="AI106" s="274"/>
      <c r="AJ106" s="275"/>
      <c r="AK106" s="1"/>
    </row>
    <row r="107" spans="1:37" ht="19.5">
      <c r="A107" s="1"/>
      <c r="B107" s="1"/>
      <c r="C107" s="365" t="s">
        <v>61</v>
      </c>
      <c r="D107" s="366"/>
      <c r="E107" s="366"/>
      <c r="F107" s="366"/>
      <c r="G107" s="366"/>
      <c r="H107" s="366"/>
      <c r="I107" s="366"/>
      <c r="J107" s="366"/>
      <c r="K107" s="366"/>
      <c r="L107" s="366"/>
      <c r="M107" s="366"/>
      <c r="N107" s="366"/>
      <c r="O107" s="366"/>
      <c r="P107" s="366"/>
      <c r="Q107" s="366"/>
      <c r="R107" s="366"/>
      <c r="S107" s="366"/>
      <c r="T107" s="366"/>
      <c r="U107" s="366"/>
      <c r="V107" s="366"/>
      <c r="W107" s="366"/>
      <c r="X107" s="366"/>
      <c r="Y107" s="366"/>
      <c r="Z107" s="366"/>
      <c r="AA107" s="366"/>
      <c r="AB107" s="366"/>
      <c r="AC107" s="366"/>
      <c r="AD107" s="367"/>
      <c r="AE107" s="368" t="s">
        <v>16</v>
      </c>
      <c r="AF107" s="368"/>
      <c r="AG107" s="368"/>
      <c r="AH107" s="368"/>
      <c r="AI107" s="368"/>
      <c r="AJ107" s="369"/>
      <c r="AK107" s="1"/>
    </row>
    <row r="108" spans="1:37" ht="18.75" customHeight="1">
      <c r="A108" s="1"/>
      <c r="B108" s="1"/>
      <c r="C108" s="341" t="s">
        <v>13</v>
      </c>
      <c r="D108" s="342"/>
      <c r="E108" s="342"/>
      <c r="F108" s="342"/>
      <c r="G108" s="342"/>
      <c r="H108" s="342"/>
      <c r="I108" s="342"/>
      <c r="J108" s="342"/>
      <c r="K108" s="342"/>
      <c r="L108" s="342"/>
      <c r="M108" s="342"/>
      <c r="N108" s="342"/>
      <c r="O108" s="342"/>
      <c r="P108" s="342"/>
      <c r="Q108" s="343"/>
      <c r="R108" s="278" t="s">
        <v>48</v>
      </c>
      <c r="S108" s="278"/>
      <c r="T108" s="278"/>
      <c r="U108" s="278"/>
      <c r="V108" s="278"/>
      <c r="W108" s="278"/>
      <c r="X108" s="278"/>
      <c r="Y108" s="278"/>
      <c r="Z108" s="278"/>
      <c r="AA108" s="278"/>
      <c r="AB108" s="278"/>
      <c r="AC108" s="278"/>
      <c r="AD108" s="278"/>
      <c r="AE108" s="278" t="s">
        <v>47</v>
      </c>
      <c r="AF108" s="278"/>
      <c r="AG108" s="347" t="s">
        <v>69</v>
      </c>
      <c r="AH108" s="347"/>
      <c r="AI108" s="347"/>
      <c r="AJ108" s="348"/>
      <c r="AK108" s="1"/>
    </row>
    <row r="109" spans="1:37" ht="19.5">
      <c r="A109" s="1"/>
      <c r="B109" s="1"/>
      <c r="C109" s="370"/>
      <c r="D109" s="371"/>
      <c r="E109" s="371"/>
      <c r="F109" s="371"/>
      <c r="G109" s="371"/>
      <c r="H109" s="371"/>
      <c r="I109" s="371"/>
      <c r="J109" s="371"/>
      <c r="K109" s="371"/>
      <c r="L109" s="371"/>
      <c r="M109" s="371"/>
      <c r="N109" s="371"/>
      <c r="O109" s="371"/>
      <c r="P109" s="371"/>
      <c r="Q109" s="372"/>
      <c r="R109" s="309"/>
      <c r="S109" s="309"/>
      <c r="T109" s="309"/>
      <c r="U109" s="309"/>
      <c r="V109" s="309"/>
      <c r="W109" s="309"/>
      <c r="X109" s="309"/>
      <c r="Y109" s="309"/>
      <c r="Z109" s="309"/>
      <c r="AA109" s="309"/>
      <c r="AB109" s="309"/>
      <c r="AC109" s="309"/>
      <c r="AD109" s="309"/>
      <c r="AE109" s="309"/>
      <c r="AF109" s="309"/>
      <c r="AG109" s="336"/>
      <c r="AH109" s="336"/>
      <c r="AI109" s="336"/>
      <c r="AJ109" s="337"/>
      <c r="AK109" s="1"/>
    </row>
    <row r="110" spans="1:37" ht="19.5">
      <c r="A110" s="1"/>
      <c r="B110" s="1"/>
      <c r="C110" s="370"/>
      <c r="D110" s="371"/>
      <c r="E110" s="371"/>
      <c r="F110" s="371"/>
      <c r="G110" s="371"/>
      <c r="H110" s="371"/>
      <c r="I110" s="371"/>
      <c r="J110" s="371"/>
      <c r="K110" s="371"/>
      <c r="L110" s="371"/>
      <c r="M110" s="371"/>
      <c r="N110" s="371"/>
      <c r="O110" s="371"/>
      <c r="P110" s="371"/>
      <c r="Q110" s="372"/>
      <c r="R110" s="309"/>
      <c r="S110" s="309"/>
      <c r="T110" s="309"/>
      <c r="U110" s="309"/>
      <c r="V110" s="309"/>
      <c r="W110" s="309"/>
      <c r="X110" s="309"/>
      <c r="Y110" s="309"/>
      <c r="Z110" s="309"/>
      <c r="AA110" s="309"/>
      <c r="AB110" s="309"/>
      <c r="AC110" s="309"/>
      <c r="AD110" s="309"/>
      <c r="AE110" s="309"/>
      <c r="AF110" s="309"/>
      <c r="AG110" s="336"/>
      <c r="AH110" s="336"/>
      <c r="AI110" s="336"/>
      <c r="AJ110" s="337"/>
      <c r="AK110" s="1"/>
    </row>
    <row r="111" spans="1:37" ht="19.5">
      <c r="A111" s="1"/>
      <c r="B111" s="1"/>
      <c r="C111" s="370"/>
      <c r="D111" s="371"/>
      <c r="E111" s="371"/>
      <c r="F111" s="371"/>
      <c r="G111" s="371"/>
      <c r="H111" s="371"/>
      <c r="I111" s="371"/>
      <c r="J111" s="371"/>
      <c r="K111" s="371"/>
      <c r="L111" s="371"/>
      <c r="M111" s="371"/>
      <c r="N111" s="371"/>
      <c r="O111" s="371"/>
      <c r="P111" s="371"/>
      <c r="Q111" s="372"/>
      <c r="R111" s="309"/>
      <c r="S111" s="309"/>
      <c r="T111" s="309"/>
      <c r="U111" s="309"/>
      <c r="V111" s="309"/>
      <c r="W111" s="309"/>
      <c r="X111" s="309"/>
      <c r="Y111" s="309"/>
      <c r="Z111" s="309"/>
      <c r="AA111" s="309"/>
      <c r="AB111" s="309"/>
      <c r="AC111" s="309"/>
      <c r="AD111" s="309"/>
      <c r="AE111" s="309"/>
      <c r="AF111" s="309"/>
      <c r="AG111" s="336"/>
      <c r="AH111" s="336"/>
      <c r="AI111" s="336"/>
      <c r="AJ111" s="337"/>
      <c r="AK111" s="1"/>
    </row>
    <row r="112" spans="1:37" ht="19.5">
      <c r="A112" s="1"/>
      <c r="B112" s="1"/>
      <c r="C112" s="370"/>
      <c r="D112" s="371"/>
      <c r="E112" s="371"/>
      <c r="F112" s="371"/>
      <c r="G112" s="371"/>
      <c r="H112" s="371"/>
      <c r="I112" s="371"/>
      <c r="J112" s="371"/>
      <c r="K112" s="371"/>
      <c r="L112" s="371"/>
      <c r="M112" s="371"/>
      <c r="N112" s="371"/>
      <c r="O112" s="371"/>
      <c r="P112" s="371"/>
      <c r="Q112" s="372"/>
      <c r="R112" s="309"/>
      <c r="S112" s="309"/>
      <c r="T112" s="309"/>
      <c r="U112" s="309"/>
      <c r="V112" s="309"/>
      <c r="W112" s="309"/>
      <c r="X112" s="309"/>
      <c r="Y112" s="309"/>
      <c r="Z112" s="309"/>
      <c r="AA112" s="309"/>
      <c r="AB112" s="309"/>
      <c r="AC112" s="309"/>
      <c r="AD112" s="309"/>
      <c r="AE112" s="309"/>
      <c r="AF112" s="309"/>
      <c r="AG112" s="336"/>
      <c r="AH112" s="336"/>
      <c r="AI112" s="336"/>
      <c r="AJ112" s="337"/>
      <c r="AK112" s="1"/>
    </row>
    <row r="113" spans="1:37" ht="19.5">
      <c r="A113" s="1"/>
      <c r="B113" s="1"/>
      <c r="C113" s="370"/>
      <c r="D113" s="371"/>
      <c r="E113" s="371"/>
      <c r="F113" s="371"/>
      <c r="G113" s="371"/>
      <c r="H113" s="371"/>
      <c r="I113" s="371"/>
      <c r="J113" s="371"/>
      <c r="K113" s="371"/>
      <c r="L113" s="371"/>
      <c r="M113" s="371"/>
      <c r="N113" s="371"/>
      <c r="O113" s="371"/>
      <c r="P113" s="371"/>
      <c r="Q113" s="372"/>
      <c r="R113" s="309"/>
      <c r="S113" s="309"/>
      <c r="T113" s="309"/>
      <c r="U113" s="309"/>
      <c r="V113" s="309"/>
      <c r="W113" s="309"/>
      <c r="X113" s="309"/>
      <c r="Y113" s="309"/>
      <c r="Z113" s="309"/>
      <c r="AA113" s="309"/>
      <c r="AB113" s="309"/>
      <c r="AC113" s="309"/>
      <c r="AD113" s="309"/>
      <c r="AE113" s="309"/>
      <c r="AF113" s="309"/>
      <c r="AG113" s="336"/>
      <c r="AH113" s="336"/>
      <c r="AI113" s="336"/>
      <c r="AJ113" s="337"/>
      <c r="AK113" s="1"/>
    </row>
    <row r="114" spans="1:37" ht="19.5">
      <c r="A114" s="1"/>
      <c r="B114" s="1"/>
      <c r="C114" s="370"/>
      <c r="D114" s="371"/>
      <c r="E114" s="371"/>
      <c r="F114" s="371"/>
      <c r="G114" s="371"/>
      <c r="H114" s="371"/>
      <c r="I114" s="371"/>
      <c r="J114" s="371"/>
      <c r="K114" s="371"/>
      <c r="L114" s="371"/>
      <c r="M114" s="371"/>
      <c r="N114" s="371"/>
      <c r="O114" s="371"/>
      <c r="P114" s="371"/>
      <c r="Q114" s="372"/>
      <c r="R114" s="309"/>
      <c r="S114" s="309"/>
      <c r="T114" s="309"/>
      <c r="U114" s="309"/>
      <c r="V114" s="309"/>
      <c r="W114" s="309"/>
      <c r="X114" s="309"/>
      <c r="Y114" s="309"/>
      <c r="Z114" s="309"/>
      <c r="AA114" s="309"/>
      <c r="AB114" s="309"/>
      <c r="AC114" s="309"/>
      <c r="AD114" s="309"/>
      <c r="AE114" s="309"/>
      <c r="AF114" s="309"/>
      <c r="AG114" s="336"/>
      <c r="AH114" s="336"/>
      <c r="AI114" s="336"/>
      <c r="AJ114" s="337"/>
      <c r="AK114" s="1"/>
    </row>
    <row r="115" spans="1:37" ht="19.5">
      <c r="A115" s="1"/>
      <c r="B115" s="1"/>
      <c r="C115" s="370"/>
      <c r="D115" s="371"/>
      <c r="E115" s="371"/>
      <c r="F115" s="371"/>
      <c r="G115" s="371"/>
      <c r="H115" s="371"/>
      <c r="I115" s="371"/>
      <c r="J115" s="371"/>
      <c r="K115" s="371"/>
      <c r="L115" s="371"/>
      <c r="M115" s="371"/>
      <c r="N115" s="371"/>
      <c r="O115" s="371"/>
      <c r="P115" s="371"/>
      <c r="Q115" s="372"/>
      <c r="R115" s="309"/>
      <c r="S115" s="309"/>
      <c r="T115" s="309"/>
      <c r="U115" s="309"/>
      <c r="V115" s="309"/>
      <c r="W115" s="309"/>
      <c r="X115" s="309"/>
      <c r="Y115" s="309"/>
      <c r="Z115" s="309"/>
      <c r="AA115" s="309"/>
      <c r="AB115" s="309"/>
      <c r="AC115" s="309"/>
      <c r="AD115" s="309"/>
      <c r="AE115" s="309"/>
      <c r="AF115" s="309"/>
      <c r="AG115" s="336"/>
      <c r="AH115" s="336"/>
      <c r="AI115" s="336"/>
      <c r="AJ115" s="337"/>
      <c r="AK115" s="1"/>
    </row>
    <row r="116" spans="1:37" ht="19.5">
      <c r="A116" s="1"/>
      <c r="B116" s="1"/>
      <c r="C116" s="370"/>
      <c r="D116" s="371"/>
      <c r="E116" s="371"/>
      <c r="F116" s="371"/>
      <c r="G116" s="371"/>
      <c r="H116" s="371"/>
      <c r="I116" s="371"/>
      <c r="J116" s="371"/>
      <c r="K116" s="371"/>
      <c r="L116" s="371"/>
      <c r="M116" s="371"/>
      <c r="N116" s="371"/>
      <c r="O116" s="371"/>
      <c r="P116" s="371"/>
      <c r="Q116" s="372"/>
      <c r="R116" s="309"/>
      <c r="S116" s="309"/>
      <c r="T116" s="309"/>
      <c r="U116" s="309"/>
      <c r="V116" s="309"/>
      <c r="W116" s="309"/>
      <c r="X116" s="309"/>
      <c r="Y116" s="309"/>
      <c r="Z116" s="309"/>
      <c r="AA116" s="309"/>
      <c r="AB116" s="309"/>
      <c r="AC116" s="309"/>
      <c r="AD116" s="309"/>
      <c r="AE116" s="309"/>
      <c r="AF116" s="309"/>
      <c r="AG116" s="336"/>
      <c r="AH116" s="336"/>
      <c r="AI116" s="336"/>
      <c r="AJ116" s="337"/>
      <c r="AK116" s="1"/>
    </row>
    <row r="117" spans="1:37" ht="20.25" thickBot="1">
      <c r="A117" s="1"/>
      <c r="B117" s="1"/>
      <c r="C117" s="400"/>
      <c r="D117" s="401"/>
      <c r="E117" s="401"/>
      <c r="F117" s="401"/>
      <c r="G117" s="401"/>
      <c r="H117" s="401"/>
      <c r="I117" s="401"/>
      <c r="J117" s="401"/>
      <c r="K117" s="401"/>
      <c r="L117" s="401"/>
      <c r="M117" s="401"/>
      <c r="N117" s="401"/>
      <c r="O117" s="401"/>
      <c r="P117" s="401"/>
      <c r="Q117" s="402"/>
      <c r="R117" s="399"/>
      <c r="S117" s="399"/>
      <c r="T117" s="399"/>
      <c r="U117" s="399"/>
      <c r="V117" s="399"/>
      <c r="W117" s="399"/>
      <c r="X117" s="399"/>
      <c r="Y117" s="399"/>
      <c r="Z117" s="399"/>
      <c r="AA117" s="399"/>
      <c r="AB117" s="399"/>
      <c r="AC117" s="399"/>
      <c r="AD117" s="399"/>
      <c r="AE117" s="399"/>
      <c r="AF117" s="399"/>
      <c r="AG117" s="373"/>
      <c r="AH117" s="373"/>
      <c r="AI117" s="373"/>
      <c r="AJ117" s="374"/>
      <c r="AK117" s="1"/>
    </row>
    <row r="118" spans="1:37" ht="20.25" thickTop="1">
      <c r="A118" s="1"/>
      <c r="B118" s="1"/>
      <c r="C118" s="375" t="s">
        <v>11</v>
      </c>
      <c r="D118" s="376"/>
      <c r="E118" s="376"/>
      <c r="F118" s="376"/>
      <c r="G118" s="376"/>
      <c r="H118" s="376"/>
      <c r="I118" s="376"/>
      <c r="J118" s="376"/>
      <c r="K118" s="376"/>
      <c r="L118" s="376"/>
      <c r="M118" s="376"/>
      <c r="N118" s="376"/>
      <c r="O118" s="376"/>
      <c r="P118" s="376"/>
      <c r="Q118" s="376"/>
      <c r="R118" s="376"/>
      <c r="S118" s="376"/>
      <c r="T118" s="376"/>
      <c r="U118" s="376"/>
      <c r="V118" s="376"/>
      <c r="W118" s="376"/>
      <c r="X118" s="376"/>
      <c r="Y118" s="376"/>
      <c r="Z118" s="376"/>
      <c r="AA118" s="376"/>
      <c r="AB118" s="376"/>
      <c r="AC118" s="376"/>
      <c r="AD118" s="376"/>
      <c r="AE118" s="376"/>
      <c r="AF118" s="377"/>
      <c r="AG118" s="378">
        <f>SUM(AG109:AJ117)</f>
        <v>0</v>
      </c>
      <c r="AH118" s="379"/>
      <c r="AI118" s="379"/>
      <c r="AJ118" s="380"/>
      <c r="AK118" s="1"/>
    </row>
    <row r="119" spans="1:37" ht="19.5">
      <c r="A119" s="1"/>
      <c r="B119" s="1"/>
      <c r="C119" s="341" t="s">
        <v>45</v>
      </c>
      <c r="D119" s="342"/>
      <c r="E119" s="342"/>
      <c r="F119" s="342"/>
      <c r="G119" s="342"/>
      <c r="H119" s="342"/>
      <c r="I119" s="342"/>
      <c r="J119" s="342"/>
      <c r="K119" s="342"/>
      <c r="L119" s="342"/>
      <c r="M119" s="342"/>
      <c r="N119" s="342"/>
      <c r="O119" s="342"/>
      <c r="P119" s="342"/>
      <c r="Q119" s="342"/>
      <c r="R119" s="342"/>
      <c r="S119" s="342"/>
      <c r="T119" s="342"/>
      <c r="U119" s="342"/>
      <c r="V119" s="342"/>
      <c r="W119" s="342"/>
      <c r="X119" s="342"/>
      <c r="Y119" s="342"/>
      <c r="Z119" s="342"/>
      <c r="AA119" s="342"/>
      <c r="AB119" s="342"/>
      <c r="AC119" s="342"/>
      <c r="AD119" s="342"/>
      <c r="AE119" s="342"/>
      <c r="AF119" s="343"/>
      <c r="AG119" s="381">
        <f>IF(AE107="端末購入あり",700000/5*4,200000/5*4)</f>
        <v>160000</v>
      </c>
      <c r="AH119" s="382"/>
      <c r="AI119" s="382"/>
      <c r="AJ119" s="383"/>
      <c r="AK119" s="1"/>
    </row>
    <row r="120" spans="1:37" ht="20.25" thickBot="1">
      <c r="A120" s="1"/>
      <c r="B120" s="1"/>
      <c r="C120" s="304" t="s">
        <v>15</v>
      </c>
      <c r="D120" s="305"/>
      <c r="E120" s="305"/>
      <c r="F120" s="305"/>
      <c r="G120" s="305"/>
      <c r="H120" s="305"/>
      <c r="I120" s="305"/>
      <c r="J120" s="305"/>
      <c r="K120" s="305"/>
      <c r="L120" s="305"/>
      <c r="M120" s="305"/>
      <c r="N120" s="305"/>
      <c r="O120" s="305"/>
      <c r="P120" s="305"/>
      <c r="Q120" s="305"/>
      <c r="R120" s="305"/>
      <c r="S120" s="305"/>
      <c r="T120" s="305"/>
      <c r="U120" s="305"/>
      <c r="V120" s="305"/>
      <c r="W120" s="305"/>
      <c r="X120" s="305"/>
      <c r="Y120" s="305"/>
      <c r="Z120" s="305"/>
      <c r="AA120" s="305"/>
      <c r="AB120" s="305"/>
      <c r="AC120" s="305"/>
      <c r="AD120" s="305"/>
      <c r="AE120" s="305"/>
      <c r="AF120" s="306"/>
      <c r="AG120" s="344">
        <f>ROUNDDOWN(IF(AG118&lt;=AG119,AG118/5*4,AG119),-3)</f>
        <v>0</v>
      </c>
      <c r="AH120" s="345"/>
      <c r="AI120" s="345"/>
      <c r="AJ120" s="346"/>
      <c r="AK120" s="1"/>
    </row>
    <row r="121" spans="1:37" ht="19.5">
      <c r="A121" s="1"/>
      <c r="B121" s="1"/>
      <c r="C121" s="28"/>
      <c r="D121" s="28"/>
      <c r="E121" s="28"/>
      <c r="F121" s="28"/>
      <c r="G121" s="28"/>
      <c r="H121" s="28"/>
      <c r="I121" s="28"/>
      <c r="J121" s="28"/>
      <c r="K121" s="28"/>
      <c r="L121" s="28"/>
      <c r="M121" s="28"/>
      <c r="N121" s="28"/>
      <c r="O121" s="28"/>
      <c r="P121" s="28"/>
      <c r="Q121" s="28"/>
      <c r="R121" s="28"/>
      <c r="S121" s="28"/>
      <c r="T121" s="28"/>
      <c r="U121" s="28"/>
      <c r="V121" s="28"/>
      <c r="W121" s="28"/>
      <c r="X121" s="28"/>
      <c r="Y121" s="28"/>
      <c r="Z121" s="28"/>
      <c r="AA121" s="28"/>
      <c r="AB121" s="28"/>
      <c r="AC121" s="28"/>
      <c r="AD121" s="28"/>
      <c r="AE121" s="28"/>
      <c r="AF121" s="28"/>
      <c r="AG121" s="55" t="s">
        <v>51</v>
      </c>
      <c r="AH121" s="55"/>
      <c r="AI121" s="55"/>
      <c r="AJ121" s="55"/>
      <c r="AK121" s="1"/>
    </row>
    <row r="122" spans="1:37" ht="18.75" customHeight="1" thickBot="1">
      <c r="A122" s="1"/>
      <c r="B122" s="1"/>
      <c r="C122" s="28"/>
      <c r="D122" s="28"/>
      <c r="E122" s="28"/>
      <c r="F122" s="28"/>
      <c r="G122" s="28"/>
      <c r="H122" s="28"/>
      <c r="I122" s="28"/>
      <c r="J122" s="28"/>
      <c r="K122" s="28"/>
      <c r="L122" s="28"/>
      <c r="M122" s="28"/>
      <c r="N122" s="28"/>
      <c r="O122" s="28"/>
      <c r="P122" s="28"/>
      <c r="Q122" s="28"/>
      <c r="R122" s="28"/>
      <c r="S122" s="28"/>
      <c r="T122" s="28"/>
      <c r="U122" s="28"/>
      <c r="V122" s="28"/>
      <c r="W122" s="28"/>
      <c r="X122" s="28"/>
      <c r="Y122" s="28"/>
      <c r="Z122" s="28"/>
      <c r="AA122" s="28"/>
      <c r="AB122" s="28"/>
      <c r="AC122" s="28"/>
      <c r="AD122" s="28"/>
      <c r="AE122" s="28"/>
      <c r="AF122" s="28"/>
      <c r="AG122" s="28"/>
      <c r="AH122" s="28"/>
      <c r="AI122" s="28"/>
      <c r="AJ122" s="28"/>
      <c r="AK122" s="1"/>
    </row>
    <row r="123" spans="1:37" ht="18.75" customHeight="1">
      <c r="A123" s="1"/>
      <c r="B123" s="1"/>
      <c r="C123" s="307" t="s">
        <v>10</v>
      </c>
      <c r="D123" s="276"/>
      <c r="E123" s="276">
        <v>4</v>
      </c>
      <c r="F123" s="276"/>
      <c r="G123" s="276" t="s">
        <v>1</v>
      </c>
      <c r="H123" s="276"/>
      <c r="I123" s="276"/>
      <c r="J123" s="276"/>
      <c r="K123" s="329"/>
      <c r="L123" s="330"/>
      <c r="M123" s="330"/>
      <c r="N123" s="331"/>
      <c r="O123" s="332" t="s">
        <v>36</v>
      </c>
      <c r="P123" s="333"/>
      <c r="Q123" s="333"/>
      <c r="R123" s="329"/>
      <c r="S123" s="330"/>
      <c r="T123" s="330"/>
      <c r="U123" s="330"/>
      <c r="V123" s="330"/>
      <c r="W123" s="330"/>
      <c r="X123" s="330"/>
      <c r="Y123" s="330"/>
      <c r="Z123" s="331"/>
      <c r="AA123" s="354" t="s">
        <v>71</v>
      </c>
      <c r="AB123" s="333"/>
      <c r="AC123" s="333"/>
      <c r="AD123" s="329"/>
      <c r="AE123" s="330"/>
      <c r="AF123" s="330"/>
      <c r="AG123" s="330"/>
      <c r="AH123" s="330"/>
      <c r="AI123" s="330"/>
      <c r="AJ123" s="362"/>
      <c r="AK123" s="1"/>
    </row>
    <row r="124" spans="1:37" ht="18.75" customHeight="1">
      <c r="A124" s="1"/>
      <c r="B124" s="1"/>
      <c r="C124" s="308"/>
      <c r="D124" s="277"/>
      <c r="E124" s="277"/>
      <c r="F124" s="277"/>
      <c r="G124" s="277"/>
      <c r="H124" s="277"/>
      <c r="I124" s="277"/>
      <c r="J124" s="277"/>
      <c r="K124" s="273"/>
      <c r="L124" s="274"/>
      <c r="M124" s="274"/>
      <c r="N124" s="315"/>
      <c r="O124" s="334"/>
      <c r="P124" s="335"/>
      <c r="Q124" s="335"/>
      <c r="R124" s="273"/>
      <c r="S124" s="274"/>
      <c r="T124" s="274"/>
      <c r="U124" s="274"/>
      <c r="V124" s="274"/>
      <c r="W124" s="274"/>
      <c r="X124" s="274"/>
      <c r="Y124" s="274"/>
      <c r="Z124" s="315"/>
      <c r="AA124" s="334"/>
      <c r="AB124" s="335"/>
      <c r="AC124" s="335"/>
      <c r="AD124" s="273"/>
      <c r="AE124" s="274"/>
      <c r="AF124" s="274"/>
      <c r="AG124" s="274"/>
      <c r="AH124" s="274"/>
      <c r="AI124" s="274"/>
      <c r="AJ124" s="275"/>
      <c r="AK124" s="1"/>
    </row>
    <row r="125" spans="1:37" ht="19.5">
      <c r="A125" s="1"/>
      <c r="B125" s="1"/>
      <c r="C125" s="280" t="s">
        <v>12</v>
      </c>
      <c r="D125" s="281"/>
      <c r="E125" s="281"/>
      <c r="F125" s="281"/>
      <c r="G125" s="281"/>
      <c r="H125" s="281"/>
      <c r="I125" s="281"/>
      <c r="J125" s="281"/>
      <c r="K125" s="281"/>
      <c r="L125" s="281"/>
      <c r="M125" s="281"/>
      <c r="N125" s="281"/>
      <c r="O125" s="281"/>
      <c r="P125" s="281"/>
      <c r="Q125" s="281"/>
      <c r="R125" s="281"/>
      <c r="S125" s="281"/>
      <c r="T125" s="281"/>
      <c r="U125" s="281"/>
      <c r="V125" s="281"/>
      <c r="W125" s="281"/>
      <c r="X125" s="281"/>
      <c r="Y125" s="281"/>
      <c r="Z125" s="281"/>
      <c r="AA125" s="281"/>
      <c r="AB125" s="281"/>
      <c r="AC125" s="281"/>
      <c r="AD125" s="281"/>
      <c r="AE125" s="281"/>
      <c r="AF125" s="281"/>
      <c r="AG125" s="281"/>
      <c r="AH125" s="281"/>
      <c r="AI125" s="281"/>
      <c r="AJ125" s="282"/>
      <c r="AK125" s="1"/>
    </row>
    <row r="126" spans="1:37" ht="19.5">
      <c r="A126" s="1"/>
      <c r="B126" s="1"/>
      <c r="C126" s="303" t="s">
        <v>59</v>
      </c>
      <c r="D126" s="278"/>
      <c r="E126" s="278"/>
      <c r="F126" s="278"/>
      <c r="G126" s="278"/>
      <c r="H126" s="278"/>
      <c r="I126" s="278"/>
      <c r="J126" s="278"/>
      <c r="K126" s="278"/>
      <c r="L126" s="278"/>
      <c r="M126" s="349" t="s">
        <v>26</v>
      </c>
      <c r="N126" s="342"/>
      <c r="O126" s="342"/>
      <c r="P126" s="342"/>
      <c r="Q126" s="342"/>
      <c r="R126" s="342"/>
      <c r="S126" s="342"/>
      <c r="T126" s="342"/>
      <c r="U126" s="342"/>
      <c r="V126" s="342"/>
      <c r="W126" s="342"/>
      <c r="X126" s="342"/>
      <c r="Y126" s="342"/>
      <c r="Z126" s="342"/>
      <c r="AA126" s="342"/>
      <c r="AB126" s="342"/>
      <c r="AC126" s="342"/>
      <c r="AD126" s="343"/>
      <c r="AE126" s="278" t="s">
        <v>27</v>
      </c>
      <c r="AF126" s="278"/>
      <c r="AG126" s="278"/>
      <c r="AH126" s="278"/>
      <c r="AI126" s="278"/>
      <c r="AJ126" s="279"/>
      <c r="AK126" s="1"/>
    </row>
    <row r="127" spans="1:37" ht="18.75" customHeight="1">
      <c r="A127" s="1"/>
      <c r="B127" s="1"/>
      <c r="C127" s="312"/>
      <c r="D127" s="271"/>
      <c r="E127" s="271"/>
      <c r="F127" s="271"/>
      <c r="G127" s="271"/>
      <c r="H127" s="271"/>
      <c r="I127" s="271"/>
      <c r="J127" s="271"/>
      <c r="K127" s="271"/>
      <c r="L127" s="313"/>
      <c r="M127" s="350"/>
      <c r="N127" s="271"/>
      <c r="O127" s="271"/>
      <c r="P127" s="271"/>
      <c r="Q127" s="271"/>
      <c r="R127" s="271"/>
      <c r="S127" s="271"/>
      <c r="T127" s="271"/>
      <c r="U127" s="271"/>
      <c r="V127" s="271"/>
      <c r="W127" s="271"/>
      <c r="X127" s="271"/>
      <c r="Y127" s="271"/>
      <c r="Z127" s="271"/>
      <c r="AA127" s="271"/>
      <c r="AB127" s="271"/>
      <c r="AC127" s="271"/>
      <c r="AD127" s="313"/>
      <c r="AE127" s="270"/>
      <c r="AF127" s="271"/>
      <c r="AG127" s="271"/>
      <c r="AH127" s="271"/>
      <c r="AI127" s="271"/>
      <c r="AJ127" s="272"/>
      <c r="AK127" s="1"/>
    </row>
    <row r="128" spans="1:37" ht="18.75" customHeight="1">
      <c r="A128" s="1"/>
      <c r="B128" s="1"/>
      <c r="C128" s="314"/>
      <c r="D128" s="274"/>
      <c r="E128" s="274"/>
      <c r="F128" s="274"/>
      <c r="G128" s="274"/>
      <c r="H128" s="274"/>
      <c r="I128" s="274"/>
      <c r="J128" s="274"/>
      <c r="K128" s="274"/>
      <c r="L128" s="315"/>
      <c r="M128" s="273"/>
      <c r="N128" s="274"/>
      <c r="O128" s="274"/>
      <c r="P128" s="274"/>
      <c r="Q128" s="274"/>
      <c r="R128" s="274"/>
      <c r="S128" s="274"/>
      <c r="T128" s="274"/>
      <c r="U128" s="274"/>
      <c r="V128" s="274"/>
      <c r="W128" s="274"/>
      <c r="X128" s="274"/>
      <c r="Y128" s="274"/>
      <c r="Z128" s="274"/>
      <c r="AA128" s="274"/>
      <c r="AB128" s="274"/>
      <c r="AC128" s="274"/>
      <c r="AD128" s="315"/>
      <c r="AE128" s="273"/>
      <c r="AF128" s="274"/>
      <c r="AG128" s="274"/>
      <c r="AH128" s="274"/>
      <c r="AI128" s="274"/>
      <c r="AJ128" s="275"/>
      <c r="AK128" s="1"/>
    </row>
    <row r="129" spans="1:37" ht="18.75" customHeight="1">
      <c r="A129" s="1"/>
      <c r="B129" s="1"/>
      <c r="C129" s="365" t="s">
        <v>61</v>
      </c>
      <c r="D129" s="366"/>
      <c r="E129" s="366"/>
      <c r="F129" s="366"/>
      <c r="G129" s="366"/>
      <c r="H129" s="366"/>
      <c r="I129" s="366"/>
      <c r="J129" s="366"/>
      <c r="K129" s="366"/>
      <c r="L129" s="366"/>
      <c r="M129" s="366"/>
      <c r="N129" s="366"/>
      <c r="O129" s="366"/>
      <c r="P129" s="366"/>
      <c r="Q129" s="366"/>
      <c r="R129" s="366"/>
      <c r="S129" s="366"/>
      <c r="T129" s="366"/>
      <c r="U129" s="366"/>
      <c r="V129" s="366"/>
      <c r="W129" s="366"/>
      <c r="X129" s="366"/>
      <c r="Y129" s="366"/>
      <c r="Z129" s="366"/>
      <c r="AA129" s="366"/>
      <c r="AB129" s="366"/>
      <c r="AC129" s="366"/>
      <c r="AD129" s="367"/>
      <c r="AE129" s="368" t="s">
        <v>16</v>
      </c>
      <c r="AF129" s="368"/>
      <c r="AG129" s="368"/>
      <c r="AH129" s="368"/>
      <c r="AI129" s="368"/>
      <c r="AJ129" s="369"/>
      <c r="AK129" s="1"/>
    </row>
    <row r="130" spans="1:37" ht="18.75" customHeight="1">
      <c r="A130" s="1"/>
      <c r="B130" s="1"/>
      <c r="C130" s="341" t="s">
        <v>13</v>
      </c>
      <c r="D130" s="342"/>
      <c r="E130" s="342"/>
      <c r="F130" s="342"/>
      <c r="G130" s="342"/>
      <c r="H130" s="342"/>
      <c r="I130" s="342"/>
      <c r="J130" s="342"/>
      <c r="K130" s="342"/>
      <c r="L130" s="342"/>
      <c r="M130" s="342"/>
      <c r="N130" s="342"/>
      <c r="O130" s="342"/>
      <c r="P130" s="342"/>
      <c r="Q130" s="343"/>
      <c r="R130" s="278" t="s">
        <v>48</v>
      </c>
      <c r="S130" s="278"/>
      <c r="T130" s="278"/>
      <c r="U130" s="278"/>
      <c r="V130" s="278"/>
      <c r="W130" s="278"/>
      <c r="X130" s="278"/>
      <c r="Y130" s="278"/>
      <c r="Z130" s="278"/>
      <c r="AA130" s="278"/>
      <c r="AB130" s="278"/>
      <c r="AC130" s="278"/>
      <c r="AD130" s="278"/>
      <c r="AE130" s="278" t="s">
        <v>47</v>
      </c>
      <c r="AF130" s="278"/>
      <c r="AG130" s="347" t="s">
        <v>69</v>
      </c>
      <c r="AH130" s="347"/>
      <c r="AI130" s="347"/>
      <c r="AJ130" s="348"/>
      <c r="AK130" s="1"/>
    </row>
    <row r="131" spans="1:37" ht="19.5">
      <c r="A131" s="1"/>
      <c r="B131" s="1"/>
      <c r="C131" s="370"/>
      <c r="D131" s="371"/>
      <c r="E131" s="371"/>
      <c r="F131" s="371"/>
      <c r="G131" s="371"/>
      <c r="H131" s="371"/>
      <c r="I131" s="371"/>
      <c r="J131" s="371"/>
      <c r="K131" s="371"/>
      <c r="L131" s="371"/>
      <c r="M131" s="371"/>
      <c r="N131" s="371"/>
      <c r="O131" s="371"/>
      <c r="P131" s="371"/>
      <c r="Q131" s="372"/>
      <c r="R131" s="309"/>
      <c r="S131" s="309"/>
      <c r="T131" s="309"/>
      <c r="U131" s="309"/>
      <c r="V131" s="309"/>
      <c r="W131" s="309"/>
      <c r="X131" s="309"/>
      <c r="Y131" s="309"/>
      <c r="Z131" s="309"/>
      <c r="AA131" s="309"/>
      <c r="AB131" s="309"/>
      <c r="AC131" s="309"/>
      <c r="AD131" s="309"/>
      <c r="AE131" s="309"/>
      <c r="AF131" s="309"/>
      <c r="AG131" s="336"/>
      <c r="AH131" s="336"/>
      <c r="AI131" s="336"/>
      <c r="AJ131" s="337"/>
      <c r="AK131" s="1"/>
    </row>
    <row r="132" spans="1:37" ht="19.5">
      <c r="A132" s="1"/>
      <c r="B132" s="1"/>
      <c r="C132" s="370"/>
      <c r="D132" s="371"/>
      <c r="E132" s="371"/>
      <c r="F132" s="371"/>
      <c r="G132" s="371"/>
      <c r="H132" s="371"/>
      <c r="I132" s="371"/>
      <c r="J132" s="371"/>
      <c r="K132" s="371"/>
      <c r="L132" s="371"/>
      <c r="M132" s="371"/>
      <c r="N132" s="371"/>
      <c r="O132" s="371"/>
      <c r="P132" s="371"/>
      <c r="Q132" s="372"/>
      <c r="R132" s="309"/>
      <c r="S132" s="309"/>
      <c r="T132" s="309"/>
      <c r="U132" s="309"/>
      <c r="V132" s="309"/>
      <c r="W132" s="309"/>
      <c r="X132" s="309"/>
      <c r="Y132" s="309"/>
      <c r="Z132" s="309"/>
      <c r="AA132" s="309"/>
      <c r="AB132" s="309"/>
      <c r="AC132" s="309"/>
      <c r="AD132" s="309"/>
      <c r="AE132" s="309"/>
      <c r="AF132" s="309"/>
      <c r="AG132" s="336"/>
      <c r="AH132" s="336"/>
      <c r="AI132" s="336"/>
      <c r="AJ132" s="337"/>
      <c r="AK132" s="1"/>
    </row>
    <row r="133" spans="1:37" ht="19.5">
      <c r="A133" s="1"/>
      <c r="B133" s="1"/>
      <c r="C133" s="370"/>
      <c r="D133" s="371"/>
      <c r="E133" s="371"/>
      <c r="F133" s="371"/>
      <c r="G133" s="371"/>
      <c r="H133" s="371"/>
      <c r="I133" s="371"/>
      <c r="J133" s="371"/>
      <c r="K133" s="371"/>
      <c r="L133" s="371"/>
      <c r="M133" s="371"/>
      <c r="N133" s="371"/>
      <c r="O133" s="371"/>
      <c r="P133" s="371"/>
      <c r="Q133" s="372"/>
      <c r="R133" s="309"/>
      <c r="S133" s="309"/>
      <c r="T133" s="309"/>
      <c r="U133" s="309"/>
      <c r="V133" s="309"/>
      <c r="W133" s="309"/>
      <c r="X133" s="309"/>
      <c r="Y133" s="309"/>
      <c r="Z133" s="309"/>
      <c r="AA133" s="309"/>
      <c r="AB133" s="309"/>
      <c r="AC133" s="309"/>
      <c r="AD133" s="309"/>
      <c r="AE133" s="309"/>
      <c r="AF133" s="309"/>
      <c r="AG133" s="336"/>
      <c r="AH133" s="336"/>
      <c r="AI133" s="336"/>
      <c r="AJ133" s="337"/>
      <c r="AK133" s="1"/>
    </row>
    <row r="134" spans="1:37" ht="19.5">
      <c r="A134" s="1"/>
      <c r="B134" s="1"/>
      <c r="C134" s="370"/>
      <c r="D134" s="371"/>
      <c r="E134" s="371"/>
      <c r="F134" s="371"/>
      <c r="G134" s="371"/>
      <c r="H134" s="371"/>
      <c r="I134" s="371"/>
      <c r="J134" s="371"/>
      <c r="K134" s="371"/>
      <c r="L134" s="371"/>
      <c r="M134" s="371"/>
      <c r="N134" s="371"/>
      <c r="O134" s="371"/>
      <c r="P134" s="371"/>
      <c r="Q134" s="372"/>
      <c r="R134" s="309"/>
      <c r="S134" s="309"/>
      <c r="T134" s="309"/>
      <c r="U134" s="309"/>
      <c r="V134" s="309"/>
      <c r="W134" s="309"/>
      <c r="X134" s="309"/>
      <c r="Y134" s="309"/>
      <c r="Z134" s="309"/>
      <c r="AA134" s="309"/>
      <c r="AB134" s="309"/>
      <c r="AC134" s="309"/>
      <c r="AD134" s="309"/>
      <c r="AE134" s="309"/>
      <c r="AF134" s="309"/>
      <c r="AG134" s="336"/>
      <c r="AH134" s="336"/>
      <c r="AI134" s="336"/>
      <c r="AJ134" s="337"/>
      <c r="AK134" s="1"/>
    </row>
    <row r="135" spans="1:37" ht="19.5">
      <c r="A135" s="1"/>
      <c r="B135" s="1"/>
      <c r="C135" s="370"/>
      <c r="D135" s="371"/>
      <c r="E135" s="371"/>
      <c r="F135" s="371"/>
      <c r="G135" s="371"/>
      <c r="H135" s="371"/>
      <c r="I135" s="371"/>
      <c r="J135" s="371"/>
      <c r="K135" s="371"/>
      <c r="L135" s="371"/>
      <c r="M135" s="371"/>
      <c r="N135" s="371"/>
      <c r="O135" s="371"/>
      <c r="P135" s="371"/>
      <c r="Q135" s="372"/>
      <c r="R135" s="309"/>
      <c r="S135" s="309"/>
      <c r="T135" s="309"/>
      <c r="U135" s="309"/>
      <c r="V135" s="309"/>
      <c r="W135" s="309"/>
      <c r="X135" s="309"/>
      <c r="Y135" s="309"/>
      <c r="Z135" s="309"/>
      <c r="AA135" s="309"/>
      <c r="AB135" s="309"/>
      <c r="AC135" s="309"/>
      <c r="AD135" s="309"/>
      <c r="AE135" s="309"/>
      <c r="AF135" s="309"/>
      <c r="AG135" s="336"/>
      <c r="AH135" s="336"/>
      <c r="AI135" s="336"/>
      <c r="AJ135" s="337"/>
      <c r="AK135" s="1"/>
    </row>
    <row r="136" spans="1:37" ht="19.5">
      <c r="A136" s="1"/>
      <c r="B136" s="1"/>
      <c r="C136" s="370"/>
      <c r="D136" s="371"/>
      <c r="E136" s="371"/>
      <c r="F136" s="371"/>
      <c r="G136" s="371"/>
      <c r="H136" s="371"/>
      <c r="I136" s="371"/>
      <c r="J136" s="371"/>
      <c r="K136" s="371"/>
      <c r="L136" s="371"/>
      <c r="M136" s="371"/>
      <c r="N136" s="371"/>
      <c r="O136" s="371"/>
      <c r="P136" s="371"/>
      <c r="Q136" s="372"/>
      <c r="R136" s="309"/>
      <c r="S136" s="309"/>
      <c r="T136" s="309"/>
      <c r="U136" s="309"/>
      <c r="V136" s="309"/>
      <c r="W136" s="309"/>
      <c r="X136" s="309"/>
      <c r="Y136" s="309"/>
      <c r="Z136" s="309"/>
      <c r="AA136" s="309"/>
      <c r="AB136" s="309"/>
      <c r="AC136" s="309"/>
      <c r="AD136" s="309"/>
      <c r="AE136" s="309"/>
      <c r="AF136" s="309"/>
      <c r="AG136" s="336"/>
      <c r="AH136" s="336"/>
      <c r="AI136" s="336"/>
      <c r="AJ136" s="337"/>
      <c r="AK136" s="1"/>
    </row>
    <row r="137" spans="1:37" ht="19.5">
      <c r="A137" s="1"/>
      <c r="B137" s="1"/>
      <c r="C137" s="370"/>
      <c r="D137" s="371"/>
      <c r="E137" s="371"/>
      <c r="F137" s="371"/>
      <c r="G137" s="371"/>
      <c r="H137" s="371"/>
      <c r="I137" s="371"/>
      <c r="J137" s="371"/>
      <c r="K137" s="371"/>
      <c r="L137" s="371"/>
      <c r="M137" s="371"/>
      <c r="N137" s="371"/>
      <c r="O137" s="371"/>
      <c r="P137" s="371"/>
      <c r="Q137" s="372"/>
      <c r="R137" s="309"/>
      <c r="S137" s="309"/>
      <c r="T137" s="309"/>
      <c r="U137" s="309"/>
      <c r="V137" s="309"/>
      <c r="W137" s="309"/>
      <c r="X137" s="309"/>
      <c r="Y137" s="309"/>
      <c r="Z137" s="309"/>
      <c r="AA137" s="309"/>
      <c r="AB137" s="309"/>
      <c r="AC137" s="309"/>
      <c r="AD137" s="309"/>
      <c r="AE137" s="309"/>
      <c r="AF137" s="309"/>
      <c r="AG137" s="336"/>
      <c r="AH137" s="336"/>
      <c r="AI137" s="336"/>
      <c r="AJ137" s="337"/>
      <c r="AK137" s="1"/>
    </row>
    <row r="138" spans="1:37" ht="19.5">
      <c r="A138" s="1"/>
      <c r="B138" s="1"/>
      <c r="C138" s="370"/>
      <c r="D138" s="371"/>
      <c r="E138" s="371"/>
      <c r="F138" s="371"/>
      <c r="G138" s="371"/>
      <c r="H138" s="371"/>
      <c r="I138" s="371"/>
      <c r="J138" s="371"/>
      <c r="K138" s="371"/>
      <c r="L138" s="371"/>
      <c r="M138" s="371"/>
      <c r="N138" s="371"/>
      <c r="O138" s="371"/>
      <c r="P138" s="371"/>
      <c r="Q138" s="372"/>
      <c r="R138" s="309"/>
      <c r="S138" s="309"/>
      <c r="T138" s="309"/>
      <c r="U138" s="309"/>
      <c r="V138" s="309"/>
      <c r="W138" s="309"/>
      <c r="X138" s="309"/>
      <c r="Y138" s="309"/>
      <c r="Z138" s="309"/>
      <c r="AA138" s="309"/>
      <c r="AB138" s="309"/>
      <c r="AC138" s="309"/>
      <c r="AD138" s="309"/>
      <c r="AE138" s="309"/>
      <c r="AF138" s="309"/>
      <c r="AG138" s="336"/>
      <c r="AH138" s="336"/>
      <c r="AI138" s="336"/>
      <c r="AJ138" s="337"/>
      <c r="AK138" s="1"/>
    </row>
    <row r="139" spans="1:37" ht="20.25" thickBot="1">
      <c r="A139" s="1"/>
      <c r="B139" s="1"/>
      <c r="C139" s="400"/>
      <c r="D139" s="401"/>
      <c r="E139" s="401"/>
      <c r="F139" s="401"/>
      <c r="G139" s="401"/>
      <c r="H139" s="401"/>
      <c r="I139" s="401"/>
      <c r="J139" s="401"/>
      <c r="K139" s="401"/>
      <c r="L139" s="401"/>
      <c r="M139" s="401"/>
      <c r="N139" s="401"/>
      <c r="O139" s="401"/>
      <c r="P139" s="401"/>
      <c r="Q139" s="402"/>
      <c r="R139" s="399"/>
      <c r="S139" s="399"/>
      <c r="T139" s="399"/>
      <c r="U139" s="399"/>
      <c r="V139" s="399"/>
      <c r="W139" s="399"/>
      <c r="X139" s="399"/>
      <c r="Y139" s="399"/>
      <c r="Z139" s="399"/>
      <c r="AA139" s="399"/>
      <c r="AB139" s="399"/>
      <c r="AC139" s="399"/>
      <c r="AD139" s="399"/>
      <c r="AE139" s="399"/>
      <c r="AF139" s="399"/>
      <c r="AG139" s="373"/>
      <c r="AH139" s="373"/>
      <c r="AI139" s="373"/>
      <c r="AJ139" s="374"/>
      <c r="AK139" s="1"/>
    </row>
    <row r="140" spans="1:37" ht="20.25" thickTop="1">
      <c r="A140" s="1"/>
      <c r="B140" s="1"/>
      <c r="C140" s="375" t="s">
        <v>11</v>
      </c>
      <c r="D140" s="376"/>
      <c r="E140" s="376"/>
      <c r="F140" s="376"/>
      <c r="G140" s="376"/>
      <c r="H140" s="376"/>
      <c r="I140" s="376"/>
      <c r="J140" s="376"/>
      <c r="K140" s="376"/>
      <c r="L140" s="376"/>
      <c r="M140" s="376"/>
      <c r="N140" s="376"/>
      <c r="O140" s="376"/>
      <c r="P140" s="376"/>
      <c r="Q140" s="376"/>
      <c r="R140" s="376"/>
      <c r="S140" s="376"/>
      <c r="T140" s="376"/>
      <c r="U140" s="376"/>
      <c r="V140" s="376"/>
      <c r="W140" s="376"/>
      <c r="X140" s="376"/>
      <c r="Y140" s="376"/>
      <c r="Z140" s="376"/>
      <c r="AA140" s="376"/>
      <c r="AB140" s="376"/>
      <c r="AC140" s="376"/>
      <c r="AD140" s="376"/>
      <c r="AE140" s="376"/>
      <c r="AF140" s="377"/>
      <c r="AG140" s="378">
        <f>SUM(AG131:AJ139)</f>
        <v>0</v>
      </c>
      <c r="AH140" s="379"/>
      <c r="AI140" s="379"/>
      <c r="AJ140" s="380"/>
      <c r="AK140" s="1"/>
    </row>
    <row r="141" spans="1:37" ht="19.5">
      <c r="A141" s="1"/>
      <c r="B141" s="1"/>
      <c r="C141" s="341" t="s">
        <v>45</v>
      </c>
      <c r="D141" s="342"/>
      <c r="E141" s="342"/>
      <c r="F141" s="342"/>
      <c r="G141" s="342"/>
      <c r="H141" s="342"/>
      <c r="I141" s="342"/>
      <c r="J141" s="342"/>
      <c r="K141" s="342"/>
      <c r="L141" s="342"/>
      <c r="M141" s="342"/>
      <c r="N141" s="342"/>
      <c r="O141" s="342"/>
      <c r="P141" s="342"/>
      <c r="Q141" s="342"/>
      <c r="R141" s="342"/>
      <c r="S141" s="342"/>
      <c r="T141" s="342"/>
      <c r="U141" s="342"/>
      <c r="V141" s="342"/>
      <c r="W141" s="342"/>
      <c r="X141" s="342"/>
      <c r="Y141" s="342"/>
      <c r="Z141" s="342"/>
      <c r="AA141" s="342"/>
      <c r="AB141" s="342"/>
      <c r="AC141" s="342"/>
      <c r="AD141" s="342"/>
      <c r="AE141" s="342"/>
      <c r="AF141" s="343"/>
      <c r="AG141" s="381">
        <f>IF(AE129="端末購入あり",700000/5*4,200000/5*4)</f>
        <v>160000</v>
      </c>
      <c r="AH141" s="382"/>
      <c r="AI141" s="382"/>
      <c r="AJ141" s="383"/>
      <c r="AK141" s="1"/>
    </row>
    <row r="142" spans="1:37" ht="20.25" thickBot="1">
      <c r="A142" s="1"/>
      <c r="B142" s="1"/>
      <c r="C142" s="304" t="s">
        <v>15</v>
      </c>
      <c r="D142" s="305"/>
      <c r="E142" s="305"/>
      <c r="F142" s="305"/>
      <c r="G142" s="305"/>
      <c r="H142" s="305"/>
      <c r="I142" s="305"/>
      <c r="J142" s="305"/>
      <c r="K142" s="305"/>
      <c r="L142" s="305"/>
      <c r="M142" s="305"/>
      <c r="N142" s="305"/>
      <c r="O142" s="305"/>
      <c r="P142" s="305"/>
      <c r="Q142" s="305"/>
      <c r="R142" s="305"/>
      <c r="S142" s="305"/>
      <c r="T142" s="305"/>
      <c r="U142" s="305"/>
      <c r="V142" s="305"/>
      <c r="W142" s="305"/>
      <c r="X142" s="305"/>
      <c r="Y142" s="305"/>
      <c r="Z142" s="305"/>
      <c r="AA142" s="305"/>
      <c r="AB142" s="305"/>
      <c r="AC142" s="305"/>
      <c r="AD142" s="305"/>
      <c r="AE142" s="305"/>
      <c r="AF142" s="306"/>
      <c r="AG142" s="344">
        <f>ROUNDDOWN(IF(AG140&lt;=AG141,AG140/5*4,AG141),-3)</f>
        <v>0</v>
      </c>
      <c r="AH142" s="345"/>
      <c r="AI142" s="345"/>
      <c r="AJ142" s="346"/>
      <c r="AK142" s="1"/>
    </row>
    <row r="143" spans="1:37" ht="19.5">
      <c r="A143" s="1"/>
      <c r="B143" s="1"/>
      <c r="C143" s="28"/>
      <c r="D143" s="28"/>
      <c r="E143" s="28"/>
      <c r="F143" s="28"/>
      <c r="G143" s="28"/>
      <c r="H143" s="28"/>
      <c r="I143" s="28"/>
      <c r="J143" s="28"/>
      <c r="K143" s="28"/>
      <c r="L143" s="28"/>
      <c r="M143" s="28"/>
      <c r="N143" s="28"/>
      <c r="O143" s="28"/>
      <c r="P143" s="28"/>
      <c r="Q143" s="28"/>
      <c r="R143" s="28"/>
      <c r="S143" s="28"/>
      <c r="T143" s="28"/>
      <c r="U143" s="28"/>
      <c r="V143" s="28"/>
      <c r="W143" s="28"/>
      <c r="X143" s="28"/>
      <c r="Y143" s="28"/>
      <c r="Z143" s="28"/>
      <c r="AA143" s="28"/>
      <c r="AB143" s="28"/>
      <c r="AC143" s="28"/>
      <c r="AD143" s="28"/>
      <c r="AE143" s="28"/>
      <c r="AF143" s="28"/>
      <c r="AG143" s="55" t="s">
        <v>51</v>
      </c>
      <c r="AH143" s="55"/>
      <c r="AI143" s="55"/>
      <c r="AJ143" s="55"/>
      <c r="AK143" s="1"/>
    </row>
    <row r="144" spans="1:37" s="35" customFormat="1" ht="30">
      <c r="A144" s="1"/>
      <c r="B144" s="1"/>
      <c r="C144" s="36" t="s">
        <v>44</v>
      </c>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row>
    <row r="145" spans="1:37" ht="20.25" thickBot="1">
      <c r="A145" s="1"/>
      <c r="B145" s="1"/>
      <c r="C145" s="28"/>
      <c r="D145" s="28"/>
      <c r="E145" s="28"/>
      <c r="F145" s="28"/>
      <c r="G145" s="28"/>
      <c r="H145" s="28"/>
      <c r="I145" s="28"/>
      <c r="J145" s="28"/>
      <c r="K145" s="28"/>
      <c r="L145" s="28"/>
      <c r="M145" s="28"/>
      <c r="N145" s="28"/>
      <c r="O145" s="28"/>
      <c r="P145" s="28"/>
      <c r="Q145" s="28"/>
      <c r="R145" s="28"/>
      <c r="S145" s="28"/>
      <c r="T145" s="28"/>
      <c r="U145" s="28"/>
      <c r="V145" s="28"/>
      <c r="W145" s="28"/>
      <c r="X145" s="28"/>
      <c r="Y145" s="28"/>
      <c r="Z145" s="28"/>
      <c r="AA145" s="28"/>
      <c r="AB145" s="28"/>
      <c r="AC145" s="28"/>
      <c r="AD145" s="28"/>
      <c r="AE145" s="28"/>
      <c r="AF145" s="28"/>
      <c r="AG145" s="28"/>
      <c r="AH145" s="28"/>
      <c r="AI145" s="28"/>
      <c r="AJ145" s="28"/>
      <c r="AK145" s="1"/>
    </row>
    <row r="146" spans="1:37" ht="18.75" customHeight="1">
      <c r="A146" s="1"/>
      <c r="B146" s="1"/>
      <c r="C146" s="307" t="s">
        <v>10</v>
      </c>
      <c r="D146" s="276"/>
      <c r="E146" s="276">
        <v>5</v>
      </c>
      <c r="F146" s="276"/>
      <c r="G146" s="276" t="s">
        <v>1</v>
      </c>
      <c r="H146" s="276"/>
      <c r="I146" s="276"/>
      <c r="J146" s="276"/>
      <c r="K146" s="329"/>
      <c r="L146" s="330"/>
      <c r="M146" s="330"/>
      <c r="N146" s="331"/>
      <c r="O146" s="332" t="s">
        <v>36</v>
      </c>
      <c r="P146" s="333"/>
      <c r="Q146" s="333"/>
      <c r="R146" s="329"/>
      <c r="S146" s="330"/>
      <c r="T146" s="330"/>
      <c r="U146" s="330"/>
      <c r="V146" s="330"/>
      <c r="W146" s="330"/>
      <c r="X146" s="330"/>
      <c r="Y146" s="330"/>
      <c r="Z146" s="331"/>
      <c r="AA146" s="354" t="s">
        <v>71</v>
      </c>
      <c r="AB146" s="333"/>
      <c r="AC146" s="333"/>
      <c r="AD146" s="329"/>
      <c r="AE146" s="330"/>
      <c r="AF146" s="330"/>
      <c r="AG146" s="330"/>
      <c r="AH146" s="330"/>
      <c r="AI146" s="330"/>
      <c r="AJ146" s="362"/>
      <c r="AK146" s="1"/>
    </row>
    <row r="147" spans="1:37" ht="18.75" customHeight="1">
      <c r="A147" s="1"/>
      <c r="B147" s="1"/>
      <c r="C147" s="308"/>
      <c r="D147" s="277"/>
      <c r="E147" s="277"/>
      <c r="F147" s="277"/>
      <c r="G147" s="277"/>
      <c r="H147" s="277"/>
      <c r="I147" s="277"/>
      <c r="J147" s="277"/>
      <c r="K147" s="273"/>
      <c r="L147" s="274"/>
      <c r="M147" s="274"/>
      <c r="N147" s="315"/>
      <c r="O147" s="334"/>
      <c r="P147" s="335"/>
      <c r="Q147" s="335"/>
      <c r="R147" s="273"/>
      <c r="S147" s="274"/>
      <c r="T147" s="274"/>
      <c r="U147" s="274"/>
      <c r="V147" s="274"/>
      <c r="W147" s="274"/>
      <c r="X147" s="274"/>
      <c r="Y147" s="274"/>
      <c r="Z147" s="315"/>
      <c r="AA147" s="334"/>
      <c r="AB147" s="335"/>
      <c r="AC147" s="335"/>
      <c r="AD147" s="273"/>
      <c r="AE147" s="274"/>
      <c r="AF147" s="274"/>
      <c r="AG147" s="274"/>
      <c r="AH147" s="274"/>
      <c r="AI147" s="274"/>
      <c r="AJ147" s="275"/>
      <c r="AK147" s="1"/>
    </row>
    <row r="148" spans="1:37" ht="19.5">
      <c r="A148" s="1"/>
      <c r="B148" s="1"/>
      <c r="C148" s="280" t="s">
        <v>12</v>
      </c>
      <c r="D148" s="281"/>
      <c r="E148" s="281"/>
      <c r="F148" s="281"/>
      <c r="G148" s="281"/>
      <c r="H148" s="281"/>
      <c r="I148" s="281"/>
      <c r="J148" s="281"/>
      <c r="K148" s="281"/>
      <c r="L148" s="281"/>
      <c r="M148" s="281"/>
      <c r="N148" s="281"/>
      <c r="O148" s="281"/>
      <c r="P148" s="281"/>
      <c r="Q148" s="281"/>
      <c r="R148" s="281"/>
      <c r="S148" s="281"/>
      <c r="T148" s="281"/>
      <c r="U148" s="281"/>
      <c r="V148" s="281"/>
      <c r="W148" s="281"/>
      <c r="X148" s="281"/>
      <c r="Y148" s="281"/>
      <c r="Z148" s="281"/>
      <c r="AA148" s="281"/>
      <c r="AB148" s="281"/>
      <c r="AC148" s="281"/>
      <c r="AD148" s="281"/>
      <c r="AE148" s="281"/>
      <c r="AF148" s="281"/>
      <c r="AG148" s="281"/>
      <c r="AH148" s="281"/>
      <c r="AI148" s="281"/>
      <c r="AJ148" s="282"/>
      <c r="AK148" s="1"/>
    </row>
    <row r="149" spans="1:37" ht="19.5">
      <c r="A149" s="1"/>
      <c r="B149" s="1"/>
      <c r="C149" s="303" t="s">
        <v>59</v>
      </c>
      <c r="D149" s="278"/>
      <c r="E149" s="278"/>
      <c r="F149" s="278"/>
      <c r="G149" s="278"/>
      <c r="H149" s="278"/>
      <c r="I149" s="278"/>
      <c r="J149" s="278"/>
      <c r="K149" s="278"/>
      <c r="L149" s="278"/>
      <c r="M149" s="349" t="s">
        <v>26</v>
      </c>
      <c r="N149" s="342"/>
      <c r="O149" s="342"/>
      <c r="P149" s="342"/>
      <c r="Q149" s="342"/>
      <c r="R149" s="342"/>
      <c r="S149" s="342"/>
      <c r="T149" s="342"/>
      <c r="U149" s="342"/>
      <c r="V149" s="342"/>
      <c r="W149" s="342"/>
      <c r="X149" s="342"/>
      <c r="Y149" s="342"/>
      <c r="Z149" s="342"/>
      <c r="AA149" s="342"/>
      <c r="AB149" s="342"/>
      <c r="AC149" s="342"/>
      <c r="AD149" s="343"/>
      <c r="AE149" s="278" t="s">
        <v>27</v>
      </c>
      <c r="AF149" s="278"/>
      <c r="AG149" s="278"/>
      <c r="AH149" s="278"/>
      <c r="AI149" s="278"/>
      <c r="AJ149" s="279"/>
      <c r="AK149" s="1"/>
    </row>
    <row r="150" spans="1:37" ht="18.75" customHeight="1">
      <c r="A150" s="1"/>
      <c r="B150" s="1"/>
      <c r="C150" s="312"/>
      <c r="D150" s="271"/>
      <c r="E150" s="271"/>
      <c r="F150" s="271"/>
      <c r="G150" s="271"/>
      <c r="H150" s="271"/>
      <c r="I150" s="271"/>
      <c r="J150" s="271"/>
      <c r="K150" s="271"/>
      <c r="L150" s="313"/>
      <c r="M150" s="350"/>
      <c r="N150" s="271"/>
      <c r="O150" s="271"/>
      <c r="P150" s="271"/>
      <c r="Q150" s="271"/>
      <c r="R150" s="271"/>
      <c r="S150" s="271"/>
      <c r="T150" s="271"/>
      <c r="U150" s="271"/>
      <c r="V150" s="271"/>
      <c r="W150" s="271"/>
      <c r="X150" s="271"/>
      <c r="Y150" s="271"/>
      <c r="Z150" s="271"/>
      <c r="AA150" s="271"/>
      <c r="AB150" s="271"/>
      <c r="AC150" s="271"/>
      <c r="AD150" s="313"/>
      <c r="AE150" s="270"/>
      <c r="AF150" s="271"/>
      <c r="AG150" s="271"/>
      <c r="AH150" s="271"/>
      <c r="AI150" s="271"/>
      <c r="AJ150" s="272"/>
      <c r="AK150" s="1"/>
    </row>
    <row r="151" spans="1:37" ht="18.75" customHeight="1">
      <c r="A151" s="1"/>
      <c r="B151" s="1"/>
      <c r="C151" s="314"/>
      <c r="D151" s="274"/>
      <c r="E151" s="274"/>
      <c r="F151" s="274"/>
      <c r="G151" s="274"/>
      <c r="H151" s="274"/>
      <c r="I151" s="274"/>
      <c r="J151" s="274"/>
      <c r="K151" s="274"/>
      <c r="L151" s="315"/>
      <c r="M151" s="273"/>
      <c r="N151" s="274"/>
      <c r="O151" s="274"/>
      <c r="P151" s="274"/>
      <c r="Q151" s="274"/>
      <c r="R151" s="274"/>
      <c r="S151" s="274"/>
      <c r="T151" s="274"/>
      <c r="U151" s="274"/>
      <c r="V151" s="274"/>
      <c r="W151" s="274"/>
      <c r="X151" s="274"/>
      <c r="Y151" s="274"/>
      <c r="Z151" s="274"/>
      <c r="AA151" s="274"/>
      <c r="AB151" s="274"/>
      <c r="AC151" s="274"/>
      <c r="AD151" s="315"/>
      <c r="AE151" s="273"/>
      <c r="AF151" s="274"/>
      <c r="AG151" s="274"/>
      <c r="AH151" s="274"/>
      <c r="AI151" s="274"/>
      <c r="AJ151" s="275"/>
      <c r="AK151" s="1"/>
    </row>
    <row r="152" spans="1:37" ht="19.5">
      <c r="A152" s="1"/>
      <c r="B152" s="1"/>
      <c r="C152" s="365" t="s">
        <v>61</v>
      </c>
      <c r="D152" s="366"/>
      <c r="E152" s="366"/>
      <c r="F152" s="366"/>
      <c r="G152" s="366"/>
      <c r="H152" s="366"/>
      <c r="I152" s="366"/>
      <c r="J152" s="366"/>
      <c r="K152" s="366"/>
      <c r="L152" s="366"/>
      <c r="M152" s="366"/>
      <c r="N152" s="366"/>
      <c r="O152" s="366"/>
      <c r="P152" s="366"/>
      <c r="Q152" s="366"/>
      <c r="R152" s="366"/>
      <c r="S152" s="366"/>
      <c r="T152" s="366"/>
      <c r="U152" s="366"/>
      <c r="V152" s="366"/>
      <c r="W152" s="366"/>
      <c r="X152" s="366"/>
      <c r="Y152" s="366"/>
      <c r="Z152" s="366"/>
      <c r="AA152" s="366"/>
      <c r="AB152" s="366"/>
      <c r="AC152" s="366"/>
      <c r="AD152" s="367"/>
      <c r="AE152" s="368" t="s">
        <v>16</v>
      </c>
      <c r="AF152" s="368"/>
      <c r="AG152" s="368"/>
      <c r="AH152" s="368"/>
      <c r="AI152" s="368"/>
      <c r="AJ152" s="369"/>
      <c r="AK152" s="1"/>
    </row>
    <row r="153" spans="1:37" ht="18.75" customHeight="1">
      <c r="A153" s="1"/>
      <c r="B153" s="1"/>
      <c r="C153" s="341" t="s">
        <v>13</v>
      </c>
      <c r="D153" s="342"/>
      <c r="E153" s="342"/>
      <c r="F153" s="342"/>
      <c r="G153" s="342"/>
      <c r="H153" s="342"/>
      <c r="I153" s="342"/>
      <c r="J153" s="342"/>
      <c r="K153" s="342"/>
      <c r="L153" s="342"/>
      <c r="M153" s="342"/>
      <c r="N153" s="342"/>
      <c r="O153" s="342"/>
      <c r="P153" s="342"/>
      <c r="Q153" s="343"/>
      <c r="R153" s="278" t="s">
        <v>48</v>
      </c>
      <c r="S153" s="278"/>
      <c r="T153" s="278"/>
      <c r="U153" s="278"/>
      <c r="V153" s="278"/>
      <c r="W153" s="278"/>
      <c r="X153" s="278"/>
      <c r="Y153" s="278"/>
      <c r="Z153" s="278"/>
      <c r="AA153" s="278"/>
      <c r="AB153" s="278"/>
      <c r="AC153" s="278"/>
      <c r="AD153" s="278"/>
      <c r="AE153" s="278" t="s">
        <v>47</v>
      </c>
      <c r="AF153" s="278"/>
      <c r="AG153" s="347" t="s">
        <v>69</v>
      </c>
      <c r="AH153" s="347"/>
      <c r="AI153" s="347"/>
      <c r="AJ153" s="348"/>
      <c r="AK153" s="1"/>
    </row>
    <row r="154" spans="1:37" ht="19.5">
      <c r="A154" s="1"/>
      <c r="B154" s="1"/>
      <c r="C154" s="370"/>
      <c r="D154" s="371"/>
      <c r="E154" s="371"/>
      <c r="F154" s="371"/>
      <c r="G154" s="371"/>
      <c r="H154" s="371"/>
      <c r="I154" s="371"/>
      <c r="J154" s="371"/>
      <c r="K154" s="371"/>
      <c r="L154" s="371"/>
      <c r="M154" s="371"/>
      <c r="N154" s="371"/>
      <c r="O154" s="371"/>
      <c r="P154" s="371"/>
      <c r="Q154" s="372"/>
      <c r="R154" s="309"/>
      <c r="S154" s="309"/>
      <c r="T154" s="309"/>
      <c r="U154" s="309"/>
      <c r="V154" s="309"/>
      <c r="W154" s="309"/>
      <c r="X154" s="309"/>
      <c r="Y154" s="309"/>
      <c r="Z154" s="309"/>
      <c r="AA154" s="309"/>
      <c r="AB154" s="309"/>
      <c r="AC154" s="309"/>
      <c r="AD154" s="309"/>
      <c r="AE154" s="309"/>
      <c r="AF154" s="309"/>
      <c r="AG154" s="336"/>
      <c r="AH154" s="336"/>
      <c r="AI154" s="336"/>
      <c r="AJ154" s="337"/>
      <c r="AK154" s="1"/>
    </row>
    <row r="155" spans="1:37" ht="19.5">
      <c r="A155" s="1"/>
      <c r="B155" s="1"/>
      <c r="C155" s="370"/>
      <c r="D155" s="371"/>
      <c r="E155" s="371"/>
      <c r="F155" s="371"/>
      <c r="G155" s="371"/>
      <c r="H155" s="371"/>
      <c r="I155" s="371"/>
      <c r="J155" s="371"/>
      <c r="K155" s="371"/>
      <c r="L155" s="371"/>
      <c r="M155" s="371"/>
      <c r="N155" s="371"/>
      <c r="O155" s="371"/>
      <c r="P155" s="371"/>
      <c r="Q155" s="372"/>
      <c r="R155" s="309"/>
      <c r="S155" s="309"/>
      <c r="T155" s="309"/>
      <c r="U155" s="309"/>
      <c r="V155" s="309"/>
      <c r="W155" s="309"/>
      <c r="X155" s="309"/>
      <c r="Y155" s="309"/>
      <c r="Z155" s="309"/>
      <c r="AA155" s="309"/>
      <c r="AB155" s="309"/>
      <c r="AC155" s="309"/>
      <c r="AD155" s="309"/>
      <c r="AE155" s="309"/>
      <c r="AF155" s="309"/>
      <c r="AG155" s="336"/>
      <c r="AH155" s="336"/>
      <c r="AI155" s="336"/>
      <c r="AJ155" s="337"/>
      <c r="AK155" s="1"/>
    </row>
    <row r="156" spans="1:37" ht="19.5">
      <c r="A156" s="1"/>
      <c r="B156" s="1"/>
      <c r="C156" s="370"/>
      <c r="D156" s="371"/>
      <c r="E156" s="371"/>
      <c r="F156" s="371"/>
      <c r="G156" s="371"/>
      <c r="H156" s="371"/>
      <c r="I156" s="371"/>
      <c r="J156" s="371"/>
      <c r="K156" s="371"/>
      <c r="L156" s="371"/>
      <c r="M156" s="371"/>
      <c r="N156" s="371"/>
      <c r="O156" s="371"/>
      <c r="P156" s="371"/>
      <c r="Q156" s="372"/>
      <c r="R156" s="309"/>
      <c r="S156" s="309"/>
      <c r="T156" s="309"/>
      <c r="U156" s="309"/>
      <c r="V156" s="309"/>
      <c r="W156" s="309"/>
      <c r="X156" s="309"/>
      <c r="Y156" s="309"/>
      <c r="Z156" s="309"/>
      <c r="AA156" s="309"/>
      <c r="AB156" s="309"/>
      <c r="AC156" s="309"/>
      <c r="AD156" s="309"/>
      <c r="AE156" s="309"/>
      <c r="AF156" s="309"/>
      <c r="AG156" s="336"/>
      <c r="AH156" s="336"/>
      <c r="AI156" s="336"/>
      <c r="AJ156" s="337"/>
      <c r="AK156" s="1"/>
    </row>
    <row r="157" spans="1:37" ht="19.5">
      <c r="A157" s="1"/>
      <c r="B157" s="1"/>
      <c r="C157" s="370"/>
      <c r="D157" s="371"/>
      <c r="E157" s="371"/>
      <c r="F157" s="371"/>
      <c r="G157" s="371"/>
      <c r="H157" s="371"/>
      <c r="I157" s="371"/>
      <c r="J157" s="371"/>
      <c r="K157" s="371"/>
      <c r="L157" s="371"/>
      <c r="M157" s="371"/>
      <c r="N157" s="371"/>
      <c r="O157" s="371"/>
      <c r="P157" s="371"/>
      <c r="Q157" s="372"/>
      <c r="R157" s="309"/>
      <c r="S157" s="309"/>
      <c r="T157" s="309"/>
      <c r="U157" s="309"/>
      <c r="V157" s="309"/>
      <c r="W157" s="309"/>
      <c r="X157" s="309"/>
      <c r="Y157" s="309"/>
      <c r="Z157" s="309"/>
      <c r="AA157" s="309"/>
      <c r="AB157" s="309"/>
      <c r="AC157" s="309"/>
      <c r="AD157" s="309"/>
      <c r="AE157" s="309"/>
      <c r="AF157" s="309"/>
      <c r="AG157" s="336"/>
      <c r="AH157" s="336"/>
      <c r="AI157" s="336"/>
      <c r="AJ157" s="337"/>
      <c r="AK157" s="1"/>
    </row>
    <row r="158" spans="1:37" ht="19.5">
      <c r="A158" s="1"/>
      <c r="B158" s="1"/>
      <c r="C158" s="370"/>
      <c r="D158" s="371"/>
      <c r="E158" s="371"/>
      <c r="F158" s="371"/>
      <c r="G158" s="371"/>
      <c r="H158" s="371"/>
      <c r="I158" s="371"/>
      <c r="J158" s="371"/>
      <c r="K158" s="371"/>
      <c r="L158" s="371"/>
      <c r="M158" s="371"/>
      <c r="N158" s="371"/>
      <c r="O158" s="371"/>
      <c r="P158" s="371"/>
      <c r="Q158" s="372"/>
      <c r="R158" s="309"/>
      <c r="S158" s="309"/>
      <c r="T158" s="309"/>
      <c r="U158" s="309"/>
      <c r="V158" s="309"/>
      <c r="W158" s="309"/>
      <c r="X158" s="309"/>
      <c r="Y158" s="309"/>
      <c r="Z158" s="309"/>
      <c r="AA158" s="309"/>
      <c r="AB158" s="309"/>
      <c r="AC158" s="309"/>
      <c r="AD158" s="309"/>
      <c r="AE158" s="309"/>
      <c r="AF158" s="309"/>
      <c r="AG158" s="336"/>
      <c r="AH158" s="336"/>
      <c r="AI158" s="336"/>
      <c r="AJ158" s="337"/>
      <c r="AK158" s="1"/>
    </row>
    <row r="159" spans="1:37" ht="19.5">
      <c r="A159" s="1"/>
      <c r="B159" s="1"/>
      <c r="C159" s="370"/>
      <c r="D159" s="371"/>
      <c r="E159" s="371"/>
      <c r="F159" s="371"/>
      <c r="G159" s="371"/>
      <c r="H159" s="371"/>
      <c r="I159" s="371"/>
      <c r="J159" s="371"/>
      <c r="K159" s="371"/>
      <c r="L159" s="371"/>
      <c r="M159" s="371"/>
      <c r="N159" s="371"/>
      <c r="O159" s="371"/>
      <c r="P159" s="371"/>
      <c r="Q159" s="372"/>
      <c r="R159" s="309"/>
      <c r="S159" s="309"/>
      <c r="T159" s="309"/>
      <c r="U159" s="309"/>
      <c r="V159" s="309"/>
      <c r="W159" s="309"/>
      <c r="X159" s="309"/>
      <c r="Y159" s="309"/>
      <c r="Z159" s="309"/>
      <c r="AA159" s="309"/>
      <c r="AB159" s="309"/>
      <c r="AC159" s="309"/>
      <c r="AD159" s="309"/>
      <c r="AE159" s="309"/>
      <c r="AF159" s="309"/>
      <c r="AG159" s="336"/>
      <c r="AH159" s="336"/>
      <c r="AI159" s="336"/>
      <c r="AJ159" s="337"/>
      <c r="AK159" s="1"/>
    </row>
    <row r="160" spans="1:37" ht="19.5">
      <c r="A160" s="1"/>
      <c r="B160" s="1"/>
      <c r="C160" s="370"/>
      <c r="D160" s="371"/>
      <c r="E160" s="371"/>
      <c r="F160" s="371"/>
      <c r="G160" s="371"/>
      <c r="H160" s="371"/>
      <c r="I160" s="371"/>
      <c r="J160" s="371"/>
      <c r="K160" s="371"/>
      <c r="L160" s="371"/>
      <c r="M160" s="371"/>
      <c r="N160" s="371"/>
      <c r="O160" s="371"/>
      <c r="P160" s="371"/>
      <c r="Q160" s="372"/>
      <c r="R160" s="309"/>
      <c r="S160" s="309"/>
      <c r="T160" s="309"/>
      <c r="U160" s="309"/>
      <c r="V160" s="309"/>
      <c r="W160" s="309"/>
      <c r="X160" s="309"/>
      <c r="Y160" s="309"/>
      <c r="Z160" s="309"/>
      <c r="AA160" s="309"/>
      <c r="AB160" s="309"/>
      <c r="AC160" s="309"/>
      <c r="AD160" s="309"/>
      <c r="AE160" s="309"/>
      <c r="AF160" s="309"/>
      <c r="AG160" s="336"/>
      <c r="AH160" s="336"/>
      <c r="AI160" s="336"/>
      <c r="AJ160" s="337"/>
      <c r="AK160" s="1"/>
    </row>
    <row r="161" spans="1:37" ht="19.5">
      <c r="A161" s="1"/>
      <c r="B161" s="1"/>
      <c r="C161" s="370"/>
      <c r="D161" s="371"/>
      <c r="E161" s="371"/>
      <c r="F161" s="371"/>
      <c r="G161" s="371"/>
      <c r="H161" s="371"/>
      <c r="I161" s="371"/>
      <c r="J161" s="371"/>
      <c r="K161" s="371"/>
      <c r="L161" s="371"/>
      <c r="M161" s="371"/>
      <c r="N161" s="371"/>
      <c r="O161" s="371"/>
      <c r="P161" s="371"/>
      <c r="Q161" s="372"/>
      <c r="R161" s="309"/>
      <c r="S161" s="309"/>
      <c r="T161" s="309"/>
      <c r="U161" s="309"/>
      <c r="V161" s="309"/>
      <c r="W161" s="309"/>
      <c r="X161" s="309"/>
      <c r="Y161" s="309"/>
      <c r="Z161" s="309"/>
      <c r="AA161" s="309"/>
      <c r="AB161" s="309"/>
      <c r="AC161" s="309"/>
      <c r="AD161" s="309"/>
      <c r="AE161" s="309"/>
      <c r="AF161" s="309"/>
      <c r="AG161" s="336"/>
      <c r="AH161" s="336"/>
      <c r="AI161" s="336"/>
      <c r="AJ161" s="337"/>
      <c r="AK161" s="1"/>
    </row>
    <row r="162" spans="1:37" ht="20.25" thickBot="1">
      <c r="A162" s="1"/>
      <c r="B162" s="1"/>
      <c r="C162" s="400"/>
      <c r="D162" s="401"/>
      <c r="E162" s="401"/>
      <c r="F162" s="401"/>
      <c r="G162" s="401"/>
      <c r="H162" s="401"/>
      <c r="I162" s="401"/>
      <c r="J162" s="401"/>
      <c r="K162" s="401"/>
      <c r="L162" s="401"/>
      <c r="M162" s="401"/>
      <c r="N162" s="401"/>
      <c r="O162" s="401"/>
      <c r="P162" s="401"/>
      <c r="Q162" s="402"/>
      <c r="R162" s="399"/>
      <c r="S162" s="399"/>
      <c r="T162" s="399"/>
      <c r="U162" s="399"/>
      <c r="V162" s="399"/>
      <c r="W162" s="399"/>
      <c r="X162" s="399"/>
      <c r="Y162" s="399"/>
      <c r="Z162" s="399"/>
      <c r="AA162" s="399"/>
      <c r="AB162" s="399"/>
      <c r="AC162" s="399"/>
      <c r="AD162" s="399"/>
      <c r="AE162" s="399"/>
      <c r="AF162" s="399"/>
      <c r="AG162" s="373"/>
      <c r="AH162" s="373"/>
      <c r="AI162" s="373"/>
      <c r="AJ162" s="374"/>
      <c r="AK162" s="1"/>
    </row>
    <row r="163" spans="1:37" ht="20.25" thickTop="1">
      <c r="A163" s="1"/>
      <c r="B163" s="1"/>
      <c r="C163" s="375" t="s">
        <v>11</v>
      </c>
      <c r="D163" s="376"/>
      <c r="E163" s="376"/>
      <c r="F163" s="376"/>
      <c r="G163" s="376"/>
      <c r="H163" s="376"/>
      <c r="I163" s="376"/>
      <c r="J163" s="376"/>
      <c r="K163" s="376"/>
      <c r="L163" s="376"/>
      <c r="M163" s="376"/>
      <c r="N163" s="376"/>
      <c r="O163" s="376"/>
      <c r="P163" s="376"/>
      <c r="Q163" s="376"/>
      <c r="R163" s="376"/>
      <c r="S163" s="376"/>
      <c r="T163" s="376"/>
      <c r="U163" s="376"/>
      <c r="V163" s="376"/>
      <c r="W163" s="376"/>
      <c r="X163" s="376"/>
      <c r="Y163" s="376"/>
      <c r="Z163" s="376"/>
      <c r="AA163" s="376"/>
      <c r="AB163" s="376"/>
      <c r="AC163" s="376"/>
      <c r="AD163" s="376"/>
      <c r="AE163" s="376"/>
      <c r="AF163" s="377"/>
      <c r="AG163" s="378">
        <f>SUM(AG154:AJ162)</f>
        <v>0</v>
      </c>
      <c r="AH163" s="379"/>
      <c r="AI163" s="379"/>
      <c r="AJ163" s="380"/>
      <c r="AK163" s="1"/>
    </row>
    <row r="164" spans="1:37" ht="19.5">
      <c r="A164" s="1"/>
      <c r="B164" s="1"/>
      <c r="C164" s="341" t="s">
        <v>45</v>
      </c>
      <c r="D164" s="342"/>
      <c r="E164" s="342"/>
      <c r="F164" s="342"/>
      <c r="G164" s="342"/>
      <c r="H164" s="342"/>
      <c r="I164" s="342"/>
      <c r="J164" s="342"/>
      <c r="K164" s="342"/>
      <c r="L164" s="342"/>
      <c r="M164" s="342"/>
      <c r="N164" s="342"/>
      <c r="O164" s="342"/>
      <c r="P164" s="342"/>
      <c r="Q164" s="342"/>
      <c r="R164" s="342"/>
      <c r="S164" s="342"/>
      <c r="T164" s="342"/>
      <c r="U164" s="342"/>
      <c r="V164" s="342"/>
      <c r="W164" s="342"/>
      <c r="X164" s="342"/>
      <c r="Y164" s="342"/>
      <c r="Z164" s="342"/>
      <c r="AA164" s="342"/>
      <c r="AB164" s="342"/>
      <c r="AC164" s="342"/>
      <c r="AD164" s="342"/>
      <c r="AE164" s="342"/>
      <c r="AF164" s="343"/>
      <c r="AG164" s="381">
        <f>IF(AE152="端末購入あり",700000/5*4,200000/5*4)</f>
        <v>160000</v>
      </c>
      <c r="AH164" s="382"/>
      <c r="AI164" s="382"/>
      <c r="AJ164" s="383"/>
      <c r="AK164" s="1"/>
    </row>
    <row r="165" spans="1:37" ht="20.25" thickBot="1">
      <c r="A165" s="1"/>
      <c r="B165" s="1"/>
      <c r="C165" s="304" t="s">
        <v>15</v>
      </c>
      <c r="D165" s="305"/>
      <c r="E165" s="305"/>
      <c r="F165" s="305"/>
      <c r="G165" s="305"/>
      <c r="H165" s="305"/>
      <c r="I165" s="305"/>
      <c r="J165" s="305"/>
      <c r="K165" s="305"/>
      <c r="L165" s="305"/>
      <c r="M165" s="305"/>
      <c r="N165" s="305"/>
      <c r="O165" s="305"/>
      <c r="P165" s="305"/>
      <c r="Q165" s="305"/>
      <c r="R165" s="305"/>
      <c r="S165" s="305"/>
      <c r="T165" s="305"/>
      <c r="U165" s="305"/>
      <c r="V165" s="305"/>
      <c r="W165" s="305"/>
      <c r="X165" s="305"/>
      <c r="Y165" s="305"/>
      <c r="Z165" s="305"/>
      <c r="AA165" s="305"/>
      <c r="AB165" s="305"/>
      <c r="AC165" s="305"/>
      <c r="AD165" s="305"/>
      <c r="AE165" s="305"/>
      <c r="AF165" s="306"/>
      <c r="AG165" s="344">
        <f>ROUNDDOWN(IF(AG163&lt;=AG164,AG163/5*4,AG164),-3)</f>
        <v>0</v>
      </c>
      <c r="AH165" s="345"/>
      <c r="AI165" s="345"/>
      <c r="AJ165" s="346"/>
      <c r="AK165" s="1"/>
    </row>
    <row r="166" spans="1:37" ht="19.5">
      <c r="A166" s="1"/>
      <c r="B166" s="1"/>
      <c r="C166" s="28"/>
      <c r="D166" s="28"/>
      <c r="E166" s="28"/>
      <c r="F166" s="28"/>
      <c r="G166" s="28"/>
      <c r="H166" s="28"/>
      <c r="I166" s="28"/>
      <c r="J166" s="28"/>
      <c r="K166" s="28"/>
      <c r="L166" s="28"/>
      <c r="M166" s="28"/>
      <c r="N166" s="28"/>
      <c r="O166" s="28"/>
      <c r="P166" s="28"/>
      <c r="Q166" s="28"/>
      <c r="R166" s="28"/>
      <c r="S166" s="28"/>
      <c r="T166" s="28"/>
      <c r="U166" s="28"/>
      <c r="V166" s="28"/>
      <c r="W166" s="28"/>
      <c r="X166" s="28"/>
      <c r="Y166" s="28"/>
      <c r="Z166" s="28"/>
      <c r="AA166" s="28"/>
      <c r="AB166" s="28"/>
      <c r="AC166" s="28"/>
      <c r="AD166" s="28"/>
      <c r="AE166" s="28"/>
      <c r="AF166" s="28"/>
      <c r="AG166" s="55" t="s">
        <v>51</v>
      </c>
      <c r="AH166" s="55"/>
      <c r="AI166" s="55"/>
      <c r="AJ166" s="55"/>
      <c r="AK166" s="1"/>
    </row>
    <row r="167" spans="1:37" ht="20.25" thickBot="1">
      <c r="A167" s="1"/>
      <c r="B167" s="1"/>
      <c r="C167" s="28"/>
      <c r="D167" s="28"/>
      <c r="E167" s="28"/>
      <c r="F167" s="28"/>
      <c r="G167" s="28"/>
      <c r="H167" s="28"/>
      <c r="I167" s="28"/>
      <c r="J167" s="28"/>
      <c r="K167" s="28"/>
      <c r="L167" s="28"/>
      <c r="M167" s="28"/>
      <c r="N167" s="28"/>
      <c r="O167" s="28"/>
      <c r="P167" s="28"/>
      <c r="Q167" s="28"/>
      <c r="R167" s="28"/>
      <c r="S167" s="28"/>
      <c r="T167" s="28"/>
      <c r="U167" s="28"/>
      <c r="V167" s="28"/>
      <c r="W167" s="28"/>
      <c r="X167" s="28"/>
      <c r="Y167" s="28"/>
      <c r="Z167" s="28"/>
      <c r="AA167" s="28"/>
      <c r="AB167" s="28"/>
      <c r="AC167" s="28"/>
      <c r="AD167" s="28"/>
      <c r="AE167" s="28"/>
      <c r="AF167" s="28"/>
      <c r="AG167" s="28"/>
      <c r="AH167" s="28"/>
      <c r="AI167" s="28"/>
      <c r="AJ167" s="28"/>
      <c r="AK167" s="1"/>
    </row>
    <row r="168" spans="1:37" ht="18.75" customHeight="1">
      <c r="A168" s="1"/>
      <c r="B168" s="1"/>
      <c r="C168" s="307" t="s">
        <v>10</v>
      </c>
      <c r="D168" s="276"/>
      <c r="E168" s="276">
        <v>6</v>
      </c>
      <c r="F168" s="276"/>
      <c r="G168" s="276" t="s">
        <v>1</v>
      </c>
      <c r="H168" s="276"/>
      <c r="I168" s="276"/>
      <c r="J168" s="276"/>
      <c r="K168" s="329"/>
      <c r="L168" s="330"/>
      <c r="M168" s="330"/>
      <c r="N168" s="331"/>
      <c r="O168" s="332" t="s">
        <v>36</v>
      </c>
      <c r="P168" s="333"/>
      <c r="Q168" s="333"/>
      <c r="R168" s="329"/>
      <c r="S168" s="330"/>
      <c r="T168" s="330"/>
      <c r="U168" s="330"/>
      <c r="V168" s="330"/>
      <c r="W168" s="330"/>
      <c r="X168" s="330"/>
      <c r="Y168" s="330"/>
      <c r="Z168" s="331"/>
      <c r="AA168" s="354" t="s">
        <v>71</v>
      </c>
      <c r="AB168" s="333"/>
      <c r="AC168" s="333"/>
      <c r="AD168" s="329"/>
      <c r="AE168" s="330"/>
      <c r="AF168" s="330"/>
      <c r="AG168" s="330"/>
      <c r="AH168" s="330"/>
      <c r="AI168" s="330"/>
      <c r="AJ168" s="362"/>
      <c r="AK168" s="1"/>
    </row>
    <row r="169" spans="1:37" ht="18.75" customHeight="1">
      <c r="A169" s="1"/>
      <c r="B169" s="1"/>
      <c r="C169" s="308"/>
      <c r="D169" s="277"/>
      <c r="E169" s="277"/>
      <c r="F169" s="277"/>
      <c r="G169" s="277"/>
      <c r="H169" s="277"/>
      <c r="I169" s="277"/>
      <c r="J169" s="277"/>
      <c r="K169" s="273"/>
      <c r="L169" s="274"/>
      <c r="M169" s="274"/>
      <c r="N169" s="315"/>
      <c r="O169" s="334"/>
      <c r="P169" s="335"/>
      <c r="Q169" s="335"/>
      <c r="R169" s="273"/>
      <c r="S169" s="274"/>
      <c r="T169" s="274"/>
      <c r="U169" s="274"/>
      <c r="V169" s="274"/>
      <c r="W169" s="274"/>
      <c r="X169" s="274"/>
      <c r="Y169" s="274"/>
      <c r="Z169" s="315"/>
      <c r="AA169" s="334"/>
      <c r="AB169" s="335"/>
      <c r="AC169" s="335"/>
      <c r="AD169" s="273"/>
      <c r="AE169" s="274"/>
      <c r="AF169" s="274"/>
      <c r="AG169" s="274"/>
      <c r="AH169" s="274"/>
      <c r="AI169" s="274"/>
      <c r="AJ169" s="275"/>
      <c r="AK169" s="1"/>
    </row>
    <row r="170" spans="1:37" ht="19.5">
      <c r="A170" s="1"/>
      <c r="B170" s="1"/>
      <c r="C170" s="280" t="s">
        <v>12</v>
      </c>
      <c r="D170" s="281"/>
      <c r="E170" s="281"/>
      <c r="F170" s="281"/>
      <c r="G170" s="281"/>
      <c r="H170" s="281"/>
      <c r="I170" s="281"/>
      <c r="J170" s="281"/>
      <c r="K170" s="281"/>
      <c r="L170" s="281"/>
      <c r="M170" s="281"/>
      <c r="N170" s="281"/>
      <c r="O170" s="281"/>
      <c r="P170" s="281"/>
      <c r="Q170" s="281"/>
      <c r="R170" s="281"/>
      <c r="S170" s="281"/>
      <c r="T170" s="281"/>
      <c r="U170" s="281"/>
      <c r="V170" s="281"/>
      <c r="W170" s="281"/>
      <c r="X170" s="281"/>
      <c r="Y170" s="281"/>
      <c r="Z170" s="281"/>
      <c r="AA170" s="281"/>
      <c r="AB170" s="281"/>
      <c r="AC170" s="281"/>
      <c r="AD170" s="281"/>
      <c r="AE170" s="281"/>
      <c r="AF170" s="281"/>
      <c r="AG170" s="281"/>
      <c r="AH170" s="281"/>
      <c r="AI170" s="281"/>
      <c r="AJ170" s="282"/>
      <c r="AK170" s="1"/>
    </row>
    <row r="171" spans="1:37" ht="19.5">
      <c r="A171" s="1"/>
      <c r="B171" s="1"/>
      <c r="C171" s="303" t="s">
        <v>59</v>
      </c>
      <c r="D171" s="278"/>
      <c r="E171" s="278"/>
      <c r="F171" s="278"/>
      <c r="G171" s="278"/>
      <c r="H171" s="278"/>
      <c r="I171" s="278"/>
      <c r="J171" s="278"/>
      <c r="K171" s="278"/>
      <c r="L171" s="278"/>
      <c r="M171" s="349" t="s">
        <v>26</v>
      </c>
      <c r="N171" s="342"/>
      <c r="O171" s="342"/>
      <c r="P171" s="342"/>
      <c r="Q171" s="342"/>
      <c r="R171" s="342"/>
      <c r="S171" s="342"/>
      <c r="T171" s="342"/>
      <c r="U171" s="342"/>
      <c r="V171" s="342"/>
      <c r="W171" s="342"/>
      <c r="X171" s="342"/>
      <c r="Y171" s="342"/>
      <c r="Z171" s="342"/>
      <c r="AA171" s="342"/>
      <c r="AB171" s="342"/>
      <c r="AC171" s="342"/>
      <c r="AD171" s="343"/>
      <c r="AE171" s="278" t="s">
        <v>27</v>
      </c>
      <c r="AF171" s="278"/>
      <c r="AG171" s="278"/>
      <c r="AH171" s="278"/>
      <c r="AI171" s="278"/>
      <c r="AJ171" s="279"/>
      <c r="AK171" s="1"/>
    </row>
    <row r="172" spans="1:37" ht="18.75" customHeight="1">
      <c r="A172" s="1"/>
      <c r="B172" s="1"/>
      <c r="C172" s="312"/>
      <c r="D172" s="271"/>
      <c r="E172" s="271"/>
      <c r="F172" s="271"/>
      <c r="G172" s="271"/>
      <c r="H172" s="271"/>
      <c r="I172" s="271"/>
      <c r="J172" s="271"/>
      <c r="K172" s="271"/>
      <c r="L172" s="313"/>
      <c r="M172" s="350"/>
      <c r="N172" s="271"/>
      <c r="O172" s="271"/>
      <c r="P172" s="271"/>
      <c r="Q172" s="271"/>
      <c r="R172" s="271"/>
      <c r="S172" s="271"/>
      <c r="T172" s="271"/>
      <c r="U172" s="271"/>
      <c r="V172" s="271"/>
      <c r="W172" s="271"/>
      <c r="X172" s="271"/>
      <c r="Y172" s="271"/>
      <c r="Z172" s="271"/>
      <c r="AA172" s="271"/>
      <c r="AB172" s="271"/>
      <c r="AC172" s="271"/>
      <c r="AD172" s="313"/>
      <c r="AE172" s="270"/>
      <c r="AF172" s="271"/>
      <c r="AG172" s="271"/>
      <c r="AH172" s="271"/>
      <c r="AI172" s="271"/>
      <c r="AJ172" s="272"/>
      <c r="AK172" s="1"/>
    </row>
    <row r="173" spans="1:37" ht="18.75" customHeight="1">
      <c r="A173" s="1"/>
      <c r="B173" s="1"/>
      <c r="C173" s="314"/>
      <c r="D173" s="274"/>
      <c r="E173" s="274"/>
      <c r="F173" s="274"/>
      <c r="G173" s="274"/>
      <c r="H173" s="274"/>
      <c r="I173" s="274"/>
      <c r="J173" s="274"/>
      <c r="K173" s="274"/>
      <c r="L173" s="315"/>
      <c r="M173" s="273"/>
      <c r="N173" s="274"/>
      <c r="O173" s="274"/>
      <c r="P173" s="274"/>
      <c r="Q173" s="274"/>
      <c r="R173" s="274"/>
      <c r="S173" s="274"/>
      <c r="T173" s="274"/>
      <c r="U173" s="274"/>
      <c r="V173" s="274"/>
      <c r="W173" s="274"/>
      <c r="X173" s="274"/>
      <c r="Y173" s="274"/>
      <c r="Z173" s="274"/>
      <c r="AA173" s="274"/>
      <c r="AB173" s="274"/>
      <c r="AC173" s="274"/>
      <c r="AD173" s="315"/>
      <c r="AE173" s="273"/>
      <c r="AF173" s="274"/>
      <c r="AG173" s="274"/>
      <c r="AH173" s="274"/>
      <c r="AI173" s="274"/>
      <c r="AJ173" s="275"/>
      <c r="AK173" s="1"/>
    </row>
    <row r="174" spans="1:37" ht="19.5">
      <c r="A174" s="1"/>
      <c r="B174" s="1"/>
      <c r="C174" s="365" t="s">
        <v>61</v>
      </c>
      <c r="D174" s="366"/>
      <c r="E174" s="366"/>
      <c r="F174" s="366"/>
      <c r="G174" s="366"/>
      <c r="H174" s="366"/>
      <c r="I174" s="366"/>
      <c r="J174" s="366"/>
      <c r="K174" s="366"/>
      <c r="L174" s="366"/>
      <c r="M174" s="366"/>
      <c r="N174" s="366"/>
      <c r="O174" s="366"/>
      <c r="P174" s="366"/>
      <c r="Q174" s="366"/>
      <c r="R174" s="366"/>
      <c r="S174" s="366"/>
      <c r="T174" s="366"/>
      <c r="U174" s="366"/>
      <c r="V174" s="366"/>
      <c r="W174" s="366"/>
      <c r="X174" s="366"/>
      <c r="Y174" s="366"/>
      <c r="Z174" s="366"/>
      <c r="AA174" s="366"/>
      <c r="AB174" s="366"/>
      <c r="AC174" s="366"/>
      <c r="AD174" s="367"/>
      <c r="AE174" s="368" t="s">
        <v>16</v>
      </c>
      <c r="AF174" s="368"/>
      <c r="AG174" s="368"/>
      <c r="AH174" s="368"/>
      <c r="AI174" s="368"/>
      <c r="AJ174" s="369"/>
      <c r="AK174" s="1"/>
    </row>
    <row r="175" spans="1:37" ht="18.75" customHeight="1">
      <c r="A175" s="1"/>
      <c r="B175" s="1"/>
      <c r="C175" s="341" t="s">
        <v>13</v>
      </c>
      <c r="D175" s="342"/>
      <c r="E175" s="342"/>
      <c r="F175" s="342"/>
      <c r="G175" s="342"/>
      <c r="H175" s="342"/>
      <c r="I175" s="342"/>
      <c r="J175" s="342"/>
      <c r="K175" s="342"/>
      <c r="L175" s="342"/>
      <c r="M175" s="342"/>
      <c r="N175" s="342"/>
      <c r="O175" s="342"/>
      <c r="P175" s="342"/>
      <c r="Q175" s="343"/>
      <c r="R175" s="278" t="s">
        <v>48</v>
      </c>
      <c r="S175" s="278"/>
      <c r="T175" s="278"/>
      <c r="U175" s="278"/>
      <c r="V175" s="278"/>
      <c r="W175" s="278"/>
      <c r="X175" s="278"/>
      <c r="Y175" s="278"/>
      <c r="Z175" s="278"/>
      <c r="AA175" s="278"/>
      <c r="AB175" s="278"/>
      <c r="AC175" s="278"/>
      <c r="AD175" s="278"/>
      <c r="AE175" s="278" t="s">
        <v>47</v>
      </c>
      <c r="AF175" s="278"/>
      <c r="AG175" s="347" t="s">
        <v>69</v>
      </c>
      <c r="AH175" s="347"/>
      <c r="AI175" s="347"/>
      <c r="AJ175" s="348"/>
      <c r="AK175" s="1"/>
    </row>
    <row r="176" spans="1:37" ht="19.5">
      <c r="A176" s="1"/>
      <c r="B176" s="1"/>
      <c r="C176" s="370"/>
      <c r="D176" s="371"/>
      <c r="E176" s="371"/>
      <c r="F176" s="371"/>
      <c r="G176" s="371"/>
      <c r="H176" s="371"/>
      <c r="I176" s="371"/>
      <c r="J176" s="371"/>
      <c r="K176" s="371"/>
      <c r="L176" s="371"/>
      <c r="M176" s="371"/>
      <c r="N176" s="371"/>
      <c r="O176" s="371"/>
      <c r="P176" s="371"/>
      <c r="Q176" s="372"/>
      <c r="R176" s="309"/>
      <c r="S176" s="309"/>
      <c r="T176" s="309"/>
      <c r="U176" s="309"/>
      <c r="V176" s="309"/>
      <c r="W176" s="309"/>
      <c r="X176" s="309"/>
      <c r="Y176" s="309"/>
      <c r="Z176" s="309"/>
      <c r="AA176" s="309"/>
      <c r="AB176" s="309"/>
      <c r="AC176" s="309"/>
      <c r="AD176" s="309"/>
      <c r="AE176" s="309"/>
      <c r="AF176" s="309"/>
      <c r="AG176" s="336"/>
      <c r="AH176" s="336"/>
      <c r="AI176" s="336"/>
      <c r="AJ176" s="337"/>
      <c r="AK176" s="1"/>
    </row>
    <row r="177" spans="1:37" ht="19.5">
      <c r="A177" s="1"/>
      <c r="B177" s="1"/>
      <c r="C177" s="370"/>
      <c r="D177" s="371"/>
      <c r="E177" s="371"/>
      <c r="F177" s="371"/>
      <c r="G177" s="371"/>
      <c r="H177" s="371"/>
      <c r="I177" s="371"/>
      <c r="J177" s="371"/>
      <c r="K177" s="371"/>
      <c r="L177" s="371"/>
      <c r="M177" s="371"/>
      <c r="N177" s="371"/>
      <c r="O177" s="371"/>
      <c r="P177" s="371"/>
      <c r="Q177" s="372"/>
      <c r="R177" s="309"/>
      <c r="S177" s="309"/>
      <c r="T177" s="309"/>
      <c r="U177" s="309"/>
      <c r="V177" s="309"/>
      <c r="W177" s="309"/>
      <c r="X177" s="309"/>
      <c r="Y177" s="309"/>
      <c r="Z177" s="309"/>
      <c r="AA177" s="309"/>
      <c r="AB177" s="309"/>
      <c r="AC177" s="309"/>
      <c r="AD177" s="309"/>
      <c r="AE177" s="309"/>
      <c r="AF177" s="309"/>
      <c r="AG177" s="336"/>
      <c r="AH177" s="336"/>
      <c r="AI177" s="336"/>
      <c r="AJ177" s="337"/>
      <c r="AK177" s="1"/>
    </row>
    <row r="178" spans="1:37" ht="19.5">
      <c r="A178" s="1"/>
      <c r="B178" s="1"/>
      <c r="C178" s="370"/>
      <c r="D178" s="371"/>
      <c r="E178" s="371"/>
      <c r="F178" s="371"/>
      <c r="G178" s="371"/>
      <c r="H178" s="371"/>
      <c r="I178" s="371"/>
      <c r="J178" s="371"/>
      <c r="K178" s="371"/>
      <c r="L178" s="371"/>
      <c r="M178" s="371"/>
      <c r="N178" s="371"/>
      <c r="O178" s="371"/>
      <c r="P178" s="371"/>
      <c r="Q178" s="372"/>
      <c r="R178" s="309"/>
      <c r="S178" s="309"/>
      <c r="T178" s="309"/>
      <c r="U178" s="309"/>
      <c r="V178" s="309"/>
      <c r="W178" s="309"/>
      <c r="X178" s="309"/>
      <c r="Y178" s="309"/>
      <c r="Z178" s="309"/>
      <c r="AA178" s="309"/>
      <c r="AB178" s="309"/>
      <c r="AC178" s="309"/>
      <c r="AD178" s="309"/>
      <c r="AE178" s="309"/>
      <c r="AF178" s="309"/>
      <c r="AG178" s="336"/>
      <c r="AH178" s="336"/>
      <c r="AI178" s="336"/>
      <c r="AJ178" s="337"/>
      <c r="AK178" s="1"/>
    </row>
    <row r="179" spans="1:37" ht="19.5">
      <c r="A179" s="1"/>
      <c r="B179" s="1"/>
      <c r="C179" s="370"/>
      <c r="D179" s="371"/>
      <c r="E179" s="371"/>
      <c r="F179" s="371"/>
      <c r="G179" s="371"/>
      <c r="H179" s="371"/>
      <c r="I179" s="371"/>
      <c r="J179" s="371"/>
      <c r="K179" s="371"/>
      <c r="L179" s="371"/>
      <c r="M179" s="371"/>
      <c r="N179" s="371"/>
      <c r="O179" s="371"/>
      <c r="P179" s="371"/>
      <c r="Q179" s="372"/>
      <c r="R179" s="309"/>
      <c r="S179" s="309"/>
      <c r="T179" s="309"/>
      <c r="U179" s="309"/>
      <c r="V179" s="309"/>
      <c r="W179" s="309"/>
      <c r="X179" s="309"/>
      <c r="Y179" s="309"/>
      <c r="Z179" s="309"/>
      <c r="AA179" s="309"/>
      <c r="AB179" s="309"/>
      <c r="AC179" s="309"/>
      <c r="AD179" s="309"/>
      <c r="AE179" s="309"/>
      <c r="AF179" s="309"/>
      <c r="AG179" s="336"/>
      <c r="AH179" s="336"/>
      <c r="AI179" s="336"/>
      <c r="AJ179" s="337"/>
      <c r="AK179" s="1"/>
    </row>
    <row r="180" spans="1:37" ht="19.5">
      <c r="A180" s="1"/>
      <c r="B180" s="1"/>
      <c r="C180" s="370"/>
      <c r="D180" s="371"/>
      <c r="E180" s="371"/>
      <c r="F180" s="371"/>
      <c r="G180" s="371"/>
      <c r="H180" s="371"/>
      <c r="I180" s="371"/>
      <c r="J180" s="371"/>
      <c r="K180" s="371"/>
      <c r="L180" s="371"/>
      <c r="M180" s="371"/>
      <c r="N180" s="371"/>
      <c r="O180" s="371"/>
      <c r="P180" s="371"/>
      <c r="Q180" s="372"/>
      <c r="R180" s="309"/>
      <c r="S180" s="309"/>
      <c r="T180" s="309"/>
      <c r="U180" s="309"/>
      <c r="V180" s="309"/>
      <c r="W180" s="309"/>
      <c r="X180" s="309"/>
      <c r="Y180" s="309"/>
      <c r="Z180" s="309"/>
      <c r="AA180" s="309"/>
      <c r="AB180" s="309"/>
      <c r="AC180" s="309"/>
      <c r="AD180" s="309"/>
      <c r="AE180" s="309"/>
      <c r="AF180" s="309"/>
      <c r="AG180" s="336"/>
      <c r="AH180" s="336"/>
      <c r="AI180" s="336"/>
      <c r="AJ180" s="337"/>
      <c r="AK180" s="1"/>
    </row>
    <row r="181" spans="1:37" ht="19.5">
      <c r="A181" s="1"/>
      <c r="B181" s="1"/>
      <c r="C181" s="370"/>
      <c r="D181" s="371"/>
      <c r="E181" s="371"/>
      <c r="F181" s="371"/>
      <c r="G181" s="371"/>
      <c r="H181" s="371"/>
      <c r="I181" s="371"/>
      <c r="J181" s="371"/>
      <c r="K181" s="371"/>
      <c r="L181" s="371"/>
      <c r="M181" s="371"/>
      <c r="N181" s="371"/>
      <c r="O181" s="371"/>
      <c r="P181" s="371"/>
      <c r="Q181" s="372"/>
      <c r="R181" s="309"/>
      <c r="S181" s="309"/>
      <c r="T181" s="309"/>
      <c r="U181" s="309"/>
      <c r="V181" s="309"/>
      <c r="W181" s="309"/>
      <c r="X181" s="309"/>
      <c r="Y181" s="309"/>
      <c r="Z181" s="309"/>
      <c r="AA181" s="309"/>
      <c r="AB181" s="309"/>
      <c r="AC181" s="309"/>
      <c r="AD181" s="309"/>
      <c r="AE181" s="309"/>
      <c r="AF181" s="309"/>
      <c r="AG181" s="336"/>
      <c r="AH181" s="336"/>
      <c r="AI181" s="336"/>
      <c r="AJ181" s="337"/>
      <c r="AK181" s="1"/>
    </row>
    <row r="182" spans="1:37" ht="19.5">
      <c r="A182" s="1"/>
      <c r="B182" s="1"/>
      <c r="C182" s="370"/>
      <c r="D182" s="371"/>
      <c r="E182" s="371"/>
      <c r="F182" s="371"/>
      <c r="G182" s="371"/>
      <c r="H182" s="371"/>
      <c r="I182" s="371"/>
      <c r="J182" s="371"/>
      <c r="K182" s="371"/>
      <c r="L182" s="371"/>
      <c r="M182" s="371"/>
      <c r="N182" s="371"/>
      <c r="O182" s="371"/>
      <c r="P182" s="371"/>
      <c r="Q182" s="372"/>
      <c r="R182" s="309"/>
      <c r="S182" s="309"/>
      <c r="T182" s="309"/>
      <c r="U182" s="309"/>
      <c r="V182" s="309"/>
      <c r="W182" s="309"/>
      <c r="X182" s="309"/>
      <c r="Y182" s="309"/>
      <c r="Z182" s="309"/>
      <c r="AA182" s="309"/>
      <c r="AB182" s="309"/>
      <c r="AC182" s="309"/>
      <c r="AD182" s="309"/>
      <c r="AE182" s="309"/>
      <c r="AF182" s="309"/>
      <c r="AG182" s="336"/>
      <c r="AH182" s="336"/>
      <c r="AI182" s="336"/>
      <c r="AJ182" s="337"/>
      <c r="AK182" s="1"/>
    </row>
    <row r="183" spans="1:37" ht="19.5">
      <c r="A183" s="1"/>
      <c r="B183" s="1"/>
      <c r="C183" s="370"/>
      <c r="D183" s="371"/>
      <c r="E183" s="371"/>
      <c r="F183" s="371"/>
      <c r="G183" s="371"/>
      <c r="H183" s="371"/>
      <c r="I183" s="371"/>
      <c r="J183" s="371"/>
      <c r="K183" s="371"/>
      <c r="L183" s="371"/>
      <c r="M183" s="371"/>
      <c r="N183" s="371"/>
      <c r="O183" s="371"/>
      <c r="P183" s="371"/>
      <c r="Q183" s="372"/>
      <c r="R183" s="309"/>
      <c r="S183" s="309"/>
      <c r="T183" s="309"/>
      <c r="U183" s="309"/>
      <c r="V183" s="309"/>
      <c r="W183" s="309"/>
      <c r="X183" s="309"/>
      <c r="Y183" s="309"/>
      <c r="Z183" s="309"/>
      <c r="AA183" s="309"/>
      <c r="AB183" s="309"/>
      <c r="AC183" s="309"/>
      <c r="AD183" s="309"/>
      <c r="AE183" s="309"/>
      <c r="AF183" s="309"/>
      <c r="AG183" s="336"/>
      <c r="AH183" s="336"/>
      <c r="AI183" s="336"/>
      <c r="AJ183" s="337"/>
      <c r="AK183" s="1"/>
    </row>
    <row r="184" spans="1:37" ht="20.25" thickBot="1">
      <c r="A184" s="1"/>
      <c r="B184" s="1"/>
      <c r="C184" s="400"/>
      <c r="D184" s="401"/>
      <c r="E184" s="401"/>
      <c r="F184" s="401"/>
      <c r="G184" s="401"/>
      <c r="H184" s="401"/>
      <c r="I184" s="401"/>
      <c r="J184" s="401"/>
      <c r="K184" s="401"/>
      <c r="L184" s="401"/>
      <c r="M184" s="401"/>
      <c r="N184" s="401"/>
      <c r="O184" s="401"/>
      <c r="P184" s="401"/>
      <c r="Q184" s="402"/>
      <c r="R184" s="399"/>
      <c r="S184" s="399"/>
      <c r="T184" s="399"/>
      <c r="U184" s="399"/>
      <c r="V184" s="399"/>
      <c r="W184" s="399"/>
      <c r="X184" s="399"/>
      <c r="Y184" s="399"/>
      <c r="Z184" s="399"/>
      <c r="AA184" s="399"/>
      <c r="AB184" s="399"/>
      <c r="AC184" s="399"/>
      <c r="AD184" s="399"/>
      <c r="AE184" s="399"/>
      <c r="AF184" s="399"/>
      <c r="AG184" s="373"/>
      <c r="AH184" s="373"/>
      <c r="AI184" s="373"/>
      <c r="AJ184" s="374"/>
      <c r="AK184" s="1"/>
    </row>
    <row r="185" spans="1:37" ht="20.25" thickTop="1">
      <c r="A185" s="1"/>
      <c r="B185" s="1"/>
      <c r="C185" s="375" t="s">
        <v>11</v>
      </c>
      <c r="D185" s="376"/>
      <c r="E185" s="376"/>
      <c r="F185" s="376"/>
      <c r="G185" s="376"/>
      <c r="H185" s="376"/>
      <c r="I185" s="376"/>
      <c r="J185" s="376"/>
      <c r="K185" s="376"/>
      <c r="L185" s="376"/>
      <c r="M185" s="376"/>
      <c r="N185" s="376"/>
      <c r="O185" s="376"/>
      <c r="P185" s="376"/>
      <c r="Q185" s="376"/>
      <c r="R185" s="376"/>
      <c r="S185" s="376"/>
      <c r="T185" s="376"/>
      <c r="U185" s="376"/>
      <c r="V185" s="376"/>
      <c r="W185" s="376"/>
      <c r="X185" s="376"/>
      <c r="Y185" s="376"/>
      <c r="Z185" s="376"/>
      <c r="AA185" s="376"/>
      <c r="AB185" s="376"/>
      <c r="AC185" s="376"/>
      <c r="AD185" s="376"/>
      <c r="AE185" s="376"/>
      <c r="AF185" s="377"/>
      <c r="AG185" s="378">
        <f>SUM(AG176:AJ184)</f>
        <v>0</v>
      </c>
      <c r="AH185" s="379"/>
      <c r="AI185" s="379"/>
      <c r="AJ185" s="380"/>
      <c r="AK185" s="1"/>
    </row>
    <row r="186" spans="1:37" ht="19.5">
      <c r="A186" s="1"/>
      <c r="B186" s="1"/>
      <c r="C186" s="341" t="s">
        <v>45</v>
      </c>
      <c r="D186" s="342"/>
      <c r="E186" s="342"/>
      <c r="F186" s="342"/>
      <c r="G186" s="342"/>
      <c r="H186" s="342"/>
      <c r="I186" s="342"/>
      <c r="J186" s="342"/>
      <c r="K186" s="342"/>
      <c r="L186" s="342"/>
      <c r="M186" s="342"/>
      <c r="N186" s="342"/>
      <c r="O186" s="342"/>
      <c r="P186" s="342"/>
      <c r="Q186" s="342"/>
      <c r="R186" s="342"/>
      <c r="S186" s="342"/>
      <c r="T186" s="342"/>
      <c r="U186" s="342"/>
      <c r="V186" s="342"/>
      <c r="W186" s="342"/>
      <c r="X186" s="342"/>
      <c r="Y186" s="342"/>
      <c r="Z186" s="342"/>
      <c r="AA186" s="342"/>
      <c r="AB186" s="342"/>
      <c r="AC186" s="342"/>
      <c r="AD186" s="342"/>
      <c r="AE186" s="342"/>
      <c r="AF186" s="343"/>
      <c r="AG186" s="381">
        <f>IF(AE174="端末購入あり",700000/5*4,200000/5*4)</f>
        <v>160000</v>
      </c>
      <c r="AH186" s="382"/>
      <c r="AI186" s="382"/>
      <c r="AJ186" s="383"/>
      <c r="AK186" s="1"/>
    </row>
    <row r="187" spans="1:37" ht="20.25" thickBot="1">
      <c r="A187" s="1"/>
      <c r="B187" s="1"/>
      <c r="C187" s="304" t="s">
        <v>15</v>
      </c>
      <c r="D187" s="305"/>
      <c r="E187" s="305"/>
      <c r="F187" s="305"/>
      <c r="G187" s="305"/>
      <c r="H187" s="305"/>
      <c r="I187" s="305"/>
      <c r="J187" s="305"/>
      <c r="K187" s="305"/>
      <c r="L187" s="305"/>
      <c r="M187" s="305"/>
      <c r="N187" s="305"/>
      <c r="O187" s="305"/>
      <c r="P187" s="305"/>
      <c r="Q187" s="305"/>
      <c r="R187" s="305"/>
      <c r="S187" s="305"/>
      <c r="T187" s="305"/>
      <c r="U187" s="305"/>
      <c r="V187" s="305"/>
      <c r="W187" s="305"/>
      <c r="X187" s="305"/>
      <c r="Y187" s="305"/>
      <c r="Z187" s="305"/>
      <c r="AA187" s="305"/>
      <c r="AB187" s="305"/>
      <c r="AC187" s="305"/>
      <c r="AD187" s="305"/>
      <c r="AE187" s="305"/>
      <c r="AF187" s="306"/>
      <c r="AG187" s="344">
        <f>ROUNDDOWN(IF(AG185&lt;=AG186,AG185/5*4,AG186),-3)</f>
        <v>0</v>
      </c>
      <c r="AH187" s="345"/>
      <c r="AI187" s="345"/>
      <c r="AJ187" s="346"/>
      <c r="AK187" s="1"/>
    </row>
    <row r="188" spans="1:37" ht="19.5">
      <c r="A188" s="1"/>
      <c r="B188" s="1"/>
      <c r="C188" s="28"/>
      <c r="D188" s="28"/>
      <c r="E188" s="28"/>
      <c r="F188" s="28"/>
      <c r="G188" s="28"/>
      <c r="H188" s="28"/>
      <c r="I188" s="28"/>
      <c r="J188" s="28"/>
      <c r="K188" s="28"/>
      <c r="L188" s="28"/>
      <c r="M188" s="28"/>
      <c r="N188" s="28"/>
      <c r="O188" s="28"/>
      <c r="P188" s="28"/>
      <c r="Q188" s="28"/>
      <c r="R188" s="28"/>
      <c r="S188" s="28"/>
      <c r="T188" s="28"/>
      <c r="U188" s="28"/>
      <c r="V188" s="28"/>
      <c r="W188" s="28"/>
      <c r="X188" s="28"/>
      <c r="Y188" s="28"/>
      <c r="Z188" s="28"/>
      <c r="AA188" s="28"/>
      <c r="AB188" s="28"/>
      <c r="AC188" s="28"/>
      <c r="AD188" s="28"/>
      <c r="AE188" s="28"/>
      <c r="AF188" s="28"/>
      <c r="AG188" s="55" t="s">
        <v>51</v>
      </c>
      <c r="AH188" s="55"/>
      <c r="AI188" s="55"/>
      <c r="AJ188" s="55"/>
      <c r="AK188" s="1"/>
    </row>
    <row r="189" spans="1:37" s="35" customFormat="1" ht="30.75" thickBot="1">
      <c r="A189" s="1"/>
      <c r="B189" s="1"/>
      <c r="C189" s="36" t="s">
        <v>44</v>
      </c>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row>
    <row r="190" spans="1:37" ht="18.75" customHeight="1">
      <c r="A190" s="1"/>
      <c r="B190" s="1"/>
      <c r="C190" s="307" t="s">
        <v>10</v>
      </c>
      <c r="D190" s="276"/>
      <c r="E190" s="276">
        <v>7</v>
      </c>
      <c r="F190" s="276"/>
      <c r="G190" s="276" t="s">
        <v>1</v>
      </c>
      <c r="H190" s="276"/>
      <c r="I190" s="276"/>
      <c r="J190" s="276"/>
      <c r="K190" s="329"/>
      <c r="L190" s="330"/>
      <c r="M190" s="330"/>
      <c r="N190" s="331"/>
      <c r="O190" s="332" t="s">
        <v>36</v>
      </c>
      <c r="P190" s="333"/>
      <c r="Q190" s="333"/>
      <c r="R190" s="329"/>
      <c r="S190" s="330"/>
      <c r="T190" s="330"/>
      <c r="U190" s="330"/>
      <c r="V190" s="330"/>
      <c r="W190" s="330"/>
      <c r="X190" s="330"/>
      <c r="Y190" s="330"/>
      <c r="Z190" s="331"/>
      <c r="AA190" s="354" t="s">
        <v>71</v>
      </c>
      <c r="AB190" s="333"/>
      <c r="AC190" s="333"/>
      <c r="AD190" s="329"/>
      <c r="AE190" s="330"/>
      <c r="AF190" s="330"/>
      <c r="AG190" s="330"/>
      <c r="AH190" s="330"/>
      <c r="AI190" s="330"/>
      <c r="AJ190" s="362"/>
      <c r="AK190" s="1"/>
    </row>
    <row r="191" spans="1:37" ht="18.75" customHeight="1">
      <c r="A191" s="1"/>
      <c r="B191" s="1"/>
      <c r="C191" s="308"/>
      <c r="D191" s="277"/>
      <c r="E191" s="277"/>
      <c r="F191" s="277"/>
      <c r="G191" s="277"/>
      <c r="H191" s="277"/>
      <c r="I191" s="277"/>
      <c r="J191" s="277"/>
      <c r="K191" s="273"/>
      <c r="L191" s="274"/>
      <c r="M191" s="274"/>
      <c r="N191" s="315"/>
      <c r="O191" s="334"/>
      <c r="P191" s="335"/>
      <c r="Q191" s="335"/>
      <c r="R191" s="273"/>
      <c r="S191" s="274"/>
      <c r="T191" s="274"/>
      <c r="U191" s="274"/>
      <c r="V191" s="274"/>
      <c r="W191" s="274"/>
      <c r="X191" s="274"/>
      <c r="Y191" s="274"/>
      <c r="Z191" s="315"/>
      <c r="AA191" s="334"/>
      <c r="AB191" s="335"/>
      <c r="AC191" s="335"/>
      <c r="AD191" s="273"/>
      <c r="AE191" s="274"/>
      <c r="AF191" s="274"/>
      <c r="AG191" s="274"/>
      <c r="AH191" s="274"/>
      <c r="AI191" s="274"/>
      <c r="AJ191" s="275"/>
      <c r="AK191" s="1"/>
    </row>
    <row r="192" spans="1:37" ht="19.5">
      <c r="A192" s="1"/>
      <c r="B192" s="1"/>
      <c r="C192" s="280" t="s">
        <v>12</v>
      </c>
      <c r="D192" s="281"/>
      <c r="E192" s="281"/>
      <c r="F192" s="281"/>
      <c r="G192" s="281"/>
      <c r="H192" s="281"/>
      <c r="I192" s="281"/>
      <c r="J192" s="281"/>
      <c r="K192" s="281"/>
      <c r="L192" s="281"/>
      <c r="M192" s="281"/>
      <c r="N192" s="281"/>
      <c r="O192" s="281"/>
      <c r="P192" s="281"/>
      <c r="Q192" s="281"/>
      <c r="R192" s="281"/>
      <c r="S192" s="281"/>
      <c r="T192" s="281"/>
      <c r="U192" s="281"/>
      <c r="V192" s="281"/>
      <c r="W192" s="281"/>
      <c r="X192" s="281"/>
      <c r="Y192" s="281"/>
      <c r="Z192" s="281"/>
      <c r="AA192" s="281"/>
      <c r="AB192" s="281"/>
      <c r="AC192" s="281"/>
      <c r="AD192" s="281"/>
      <c r="AE192" s="281"/>
      <c r="AF192" s="281"/>
      <c r="AG192" s="281"/>
      <c r="AH192" s="281"/>
      <c r="AI192" s="281"/>
      <c r="AJ192" s="282"/>
      <c r="AK192" s="1"/>
    </row>
    <row r="193" spans="1:37" ht="19.5">
      <c r="A193" s="1"/>
      <c r="B193" s="1"/>
      <c r="C193" s="303" t="s">
        <v>59</v>
      </c>
      <c r="D193" s="278"/>
      <c r="E193" s="278"/>
      <c r="F193" s="278"/>
      <c r="G193" s="278"/>
      <c r="H193" s="278"/>
      <c r="I193" s="278"/>
      <c r="J193" s="278"/>
      <c r="K193" s="278"/>
      <c r="L193" s="278"/>
      <c r="M193" s="349" t="s">
        <v>26</v>
      </c>
      <c r="N193" s="342"/>
      <c r="O193" s="342"/>
      <c r="P193" s="342"/>
      <c r="Q193" s="342"/>
      <c r="R193" s="342"/>
      <c r="S193" s="342"/>
      <c r="T193" s="342"/>
      <c r="U193" s="342"/>
      <c r="V193" s="342"/>
      <c r="W193" s="342"/>
      <c r="X193" s="342"/>
      <c r="Y193" s="342"/>
      <c r="Z193" s="342"/>
      <c r="AA193" s="342"/>
      <c r="AB193" s="342"/>
      <c r="AC193" s="342"/>
      <c r="AD193" s="343"/>
      <c r="AE193" s="278" t="s">
        <v>27</v>
      </c>
      <c r="AF193" s="278"/>
      <c r="AG193" s="278"/>
      <c r="AH193" s="278"/>
      <c r="AI193" s="278"/>
      <c r="AJ193" s="279"/>
      <c r="AK193" s="1"/>
    </row>
    <row r="194" spans="1:37" ht="18.75" customHeight="1">
      <c r="A194" s="1"/>
      <c r="B194" s="1"/>
      <c r="C194" s="312"/>
      <c r="D194" s="271"/>
      <c r="E194" s="271"/>
      <c r="F194" s="271"/>
      <c r="G194" s="271"/>
      <c r="H194" s="271"/>
      <c r="I194" s="271"/>
      <c r="J194" s="271"/>
      <c r="K194" s="271"/>
      <c r="L194" s="313"/>
      <c r="M194" s="350"/>
      <c r="N194" s="271"/>
      <c r="O194" s="271"/>
      <c r="P194" s="271"/>
      <c r="Q194" s="271"/>
      <c r="R194" s="271"/>
      <c r="S194" s="271"/>
      <c r="T194" s="271"/>
      <c r="U194" s="271"/>
      <c r="V194" s="271"/>
      <c r="W194" s="271"/>
      <c r="X194" s="271"/>
      <c r="Y194" s="271"/>
      <c r="Z194" s="271"/>
      <c r="AA194" s="271"/>
      <c r="AB194" s="271"/>
      <c r="AC194" s="271"/>
      <c r="AD194" s="313"/>
      <c r="AE194" s="270"/>
      <c r="AF194" s="271"/>
      <c r="AG194" s="271"/>
      <c r="AH194" s="271"/>
      <c r="AI194" s="271"/>
      <c r="AJ194" s="272"/>
      <c r="AK194" s="1"/>
    </row>
    <row r="195" spans="1:37" ht="18.75" customHeight="1">
      <c r="A195" s="1"/>
      <c r="B195" s="1"/>
      <c r="C195" s="314"/>
      <c r="D195" s="274"/>
      <c r="E195" s="274"/>
      <c r="F195" s="274"/>
      <c r="G195" s="274"/>
      <c r="H195" s="274"/>
      <c r="I195" s="274"/>
      <c r="J195" s="274"/>
      <c r="K195" s="274"/>
      <c r="L195" s="315"/>
      <c r="M195" s="273"/>
      <c r="N195" s="274"/>
      <c r="O195" s="274"/>
      <c r="P195" s="274"/>
      <c r="Q195" s="274"/>
      <c r="R195" s="274"/>
      <c r="S195" s="274"/>
      <c r="T195" s="274"/>
      <c r="U195" s="274"/>
      <c r="V195" s="274"/>
      <c r="W195" s="274"/>
      <c r="X195" s="274"/>
      <c r="Y195" s="274"/>
      <c r="Z195" s="274"/>
      <c r="AA195" s="274"/>
      <c r="AB195" s="274"/>
      <c r="AC195" s="274"/>
      <c r="AD195" s="315"/>
      <c r="AE195" s="273"/>
      <c r="AF195" s="274"/>
      <c r="AG195" s="274"/>
      <c r="AH195" s="274"/>
      <c r="AI195" s="274"/>
      <c r="AJ195" s="275"/>
      <c r="AK195" s="1"/>
    </row>
    <row r="196" spans="1:37" ht="19.5">
      <c r="A196" s="1"/>
      <c r="B196" s="1"/>
      <c r="C196" s="365" t="s">
        <v>61</v>
      </c>
      <c r="D196" s="366"/>
      <c r="E196" s="366"/>
      <c r="F196" s="366"/>
      <c r="G196" s="366"/>
      <c r="H196" s="366"/>
      <c r="I196" s="366"/>
      <c r="J196" s="366"/>
      <c r="K196" s="366"/>
      <c r="L196" s="366"/>
      <c r="M196" s="366"/>
      <c r="N196" s="366"/>
      <c r="O196" s="366"/>
      <c r="P196" s="366"/>
      <c r="Q196" s="366"/>
      <c r="R196" s="366"/>
      <c r="S196" s="366"/>
      <c r="T196" s="366"/>
      <c r="U196" s="366"/>
      <c r="V196" s="366"/>
      <c r="W196" s="366"/>
      <c r="X196" s="366"/>
      <c r="Y196" s="366"/>
      <c r="Z196" s="366"/>
      <c r="AA196" s="366"/>
      <c r="AB196" s="366"/>
      <c r="AC196" s="366"/>
      <c r="AD196" s="367"/>
      <c r="AE196" s="368"/>
      <c r="AF196" s="368"/>
      <c r="AG196" s="368"/>
      <c r="AH196" s="368"/>
      <c r="AI196" s="368"/>
      <c r="AJ196" s="369"/>
      <c r="AK196" s="1"/>
    </row>
    <row r="197" spans="1:37" ht="18.75" customHeight="1">
      <c r="A197" s="1"/>
      <c r="B197" s="1"/>
      <c r="C197" s="341" t="s">
        <v>13</v>
      </c>
      <c r="D197" s="342"/>
      <c r="E197" s="342"/>
      <c r="F197" s="342"/>
      <c r="G197" s="342"/>
      <c r="H197" s="342"/>
      <c r="I197" s="342"/>
      <c r="J197" s="342"/>
      <c r="K197" s="342"/>
      <c r="L197" s="342"/>
      <c r="M197" s="342"/>
      <c r="N197" s="342"/>
      <c r="O197" s="342"/>
      <c r="P197" s="342"/>
      <c r="Q197" s="343"/>
      <c r="R197" s="278" t="s">
        <v>48</v>
      </c>
      <c r="S197" s="278"/>
      <c r="T197" s="278"/>
      <c r="U197" s="278"/>
      <c r="V197" s="278"/>
      <c r="W197" s="278"/>
      <c r="X197" s="278"/>
      <c r="Y197" s="278"/>
      <c r="Z197" s="278"/>
      <c r="AA197" s="278"/>
      <c r="AB197" s="278"/>
      <c r="AC197" s="278"/>
      <c r="AD197" s="278"/>
      <c r="AE197" s="278" t="s">
        <v>47</v>
      </c>
      <c r="AF197" s="278"/>
      <c r="AG197" s="347" t="s">
        <v>69</v>
      </c>
      <c r="AH197" s="347"/>
      <c r="AI197" s="347"/>
      <c r="AJ197" s="348"/>
      <c r="AK197" s="1"/>
    </row>
    <row r="198" spans="1:37" ht="19.5">
      <c r="A198" s="1"/>
      <c r="B198" s="1"/>
      <c r="C198" s="370"/>
      <c r="D198" s="371"/>
      <c r="E198" s="371"/>
      <c r="F198" s="371"/>
      <c r="G198" s="371"/>
      <c r="H198" s="371"/>
      <c r="I198" s="371"/>
      <c r="J198" s="371"/>
      <c r="K198" s="371"/>
      <c r="L198" s="371"/>
      <c r="M198" s="371"/>
      <c r="N198" s="371"/>
      <c r="O198" s="371"/>
      <c r="P198" s="371"/>
      <c r="Q198" s="372"/>
      <c r="R198" s="309"/>
      <c r="S198" s="309"/>
      <c r="T198" s="309"/>
      <c r="U198" s="309"/>
      <c r="V198" s="309"/>
      <c r="W198" s="309"/>
      <c r="X198" s="309"/>
      <c r="Y198" s="309"/>
      <c r="Z198" s="309"/>
      <c r="AA198" s="309"/>
      <c r="AB198" s="309"/>
      <c r="AC198" s="309"/>
      <c r="AD198" s="309"/>
      <c r="AE198" s="309"/>
      <c r="AF198" s="309"/>
      <c r="AG198" s="336"/>
      <c r="AH198" s="336"/>
      <c r="AI198" s="336"/>
      <c r="AJ198" s="337"/>
      <c r="AK198" s="1"/>
    </row>
    <row r="199" spans="1:37" ht="19.5">
      <c r="A199" s="1"/>
      <c r="B199" s="1"/>
      <c r="C199" s="370"/>
      <c r="D199" s="371"/>
      <c r="E199" s="371"/>
      <c r="F199" s="371"/>
      <c r="G199" s="371"/>
      <c r="H199" s="371"/>
      <c r="I199" s="371"/>
      <c r="J199" s="371"/>
      <c r="K199" s="371"/>
      <c r="L199" s="371"/>
      <c r="M199" s="371"/>
      <c r="N199" s="371"/>
      <c r="O199" s="371"/>
      <c r="P199" s="371"/>
      <c r="Q199" s="372"/>
      <c r="R199" s="309"/>
      <c r="S199" s="309"/>
      <c r="T199" s="309"/>
      <c r="U199" s="309"/>
      <c r="V199" s="309"/>
      <c r="W199" s="309"/>
      <c r="X199" s="309"/>
      <c r="Y199" s="309"/>
      <c r="Z199" s="309"/>
      <c r="AA199" s="309"/>
      <c r="AB199" s="309"/>
      <c r="AC199" s="309"/>
      <c r="AD199" s="309"/>
      <c r="AE199" s="309"/>
      <c r="AF199" s="309"/>
      <c r="AG199" s="336"/>
      <c r="AH199" s="336"/>
      <c r="AI199" s="336"/>
      <c r="AJ199" s="337"/>
      <c r="AK199" s="1"/>
    </row>
    <row r="200" spans="1:37" ht="19.5">
      <c r="A200" s="1"/>
      <c r="B200" s="1"/>
      <c r="C200" s="370"/>
      <c r="D200" s="371"/>
      <c r="E200" s="371"/>
      <c r="F200" s="371"/>
      <c r="G200" s="371"/>
      <c r="H200" s="371"/>
      <c r="I200" s="371"/>
      <c r="J200" s="371"/>
      <c r="K200" s="371"/>
      <c r="L200" s="371"/>
      <c r="M200" s="371"/>
      <c r="N200" s="371"/>
      <c r="O200" s="371"/>
      <c r="P200" s="371"/>
      <c r="Q200" s="372"/>
      <c r="R200" s="309"/>
      <c r="S200" s="309"/>
      <c r="T200" s="309"/>
      <c r="U200" s="309"/>
      <c r="V200" s="309"/>
      <c r="W200" s="309"/>
      <c r="X200" s="309"/>
      <c r="Y200" s="309"/>
      <c r="Z200" s="309"/>
      <c r="AA200" s="309"/>
      <c r="AB200" s="309"/>
      <c r="AC200" s="309"/>
      <c r="AD200" s="309"/>
      <c r="AE200" s="309"/>
      <c r="AF200" s="309"/>
      <c r="AG200" s="336"/>
      <c r="AH200" s="336"/>
      <c r="AI200" s="336"/>
      <c r="AJ200" s="337"/>
      <c r="AK200" s="1"/>
    </row>
    <row r="201" spans="1:37" ht="19.5">
      <c r="A201" s="1"/>
      <c r="B201" s="1"/>
      <c r="C201" s="370"/>
      <c r="D201" s="371"/>
      <c r="E201" s="371"/>
      <c r="F201" s="371"/>
      <c r="G201" s="371"/>
      <c r="H201" s="371"/>
      <c r="I201" s="371"/>
      <c r="J201" s="371"/>
      <c r="K201" s="371"/>
      <c r="L201" s="371"/>
      <c r="M201" s="371"/>
      <c r="N201" s="371"/>
      <c r="O201" s="371"/>
      <c r="P201" s="371"/>
      <c r="Q201" s="372"/>
      <c r="R201" s="309"/>
      <c r="S201" s="309"/>
      <c r="T201" s="309"/>
      <c r="U201" s="309"/>
      <c r="V201" s="309"/>
      <c r="W201" s="309"/>
      <c r="X201" s="309"/>
      <c r="Y201" s="309"/>
      <c r="Z201" s="309"/>
      <c r="AA201" s="309"/>
      <c r="AB201" s="309"/>
      <c r="AC201" s="309"/>
      <c r="AD201" s="309"/>
      <c r="AE201" s="309"/>
      <c r="AF201" s="309"/>
      <c r="AG201" s="336"/>
      <c r="AH201" s="336"/>
      <c r="AI201" s="336"/>
      <c r="AJ201" s="337"/>
      <c r="AK201" s="1"/>
    </row>
    <row r="202" spans="1:37" ht="19.5">
      <c r="A202" s="1"/>
      <c r="B202" s="1"/>
      <c r="C202" s="370"/>
      <c r="D202" s="371"/>
      <c r="E202" s="371"/>
      <c r="F202" s="371"/>
      <c r="G202" s="371"/>
      <c r="H202" s="371"/>
      <c r="I202" s="371"/>
      <c r="J202" s="371"/>
      <c r="K202" s="371"/>
      <c r="L202" s="371"/>
      <c r="M202" s="371"/>
      <c r="N202" s="371"/>
      <c r="O202" s="371"/>
      <c r="P202" s="371"/>
      <c r="Q202" s="372"/>
      <c r="R202" s="309"/>
      <c r="S202" s="309"/>
      <c r="T202" s="309"/>
      <c r="U202" s="309"/>
      <c r="V202" s="309"/>
      <c r="W202" s="309"/>
      <c r="X202" s="309"/>
      <c r="Y202" s="309"/>
      <c r="Z202" s="309"/>
      <c r="AA202" s="309"/>
      <c r="AB202" s="309"/>
      <c r="AC202" s="309"/>
      <c r="AD202" s="309"/>
      <c r="AE202" s="309"/>
      <c r="AF202" s="309"/>
      <c r="AG202" s="336"/>
      <c r="AH202" s="336"/>
      <c r="AI202" s="336"/>
      <c r="AJ202" s="337"/>
      <c r="AK202" s="1"/>
    </row>
    <row r="203" spans="1:37" ht="19.5">
      <c r="A203" s="1"/>
      <c r="B203" s="1"/>
      <c r="C203" s="370"/>
      <c r="D203" s="371"/>
      <c r="E203" s="371"/>
      <c r="F203" s="371"/>
      <c r="G203" s="371"/>
      <c r="H203" s="371"/>
      <c r="I203" s="371"/>
      <c r="J203" s="371"/>
      <c r="K203" s="371"/>
      <c r="L203" s="371"/>
      <c r="M203" s="371"/>
      <c r="N203" s="371"/>
      <c r="O203" s="371"/>
      <c r="P203" s="371"/>
      <c r="Q203" s="372"/>
      <c r="R203" s="309"/>
      <c r="S203" s="309"/>
      <c r="T203" s="309"/>
      <c r="U203" s="309"/>
      <c r="V203" s="309"/>
      <c r="W203" s="309"/>
      <c r="X203" s="309"/>
      <c r="Y203" s="309"/>
      <c r="Z203" s="309"/>
      <c r="AA203" s="309"/>
      <c r="AB203" s="309"/>
      <c r="AC203" s="309"/>
      <c r="AD203" s="309"/>
      <c r="AE203" s="309"/>
      <c r="AF203" s="309"/>
      <c r="AG203" s="336"/>
      <c r="AH203" s="336"/>
      <c r="AI203" s="336"/>
      <c r="AJ203" s="337"/>
      <c r="AK203" s="1"/>
    </row>
    <row r="204" spans="1:37" ht="19.5">
      <c r="A204" s="1"/>
      <c r="B204" s="1"/>
      <c r="C204" s="370"/>
      <c r="D204" s="371"/>
      <c r="E204" s="371"/>
      <c r="F204" s="371"/>
      <c r="G204" s="371"/>
      <c r="H204" s="371"/>
      <c r="I204" s="371"/>
      <c r="J204" s="371"/>
      <c r="K204" s="371"/>
      <c r="L204" s="371"/>
      <c r="M204" s="371"/>
      <c r="N204" s="371"/>
      <c r="O204" s="371"/>
      <c r="P204" s="371"/>
      <c r="Q204" s="372"/>
      <c r="R204" s="309"/>
      <c r="S204" s="309"/>
      <c r="T204" s="309"/>
      <c r="U204" s="309"/>
      <c r="V204" s="309"/>
      <c r="W204" s="309"/>
      <c r="X204" s="309"/>
      <c r="Y204" s="309"/>
      <c r="Z204" s="309"/>
      <c r="AA204" s="309"/>
      <c r="AB204" s="309"/>
      <c r="AC204" s="309"/>
      <c r="AD204" s="309"/>
      <c r="AE204" s="309"/>
      <c r="AF204" s="309"/>
      <c r="AG204" s="336"/>
      <c r="AH204" s="336"/>
      <c r="AI204" s="336"/>
      <c r="AJ204" s="337"/>
      <c r="AK204" s="1"/>
    </row>
    <row r="205" spans="1:37" ht="19.5">
      <c r="A205" s="1"/>
      <c r="B205" s="1"/>
      <c r="C205" s="370"/>
      <c r="D205" s="371"/>
      <c r="E205" s="371"/>
      <c r="F205" s="371"/>
      <c r="G205" s="371"/>
      <c r="H205" s="371"/>
      <c r="I205" s="371"/>
      <c r="J205" s="371"/>
      <c r="K205" s="371"/>
      <c r="L205" s="371"/>
      <c r="M205" s="371"/>
      <c r="N205" s="371"/>
      <c r="O205" s="371"/>
      <c r="P205" s="371"/>
      <c r="Q205" s="372"/>
      <c r="R205" s="309"/>
      <c r="S205" s="309"/>
      <c r="T205" s="309"/>
      <c r="U205" s="309"/>
      <c r="V205" s="309"/>
      <c r="W205" s="309"/>
      <c r="X205" s="309"/>
      <c r="Y205" s="309"/>
      <c r="Z205" s="309"/>
      <c r="AA205" s="309"/>
      <c r="AB205" s="309"/>
      <c r="AC205" s="309"/>
      <c r="AD205" s="309"/>
      <c r="AE205" s="309"/>
      <c r="AF205" s="309"/>
      <c r="AG205" s="336"/>
      <c r="AH205" s="336"/>
      <c r="AI205" s="336"/>
      <c r="AJ205" s="337"/>
      <c r="AK205" s="1"/>
    </row>
    <row r="206" spans="1:37" ht="20.25" thickBot="1">
      <c r="A206" s="1"/>
      <c r="B206" s="1"/>
      <c r="C206" s="400"/>
      <c r="D206" s="401"/>
      <c r="E206" s="401"/>
      <c r="F206" s="401"/>
      <c r="G206" s="401"/>
      <c r="H206" s="401"/>
      <c r="I206" s="401"/>
      <c r="J206" s="401"/>
      <c r="K206" s="401"/>
      <c r="L206" s="401"/>
      <c r="M206" s="401"/>
      <c r="N206" s="401"/>
      <c r="O206" s="401"/>
      <c r="P206" s="401"/>
      <c r="Q206" s="402"/>
      <c r="R206" s="399"/>
      <c r="S206" s="399"/>
      <c r="T206" s="399"/>
      <c r="U206" s="399"/>
      <c r="V206" s="399"/>
      <c r="W206" s="399"/>
      <c r="X206" s="399"/>
      <c r="Y206" s="399"/>
      <c r="Z206" s="399"/>
      <c r="AA206" s="399"/>
      <c r="AB206" s="399"/>
      <c r="AC206" s="399"/>
      <c r="AD206" s="399"/>
      <c r="AE206" s="399"/>
      <c r="AF206" s="399"/>
      <c r="AG206" s="373"/>
      <c r="AH206" s="373"/>
      <c r="AI206" s="373"/>
      <c r="AJ206" s="374"/>
      <c r="AK206" s="1"/>
    </row>
    <row r="207" spans="1:37" ht="20.25" thickTop="1">
      <c r="A207" s="1"/>
      <c r="B207" s="1"/>
      <c r="C207" s="375" t="s">
        <v>11</v>
      </c>
      <c r="D207" s="376"/>
      <c r="E207" s="376"/>
      <c r="F207" s="376"/>
      <c r="G207" s="376"/>
      <c r="H207" s="376"/>
      <c r="I207" s="376"/>
      <c r="J207" s="376"/>
      <c r="K207" s="376"/>
      <c r="L207" s="376"/>
      <c r="M207" s="376"/>
      <c r="N207" s="376"/>
      <c r="O207" s="376"/>
      <c r="P207" s="376"/>
      <c r="Q207" s="376"/>
      <c r="R207" s="376"/>
      <c r="S207" s="376"/>
      <c r="T207" s="376"/>
      <c r="U207" s="376"/>
      <c r="V207" s="376"/>
      <c r="W207" s="376"/>
      <c r="X207" s="376"/>
      <c r="Y207" s="376"/>
      <c r="Z207" s="376"/>
      <c r="AA207" s="376"/>
      <c r="AB207" s="376"/>
      <c r="AC207" s="376"/>
      <c r="AD207" s="376"/>
      <c r="AE207" s="376"/>
      <c r="AF207" s="377"/>
      <c r="AG207" s="378">
        <f>SUM(AG198:AJ206)</f>
        <v>0</v>
      </c>
      <c r="AH207" s="379"/>
      <c r="AI207" s="379"/>
      <c r="AJ207" s="380"/>
      <c r="AK207" s="1"/>
    </row>
    <row r="208" spans="1:37" ht="19.5">
      <c r="A208" s="1"/>
      <c r="B208" s="1"/>
      <c r="C208" s="341" t="s">
        <v>45</v>
      </c>
      <c r="D208" s="342"/>
      <c r="E208" s="342"/>
      <c r="F208" s="342"/>
      <c r="G208" s="342"/>
      <c r="H208" s="342"/>
      <c r="I208" s="342"/>
      <c r="J208" s="342"/>
      <c r="K208" s="342"/>
      <c r="L208" s="342"/>
      <c r="M208" s="342"/>
      <c r="N208" s="342"/>
      <c r="O208" s="342"/>
      <c r="P208" s="342"/>
      <c r="Q208" s="342"/>
      <c r="R208" s="342"/>
      <c r="S208" s="342"/>
      <c r="T208" s="342"/>
      <c r="U208" s="342"/>
      <c r="V208" s="342"/>
      <c r="W208" s="342"/>
      <c r="X208" s="342"/>
      <c r="Y208" s="342"/>
      <c r="Z208" s="342"/>
      <c r="AA208" s="342"/>
      <c r="AB208" s="342"/>
      <c r="AC208" s="342"/>
      <c r="AD208" s="342"/>
      <c r="AE208" s="342"/>
      <c r="AF208" s="343"/>
      <c r="AG208" s="381">
        <f>IF(AE196="端末購入あり",700000/5*4,200000/5*4)</f>
        <v>160000</v>
      </c>
      <c r="AH208" s="382"/>
      <c r="AI208" s="382"/>
      <c r="AJ208" s="383"/>
      <c r="AK208" s="1"/>
    </row>
    <row r="209" spans="1:37" ht="20.25" thickBot="1">
      <c r="A209" s="1"/>
      <c r="B209" s="1"/>
      <c r="C209" s="304" t="s">
        <v>15</v>
      </c>
      <c r="D209" s="305"/>
      <c r="E209" s="305"/>
      <c r="F209" s="305"/>
      <c r="G209" s="305"/>
      <c r="H209" s="305"/>
      <c r="I209" s="305"/>
      <c r="J209" s="305"/>
      <c r="K209" s="305"/>
      <c r="L209" s="305"/>
      <c r="M209" s="305"/>
      <c r="N209" s="305"/>
      <c r="O209" s="305"/>
      <c r="P209" s="305"/>
      <c r="Q209" s="305"/>
      <c r="R209" s="305"/>
      <c r="S209" s="305"/>
      <c r="T209" s="305"/>
      <c r="U209" s="305"/>
      <c r="V209" s="305"/>
      <c r="W209" s="305"/>
      <c r="X209" s="305"/>
      <c r="Y209" s="305"/>
      <c r="Z209" s="305"/>
      <c r="AA209" s="305"/>
      <c r="AB209" s="305"/>
      <c r="AC209" s="305"/>
      <c r="AD209" s="305"/>
      <c r="AE209" s="305"/>
      <c r="AF209" s="306"/>
      <c r="AG209" s="344">
        <f>ROUNDDOWN(IF(AG207&lt;=AG208,AG207/5*4,AG208),-3)</f>
        <v>0</v>
      </c>
      <c r="AH209" s="345"/>
      <c r="AI209" s="345"/>
      <c r="AJ209" s="346"/>
      <c r="AK209" s="1"/>
    </row>
    <row r="210" spans="1:37" ht="19.5">
      <c r="A210" s="1"/>
      <c r="B210" s="1"/>
      <c r="C210" s="28"/>
      <c r="D210" s="28"/>
      <c r="E210" s="28"/>
      <c r="F210" s="28"/>
      <c r="G210" s="28"/>
      <c r="H210" s="28"/>
      <c r="I210" s="28"/>
      <c r="J210" s="28"/>
      <c r="K210" s="28"/>
      <c r="L210" s="28"/>
      <c r="M210" s="28"/>
      <c r="N210" s="28"/>
      <c r="O210" s="28"/>
      <c r="P210" s="28"/>
      <c r="Q210" s="28"/>
      <c r="R210" s="28"/>
      <c r="S210" s="28"/>
      <c r="T210" s="28"/>
      <c r="U210" s="28"/>
      <c r="V210" s="28"/>
      <c r="W210" s="28"/>
      <c r="X210" s="28"/>
      <c r="Y210" s="28"/>
      <c r="Z210" s="28"/>
      <c r="AA210" s="28"/>
      <c r="AB210" s="28"/>
      <c r="AC210" s="28"/>
      <c r="AD210" s="28"/>
      <c r="AE210" s="28"/>
      <c r="AF210" s="28"/>
      <c r="AG210" s="55" t="s">
        <v>51</v>
      </c>
      <c r="AH210" s="55"/>
      <c r="AI210" s="55"/>
      <c r="AJ210" s="55"/>
      <c r="AK210" s="1"/>
    </row>
    <row r="211" spans="1:37" ht="20.25" thickBot="1">
      <c r="A211" s="1"/>
      <c r="B211" s="1"/>
      <c r="C211" s="28"/>
      <c r="D211" s="28"/>
      <c r="E211" s="28"/>
      <c r="F211" s="28"/>
      <c r="G211" s="28"/>
      <c r="H211" s="28"/>
      <c r="I211" s="28"/>
      <c r="J211" s="28"/>
      <c r="K211" s="28"/>
      <c r="L211" s="28"/>
      <c r="M211" s="28"/>
      <c r="N211" s="28"/>
      <c r="O211" s="28"/>
      <c r="P211" s="28"/>
      <c r="Q211" s="28"/>
      <c r="R211" s="28"/>
      <c r="S211" s="28"/>
      <c r="T211" s="28"/>
      <c r="U211" s="28"/>
      <c r="V211" s="28"/>
      <c r="W211" s="28"/>
      <c r="X211" s="28"/>
      <c r="Y211" s="28"/>
      <c r="Z211" s="28"/>
      <c r="AA211" s="28"/>
      <c r="AB211" s="28"/>
      <c r="AC211" s="28"/>
      <c r="AD211" s="28"/>
      <c r="AE211" s="28"/>
      <c r="AF211" s="28"/>
      <c r="AG211" s="28"/>
      <c r="AH211" s="28"/>
      <c r="AI211" s="28"/>
      <c r="AJ211" s="28"/>
      <c r="AK211" s="1"/>
    </row>
    <row r="212" spans="1:37" ht="18.75" customHeight="1">
      <c r="A212" s="1"/>
      <c r="B212" s="1"/>
      <c r="C212" s="307" t="s">
        <v>10</v>
      </c>
      <c r="D212" s="276"/>
      <c r="E212" s="276">
        <v>8</v>
      </c>
      <c r="F212" s="276"/>
      <c r="G212" s="276" t="s">
        <v>1</v>
      </c>
      <c r="H212" s="276"/>
      <c r="I212" s="276"/>
      <c r="J212" s="276"/>
      <c r="K212" s="329"/>
      <c r="L212" s="330"/>
      <c r="M212" s="330"/>
      <c r="N212" s="331"/>
      <c r="O212" s="332" t="s">
        <v>36</v>
      </c>
      <c r="P212" s="333"/>
      <c r="Q212" s="333"/>
      <c r="R212" s="329"/>
      <c r="S212" s="330"/>
      <c r="T212" s="330"/>
      <c r="U212" s="330"/>
      <c r="V212" s="330"/>
      <c r="W212" s="330"/>
      <c r="X212" s="330"/>
      <c r="Y212" s="330"/>
      <c r="Z212" s="331"/>
      <c r="AA212" s="354" t="s">
        <v>71</v>
      </c>
      <c r="AB212" s="333"/>
      <c r="AC212" s="333"/>
      <c r="AD212" s="329"/>
      <c r="AE212" s="330"/>
      <c r="AF212" s="330"/>
      <c r="AG212" s="330"/>
      <c r="AH212" s="330"/>
      <c r="AI212" s="330"/>
      <c r="AJ212" s="362"/>
      <c r="AK212" s="1"/>
    </row>
    <row r="213" spans="1:37" ht="18.75" customHeight="1">
      <c r="A213" s="1"/>
      <c r="B213" s="1"/>
      <c r="C213" s="308"/>
      <c r="D213" s="277"/>
      <c r="E213" s="277"/>
      <c r="F213" s="277"/>
      <c r="G213" s="277"/>
      <c r="H213" s="277"/>
      <c r="I213" s="277"/>
      <c r="J213" s="277"/>
      <c r="K213" s="273"/>
      <c r="L213" s="274"/>
      <c r="M213" s="274"/>
      <c r="N213" s="315"/>
      <c r="O213" s="334"/>
      <c r="P213" s="335"/>
      <c r="Q213" s="335"/>
      <c r="R213" s="273"/>
      <c r="S213" s="274"/>
      <c r="T213" s="274"/>
      <c r="U213" s="274"/>
      <c r="V213" s="274"/>
      <c r="W213" s="274"/>
      <c r="X213" s="274"/>
      <c r="Y213" s="274"/>
      <c r="Z213" s="315"/>
      <c r="AA213" s="334"/>
      <c r="AB213" s="335"/>
      <c r="AC213" s="335"/>
      <c r="AD213" s="273"/>
      <c r="AE213" s="274"/>
      <c r="AF213" s="274"/>
      <c r="AG213" s="274"/>
      <c r="AH213" s="274"/>
      <c r="AI213" s="274"/>
      <c r="AJ213" s="275"/>
      <c r="AK213" s="1"/>
    </row>
    <row r="214" spans="1:37" ht="19.5">
      <c r="A214" s="1"/>
      <c r="B214" s="1"/>
      <c r="C214" s="280" t="s">
        <v>12</v>
      </c>
      <c r="D214" s="281"/>
      <c r="E214" s="281"/>
      <c r="F214" s="281"/>
      <c r="G214" s="281"/>
      <c r="H214" s="281"/>
      <c r="I214" s="281"/>
      <c r="J214" s="281"/>
      <c r="K214" s="281"/>
      <c r="L214" s="281"/>
      <c r="M214" s="281"/>
      <c r="N214" s="281"/>
      <c r="O214" s="281"/>
      <c r="P214" s="281"/>
      <c r="Q214" s="281"/>
      <c r="R214" s="281"/>
      <c r="S214" s="281"/>
      <c r="T214" s="281"/>
      <c r="U214" s="281"/>
      <c r="V214" s="281"/>
      <c r="W214" s="281"/>
      <c r="X214" s="281"/>
      <c r="Y214" s="281"/>
      <c r="Z214" s="281"/>
      <c r="AA214" s="281"/>
      <c r="AB214" s="281"/>
      <c r="AC214" s="281"/>
      <c r="AD214" s="281"/>
      <c r="AE214" s="281"/>
      <c r="AF214" s="281"/>
      <c r="AG214" s="281"/>
      <c r="AH214" s="281"/>
      <c r="AI214" s="281"/>
      <c r="AJ214" s="282"/>
      <c r="AK214" s="1"/>
    </row>
    <row r="215" spans="1:37" ht="19.5">
      <c r="A215" s="1"/>
      <c r="B215" s="1"/>
      <c r="C215" s="303" t="s">
        <v>59</v>
      </c>
      <c r="D215" s="278"/>
      <c r="E215" s="278"/>
      <c r="F215" s="278"/>
      <c r="G215" s="278"/>
      <c r="H215" s="278"/>
      <c r="I215" s="278"/>
      <c r="J215" s="278"/>
      <c r="K215" s="278"/>
      <c r="L215" s="278"/>
      <c r="M215" s="349" t="s">
        <v>26</v>
      </c>
      <c r="N215" s="342"/>
      <c r="O215" s="342"/>
      <c r="P215" s="342"/>
      <c r="Q215" s="342"/>
      <c r="R215" s="342"/>
      <c r="S215" s="342"/>
      <c r="T215" s="342"/>
      <c r="U215" s="342"/>
      <c r="V215" s="342"/>
      <c r="W215" s="342"/>
      <c r="X215" s="342"/>
      <c r="Y215" s="342"/>
      <c r="Z215" s="342"/>
      <c r="AA215" s="342"/>
      <c r="AB215" s="342"/>
      <c r="AC215" s="342"/>
      <c r="AD215" s="343"/>
      <c r="AE215" s="278" t="s">
        <v>27</v>
      </c>
      <c r="AF215" s="278"/>
      <c r="AG215" s="278"/>
      <c r="AH215" s="278"/>
      <c r="AI215" s="278"/>
      <c r="AJ215" s="279"/>
      <c r="AK215" s="1"/>
    </row>
    <row r="216" spans="1:37" ht="18.75" customHeight="1">
      <c r="A216" s="1"/>
      <c r="B216" s="1"/>
      <c r="C216" s="312"/>
      <c r="D216" s="271"/>
      <c r="E216" s="271"/>
      <c r="F216" s="271"/>
      <c r="G216" s="271"/>
      <c r="H216" s="271"/>
      <c r="I216" s="271"/>
      <c r="J216" s="271"/>
      <c r="K216" s="271"/>
      <c r="L216" s="313"/>
      <c r="M216" s="350"/>
      <c r="N216" s="271"/>
      <c r="O216" s="271"/>
      <c r="P216" s="271"/>
      <c r="Q216" s="271"/>
      <c r="R216" s="271"/>
      <c r="S216" s="271"/>
      <c r="T216" s="271"/>
      <c r="U216" s="271"/>
      <c r="V216" s="271"/>
      <c r="W216" s="271"/>
      <c r="X216" s="271"/>
      <c r="Y216" s="271"/>
      <c r="Z216" s="271"/>
      <c r="AA216" s="271"/>
      <c r="AB216" s="271"/>
      <c r="AC216" s="271"/>
      <c r="AD216" s="313"/>
      <c r="AE216" s="270"/>
      <c r="AF216" s="271"/>
      <c r="AG216" s="271"/>
      <c r="AH216" s="271"/>
      <c r="AI216" s="271"/>
      <c r="AJ216" s="272"/>
      <c r="AK216" s="1"/>
    </row>
    <row r="217" spans="1:37" ht="18.75" customHeight="1">
      <c r="A217" s="1"/>
      <c r="B217" s="1"/>
      <c r="C217" s="314"/>
      <c r="D217" s="274"/>
      <c r="E217" s="274"/>
      <c r="F217" s="274"/>
      <c r="G217" s="274"/>
      <c r="H217" s="274"/>
      <c r="I217" s="274"/>
      <c r="J217" s="274"/>
      <c r="K217" s="274"/>
      <c r="L217" s="315"/>
      <c r="M217" s="273"/>
      <c r="N217" s="274"/>
      <c r="O217" s="274"/>
      <c r="P217" s="274"/>
      <c r="Q217" s="274"/>
      <c r="R217" s="274"/>
      <c r="S217" s="274"/>
      <c r="T217" s="274"/>
      <c r="U217" s="274"/>
      <c r="V217" s="274"/>
      <c r="W217" s="274"/>
      <c r="X217" s="274"/>
      <c r="Y217" s="274"/>
      <c r="Z217" s="274"/>
      <c r="AA217" s="274"/>
      <c r="AB217" s="274"/>
      <c r="AC217" s="274"/>
      <c r="AD217" s="315"/>
      <c r="AE217" s="273"/>
      <c r="AF217" s="274"/>
      <c r="AG217" s="274"/>
      <c r="AH217" s="274"/>
      <c r="AI217" s="274"/>
      <c r="AJ217" s="275"/>
      <c r="AK217" s="1"/>
    </row>
    <row r="218" spans="1:37" ht="19.5">
      <c r="A218" s="1"/>
      <c r="B218" s="1"/>
      <c r="C218" s="365" t="s">
        <v>61</v>
      </c>
      <c r="D218" s="366"/>
      <c r="E218" s="366"/>
      <c r="F218" s="366"/>
      <c r="G218" s="366"/>
      <c r="H218" s="366"/>
      <c r="I218" s="366"/>
      <c r="J218" s="366"/>
      <c r="K218" s="366"/>
      <c r="L218" s="366"/>
      <c r="M218" s="366"/>
      <c r="N218" s="366"/>
      <c r="O218" s="366"/>
      <c r="P218" s="366"/>
      <c r="Q218" s="366"/>
      <c r="R218" s="366"/>
      <c r="S218" s="366"/>
      <c r="T218" s="366"/>
      <c r="U218" s="366"/>
      <c r="V218" s="366"/>
      <c r="W218" s="366"/>
      <c r="X218" s="366"/>
      <c r="Y218" s="366"/>
      <c r="Z218" s="366"/>
      <c r="AA218" s="366"/>
      <c r="AB218" s="366"/>
      <c r="AC218" s="366"/>
      <c r="AD218" s="367"/>
      <c r="AE218" s="368" t="s">
        <v>16</v>
      </c>
      <c r="AF218" s="368"/>
      <c r="AG218" s="368"/>
      <c r="AH218" s="368"/>
      <c r="AI218" s="368"/>
      <c r="AJ218" s="369"/>
      <c r="AK218" s="1"/>
    </row>
    <row r="219" spans="1:37" ht="18.75" customHeight="1">
      <c r="A219" s="1"/>
      <c r="B219" s="1"/>
      <c r="C219" s="341" t="s">
        <v>13</v>
      </c>
      <c r="D219" s="342"/>
      <c r="E219" s="342"/>
      <c r="F219" s="342"/>
      <c r="G219" s="342"/>
      <c r="H219" s="342"/>
      <c r="I219" s="342"/>
      <c r="J219" s="342"/>
      <c r="K219" s="342"/>
      <c r="L219" s="342"/>
      <c r="M219" s="342"/>
      <c r="N219" s="342"/>
      <c r="O219" s="342"/>
      <c r="P219" s="342"/>
      <c r="Q219" s="343"/>
      <c r="R219" s="278" t="s">
        <v>48</v>
      </c>
      <c r="S219" s="278"/>
      <c r="T219" s="278"/>
      <c r="U219" s="278"/>
      <c r="V219" s="278"/>
      <c r="W219" s="278"/>
      <c r="X219" s="278"/>
      <c r="Y219" s="278"/>
      <c r="Z219" s="278"/>
      <c r="AA219" s="278"/>
      <c r="AB219" s="278"/>
      <c r="AC219" s="278"/>
      <c r="AD219" s="278"/>
      <c r="AE219" s="278" t="s">
        <v>47</v>
      </c>
      <c r="AF219" s="278"/>
      <c r="AG219" s="347" t="s">
        <v>69</v>
      </c>
      <c r="AH219" s="347"/>
      <c r="AI219" s="347"/>
      <c r="AJ219" s="348"/>
      <c r="AK219" s="1"/>
    </row>
    <row r="220" spans="1:37" ht="19.5">
      <c r="A220" s="1"/>
      <c r="B220" s="1"/>
      <c r="C220" s="370"/>
      <c r="D220" s="371"/>
      <c r="E220" s="371"/>
      <c r="F220" s="371"/>
      <c r="G220" s="371"/>
      <c r="H220" s="371"/>
      <c r="I220" s="371"/>
      <c r="J220" s="371"/>
      <c r="K220" s="371"/>
      <c r="L220" s="371"/>
      <c r="M220" s="371"/>
      <c r="N220" s="371"/>
      <c r="O220" s="371"/>
      <c r="P220" s="371"/>
      <c r="Q220" s="372"/>
      <c r="R220" s="309"/>
      <c r="S220" s="309"/>
      <c r="T220" s="309"/>
      <c r="U220" s="309"/>
      <c r="V220" s="309"/>
      <c r="W220" s="309"/>
      <c r="X220" s="309"/>
      <c r="Y220" s="309"/>
      <c r="Z220" s="309"/>
      <c r="AA220" s="309"/>
      <c r="AB220" s="309"/>
      <c r="AC220" s="309"/>
      <c r="AD220" s="309"/>
      <c r="AE220" s="309"/>
      <c r="AF220" s="309"/>
      <c r="AG220" s="336"/>
      <c r="AH220" s="336"/>
      <c r="AI220" s="336"/>
      <c r="AJ220" s="337"/>
      <c r="AK220" s="1"/>
    </row>
    <row r="221" spans="1:37" ht="19.5">
      <c r="A221" s="1"/>
      <c r="B221" s="1"/>
      <c r="C221" s="370"/>
      <c r="D221" s="371"/>
      <c r="E221" s="371"/>
      <c r="F221" s="371"/>
      <c r="G221" s="371"/>
      <c r="H221" s="371"/>
      <c r="I221" s="371"/>
      <c r="J221" s="371"/>
      <c r="K221" s="371"/>
      <c r="L221" s="371"/>
      <c r="M221" s="371"/>
      <c r="N221" s="371"/>
      <c r="O221" s="371"/>
      <c r="P221" s="371"/>
      <c r="Q221" s="372"/>
      <c r="R221" s="309"/>
      <c r="S221" s="309"/>
      <c r="T221" s="309"/>
      <c r="U221" s="309"/>
      <c r="V221" s="309"/>
      <c r="W221" s="309"/>
      <c r="X221" s="309"/>
      <c r="Y221" s="309"/>
      <c r="Z221" s="309"/>
      <c r="AA221" s="309"/>
      <c r="AB221" s="309"/>
      <c r="AC221" s="309"/>
      <c r="AD221" s="309"/>
      <c r="AE221" s="309"/>
      <c r="AF221" s="309"/>
      <c r="AG221" s="336"/>
      <c r="AH221" s="336"/>
      <c r="AI221" s="336"/>
      <c r="AJ221" s="337"/>
      <c r="AK221" s="1"/>
    </row>
    <row r="222" spans="1:37" ht="19.5">
      <c r="A222" s="1"/>
      <c r="B222" s="1"/>
      <c r="C222" s="370"/>
      <c r="D222" s="371"/>
      <c r="E222" s="371"/>
      <c r="F222" s="371"/>
      <c r="G222" s="371"/>
      <c r="H222" s="371"/>
      <c r="I222" s="371"/>
      <c r="J222" s="371"/>
      <c r="K222" s="371"/>
      <c r="L222" s="371"/>
      <c r="M222" s="371"/>
      <c r="N222" s="371"/>
      <c r="O222" s="371"/>
      <c r="P222" s="371"/>
      <c r="Q222" s="372"/>
      <c r="R222" s="309"/>
      <c r="S222" s="309"/>
      <c r="T222" s="309"/>
      <c r="U222" s="309"/>
      <c r="V222" s="309"/>
      <c r="W222" s="309"/>
      <c r="X222" s="309"/>
      <c r="Y222" s="309"/>
      <c r="Z222" s="309"/>
      <c r="AA222" s="309"/>
      <c r="AB222" s="309"/>
      <c r="AC222" s="309"/>
      <c r="AD222" s="309"/>
      <c r="AE222" s="309"/>
      <c r="AF222" s="309"/>
      <c r="AG222" s="336"/>
      <c r="AH222" s="336"/>
      <c r="AI222" s="336"/>
      <c r="AJ222" s="337"/>
      <c r="AK222" s="1"/>
    </row>
    <row r="223" spans="1:37" ht="19.5">
      <c r="A223" s="1"/>
      <c r="B223" s="1"/>
      <c r="C223" s="370"/>
      <c r="D223" s="371"/>
      <c r="E223" s="371"/>
      <c r="F223" s="371"/>
      <c r="G223" s="371"/>
      <c r="H223" s="371"/>
      <c r="I223" s="371"/>
      <c r="J223" s="371"/>
      <c r="K223" s="371"/>
      <c r="L223" s="371"/>
      <c r="M223" s="371"/>
      <c r="N223" s="371"/>
      <c r="O223" s="371"/>
      <c r="P223" s="371"/>
      <c r="Q223" s="372"/>
      <c r="R223" s="309"/>
      <c r="S223" s="309"/>
      <c r="T223" s="309"/>
      <c r="U223" s="309"/>
      <c r="V223" s="309"/>
      <c r="W223" s="309"/>
      <c r="X223" s="309"/>
      <c r="Y223" s="309"/>
      <c r="Z223" s="309"/>
      <c r="AA223" s="309"/>
      <c r="AB223" s="309"/>
      <c r="AC223" s="309"/>
      <c r="AD223" s="309"/>
      <c r="AE223" s="309"/>
      <c r="AF223" s="309"/>
      <c r="AG223" s="336"/>
      <c r="AH223" s="336"/>
      <c r="AI223" s="336"/>
      <c r="AJ223" s="337"/>
      <c r="AK223" s="1"/>
    </row>
    <row r="224" spans="1:37" ht="19.5">
      <c r="A224" s="1"/>
      <c r="B224" s="1"/>
      <c r="C224" s="370"/>
      <c r="D224" s="371"/>
      <c r="E224" s="371"/>
      <c r="F224" s="371"/>
      <c r="G224" s="371"/>
      <c r="H224" s="371"/>
      <c r="I224" s="371"/>
      <c r="J224" s="371"/>
      <c r="K224" s="371"/>
      <c r="L224" s="371"/>
      <c r="M224" s="371"/>
      <c r="N224" s="371"/>
      <c r="O224" s="371"/>
      <c r="P224" s="371"/>
      <c r="Q224" s="372"/>
      <c r="R224" s="309"/>
      <c r="S224" s="309"/>
      <c r="T224" s="309"/>
      <c r="U224" s="309"/>
      <c r="V224" s="309"/>
      <c r="W224" s="309"/>
      <c r="X224" s="309"/>
      <c r="Y224" s="309"/>
      <c r="Z224" s="309"/>
      <c r="AA224" s="309"/>
      <c r="AB224" s="309"/>
      <c r="AC224" s="309"/>
      <c r="AD224" s="309"/>
      <c r="AE224" s="309"/>
      <c r="AF224" s="309"/>
      <c r="AG224" s="336"/>
      <c r="AH224" s="336"/>
      <c r="AI224" s="336"/>
      <c r="AJ224" s="337"/>
      <c r="AK224" s="1"/>
    </row>
    <row r="225" spans="1:37" ht="19.5">
      <c r="A225" s="1"/>
      <c r="B225" s="1"/>
      <c r="C225" s="370"/>
      <c r="D225" s="371"/>
      <c r="E225" s="371"/>
      <c r="F225" s="371"/>
      <c r="G225" s="371"/>
      <c r="H225" s="371"/>
      <c r="I225" s="371"/>
      <c r="J225" s="371"/>
      <c r="K225" s="371"/>
      <c r="L225" s="371"/>
      <c r="M225" s="371"/>
      <c r="N225" s="371"/>
      <c r="O225" s="371"/>
      <c r="P225" s="371"/>
      <c r="Q225" s="372"/>
      <c r="R225" s="309"/>
      <c r="S225" s="309"/>
      <c r="T225" s="309"/>
      <c r="U225" s="309"/>
      <c r="V225" s="309"/>
      <c r="W225" s="309"/>
      <c r="X225" s="309"/>
      <c r="Y225" s="309"/>
      <c r="Z225" s="309"/>
      <c r="AA225" s="309"/>
      <c r="AB225" s="309"/>
      <c r="AC225" s="309"/>
      <c r="AD225" s="309"/>
      <c r="AE225" s="309"/>
      <c r="AF225" s="309"/>
      <c r="AG225" s="336"/>
      <c r="AH225" s="336"/>
      <c r="AI225" s="336"/>
      <c r="AJ225" s="337"/>
      <c r="AK225" s="1"/>
    </row>
    <row r="226" spans="1:37" ht="19.5">
      <c r="A226" s="1"/>
      <c r="B226" s="1"/>
      <c r="C226" s="370"/>
      <c r="D226" s="371"/>
      <c r="E226" s="371"/>
      <c r="F226" s="371"/>
      <c r="G226" s="371"/>
      <c r="H226" s="371"/>
      <c r="I226" s="371"/>
      <c r="J226" s="371"/>
      <c r="K226" s="371"/>
      <c r="L226" s="371"/>
      <c r="M226" s="371"/>
      <c r="N226" s="371"/>
      <c r="O226" s="371"/>
      <c r="P226" s="371"/>
      <c r="Q226" s="372"/>
      <c r="R226" s="309"/>
      <c r="S226" s="309"/>
      <c r="T226" s="309"/>
      <c r="U226" s="309"/>
      <c r="V226" s="309"/>
      <c r="W226" s="309"/>
      <c r="X226" s="309"/>
      <c r="Y226" s="309"/>
      <c r="Z226" s="309"/>
      <c r="AA226" s="309"/>
      <c r="AB226" s="309"/>
      <c r="AC226" s="309"/>
      <c r="AD226" s="309"/>
      <c r="AE226" s="309"/>
      <c r="AF226" s="309"/>
      <c r="AG226" s="336"/>
      <c r="AH226" s="336"/>
      <c r="AI226" s="336"/>
      <c r="AJ226" s="337"/>
      <c r="AK226" s="1"/>
    </row>
    <row r="227" spans="1:37" ht="19.5">
      <c r="A227" s="1"/>
      <c r="B227" s="1"/>
      <c r="C227" s="370"/>
      <c r="D227" s="371"/>
      <c r="E227" s="371"/>
      <c r="F227" s="371"/>
      <c r="G227" s="371"/>
      <c r="H227" s="371"/>
      <c r="I227" s="371"/>
      <c r="J227" s="371"/>
      <c r="K227" s="371"/>
      <c r="L227" s="371"/>
      <c r="M227" s="371"/>
      <c r="N227" s="371"/>
      <c r="O227" s="371"/>
      <c r="P227" s="371"/>
      <c r="Q227" s="372"/>
      <c r="R227" s="309"/>
      <c r="S227" s="309"/>
      <c r="T227" s="309"/>
      <c r="U227" s="309"/>
      <c r="V227" s="309"/>
      <c r="W227" s="309"/>
      <c r="X227" s="309"/>
      <c r="Y227" s="309"/>
      <c r="Z227" s="309"/>
      <c r="AA227" s="309"/>
      <c r="AB227" s="309"/>
      <c r="AC227" s="309"/>
      <c r="AD227" s="309"/>
      <c r="AE227" s="309"/>
      <c r="AF227" s="309"/>
      <c r="AG227" s="336"/>
      <c r="AH227" s="336"/>
      <c r="AI227" s="336"/>
      <c r="AJ227" s="337"/>
      <c r="AK227" s="1"/>
    </row>
    <row r="228" spans="1:37" ht="20.25" thickBot="1">
      <c r="A228" s="1"/>
      <c r="B228" s="1"/>
      <c r="C228" s="400"/>
      <c r="D228" s="401"/>
      <c r="E228" s="401"/>
      <c r="F228" s="401"/>
      <c r="G228" s="401"/>
      <c r="H228" s="401"/>
      <c r="I228" s="401"/>
      <c r="J228" s="401"/>
      <c r="K228" s="401"/>
      <c r="L228" s="401"/>
      <c r="M228" s="401"/>
      <c r="N228" s="401"/>
      <c r="O228" s="401"/>
      <c r="P228" s="401"/>
      <c r="Q228" s="402"/>
      <c r="R228" s="399"/>
      <c r="S228" s="399"/>
      <c r="T228" s="399"/>
      <c r="U228" s="399"/>
      <c r="V228" s="399"/>
      <c r="W228" s="399"/>
      <c r="X228" s="399"/>
      <c r="Y228" s="399"/>
      <c r="Z228" s="399"/>
      <c r="AA228" s="399"/>
      <c r="AB228" s="399"/>
      <c r="AC228" s="399"/>
      <c r="AD228" s="399"/>
      <c r="AE228" s="399"/>
      <c r="AF228" s="399"/>
      <c r="AG228" s="373"/>
      <c r="AH228" s="373"/>
      <c r="AI228" s="373"/>
      <c r="AJ228" s="374"/>
      <c r="AK228" s="1"/>
    </row>
    <row r="229" spans="1:37" ht="20.25" thickTop="1">
      <c r="A229" s="1"/>
      <c r="B229" s="1"/>
      <c r="C229" s="375" t="s">
        <v>11</v>
      </c>
      <c r="D229" s="376"/>
      <c r="E229" s="376"/>
      <c r="F229" s="376"/>
      <c r="G229" s="376"/>
      <c r="H229" s="376"/>
      <c r="I229" s="376"/>
      <c r="J229" s="376"/>
      <c r="K229" s="376"/>
      <c r="L229" s="376"/>
      <c r="M229" s="376"/>
      <c r="N229" s="376"/>
      <c r="O229" s="376"/>
      <c r="P229" s="376"/>
      <c r="Q229" s="376"/>
      <c r="R229" s="376"/>
      <c r="S229" s="376"/>
      <c r="T229" s="376"/>
      <c r="U229" s="376"/>
      <c r="V229" s="376"/>
      <c r="W229" s="376"/>
      <c r="X229" s="376"/>
      <c r="Y229" s="376"/>
      <c r="Z229" s="376"/>
      <c r="AA229" s="376"/>
      <c r="AB229" s="376"/>
      <c r="AC229" s="376"/>
      <c r="AD229" s="376"/>
      <c r="AE229" s="376"/>
      <c r="AF229" s="377"/>
      <c r="AG229" s="378">
        <f>SUM(AG220:AJ228)</f>
        <v>0</v>
      </c>
      <c r="AH229" s="379"/>
      <c r="AI229" s="379"/>
      <c r="AJ229" s="380"/>
      <c r="AK229" s="1"/>
    </row>
    <row r="230" spans="1:37" ht="19.5">
      <c r="A230" s="1"/>
      <c r="B230" s="1"/>
      <c r="C230" s="341" t="s">
        <v>45</v>
      </c>
      <c r="D230" s="342"/>
      <c r="E230" s="342"/>
      <c r="F230" s="342"/>
      <c r="G230" s="342"/>
      <c r="H230" s="342"/>
      <c r="I230" s="342"/>
      <c r="J230" s="342"/>
      <c r="K230" s="342"/>
      <c r="L230" s="342"/>
      <c r="M230" s="342"/>
      <c r="N230" s="342"/>
      <c r="O230" s="342"/>
      <c r="P230" s="342"/>
      <c r="Q230" s="342"/>
      <c r="R230" s="342"/>
      <c r="S230" s="342"/>
      <c r="T230" s="342"/>
      <c r="U230" s="342"/>
      <c r="V230" s="342"/>
      <c r="W230" s="342"/>
      <c r="X230" s="342"/>
      <c r="Y230" s="342"/>
      <c r="Z230" s="342"/>
      <c r="AA230" s="342"/>
      <c r="AB230" s="342"/>
      <c r="AC230" s="342"/>
      <c r="AD230" s="342"/>
      <c r="AE230" s="342"/>
      <c r="AF230" s="343"/>
      <c r="AG230" s="381">
        <f>IF(AE218="端末購入あり",700000/5*4,200000/5*4)</f>
        <v>160000</v>
      </c>
      <c r="AH230" s="382"/>
      <c r="AI230" s="382"/>
      <c r="AJ230" s="383"/>
      <c r="AK230" s="1"/>
    </row>
    <row r="231" spans="1:37" ht="20.25" thickBot="1">
      <c r="A231" s="1"/>
      <c r="B231" s="1"/>
      <c r="C231" s="304" t="s">
        <v>15</v>
      </c>
      <c r="D231" s="305"/>
      <c r="E231" s="305"/>
      <c r="F231" s="305"/>
      <c r="G231" s="305"/>
      <c r="H231" s="305"/>
      <c r="I231" s="305"/>
      <c r="J231" s="305"/>
      <c r="K231" s="305"/>
      <c r="L231" s="305"/>
      <c r="M231" s="305"/>
      <c r="N231" s="305"/>
      <c r="O231" s="305"/>
      <c r="P231" s="305"/>
      <c r="Q231" s="305"/>
      <c r="R231" s="305"/>
      <c r="S231" s="305"/>
      <c r="T231" s="305"/>
      <c r="U231" s="305"/>
      <c r="V231" s="305"/>
      <c r="W231" s="305"/>
      <c r="X231" s="305"/>
      <c r="Y231" s="305"/>
      <c r="Z231" s="305"/>
      <c r="AA231" s="305"/>
      <c r="AB231" s="305"/>
      <c r="AC231" s="305"/>
      <c r="AD231" s="305"/>
      <c r="AE231" s="305"/>
      <c r="AF231" s="306"/>
      <c r="AG231" s="344">
        <f>ROUNDDOWN(IF(AG229&lt;=AG230,AG229/5*4,AG230),-3)</f>
        <v>0</v>
      </c>
      <c r="AH231" s="345"/>
      <c r="AI231" s="345"/>
      <c r="AJ231" s="346"/>
      <c r="AK231" s="1"/>
    </row>
    <row r="232" spans="1:37" ht="19.5">
      <c r="A232" s="1"/>
      <c r="B232" s="1"/>
      <c r="C232" s="28"/>
      <c r="D232" s="28"/>
      <c r="E232" s="28"/>
      <c r="F232" s="28"/>
      <c r="G232" s="28"/>
      <c r="H232" s="28"/>
      <c r="I232" s="28"/>
      <c r="J232" s="28"/>
      <c r="K232" s="28"/>
      <c r="L232" s="28"/>
      <c r="M232" s="28"/>
      <c r="N232" s="28"/>
      <c r="O232" s="28"/>
      <c r="P232" s="28"/>
      <c r="Q232" s="28"/>
      <c r="R232" s="28"/>
      <c r="S232" s="28"/>
      <c r="T232" s="28"/>
      <c r="U232" s="28"/>
      <c r="V232" s="28"/>
      <c r="W232" s="28"/>
      <c r="X232" s="28"/>
      <c r="Y232" s="28"/>
      <c r="Z232" s="28"/>
      <c r="AA232" s="28"/>
      <c r="AB232" s="28"/>
      <c r="AC232" s="28"/>
      <c r="AD232" s="28"/>
      <c r="AE232" s="28"/>
      <c r="AF232" s="28"/>
      <c r="AG232" s="55" t="s">
        <v>51</v>
      </c>
      <c r="AH232" s="55"/>
      <c r="AI232" s="55"/>
      <c r="AJ232" s="55"/>
      <c r="AK232" s="1"/>
    </row>
    <row r="233" spans="1:37" ht="19.5">
      <c r="A233" s="1"/>
      <c r="B233" s="1"/>
      <c r="C233" s="28"/>
      <c r="D233" s="28"/>
      <c r="E233" s="28"/>
      <c r="F233" s="28"/>
      <c r="G233" s="28"/>
      <c r="H233" s="28"/>
      <c r="I233" s="28"/>
      <c r="J233" s="28"/>
      <c r="K233" s="28"/>
      <c r="L233" s="28"/>
      <c r="M233" s="28"/>
      <c r="N233" s="28"/>
      <c r="O233" s="28"/>
      <c r="P233" s="28"/>
      <c r="Q233" s="28"/>
      <c r="R233" s="28"/>
      <c r="S233" s="28"/>
      <c r="T233" s="28"/>
      <c r="U233" s="28"/>
      <c r="V233" s="28"/>
      <c r="W233" s="28"/>
      <c r="X233" s="28"/>
      <c r="Y233" s="28"/>
      <c r="Z233" s="28"/>
      <c r="AA233" s="28"/>
      <c r="AB233" s="28"/>
      <c r="AC233" s="28"/>
      <c r="AD233" s="28"/>
      <c r="AE233" s="28"/>
      <c r="AF233" s="28"/>
      <c r="AG233" s="28"/>
      <c r="AH233" s="28"/>
      <c r="AI233" s="28"/>
      <c r="AJ233" s="28"/>
      <c r="AK233" s="1"/>
    </row>
    <row r="234" spans="1:37" s="35" customFormat="1" ht="30.75" thickBot="1">
      <c r="A234" s="1"/>
      <c r="B234" s="1"/>
      <c r="C234" s="36" t="s">
        <v>44</v>
      </c>
      <c r="D234" s="1"/>
      <c r="E234" s="1"/>
      <c r="F234" s="1"/>
      <c r="G234" s="1"/>
      <c r="H234" s="1"/>
      <c r="I234" s="1"/>
      <c r="J234" s="1"/>
      <c r="K234" s="1"/>
      <c r="L234" s="1"/>
      <c r="M234" s="1"/>
      <c r="N234" s="1"/>
      <c r="O234" s="1"/>
      <c r="P234" s="1"/>
      <c r="Q234" s="1"/>
      <c r="R234" s="1"/>
      <c r="S234" s="1"/>
      <c r="T234" s="1"/>
      <c r="U234" s="1"/>
      <c r="V234" s="1"/>
      <c r="W234" s="1"/>
      <c r="X234" s="1"/>
      <c r="Y234" s="1"/>
      <c r="Z234" s="1"/>
      <c r="AA234" s="1"/>
      <c r="AB234" s="1"/>
      <c r="AC234" s="1"/>
      <c r="AD234" s="1"/>
      <c r="AE234" s="1"/>
      <c r="AF234" s="1"/>
      <c r="AG234" s="1"/>
      <c r="AH234" s="1"/>
      <c r="AI234" s="1"/>
      <c r="AJ234" s="1"/>
      <c r="AK234" s="1"/>
    </row>
    <row r="235" spans="1:37" ht="18.75" customHeight="1">
      <c r="A235" s="1"/>
      <c r="B235" s="1"/>
      <c r="C235" s="307" t="s">
        <v>10</v>
      </c>
      <c r="D235" s="276"/>
      <c r="E235" s="276">
        <v>9</v>
      </c>
      <c r="F235" s="276"/>
      <c r="G235" s="276" t="s">
        <v>1</v>
      </c>
      <c r="H235" s="276"/>
      <c r="I235" s="276"/>
      <c r="J235" s="276"/>
      <c r="K235" s="329"/>
      <c r="L235" s="330"/>
      <c r="M235" s="330"/>
      <c r="N235" s="331"/>
      <c r="O235" s="332" t="s">
        <v>36</v>
      </c>
      <c r="P235" s="333"/>
      <c r="Q235" s="333"/>
      <c r="R235" s="329"/>
      <c r="S235" s="330"/>
      <c r="T235" s="330"/>
      <c r="U235" s="330"/>
      <c r="V235" s="330"/>
      <c r="W235" s="330"/>
      <c r="X235" s="330"/>
      <c r="Y235" s="330"/>
      <c r="Z235" s="331"/>
      <c r="AA235" s="354" t="s">
        <v>71</v>
      </c>
      <c r="AB235" s="333"/>
      <c r="AC235" s="333"/>
      <c r="AD235" s="329"/>
      <c r="AE235" s="330"/>
      <c r="AF235" s="330"/>
      <c r="AG235" s="330"/>
      <c r="AH235" s="330"/>
      <c r="AI235" s="330"/>
      <c r="AJ235" s="362"/>
      <c r="AK235" s="1"/>
    </row>
    <row r="236" spans="1:37" ht="18.75" customHeight="1">
      <c r="A236" s="1"/>
      <c r="B236" s="1"/>
      <c r="C236" s="308"/>
      <c r="D236" s="277"/>
      <c r="E236" s="277"/>
      <c r="F236" s="277"/>
      <c r="G236" s="277"/>
      <c r="H236" s="277"/>
      <c r="I236" s="277"/>
      <c r="J236" s="277"/>
      <c r="K236" s="273"/>
      <c r="L236" s="274"/>
      <c r="M236" s="274"/>
      <c r="N236" s="315"/>
      <c r="O236" s="334"/>
      <c r="P236" s="335"/>
      <c r="Q236" s="335"/>
      <c r="R236" s="273"/>
      <c r="S236" s="274"/>
      <c r="T236" s="274"/>
      <c r="U236" s="274"/>
      <c r="V236" s="274"/>
      <c r="W236" s="274"/>
      <c r="X236" s="274"/>
      <c r="Y236" s="274"/>
      <c r="Z236" s="315"/>
      <c r="AA236" s="334"/>
      <c r="AB236" s="335"/>
      <c r="AC236" s="335"/>
      <c r="AD236" s="273"/>
      <c r="AE236" s="274"/>
      <c r="AF236" s="274"/>
      <c r="AG236" s="274"/>
      <c r="AH236" s="274"/>
      <c r="AI236" s="274"/>
      <c r="AJ236" s="275"/>
      <c r="AK236" s="1"/>
    </row>
    <row r="237" spans="1:37" ht="19.5">
      <c r="A237" s="1"/>
      <c r="B237" s="1"/>
      <c r="C237" s="280" t="s">
        <v>12</v>
      </c>
      <c r="D237" s="281"/>
      <c r="E237" s="281"/>
      <c r="F237" s="281"/>
      <c r="G237" s="281"/>
      <c r="H237" s="281"/>
      <c r="I237" s="281"/>
      <c r="J237" s="281"/>
      <c r="K237" s="281"/>
      <c r="L237" s="281"/>
      <c r="M237" s="281"/>
      <c r="N237" s="281"/>
      <c r="O237" s="281"/>
      <c r="P237" s="281"/>
      <c r="Q237" s="281"/>
      <c r="R237" s="281"/>
      <c r="S237" s="281"/>
      <c r="T237" s="281"/>
      <c r="U237" s="281"/>
      <c r="V237" s="281"/>
      <c r="W237" s="281"/>
      <c r="X237" s="281"/>
      <c r="Y237" s="281"/>
      <c r="Z237" s="281"/>
      <c r="AA237" s="281"/>
      <c r="AB237" s="281"/>
      <c r="AC237" s="281"/>
      <c r="AD237" s="281"/>
      <c r="AE237" s="281"/>
      <c r="AF237" s="281"/>
      <c r="AG237" s="281"/>
      <c r="AH237" s="281"/>
      <c r="AI237" s="281"/>
      <c r="AJ237" s="282"/>
      <c r="AK237" s="1"/>
    </row>
    <row r="238" spans="1:37" ht="19.5">
      <c r="A238" s="1"/>
      <c r="B238" s="1"/>
      <c r="C238" s="303" t="s">
        <v>59</v>
      </c>
      <c r="D238" s="278"/>
      <c r="E238" s="278"/>
      <c r="F238" s="278"/>
      <c r="G238" s="278"/>
      <c r="H238" s="278"/>
      <c r="I238" s="278"/>
      <c r="J238" s="278"/>
      <c r="K238" s="278"/>
      <c r="L238" s="278"/>
      <c r="M238" s="349" t="s">
        <v>26</v>
      </c>
      <c r="N238" s="342"/>
      <c r="O238" s="342"/>
      <c r="P238" s="342"/>
      <c r="Q238" s="342"/>
      <c r="R238" s="342"/>
      <c r="S238" s="342"/>
      <c r="T238" s="342"/>
      <c r="U238" s="342"/>
      <c r="V238" s="342"/>
      <c r="W238" s="342"/>
      <c r="X238" s="342"/>
      <c r="Y238" s="342"/>
      <c r="Z238" s="342"/>
      <c r="AA238" s="342"/>
      <c r="AB238" s="342"/>
      <c r="AC238" s="342"/>
      <c r="AD238" s="343"/>
      <c r="AE238" s="278" t="s">
        <v>27</v>
      </c>
      <c r="AF238" s="278"/>
      <c r="AG238" s="278"/>
      <c r="AH238" s="278"/>
      <c r="AI238" s="278"/>
      <c r="AJ238" s="279"/>
      <c r="AK238" s="1"/>
    </row>
    <row r="239" spans="1:37" ht="18.75" customHeight="1">
      <c r="A239" s="1"/>
      <c r="B239" s="1"/>
      <c r="C239" s="312"/>
      <c r="D239" s="271"/>
      <c r="E239" s="271"/>
      <c r="F239" s="271"/>
      <c r="G239" s="271"/>
      <c r="H239" s="271"/>
      <c r="I239" s="271"/>
      <c r="J239" s="271"/>
      <c r="K239" s="271"/>
      <c r="L239" s="313"/>
      <c r="M239" s="350"/>
      <c r="N239" s="271"/>
      <c r="O239" s="271"/>
      <c r="P239" s="271"/>
      <c r="Q239" s="271"/>
      <c r="R239" s="271"/>
      <c r="S239" s="271"/>
      <c r="T239" s="271"/>
      <c r="U239" s="271"/>
      <c r="V239" s="271"/>
      <c r="W239" s="271"/>
      <c r="X239" s="271"/>
      <c r="Y239" s="271"/>
      <c r="Z239" s="271"/>
      <c r="AA239" s="271"/>
      <c r="AB239" s="271"/>
      <c r="AC239" s="271"/>
      <c r="AD239" s="313"/>
      <c r="AE239" s="270"/>
      <c r="AF239" s="271"/>
      <c r="AG239" s="271"/>
      <c r="AH239" s="271"/>
      <c r="AI239" s="271"/>
      <c r="AJ239" s="272"/>
      <c r="AK239" s="1"/>
    </row>
    <row r="240" spans="1:37" ht="18.75" customHeight="1">
      <c r="A240" s="1"/>
      <c r="B240" s="1"/>
      <c r="C240" s="314"/>
      <c r="D240" s="274"/>
      <c r="E240" s="274"/>
      <c r="F240" s="274"/>
      <c r="G240" s="274"/>
      <c r="H240" s="274"/>
      <c r="I240" s="274"/>
      <c r="J240" s="274"/>
      <c r="K240" s="274"/>
      <c r="L240" s="315"/>
      <c r="M240" s="273"/>
      <c r="N240" s="274"/>
      <c r="O240" s="274"/>
      <c r="P240" s="274"/>
      <c r="Q240" s="274"/>
      <c r="R240" s="274"/>
      <c r="S240" s="274"/>
      <c r="T240" s="274"/>
      <c r="U240" s="274"/>
      <c r="V240" s="274"/>
      <c r="W240" s="274"/>
      <c r="X240" s="274"/>
      <c r="Y240" s="274"/>
      <c r="Z240" s="274"/>
      <c r="AA240" s="274"/>
      <c r="AB240" s="274"/>
      <c r="AC240" s="274"/>
      <c r="AD240" s="315"/>
      <c r="AE240" s="273"/>
      <c r="AF240" s="274"/>
      <c r="AG240" s="274"/>
      <c r="AH240" s="274"/>
      <c r="AI240" s="274"/>
      <c r="AJ240" s="275"/>
      <c r="AK240" s="1"/>
    </row>
    <row r="241" spans="1:37" ht="19.5">
      <c r="A241" s="1"/>
      <c r="B241" s="1"/>
      <c r="C241" s="365" t="s">
        <v>61</v>
      </c>
      <c r="D241" s="366"/>
      <c r="E241" s="366"/>
      <c r="F241" s="366"/>
      <c r="G241" s="366"/>
      <c r="H241" s="366"/>
      <c r="I241" s="366"/>
      <c r="J241" s="366"/>
      <c r="K241" s="366"/>
      <c r="L241" s="366"/>
      <c r="M241" s="366"/>
      <c r="N241" s="366"/>
      <c r="O241" s="366"/>
      <c r="P241" s="366"/>
      <c r="Q241" s="366"/>
      <c r="R241" s="366"/>
      <c r="S241" s="366"/>
      <c r="T241" s="366"/>
      <c r="U241" s="366"/>
      <c r="V241" s="366"/>
      <c r="W241" s="366"/>
      <c r="X241" s="366"/>
      <c r="Y241" s="366"/>
      <c r="Z241" s="366"/>
      <c r="AA241" s="366"/>
      <c r="AB241" s="366"/>
      <c r="AC241" s="366"/>
      <c r="AD241" s="367"/>
      <c r="AE241" s="368" t="s">
        <v>16</v>
      </c>
      <c r="AF241" s="368"/>
      <c r="AG241" s="368"/>
      <c r="AH241" s="368"/>
      <c r="AI241" s="368"/>
      <c r="AJ241" s="369"/>
      <c r="AK241" s="1"/>
    </row>
    <row r="242" spans="1:37" ht="18.75" customHeight="1">
      <c r="A242" s="1"/>
      <c r="B242" s="1"/>
      <c r="C242" s="341" t="s">
        <v>13</v>
      </c>
      <c r="D242" s="342"/>
      <c r="E242" s="342"/>
      <c r="F242" s="342"/>
      <c r="G242" s="342"/>
      <c r="H242" s="342"/>
      <c r="I242" s="342"/>
      <c r="J242" s="342"/>
      <c r="K242" s="342"/>
      <c r="L242" s="342"/>
      <c r="M242" s="342"/>
      <c r="N242" s="342"/>
      <c r="O242" s="342"/>
      <c r="P242" s="342"/>
      <c r="Q242" s="343"/>
      <c r="R242" s="278" t="s">
        <v>48</v>
      </c>
      <c r="S242" s="278"/>
      <c r="T242" s="278"/>
      <c r="U242" s="278"/>
      <c r="V242" s="278"/>
      <c r="W242" s="278"/>
      <c r="X242" s="278"/>
      <c r="Y242" s="278"/>
      <c r="Z242" s="278"/>
      <c r="AA242" s="278"/>
      <c r="AB242" s="278"/>
      <c r="AC242" s="278"/>
      <c r="AD242" s="278"/>
      <c r="AE242" s="278" t="s">
        <v>47</v>
      </c>
      <c r="AF242" s="278"/>
      <c r="AG242" s="347" t="s">
        <v>69</v>
      </c>
      <c r="AH242" s="347"/>
      <c r="AI242" s="347"/>
      <c r="AJ242" s="348"/>
      <c r="AK242" s="1"/>
    </row>
    <row r="243" spans="1:37" ht="19.5">
      <c r="A243" s="1"/>
      <c r="B243" s="1"/>
      <c r="C243" s="370"/>
      <c r="D243" s="371"/>
      <c r="E243" s="371"/>
      <c r="F243" s="371"/>
      <c r="G243" s="371"/>
      <c r="H243" s="371"/>
      <c r="I243" s="371"/>
      <c r="J243" s="371"/>
      <c r="K243" s="371"/>
      <c r="L243" s="371"/>
      <c r="M243" s="371"/>
      <c r="N243" s="371"/>
      <c r="O243" s="371"/>
      <c r="P243" s="371"/>
      <c r="Q243" s="372"/>
      <c r="R243" s="309"/>
      <c r="S243" s="309"/>
      <c r="T243" s="309"/>
      <c r="U243" s="309"/>
      <c r="V243" s="309"/>
      <c r="W243" s="309"/>
      <c r="X243" s="309"/>
      <c r="Y243" s="309"/>
      <c r="Z243" s="309"/>
      <c r="AA243" s="309"/>
      <c r="AB243" s="309"/>
      <c r="AC243" s="309"/>
      <c r="AD243" s="309"/>
      <c r="AE243" s="309"/>
      <c r="AF243" s="309"/>
      <c r="AG243" s="336"/>
      <c r="AH243" s="336"/>
      <c r="AI243" s="336"/>
      <c r="AJ243" s="337"/>
      <c r="AK243" s="1"/>
    </row>
    <row r="244" spans="1:37" ht="19.5">
      <c r="A244" s="1"/>
      <c r="B244" s="1"/>
      <c r="C244" s="370"/>
      <c r="D244" s="371"/>
      <c r="E244" s="371"/>
      <c r="F244" s="371"/>
      <c r="G244" s="371"/>
      <c r="H244" s="371"/>
      <c r="I244" s="371"/>
      <c r="J244" s="371"/>
      <c r="K244" s="371"/>
      <c r="L244" s="371"/>
      <c r="M244" s="371"/>
      <c r="N244" s="371"/>
      <c r="O244" s="371"/>
      <c r="P244" s="371"/>
      <c r="Q244" s="372"/>
      <c r="R244" s="309"/>
      <c r="S244" s="309"/>
      <c r="T244" s="309"/>
      <c r="U244" s="309"/>
      <c r="V244" s="309"/>
      <c r="W244" s="309"/>
      <c r="X244" s="309"/>
      <c r="Y244" s="309"/>
      <c r="Z244" s="309"/>
      <c r="AA244" s="309"/>
      <c r="AB244" s="309"/>
      <c r="AC244" s="309"/>
      <c r="AD244" s="309"/>
      <c r="AE244" s="309"/>
      <c r="AF244" s="309"/>
      <c r="AG244" s="336"/>
      <c r="AH244" s="336"/>
      <c r="AI244" s="336"/>
      <c r="AJ244" s="337"/>
      <c r="AK244" s="1"/>
    </row>
    <row r="245" spans="1:37" ht="19.5">
      <c r="A245" s="1"/>
      <c r="B245" s="1"/>
      <c r="C245" s="370"/>
      <c r="D245" s="371"/>
      <c r="E245" s="371"/>
      <c r="F245" s="371"/>
      <c r="G245" s="371"/>
      <c r="H245" s="371"/>
      <c r="I245" s="371"/>
      <c r="J245" s="371"/>
      <c r="K245" s="371"/>
      <c r="L245" s="371"/>
      <c r="M245" s="371"/>
      <c r="N245" s="371"/>
      <c r="O245" s="371"/>
      <c r="P245" s="371"/>
      <c r="Q245" s="372"/>
      <c r="R245" s="309"/>
      <c r="S245" s="309"/>
      <c r="T245" s="309"/>
      <c r="U245" s="309"/>
      <c r="V245" s="309"/>
      <c r="W245" s="309"/>
      <c r="X245" s="309"/>
      <c r="Y245" s="309"/>
      <c r="Z245" s="309"/>
      <c r="AA245" s="309"/>
      <c r="AB245" s="309"/>
      <c r="AC245" s="309"/>
      <c r="AD245" s="309"/>
      <c r="AE245" s="309"/>
      <c r="AF245" s="309"/>
      <c r="AG245" s="336"/>
      <c r="AH245" s="336"/>
      <c r="AI245" s="336"/>
      <c r="AJ245" s="337"/>
      <c r="AK245" s="1"/>
    </row>
    <row r="246" spans="1:37" ht="19.5">
      <c r="A246" s="1"/>
      <c r="B246" s="1"/>
      <c r="C246" s="370"/>
      <c r="D246" s="371"/>
      <c r="E246" s="371"/>
      <c r="F246" s="371"/>
      <c r="G246" s="371"/>
      <c r="H246" s="371"/>
      <c r="I246" s="371"/>
      <c r="J246" s="371"/>
      <c r="K246" s="371"/>
      <c r="L246" s="371"/>
      <c r="M246" s="371"/>
      <c r="N246" s="371"/>
      <c r="O246" s="371"/>
      <c r="P246" s="371"/>
      <c r="Q246" s="372"/>
      <c r="R246" s="309"/>
      <c r="S246" s="309"/>
      <c r="T246" s="309"/>
      <c r="U246" s="309"/>
      <c r="V246" s="309"/>
      <c r="W246" s="309"/>
      <c r="X246" s="309"/>
      <c r="Y246" s="309"/>
      <c r="Z246" s="309"/>
      <c r="AA246" s="309"/>
      <c r="AB246" s="309"/>
      <c r="AC246" s="309"/>
      <c r="AD246" s="309"/>
      <c r="AE246" s="309"/>
      <c r="AF246" s="309"/>
      <c r="AG246" s="336"/>
      <c r="AH246" s="336"/>
      <c r="AI246" s="336"/>
      <c r="AJ246" s="337"/>
      <c r="AK246" s="1"/>
    </row>
    <row r="247" spans="1:37" ht="19.5">
      <c r="A247" s="1"/>
      <c r="B247" s="1"/>
      <c r="C247" s="370"/>
      <c r="D247" s="371"/>
      <c r="E247" s="371"/>
      <c r="F247" s="371"/>
      <c r="G247" s="371"/>
      <c r="H247" s="371"/>
      <c r="I247" s="371"/>
      <c r="J247" s="371"/>
      <c r="K247" s="371"/>
      <c r="L247" s="371"/>
      <c r="M247" s="371"/>
      <c r="N247" s="371"/>
      <c r="O247" s="371"/>
      <c r="P247" s="371"/>
      <c r="Q247" s="372"/>
      <c r="R247" s="309"/>
      <c r="S247" s="309"/>
      <c r="T247" s="309"/>
      <c r="U247" s="309"/>
      <c r="V247" s="309"/>
      <c r="W247" s="309"/>
      <c r="X247" s="309"/>
      <c r="Y247" s="309"/>
      <c r="Z247" s="309"/>
      <c r="AA247" s="309"/>
      <c r="AB247" s="309"/>
      <c r="AC247" s="309"/>
      <c r="AD247" s="309"/>
      <c r="AE247" s="309"/>
      <c r="AF247" s="309"/>
      <c r="AG247" s="336"/>
      <c r="AH247" s="336"/>
      <c r="AI247" s="336"/>
      <c r="AJ247" s="337"/>
      <c r="AK247" s="1"/>
    </row>
    <row r="248" spans="1:37" ht="19.5">
      <c r="A248" s="1"/>
      <c r="B248" s="1"/>
      <c r="C248" s="370"/>
      <c r="D248" s="371"/>
      <c r="E248" s="371"/>
      <c r="F248" s="371"/>
      <c r="G248" s="371"/>
      <c r="H248" s="371"/>
      <c r="I248" s="371"/>
      <c r="J248" s="371"/>
      <c r="K248" s="371"/>
      <c r="L248" s="371"/>
      <c r="M248" s="371"/>
      <c r="N248" s="371"/>
      <c r="O248" s="371"/>
      <c r="P248" s="371"/>
      <c r="Q248" s="372"/>
      <c r="R248" s="309"/>
      <c r="S248" s="309"/>
      <c r="T248" s="309"/>
      <c r="U248" s="309"/>
      <c r="V248" s="309"/>
      <c r="W248" s="309"/>
      <c r="X248" s="309"/>
      <c r="Y248" s="309"/>
      <c r="Z248" s="309"/>
      <c r="AA248" s="309"/>
      <c r="AB248" s="309"/>
      <c r="AC248" s="309"/>
      <c r="AD248" s="309"/>
      <c r="AE248" s="309"/>
      <c r="AF248" s="309"/>
      <c r="AG248" s="336"/>
      <c r="AH248" s="336"/>
      <c r="AI248" s="336"/>
      <c r="AJ248" s="337"/>
      <c r="AK248" s="1"/>
    </row>
    <row r="249" spans="1:37" ht="19.5">
      <c r="A249" s="1"/>
      <c r="B249" s="1"/>
      <c r="C249" s="370"/>
      <c r="D249" s="371"/>
      <c r="E249" s="371"/>
      <c r="F249" s="371"/>
      <c r="G249" s="371"/>
      <c r="H249" s="371"/>
      <c r="I249" s="371"/>
      <c r="J249" s="371"/>
      <c r="K249" s="371"/>
      <c r="L249" s="371"/>
      <c r="M249" s="371"/>
      <c r="N249" s="371"/>
      <c r="O249" s="371"/>
      <c r="P249" s="371"/>
      <c r="Q249" s="372"/>
      <c r="R249" s="309"/>
      <c r="S249" s="309"/>
      <c r="T249" s="309"/>
      <c r="U249" s="309"/>
      <c r="V249" s="309"/>
      <c r="W249" s="309"/>
      <c r="X249" s="309"/>
      <c r="Y249" s="309"/>
      <c r="Z249" s="309"/>
      <c r="AA249" s="309"/>
      <c r="AB249" s="309"/>
      <c r="AC249" s="309"/>
      <c r="AD249" s="309"/>
      <c r="AE249" s="309"/>
      <c r="AF249" s="309"/>
      <c r="AG249" s="336"/>
      <c r="AH249" s="336"/>
      <c r="AI249" s="336"/>
      <c r="AJ249" s="337"/>
      <c r="AK249" s="1"/>
    </row>
    <row r="250" spans="1:37" ht="19.5">
      <c r="A250" s="1"/>
      <c r="B250" s="1"/>
      <c r="C250" s="370"/>
      <c r="D250" s="371"/>
      <c r="E250" s="371"/>
      <c r="F250" s="371"/>
      <c r="G250" s="371"/>
      <c r="H250" s="371"/>
      <c r="I250" s="371"/>
      <c r="J250" s="371"/>
      <c r="K250" s="371"/>
      <c r="L250" s="371"/>
      <c r="M250" s="371"/>
      <c r="N250" s="371"/>
      <c r="O250" s="371"/>
      <c r="P250" s="371"/>
      <c r="Q250" s="372"/>
      <c r="R250" s="309"/>
      <c r="S250" s="309"/>
      <c r="T250" s="309"/>
      <c r="U250" s="309"/>
      <c r="V250" s="309"/>
      <c r="W250" s="309"/>
      <c r="X250" s="309"/>
      <c r="Y250" s="309"/>
      <c r="Z250" s="309"/>
      <c r="AA250" s="309"/>
      <c r="AB250" s="309"/>
      <c r="AC250" s="309"/>
      <c r="AD250" s="309"/>
      <c r="AE250" s="309"/>
      <c r="AF250" s="309"/>
      <c r="AG250" s="336"/>
      <c r="AH250" s="336"/>
      <c r="AI250" s="336"/>
      <c r="AJ250" s="337"/>
      <c r="AK250" s="1"/>
    </row>
    <row r="251" spans="1:37" ht="20.25" thickBot="1">
      <c r="A251" s="1"/>
      <c r="B251" s="1"/>
      <c r="C251" s="400"/>
      <c r="D251" s="401"/>
      <c r="E251" s="401"/>
      <c r="F251" s="401"/>
      <c r="G251" s="401"/>
      <c r="H251" s="401"/>
      <c r="I251" s="401"/>
      <c r="J251" s="401"/>
      <c r="K251" s="401"/>
      <c r="L251" s="401"/>
      <c r="M251" s="401"/>
      <c r="N251" s="401"/>
      <c r="O251" s="401"/>
      <c r="P251" s="401"/>
      <c r="Q251" s="402"/>
      <c r="R251" s="399"/>
      <c r="S251" s="399"/>
      <c r="T251" s="399"/>
      <c r="U251" s="399"/>
      <c r="V251" s="399"/>
      <c r="W251" s="399"/>
      <c r="X251" s="399"/>
      <c r="Y251" s="399"/>
      <c r="Z251" s="399"/>
      <c r="AA251" s="399"/>
      <c r="AB251" s="399"/>
      <c r="AC251" s="399"/>
      <c r="AD251" s="399"/>
      <c r="AE251" s="399"/>
      <c r="AF251" s="399"/>
      <c r="AG251" s="373"/>
      <c r="AH251" s="373"/>
      <c r="AI251" s="373"/>
      <c r="AJ251" s="374"/>
      <c r="AK251" s="1"/>
    </row>
    <row r="252" spans="1:37" ht="20.25" thickTop="1">
      <c r="A252" s="1"/>
      <c r="B252" s="1"/>
      <c r="C252" s="375" t="s">
        <v>11</v>
      </c>
      <c r="D252" s="376"/>
      <c r="E252" s="376"/>
      <c r="F252" s="376"/>
      <c r="G252" s="376"/>
      <c r="H252" s="376"/>
      <c r="I252" s="376"/>
      <c r="J252" s="376"/>
      <c r="K252" s="376"/>
      <c r="L252" s="376"/>
      <c r="M252" s="376"/>
      <c r="N252" s="376"/>
      <c r="O252" s="376"/>
      <c r="P252" s="376"/>
      <c r="Q252" s="376"/>
      <c r="R252" s="376"/>
      <c r="S252" s="376"/>
      <c r="T252" s="376"/>
      <c r="U252" s="376"/>
      <c r="V252" s="376"/>
      <c r="W252" s="376"/>
      <c r="X252" s="376"/>
      <c r="Y252" s="376"/>
      <c r="Z252" s="376"/>
      <c r="AA252" s="376"/>
      <c r="AB252" s="376"/>
      <c r="AC252" s="376"/>
      <c r="AD252" s="376"/>
      <c r="AE252" s="376"/>
      <c r="AF252" s="377"/>
      <c r="AG252" s="378">
        <f>SUM(AG243:AJ251)</f>
        <v>0</v>
      </c>
      <c r="AH252" s="379"/>
      <c r="AI252" s="379"/>
      <c r="AJ252" s="380"/>
      <c r="AK252" s="1"/>
    </row>
    <row r="253" spans="1:37" ht="19.5">
      <c r="A253" s="1"/>
      <c r="B253" s="1"/>
      <c r="C253" s="341" t="s">
        <v>45</v>
      </c>
      <c r="D253" s="342"/>
      <c r="E253" s="342"/>
      <c r="F253" s="342"/>
      <c r="G253" s="342"/>
      <c r="H253" s="342"/>
      <c r="I253" s="342"/>
      <c r="J253" s="342"/>
      <c r="K253" s="342"/>
      <c r="L253" s="342"/>
      <c r="M253" s="342"/>
      <c r="N253" s="342"/>
      <c r="O253" s="342"/>
      <c r="P253" s="342"/>
      <c r="Q253" s="342"/>
      <c r="R253" s="342"/>
      <c r="S253" s="342"/>
      <c r="T253" s="342"/>
      <c r="U253" s="342"/>
      <c r="V253" s="342"/>
      <c r="W253" s="342"/>
      <c r="X253" s="342"/>
      <c r="Y253" s="342"/>
      <c r="Z253" s="342"/>
      <c r="AA253" s="342"/>
      <c r="AB253" s="342"/>
      <c r="AC253" s="342"/>
      <c r="AD253" s="342"/>
      <c r="AE253" s="342"/>
      <c r="AF253" s="343"/>
      <c r="AG253" s="381">
        <f>IF(AE241="端末購入あり",700000/5*4,200000/5*4)</f>
        <v>160000</v>
      </c>
      <c r="AH253" s="382"/>
      <c r="AI253" s="382"/>
      <c r="AJ253" s="383"/>
      <c r="AK253" s="1"/>
    </row>
    <row r="254" spans="1:37" ht="20.25" thickBot="1">
      <c r="A254" s="1"/>
      <c r="B254" s="1"/>
      <c r="C254" s="304" t="s">
        <v>15</v>
      </c>
      <c r="D254" s="305"/>
      <c r="E254" s="305"/>
      <c r="F254" s="305"/>
      <c r="G254" s="305"/>
      <c r="H254" s="305"/>
      <c r="I254" s="305"/>
      <c r="J254" s="305"/>
      <c r="K254" s="305"/>
      <c r="L254" s="305"/>
      <c r="M254" s="305"/>
      <c r="N254" s="305"/>
      <c r="O254" s="305"/>
      <c r="P254" s="305"/>
      <c r="Q254" s="305"/>
      <c r="R254" s="305"/>
      <c r="S254" s="305"/>
      <c r="T254" s="305"/>
      <c r="U254" s="305"/>
      <c r="V254" s="305"/>
      <c r="W254" s="305"/>
      <c r="X254" s="305"/>
      <c r="Y254" s="305"/>
      <c r="Z254" s="305"/>
      <c r="AA254" s="305"/>
      <c r="AB254" s="305"/>
      <c r="AC254" s="305"/>
      <c r="AD254" s="305"/>
      <c r="AE254" s="305"/>
      <c r="AF254" s="306"/>
      <c r="AG254" s="344">
        <f>ROUNDDOWN(IF(AG252&lt;=AG253,AG252/5*4,AG253),-3)</f>
        <v>0</v>
      </c>
      <c r="AH254" s="345"/>
      <c r="AI254" s="345"/>
      <c r="AJ254" s="346"/>
      <c r="AK254" s="1"/>
    </row>
    <row r="255" spans="1:37" ht="19.5">
      <c r="A255" s="1"/>
      <c r="B255" s="1"/>
      <c r="C255" s="28"/>
      <c r="D255" s="28"/>
      <c r="E255" s="28"/>
      <c r="F255" s="28"/>
      <c r="G255" s="28"/>
      <c r="H255" s="28"/>
      <c r="I255" s="28"/>
      <c r="J255" s="28"/>
      <c r="K255" s="28"/>
      <c r="L255" s="28"/>
      <c r="M255" s="28"/>
      <c r="N255" s="28"/>
      <c r="O255" s="28"/>
      <c r="P255" s="28"/>
      <c r="Q255" s="28"/>
      <c r="R255" s="28"/>
      <c r="S255" s="28"/>
      <c r="T255" s="28"/>
      <c r="U255" s="28"/>
      <c r="V255" s="28"/>
      <c r="W255" s="28"/>
      <c r="X255" s="28"/>
      <c r="Y255" s="28"/>
      <c r="Z255" s="28"/>
      <c r="AA255" s="28"/>
      <c r="AB255" s="28"/>
      <c r="AC255" s="28"/>
      <c r="AD255" s="28"/>
      <c r="AE255" s="28"/>
      <c r="AF255" s="28"/>
      <c r="AG255" s="55" t="s">
        <v>51</v>
      </c>
      <c r="AH255" s="55"/>
      <c r="AI255" s="55"/>
      <c r="AJ255" s="55"/>
      <c r="AK255" s="1"/>
    </row>
    <row r="256" spans="1:37" ht="20.25" thickBot="1">
      <c r="A256" s="1"/>
      <c r="B256" s="1"/>
      <c r="C256" s="28"/>
      <c r="D256" s="28"/>
      <c r="E256" s="28"/>
      <c r="F256" s="28"/>
      <c r="G256" s="28"/>
      <c r="H256" s="28"/>
      <c r="I256" s="28"/>
      <c r="J256" s="28"/>
      <c r="K256" s="28"/>
      <c r="L256" s="28"/>
      <c r="M256" s="28"/>
      <c r="N256" s="28"/>
      <c r="O256" s="28"/>
      <c r="P256" s="28"/>
      <c r="Q256" s="28"/>
      <c r="R256" s="28"/>
      <c r="S256" s="28"/>
      <c r="T256" s="28"/>
      <c r="U256" s="28"/>
      <c r="V256" s="28"/>
      <c r="W256" s="28"/>
      <c r="X256" s="28"/>
      <c r="Y256" s="28"/>
      <c r="Z256" s="28"/>
      <c r="AA256" s="28"/>
      <c r="AB256" s="28"/>
      <c r="AC256" s="28"/>
      <c r="AD256" s="28"/>
      <c r="AE256" s="28"/>
      <c r="AF256" s="28"/>
      <c r="AG256" s="28"/>
      <c r="AH256" s="28"/>
      <c r="AI256" s="28"/>
      <c r="AJ256" s="28"/>
      <c r="AK256" s="1"/>
    </row>
    <row r="257" spans="1:37" ht="18.75" customHeight="1">
      <c r="A257" s="1"/>
      <c r="B257" s="1"/>
      <c r="C257" s="307" t="s">
        <v>10</v>
      </c>
      <c r="D257" s="276"/>
      <c r="E257" s="276">
        <v>10</v>
      </c>
      <c r="F257" s="276"/>
      <c r="G257" s="276" t="s">
        <v>1</v>
      </c>
      <c r="H257" s="276"/>
      <c r="I257" s="276"/>
      <c r="J257" s="276"/>
      <c r="K257" s="329"/>
      <c r="L257" s="330"/>
      <c r="M257" s="330"/>
      <c r="N257" s="331"/>
      <c r="O257" s="332" t="s">
        <v>36</v>
      </c>
      <c r="P257" s="333"/>
      <c r="Q257" s="333"/>
      <c r="R257" s="329"/>
      <c r="S257" s="330"/>
      <c r="T257" s="330"/>
      <c r="U257" s="330"/>
      <c r="V257" s="330"/>
      <c r="W257" s="330"/>
      <c r="X257" s="330"/>
      <c r="Y257" s="330"/>
      <c r="Z257" s="331"/>
      <c r="AA257" s="354" t="s">
        <v>71</v>
      </c>
      <c r="AB257" s="333"/>
      <c r="AC257" s="333"/>
      <c r="AD257" s="329"/>
      <c r="AE257" s="330"/>
      <c r="AF257" s="330"/>
      <c r="AG257" s="330"/>
      <c r="AH257" s="330"/>
      <c r="AI257" s="330"/>
      <c r="AJ257" s="362"/>
      <c r="AK257" s="1"/>
    </row>
    <row r="258" spans="1:37" ht="18.75" customHeight="1">
      <c r="A258" s="1"/>
      <c r="B258" s="1"/>
      <c r="C258" s="308"/>
      <c r="D258" s="277"/>
      <c r="E258" s="277"/>
      <c r="F258" s="277"/>
      <c r="G258" s="277"/>
      <c r="H258" s="277"/>
      <c r="I258" s="277"/>
      <c r="J258" s="277"/>
      <c r="K258" s="273"/>
      <c r="L258" s="274"/>
      <c r="M258" s="274"/>
      <c r="N258" s="315"/>
      <c r="O258" s="334"/>
      <c r="P258" s="335"/>
      <c r="Q258" s="335"/>
      <c r="R258" s="273"/>
      <c r="S258" s="274"/>
      <c r="T258" s="274"/>
      <c r="U258" s="274"/>
      <c r="V258" s="274"/>
      <c r="W258" s="274"/>
      <c r="X258" s="274"/>
      <c r="Y258" s="274"/>
      <c r="Z258" s="315"/>
      <c r="AA258" s="334"/>
      <c r="AB258" s="335"/>
      <c r="AC258" s="335"/>
      <c r="AD258" s="273"/>
      <c r="AE258" s="274"/>
      <c r="AF258" s="274"/>
      <c r="AG258" s="274"/>
      <c r="AH258" s="274"/>
      <c r="AI258" s="274"/>
      <c r="AJ258" s="275"/>
      <c r="AK258" s="1"/>
    </row>
    <row r="259" spans="1:37" ht="19.5">
      <c r="A259" s="1"/>
      <c r="B259" s="1"/>
      <c r="C259" s="280" t="s">
        <v>12</v>
      </c>
      <c r="D259" s="281"/>
      <c r="E259" s="281"/>
      <c r="F259" s="281"/>
      <c r="G259" s="281"/>
      <c r="H259" s="281"/>
      <c r="I259" s="281"/>
      <c r="J259" s="281"/>
      <c r="K259" s="281"/>
      <c r="L259" s="281"/>
      <c r="M259" s="281"/>
      <c r="N259" s="281"/>
      <c r="O259" s="281"/>
      <c r="P259" s="281"/>
      <c r="Q259" s="281"/>
      <c r="R259" s="281"/>
      <c r="S259" s="281"/>
      <c r="T259" s="281"/>
      <c r="U259" s="281"/>
      <c r="V259" s="281"/>
      <c r="W259" s="281"/>
      <c r="X259" s="281"/>
      <c r="Y259" s="281"/>
      <c r="Z259" s="281"/>
      <c r="AA259" s="281"/>
      <c r="AB259" s="281"/>
      <c r="AC259" s="281"/>
      <c r="AD259" s="281"/>
      <c r="AE259" s="281"/>
      <c r="AF259" s="281"/>
      <c r="AG259" s="281"/>
      <c r="AH259" s="281"/>
      <c r="AI259" s="281"/>
      <c r="AJ259" s="282"/>
      <c r="AK259" s="1"/>
    </row>
    <row r="260" spans="1:37" ht="19.5">
      <c r="A260" s="1"/>
      <c r="B260" s="1"/>
      <c r="C260" s="303" t="s">
        <v>59</v>
      </c>
      <c r="D260" s="278"/>
      <c r="E260" s="278"/>
      <c r="F260" s="278"/>
      <c r="G260" s="278"/>
      <c r="H260" s="278"/>
      <c r="I260" s="278"/>
      <c r="J260" s="278"/>
      <c r="K260" s="278"/>
      <c r="L260" s="278"/>
      <c r="M260" s="349" t="s">
        <v>26</v>
      </c>
      <c r="N260" s="342"/>
      <c r="O260" s="342"/>
      <c r="P260" s="342"/>
      <c r="Q260" s="342"/>
      <c r="R260" s="342"/>
      <c r="S260" s="342"/>
      <c r="T260" s="342"/>
      <c r="U260" s="342"/>
      <c r="V260" s="342"/>
      <c r="W260" s="342"/>
      <c r="X260" s="342"/>
      <c r="Y260" s="342"/>
      <c r="Z260" s="342"/>
      <c r="AA260" s="342"/>
      <c r="AB260" s="342"/>
      <c r="AC260" s="342"/>
      <c r="AD260" s="343"/>
      <c r="AE260" s="278" t="s">
        <v>27</v>
      </c>
      <c r="AF260" s="278"/>
      <c r="AG260" s="278"/>
      <c r="AH260" s="278"/>
      <c r="AI260" s="278"/>
      <c r="AJ260" s="279"/>
      <c r="AK260" s="1"/>
    </row>
    <row r="261" spans="1:37" ht="18.75" customHeight="1">
      <c r="A261" s="1"/>
      <c r="B261" s="1"/>
      <c r="C261" s="312"/>
      <c r="D261" s="271"/>
      <c r="E261" s="271"/>
      <c r="F261" s="271"/>
      <c r="G261" s="271"/>
      <c r="H261" s="271"/>
      <c r="I261" s="271"/>
      <c r="J261" s="271"/>
      <c r="K261" s="271"/>
      <c r="L261" s="313"/>
      <c r="M261" s="350"/>
      <c r="N261" s="271"/>
      <c r="O261" s="271"/>
      <c r="P261" s="271"/>
      <c r="Q261" s="271"/>
      <c r="R261" s="271"/>
      <c r="S261" s="271"/>
      <c r="T261" s="271"/>
      <c r="U261" s="271"/>
      <c r="V261" s="271"/>
      <c r="W261" s="271"/>
      <c r="X261" s="271"/>
      <c r="Y261" s="271"/>
      <c r="Z261" s="271"/>
      <c r="AA261" s="271"/>
      <c r="AB261" s="271"/>
      <c r="AC261" s="271"/>
      <c r="AD261" s="313"/>
      <c r="AE261" s="270"/>
      <c r="AF261" s="271"/>
      <c r="AG261" s="271"/>
      <c r="AH261" s="271"/>
      <c r="AI261" s="271"/>
      <c r="AJ261" s="272"/>
      <c r="AK261" s="1"/>
    </row>
    <row r="262" spans="1:37" ht="18.75" customHeight="1">
      <c r="A262" s="1"/>
      <c r="B262" s="1"/>
      <c r="C262" s="314"/>
      <c r="D262" s="274"/>
      <c r="E262" s="274"/>
      <c r="F262" s="274"/>
      <c r="G262" s="274"/>
      <c r="H262" s="274"/>
      <c r="I262" s="274"/>
      <c r="J262" s="274"/>
      <c r="K262" s="274"/>
      <c r="L262" s="315"/>
      <c r="M262" s="273"/>
      <c r="N262" s="274"/>
      <c r="O262" s="274"/>
      <c r="P262" s="274"/>
      <c r="Q262" s="274"/>
      <c r="R262" s="274"/>
      <c r="S262" s="274"/>
      <c r="T262" s="274"/>
      <c r="U262" s="274"/>
      <c r="V262" s="274"/>
      <c r="W262" s="274"/>
      <c r="X262" s="274"/>
      <c r="Y262" s="274"/>
      <c r="Z262" s="274"/>
      <c r="AA262" s="274"/>
      <c r="AB262" s="274"/>
      <c r="AC262" s="274"/>
      <c r="AD262" s="315"/>
      <c r="AE262" s="273"/>
      <c r="AF262" s="274"/>
      <c r="AG262" s="274"/>
      <c r="AH262" s="274"/>
      <c r="AI262" s="274"/>
      <c r="AJ262" s="275"/>
      <c r="AK262" s="1"/>
    </row>
    <row r="263" spans="1:37" ht="19.5">
      <c r="A263" s="1"/>
      <c r="B263" s="1"/>
      <c r="C263" s="365" t="s">
        <v>61</v>
      </c>
      <c r="D263" s="366"/>
      <c r="E263" s="366"/>
      <c r="F263" s="366"/>
      <c r="G263" s="366"/>
      <c r="H263" s="366"/>
      <c r="I263" s="366"/>
      <c r="J263" s="366"/>
      <c r="K263" s="366"/>
      <c r="L263" s="366"/>
      <c r="M263" s="366"/>
      <c r="N263" s="366"/>
      <c r="O263" s="366"/>
      <c r="P263" s="366"/>
      <c r="Q263" s="366"/>
      <c r="R263" s="366"/>
      <c r="S263" s="366"/>
      <c r="T263" s="366"/>
      <c r="U263" s="366"/>
      <c r="V263" s="366"/>
      <c r="W263" s="366"/>
      <c r="X263" s="366"/>
      <c r="Y263" s="366"/>
      <c r="Z263" s="366"/>
      <c r="AA263" s="366"/>
      <c r="AB263" s="366"/>
      <c r="AC263" s="366"/>
      <c r="AD263" s="367"/>
      <c r="AE263" s="368" t="s">
        <v>16</v>
      </c>
      <c r="AF263" s="368"/>
      <c r="AG263" s="368"/>
      <c r="AH263" s="368"/>
      <c r="AI263" s="368"/>
      <c r="AJ263" s="369"/>
      <c r="AK263" s="1"/>
    </row>
    <row r="264" spans="1:37" ht="18.75" customHeight="1">
      <c r="A264" s="1"/>
      <c r="B264" s="1"/>
      <c r="C264" s="341" t="s">
        <v>13</v>
      </c>
      <c r="D264" s="342"/>
      <c r="E264" s="342"/>
      <c r="F264" s="342"/>
      <c r="G264" s="342"/>
      <c r="H264" s="342"/>
      <c r="I264" s="342"/>
      <c r="J264" s="342"/>
      <c r="K264" s="342"/>
      <c r="L264" s="342"/>
      <c r="M264" s="342"/>
      <c r="N264" s="342"/>
      <c r="O264" s="342"/>
      <c r="P264" s="342"/>
      <c r="Q264" s="343"/>
      <c r="R264" s="278" t="s">
        <v>48</v>
      </c>
      <c r="S264" s="278"/>
      <c r="T264" s="278"/>
      <c r="U264" s="278"/>
      <c r="V264" s="278"/>
      <c r="W264" s="278"/>
      <c r="X264" s="278"/>
      <c r="Y264" s="278"/>
      <c r="Z264" s="278"/>
      <c r="AA264" s="278"/>
      <c r="AB264" s="278"/>
      <c r="AC264" s="278"/>
      <c r="AD264" s="278"/>
      <c r="AE264" s="278" t="s">
        <v>47</v>
      </c>
      <c r="AF264" s="278"/>
      <c r="AG264" s="347" t="s">
        <v>69</v>
      </c>
      <c r="AH264" s="347"/>
      <c r="AI264" s="347"/>
      <c r="AJ264" s="348"/>
      <c r="AK264" s="1"/>
    </row>
    <row r="265" spans="1:37" ht="19.5">
      <c r="A265" s="1"/>
      <c r="B265" s="1"/>
      <c r="C265" s="370"/>
      <c r="D265" s="371"/>
      <c r="E265" s="371"/>
      <c r="F265" s="371"/>
      <c r="G265" s="371"/>
      <c r="H265" s="371"/>
      <c r="I265" s="371"/>
      <c r="J265" s="371"/>
      <c r="K265" s="371"/>
      <c r="L265" s="371"/>
      <c r="M265" s="371"/>
      <c r="N265" s="371"/>
      <c r="O265" s="371"/>
      <c r="P265" s="371"/>
      <c r="Q265" s="372"/>
      <c r="R265" s="309"/>
      <c r="S265" s="309"/>
      <c r="T265" s="309"/>
      <c r="U265" s="309"/>
      <c r="V265" s="309"/>
      <c r="W265" s="309"/>
      <c r="X265" s="309"/>
      <c r="Y265" s="309"/>
      <c r="Z265" s="309"/>
      <c r="AA265" s="309"/>
      <c r="AB265" s="309"/>
      <c r="AC265" s="309"/>
      <c r="AD265" s="309"/>
      <c r="AE265" s="309"/>
      <c r="AF265" s="309"/>
      <c r="AG265" s="336"/>
      <c r="AH265" s="336"/>
      <c r="AI265" s="336"/>
      <c r="AJ265" s="337"/>
      <c r="AK265" s="1"/>
    </row>
    <row r="266" spans="1:37" ht="19.5">
      <c r="A266" s="1"/>
      <c r="B266" s="1"/>
      <c r="C266" s="370"/>
      <c r="D266" s="371"/>
      <c r="E266" s="371"/>
      <c r="F266" s="371"/>
      <c r="G266" s="371"/>
      <c r="H266" s="371"/>
      <c r="I266" s="371"/>
      <c r="J266" s="371"/>
      <c r="K266" s="371"/>
      <c r="L266" s="371"/>
      <c r="M266" s="371"/>
      <c r="N266" s="371"/>
      <c r="O266" s="371"/>
      <c r="P266" s="371"/>
      <c r="Q266" s="372"/>
      <c r="R266" s="309"/>
      <c r="S266" s="309"/>
      <c r="T266" s="309"/>
      <c r="U266" s="309"/>
      <c r="V266" s="309"/>
      <c r="W266" s="309"/>
      <c r="X266" s="309"/>
      <c r="Y266" s="309"/>
      <c r="Z266" s="309"/>
      <c r="AA266" s="309"/>
      <c r="AB266" s="309"/>
      <c r="AC266" s="309"/>
      <c r="AD266" s="309"/>
      <c r="AE266" s="309"/>
      <c r="AF266" s="309"/>
      <c r="AG266" s="336"/>
      <c r="AH266" s="336"/>
      <c r="AI266" s="336"/>
      <c r="AJ266" s="337"/>
      <c r="AK266" s="1"/>
    </row>
    <row r="267" spans="1:37" ht="19.5">
      <c r="A267" s="1"/>
      <c r="B267" s="1"/>
      <c r="C267" s="370"/>
      <c r="D267" s="371"/>
      <c r="E267" s="371"/>
      <c r="F267" s="371"/>
      <c r="G267" s="371"/>
      <c r="H267" s="371"/>
      <c r="I267" s="371"/>
      <c r="J267" s="371"/>
      <c r="K267" s="371"/>
      <c r="L267" s="371"/>
      <c r="M267" s="371"/>
      <c r="N267" s="371"/>
      <c r="O267" s="371"/>
      <c r="P267" s="371"/>
      <c r="Q267" s="372"/>
      <c r="R267" s="309"/>
      <c r="S267" s="309"/>
      <c r="T267" s="309"/>
      <c r="U267" s="309"/>
      <c r="V267" s="309"/>
      <c r="W267" s="309"/>
      <c r="X267" s="309"/>
      <c r="Y267" s="309"/>
      <c r="Z267" s="309"/>
      <c r="AA267" s="309"/>
      <c r="AB267" s="309"/>
      <c r="AC267" s="309"/>
      <c r="AD267" s="309"/>
      <c r="AE267" s="309"/>
      <c r="AF267" s="309"/>
      <c r="AG267" s="336"/>
      <c r="AH267" s="336"/>
      <c r="AI267" s="336"/>
      <c r="AJ267" s="337"/>
      <c r="AK267" s="1"/>
    </row>
    <row r="268" spans="1:37" ht="19.5">
      <c r="A268" s="1"/>
      <c r="B268" s="1"/>
      <c r="C268" s="370"/>
      <c r="D268" s="371"/>
      <c r="E268" s="371"/>
      <c r="F268" s="371"/>
      <c r="G268" s="371"/>
      <c r="H268" s="371"/>
      <c r="I268" s="371"/>
      <c r="J268" s="371"/>
      <c r="K268" s="371"/>
      <c r="L268" s="371"/>
      <c r="M268" s="371"/>
      <c r="N268" s="371"/>
      <c r="O268" s="371"/>
      <c r="P268" s="371"/>
      <c r="Q268" s="372"/>
      <c r="R268" s="309"/>
      <c r="S268" s="309"/>
      <c r="T268" s="309"/>
      <c r="U268" s="309"/>
      <c r="V268" s="309"/>
      <c r="W268" s="309"/>
      <c r="X268" s="309"/>
      <c r="Y268" s="309"/>
      <c r="Z268" s="309"/>
      <c r="AA268" s="309"/>
      <c r="AB268" s="309"/>
      <c r="AC268" s="309"/>
      <c r="AD268" s="309"/>
      <c r="AE268" s="309"/>
      <c r="AF268" s="309"/>
      <c r="AG268" s="336"/>
      <c r="AH268" s="336"/>
      <c r="AI268" s="336"/>
      <c r="AJ268" s="337"/>
      <c r="AK268" s="1"/>
    </row>
    <row r="269" spans="1:37" ht="19.5">
      <c r="A269" s="1"/>
      <c r="B269" s="1"/>
      <c r="C269" s="370"/>
      <c r="D269" s="371"/>
      <c r="E269" s="371"/>
      <c r="F269" s="371"/>
      <c r="G269" s="371"/>
      <c r="H269" s="371"/>
      <c r="I269" s="371"/>
      <c r="J269" s="371"/>
      <c r="K269" s="371"/>
      <c r="L269" s="371"/>
      <c r="M269" s="371"/>
      <c r="N269" s="371"/>
      <c r="O269" s="371"/>
      <c r="P269" s="371"/>
      <c r="Q269" s="372"/>
      <c r="R269" s="309"/>
      <c r="S269" s="309"/>
      <c r="T269" s="309"/>
      <c r="U269" s="309"/>
      <c r="V269" s="309"/>
      <c r="W269" s="309"/>
      <c r="X269" s="309"/>
      <c r="Y269" s="309"/>
      <c r="Z269" s="309"/>
      <c r="AA269" s="309"/>
      <c r="AB269" s="309"/>
      <c r="AC269" s="309"/>
      <c r="AD269" s="309"/>
      <c r="AE269" s="309"/>
      <c r="AF269" s="309"/>
      <c r="AG269" s="336"/>
      <c r="AH269" s="336"/>
      <c r="AI269" s="336"/>
      <c r="AJ269" s="337"/>
      <c r="AK269" s="1"/>
    </row>
    <row r="270" spans="1:37" ht="19.5">
      <c r="A270" s="1"/>
      <c r="B270" s="1"/>
      <c r="C270" s="370"/>
      <c r="D270" s="371"/>
      <c r="E270" s="371"/>
      <c r="F270" s="371"/>
      <c r="G270" s="371"/>
      <c r="H270" s="371"/>
      <c r="I270" s="371"/>
      <c r="J270" s="371"/>
      <c r="K270" s="371"/>
      <c r="L270" s="371"/>
      <c r="M270" s="371"/>
      <c r="N270" s="371"/>
      <c r="O270" s="371"/>
      <c r="P270" s="371"/>
      <c r="Q270" s="372"/>
      <c r="R270" s="309"/>
      <c r="S270" s="309"/>
      <c r="T270" s="309"/>
      <c r="U270" s="309"/>
      <c r="V270" s="309"/>
      <c r="W270" s="309"/>
      <c r="X270" s="309"/>
      <c r="Y270" s="309"/>
      <c r="Z270" s="309"/>
      <c r="AA270" s="309"/>
      <c r="AB270" s="309"/>
      <c r="AC270" s="309"/>
      <c r="AD270" s="309"/>
      <c r="AE270" s="309"/>
      <c r="AF270" s="309"/>
      <c r="AG270" s="336"/>
      <c r="AH270" s="336"/>
      <c r="AI270" s="336"/>
      <c r="AJ270" s="337"/>
      <c r="AK270" s="1"/>
    </row>
    <row r="271" spans="1:37" ht="19.5">
      <c r="A271" s="1"/>
      <c r="B271" s="1"/>
      <c r="C271" s="370"/>
      <c r="D271" s="371"/>
      <c r="E271" s="371"/>
      <c r="F271" s="371"/>
      <c r="G271" s="371"/>
      <c r="H271" s="371"/>
      <c r="I271" s="371"/>
      <c r="J271" s="371"/>
      <c r="K271" s="371"/>
      <c r="L271" s="371"/>
      <c r="M271" s="371"/>
      <c r="N271" s="371"/>
      <c r="O271" s="371"/>
      <c r="P271" s="371"/>
      <c r="Q271" s="372"/>
      <c r="R271" s="309"/>
      <c r="S271" s="309"/>
      <c r="T271" s="309"/>
      <c r="U271" s="309"/>
      <c r="V271" s="309"/>
      <c r="W271" s="309"/>
      <c r="X271" s="309"/>
      <c r="Y271" s="309"/>
      <c r="Z271" s="309"/>
      <c r="AA271" s="309"/>
      <c r="AB271" s="309"/>
      <c r="AC271" s="309"/>
      <c r="AD271" s="309"/>
      <c r="AE271" s="309"/>
      <c r="AF271" s="309"/>
      <c r="AG271" s="336"/>
      <c r="AH271" s="336"/>
      <c r="AI271" s="336"/>
      <c r="AJ271" s="337"/>
      <c r="AK271" s="1"/>
    </row>
    <row r="272" spans="1:37" ht="19.5">
      <c r="A272" s="1"/>
      <c r="B272" s="1"/>
      <c r="C272" s="370"/>
      <c r="D272" s="371"/>
      <c r="E272" s="371"/>
      <c r="F272" s="371"/>
      <c r="G272" s="371"/>
      <c r="H272" s="371"/>
      <c r="I272" s="371"/>
      <c r="J272" s="371"/>
      <c r="K272" s="371"/>
      <c r="L272" s="371"/>
      <c r="M272" s="371"/>
      <c r="N272" s="371"/>
      <c r="O272" s="371"/>
      <c r="P272" s="371"/>
      <c r="Q272" s="372"/>
      <c r="R272" s="309"/>
      <c r="S272" s="309"/>
      <c r="T272" s="309"/>
      <c r="U272" s="309"/>
      <c r="V272" s="309"/>
      <c r="W272" s="309"/>
      <c r="X272" s="309"/>
      <c r="Y272" s="309"/>
      <c r="Z272" s="309"/>
      <c r="AA272" s="309"/>
      <c r="AB272" s="309"/>
      <c r="AC272" s="309"/>
      <c r="AD272" s="309"/>
      <c r="AE272" s="309"/>
      <c r="AF272" s="309"/>
      <c r="AG272" s="336"/>
      <c r="AH272" s="336"/>
      <c r="AI272" s="336"/>
      <c r="AJ272" s="337"/>
      <c r="AK272" s="1"/>
    </row>
    <row r="273" spans="1:37" ht="20.25" thickBot="1">
      <c r="A273" s="1"/>
      <c r="B273" s="1"/>
      <c r="C273" s="400"/>
      <c r="D273" s="401"/>
      <c r="E273" s="401"/>
      <c r="F273" s="401"/>
      <c r="G273" s="401"/>
      <c r="H273" s="401"/>
      <c r="I273" s="401"/>
      <c r="J273" s="401"/>
      <c r="K273" s="401"/>
      <c r="L273" s="401"/>
      <c r="M273" s="401"/>
      <c r="N273" s="401"/>
      <c r="O273" s="401"/>
      <c r="P273" s="401"/>
      <c r="Q273" s="402"/>
      <c r="R273" s="399"/>
      <c r="S273" s="399"/>
      <c r="T273" s="399"/>
      <c r="U273" s="399"/>
      <c r="V273" s="399"/>
      <c r="W273" s="399"/>
      <c r="X273" s="399"/>
      <c r="Y273" s="399"/>
      <c r="Z273" s="399"/>
      <c r="AA273" s="399"/>
      <c r="AB273" s="399"/>
      <c r="AC273" s="399"/>
      <c r="AD273" s="399"/>
      <c r="AE273" s="399"/>
      <c r="AF273" s="399"/>
      <c r="AG273" s="373"/>
      <c r="AH273" s="373"/>
      <c r="AI273" s="373"/>
      <c r="AJ273" s="374"/>
      <c r="AK273" s="1"/>
    </row>
    <row r="274" spans="1:37" ht="20.25" thickTop="1">
      <c r="A274" s="1"/>
      <c r="B274" s="1"/>
      <c r="C274" s="375" t="s">
        <v>11</v>
      </c>
      <c r="D274" s="376"/>
      <c r="E274" s="376"/>
      <c r="F274" s="376"/>
      <c r="G274" s="376"/>
      <c r="H274" s="376"/>
      <c r="I274" s="376"/>
      <c r="J274" s="376"/>
      <c r="K274" s="376"/>
      <c r="L274" s="376"/>
      <c r="M274" s="376"/>
      <c r="N274" s="376"/>
      <c r="O274" s="376"/>
      <c r="P274" s="376"/>
      <c r="Q274" s="376"/>
      <c r="R274" s="376"/>
      <c r="S274" s="376"/>
      <c r="T274" s="376"/>
      <c r="U274" s="376"/>
      <c r="V274" s="376"/>
      <c r="W274" s="376"/>
      <c r="X274" s="376"/>
      <c r="Y274" s="376"/>
      <c r="Z274" s="376"/>
      <c r="AA274" s="376"/>
      <c r="AB274" s="376"/>
      <c r="AC274" s="376"/>
      <c r="AD274" s="376"/>
      <c r="AE274" s="376"/>
      <c r="AF274" s="377"/>
      <c r="AG274" s="378">
        <f>SUM(AG265:AJ273)</f>
        <v>0</v>
      </c>
      <c r="AH274" s="379"/>
      <c r="AI274" s="379"/>
      <c r="AJ274" s="380"/>
      <c r="AK274" s="1"/>
    </row>
    <row r="275" spans="1:37" ht="19.5">
      <c r="A275" s="1"/>
      <c r="B275" s="1"/>
      <c r="C275" s="341" t="s">
        <v>45</v>
      </c>
      <c r="D275" s="342"/>
      <c r="E275" s="342"/>
      <c r="F275" s="342"/>
      <c r="G275" s="342"/>
      <c r="H275" s="342"/>
      <c r="I275" s="342"/>
      <c r="J275" s="342"/>
      <c r="K275" s="342"/>
      <c r="L275" s="342"/>
      <c r="M275" s="342"/>
      <c r="N275" s="342"/>
      <c r="O275" s="342"/>
      <c r="P275" s="342"/>
      <c r="Q275" s="342"/>
      <c r="R275" s="342"/>
      <c r="S275" s="342"/>
      <c r="T275" s="342"/>
      <c r="U275" s="342"/>
      <c r="V275" s="342"/>
      <c r="W275" s="342"/>
      <c r="X275" s="342"/>
      <c r="Y275" s="342"/>
      <c r="Z275" s="342"/>
      <c r="AA275" s="342"/>
      <c r="AB275" s="342"/>
      <c r="AC275" s="342"/>
      <c r="AD275" s="342"/>
      <c r="AE275" s="342"/>
      <c r="AF275" s="343"/>
      <c r="AG275" s="381">
        <f>IF(AE263="端末購入あり",700000/5*4,200000/5*4)</f>
        <v>160000</v>
      </c>
      <c r="AH275" s="382"/>
      <c r="AI275" s="382"/>
      <c r="AJ275" s="383"/>
      <c r="AK275" s="1"/>
    </row>
    <row r="276" spans="1:37" ht="20.25" thickBot="1">
      <c r="A276" s="1"/>
      <c r="B276" s="1"/>
      <c r="C276" s="304" t="s">
        <v>15</v>
      </c>
      <c r="D276" s="305"/>
      <c r="E276" s="305"/>
      <c r="F276" s="305"/>
      <c r="G276" s="305"/>
      <c r="H276" s="305"/>
      <c r="I276" s="305"/>
      <c r="J276" s="305"/>
      <c r="K276" s="305"/>
      <c r="L276" s="305"/>
      <c r="M276" s="305"/>
      <c r="N276" s="305"/>
      <c r="O276" s="305"/>
      <c r="P276" s="305"/>
      <c r="Q276" s="305"/>
      <c r="R276" s="305"/>
      <c r="S276" s="305"/>
      <c r="T276" s="305"/>
      <c r="U276" s="305"/>
      <c r="V276" s="305"/>
      <c r="W276" s="305"/>
      <c r="X276" s="305"/>
      <c r="Y276" s="305"/>
      <c r="Z276" s="305"/>
      <c r="AA276" s="305"/>
      <c r="AB276" s="305"/>
      <c r="AC276" s="305"/>
      <c r="AD276" s="305"/>
      <c r="AE276" s="305"/>
      <c r="AF276" s="306"/>
      <c r="AG276" s="344">
        <f>ROUNDDOWN(IF(AG274&lt;=AG275,AG274/5*4,AG275),-3)</f>
        <v>0</v>
      </c>
      <c r="AH276" s="345"/>
      <c r="AI276" s="345"/>
      <c r="AJ276" s="346"/>
      <c r="AK276" s="1"/>
    </row>
    <row r="277" spans="1:37" ht="19.5">
      <c r="A277" s="1"/>
      <c r="B277" s="1"/>
      <c r="C277" s="28"/>
      <c r="D277" s="28"/>
      <c r="E277" s="28"/>
      <c r="F277" s="28"/>
      <c r="G277" s="28"/>
      <c r="H277" s="28"/>
      <c r="I277" s="28"/>
      <c r="J277" s="28"/>
      <c r="K277" s="28"/>
      <c r="L277" s="28"/>
      <c r="M277" s="28"/>
      <c r="N277" s="28"/>
      <c r="O277" s="28"/>
      <c r="P277" s="28"/>
      <c r="Q277" s="28"/>
      <c r="R277" s="28"/>
      <c r="S277" s="28"/>
      <c r="T277" s="28"/>
      <c r="U277" s="28"/>
      <c r="V277" s="28"/>
      <c r="W277" s="28"/>
      <c r="X277" s="28"/>
      <c r="Y277" s="28"/>
      <c r="Z277" s="28"/>
      <c r="AA277" s="28"/>
      <c r="AB277" s="28"/>
      <c r="AC277" s="28"/>
      <c r="AD277" s="28"/>
      <c r="AE277" s="28"/>
      <c r="AF277" s="28"/>
      <c r="AG277" s="55" t="s">
        <v>51</v>
      </c>
      <c r="AH277" s="55"/>
      <c r="AI277" s="55"/>
      <c r="AJ277" s="55"/>
      <c r="AK277" s="1"/>
    </row>
    <row r="278" spans="1:37">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c r="AC278" s="1"/>
      <c r="AD278" s="1"/>
      <c r="AE278" s="1"/>
      <c r="AF278" s="1"/>
      <c r="AG278" s="1"/>
      <c r="AH278" s="1"/>
      <c r="AI278" s="1"/>
      <c r="AJ278" s="1"/>
      <c r="AK278" s="1"/>
    </row>
  </sheetData>
  <sheetProtection algorithmName="SHA-512" hashValue="u4BkEcrKWQls6nZWUGB+cb3P35jCD4cxrJUxlghotgNveNp3atabFcElB3NWEyAAOLeRdOv53JlNxQRa+We9MA==" saltValue="LGJzcpc4c+WI5nXoWzmxpw==" spinCount="100000" sheet="1" objects="1" scenarios="1"/>
  <mergeCells count="720">
    <mergeCell ref="AE245:AF245"/>
    <mergeCell ref="C246:Q246"/>
    <mergeCell ref="R246:AD246"/>
    <mergeCell ref="AE246:AF246"/>
    <mergeCell ref="AG246:AJ246"/>
    <mergeCell ref="AG244:AJ244"/>
    <mergeCell ref="AG245:AJ245"/>
    <mergeCell ref="AE201:AF201"/>
    <mergeCell ref="AE198:AF198"/>
    <mergeCell ref="R197:AD197"/>
    <mergeCell ref="AD235:AJ236"/>
    <mergeCell ref="M238:AD238"/>
    <mergeCell ref="M239:AD240"/>
    <mergeCell ref="K212:N213"/>
    <mergeCell ref="O212:Q213"/>
    <mergeCell ref="AA235:AC236"/>
    <mergeCell ref="AG225:AJ225"/>
    <mergeCell ref="AG226:AJ226"/>
    <mergeCell ref="AG224:AJ224"/>
    <mergeCell ref="M104:AD104"/>
    <mergeCell ref="M105:AD106"/>
    <mergeCell ref="K123:N124"/>
    <mergeCell ref="O123:Q124"/>
    <mergeCell ref="R123:Z124"/>
    <mergeCell ref="AA123:AC124"/>
    <mergeCell ref="AD123:AJ124"/>
    <mergeCell ref="M126:AD126"/>
    <mergeCell ref="R115:AD115"/>
    <mergeCell ref="AG109:AJ109"/>
    <mergeCell ref="C109:Q109"/>
    <mergeCell ref="R109:AD109"/>
    <mergeCell ref="AE109:AF109"/>
    <mergeCell ref="AE116:AF116"/>
    <mergeCell ref="C117:Q117"/>
    <mergeCell ref="AG118:AJ118"/>
    <mergeCell ref="R117:AD117"/>
    <mergeCell ref="R113:AD113"/>
    <mergeCell ref="AE113:AF113"/>
    <mergeCell ref="R114:AD114"/>
    <mergeCell ref="AE114:AF114"/>
    <mergeCell ref="R116:AD116"/>
    <mergeCell ref="C239:L240"/>
    <mergeCell ref="AE239:AJ240"/>
    <mergeCell ref="C241:AD241"/>
    <mergeCell ref="AE241:AJ241"/>
    <mergeCell ref="AE228:AF228"/>
    <mergeCell ref="E235:F236"/>
    <mergeCell ref="AG227:AJ227"/>
    <mergeCell ref="C221:Q221"/>
    <mergeCell ref="R221:AD221"/>
    <mergeCell ref="AE221:AF221"/>
    <mergeCell ref="G235:J236"/>
    <mergeCell ref="C230:AF230"/>
    <mergeCell ref="AG230:AJ230"/>
    <mergeCell ref="C231:AF231"/>
    <mergeCell ref="R227:AD227"/>
    <mergeCell ref="C235:D236"/>
    <mergeCell ref="C223:Q223"/>
    <mergeCell ref="C229:AF229"/>
    <mergeCell ref="AE62:AJ62"/>
    <mergeCell ref="C62:AD62"/>
    <mergeCell ref="AE60:AJ61"/>
    <mergeCell ref="G190:J191"/>
    <mergeCell ref="C187:AF187"/>
    <mergeCell ref="C192:AJ192"/>
    <mergeCell ref="C194:L195"/>
    <mergeCell ref="R190:Z191"/>
    <mergeCell ref="AA190:AC191"/>
    <mergeCell ref="AD190:AJ191"/>
    <mergeCell ref="AE184:AF184"/>
    <mergeCell ref="C161:Q161"/>
    <mergeCell ref="C162:Q162"/>
    <mergeCell ref="C165:AF165"/>
    <mergeCell ref="R176:AD176"/>
    <mergeCell ref="AE176:AF176"/>
    <mergeCell ref="AG176:AJ176"/>
    <mergeCell ref="O168:Q169"/>
    <mergeCell ref="R168:Z169"/>
    <mergeCell ref="AA168:AC169"/>
    <mergeCell ref="AD168:AJ169"/>
    <mergeCell ref="M171:AD171"/>
    <mergeCell ref="M172:AD173"/>
    <mergeCell ref="R175:AD175"/>
    <mergeCell ref="AD78:AJ79"/>
    <mergeCell ref="M81:AD81"/>
    <mergeCell ref="M82:AD83"/>
    <mergeCell ref="C63:Q63"/>
    <mergeCell ref="AG67:AJ67"/>
    <mergeCell ref="AE67:AF67"/>
    <mergeCell ref="R69:AD69"/>
    <mergeCell ref="AE69:AF69"/>
    <mergeCell ref="C67:Q67"/>
    <mergeCell ref="R67:AD67"/>
    <mergeCell ref="R70:AD70"/>
    <mergeCell ref="AG66:AJ66"/>
    <mergeCell ref="AG76:AJ76"/>
    <mergeCell ref="C70:Q70"/>
    <mergeCell ref="AE68:AF68"/>
    <mergeCell ref="C69:Q69"/>
    <mergeCell ref="AE70:AF70"/>
    <mergeCell ref="C71:Q71"/>
    <mergeCell ref="R71:AD71"/>
    <mergeCell ref="AE71:AF71"/>
    <mergeCell ref="C68:Q68"/>
    <mergeCell ref="C244:Q244"/>
    <mergeCell ref="C242:Q242"/>
    <mergeCell ref="R248:AD248"/>
    <mergeCell ref="R249:AD249"/>
    <mergeCell ref="C247:Q247"/>
    <mergeCell ref="K257:N258"/>
    <mergeCell ref="O257:Q258"/>
    <mergeCell ref="R257:Z258"/>
    <mergeCell ref="AA257:AC258"/>
    <mergeCell ref="AD257:AJ258"/>
    <mergeCell ref="AG242:AJ242"/>
    <mergeCell ref="AE243:AF243"/>
    <mergeCell ref="AG243:AJ243"/>
    <mergeCell ref="AE242:AF242"/>
    <mergeCell ref="AE248:AF248"/>
    <mergeCell ref="C249:Q249"/>
    <mergeCell ref="AE249:AF249"/>
    <mergeCell ref="AG247:AJ247"/>
    <mergeCell ref="R247:AD247"/>
    <mergeCell ref="AE247:AF247"/>
    <mergeCell ref="R244:AD244"/>
    <mergeCell ref="AE244:AF244"/>
    <mergeCell ref="C245:Q245"/>
    <mergeCell ref="R245:AD245"/>
    <mergeCell ref="C273:Q273"/>
    <mergeCell ref="C272:Q272"/>
    <mergeCell ref="C271:Q271"/>
    <mergeCell ref="C270:Q270"/>
    <mergeCell ref="C269:Q269"/>
    <mergeCell ref="C268:Q268"/>
    <mergeCell ref="C267:Q267"/>
    <mergeCell ref="C266:Q266"/>
    <mergeCell ref="AE261:AJ262"/>
    <mergeCell ref="AG267:AJ267"/>
    <mergeCell ref="AG268:AJ268"/>
    <mergeCell ref="AE267:AF267"/>
    <mergeCell ref="R268:AD268"/>
    <mergeCell ref="AE268:AF268"/>
    <mergeCell ref="AG270:AJ270"/>
    <mergeCell ref="AE266:AF266"/>
    <mergeCell ref="R267:AD267"/>
    <mergeCell ref="M261:AD262"/>
    <mergeCell ref="C265:Q265"/>
    <mergeCell ref="R265:AD265"/>
    <mergeCell ref="C263:AD263"/>
    <mergeCell ref="C248:Q248"/>
    <mergeCell ref="C259:AJ259"/>
    <mergeCell ref="C260:L260"/>
    <mergeCell ref="AE260:AJ260"/>
    <mergeCell ref="C197:Q197"/>
    <mergeCell ref="R228:AD228"/>
    <mergeCell ref="M59:AD59"/>
    <mergeCell ref="AG265:AJ265"/>
    <mergeCell ref="AG266:AJ266"/>
    <mergeCell ref="AE265:AF265"/>
    <mergeCell ref="C264:Q264"/>
    <mergeCell ref="R264:AD264"/>
    <mergeCell ref="AE250:AF250"/>
    <mergeCell ref="R266:AD266"/>
    <mergeCell ref="AE264:AF264"/>
    <mergeCell ref="C238:L238"/>
    <mergeCell ref="M260:AD260"/>
    <mergeCell ref="C250:Q250"/>
    <mergeCell ref="R250:AD250"/>
    <mergeCell ref="R242:AD242"/>
    <mergeCell ref="C243:Q243"/>
    <mergeCell ref="R243:AD243"/>
    <mergeCell ref="C251:Q251"/>
    <mergeCell ref="R251:AD251"/>
    <mergeCell ref="R222:AD222"/>
    <mergeCell ref="AE222:AF222"/>
    <mergeCell ref="AG222:AJ222"/>
    <mergeCell ref="C226:Q226"/>
    <mergeCell ref="C222:Q222"/>
    <mergeCell ref="R226:AD226"/>
    <mergeCell ref="AE226:AF226"/>
    <mergeCell ref="AG1:AK1"/>
    <mergeCell ref="AG264:AJ264"/>
    <mergeCell ref="AE263:AJ263"/>
    <mergeCell ref="AG252:AJ252"/>
    <mergeCell ref="C253:AF253"/>
    <mergeCell ref="AG253:AJ253"/>
    <mergeCell ref="C254:AF254"/>
    <mergeCell ref="AG254:AJ254"/>
    <mergeCell ref="C261:L262"/>
    <mergeCell ref="C252:AF252"/>
    <mergeCell ref="C257:D258"/>
    <mergeCell ref="E257:F258"/>
    <mergeCell ref="G257:J258"/>
    <mergeCell ref="AG248:AJ248"/>
    <mergeCell ref="AG249:AJ249"/>
    <mergeCell ref="AG250:AJ250"/>
    <mergeCell ref="AG251:AJ251"/>
    <mergeCell ref="C220:Q220"/>
    <mergeCell ref="R220:AD220"/>
    <mergeCell ref="AE220:AF220"/>
    <mergeCell ref="AG220:AJ220"/>
    <mergeCell ref="C216:L217"/>
    <mergeCell ref="AE216:AJ217"/>
    <mergeCell ref="C218:AD218"/>
    <mergeCell ref="AE218:AJ218"/>
    <mergeCell ref="C219:Q219"/>
    <mergeCell ref="AG219:AJ219"/>
    <mergeCell ref="R219:AD219"/>
    <mergeCell ref="AE219:AF219"/>
    <mergeCell ref="AE238:AJ238"/>
    <mergeCell ref="AG229:AJ229"/>
    <mergeCell ref="C228:Q228"/>
    <mergeCell ref="R223:AD223"/>
    <mergeCell ref="AE223:AF223"/>
    <mergeCell ref="C224:Q224"/>
    <mergeCell ref="R224:AD224"/>
    <mergeCell ref="AE224:AF224"/>
    <mergeCell ref="C225:Q225"/>
    <mergeCell ref="R225:AD225"/>
    <mergeCell ref="AE225:AF225"/>
    <mergeCell ref="C227:Q227"/>
    <mergeCell ref="C237:AJ237"/>
    <mergeCell ref="AE227:AF227"/>
    <mergeCell ref="K235:N236"/>
    <mergeCell ref="AG228:AJ228"/>
    <mergeCell ref="AG231:AJ231"/>
    <mergeCell ref="O235:Q236"/>
    <mergeCell ref="R235:Z236"/>
    <mergeCell ref="AG223:AJ223"/>
    <mergeCell ref="AG136:AJ136"/>
    <mergeCell ref="C129:AD129"/>
    <mergeCell ref="AE129:AJ129"/>
    <mergeCell ref="AG130:AJ130"/>
    <mergeCell ref="AG113:AJ113"/>
    <mergeCell ref="AG117:AJ117"/>
    <mergeCell ref="AG114:AJ114"/>
    <mergeCell ref="AG115:AJ115"/>
    <mergeCell ref="AG132:AJ132"/>
    <mergeCell ref="AG133:AJ133"/>
    <mergeCell ref="R132:AD132"/>
    <mergeCell ref="AE132:AF132"/>
    <mergeCell ref="R133:AD133"/>
    <mergeCell ref="AE133:AF133"/>
    <mergeCell ref="AG116:AJ116"/>
    <mergeCell ref="C130:Q130"/>
    <mergeCell ref="R130:AD130"/>
    <mergeCell ref="AE130:AF130"/>
    <mergeCell ref="C118:AF118"/>
    <mergeCell ref="C125:AJ125"/>
    <mergeCell ref="AG119:AJ119"/>
    <mergeCell ref="C120:AF120"/>
    <mergeCell ref="AG120:AJ120"/>
    <mergeCell ref="C119:AF119"/>
    <mergeCell ref="R138:AD138"/>
    <mergeCell ref="AE138:AF138"/>
    <mergeCell ref="C163:AF163"/>
    <mergeCell ref="C164:AF164"/>
    <mergeCell ref="AE139:AF139"/>
    <mergeCell ref="C139:Q139"/>
    <mergeCell ref="R139:AD139"/>
    <mergeCell ref="AG139:AJ139"/>
    <mergeCell ref="AG134:AJ134"/>
    <mergeCell ref="AG135:AJ135"/>
    <mergeCell ref="AG137:AJ137"/>
    <mergeCell ref="AG163:AJ163"/>
    <mergeCell ref="AG164:AJ164"/>
    <mergeCell ref="C136:Q136"/>
    <mergeCell ref="R136:AD136"/>
    <mergeCell ref="AE136:AF136"/>
    <mergeCell ref="C137:Q137"/>
    <mergeCell ref="R137:AD137"/>
    <mergeCell ref="AE137:AF137"/>
    <mergeCell ref="C148:AJ148"/>
    <mergeCell ref="C149:L149"/>
    <mergeCell ref="AE149:AJ149"/>
    <mergeCell ref="AG153:AJ153"/>
    <mergeCell ref="C154:Q154"/>
    <mergeCell ref="C150:L151"/>
    <mergeCell ref="O146:Q147"/>
    <mergeCell ref="C155:Q155"/>
    <mergeCell ref="C156:Q156"/>
    <mergeCell ref="C170:AJ170"/>
    <mergeCell ref="C171:L171"/>
    <mergeCell ref="AE171:AJ171"/>
    <mergeCell ref="AE172:AJ173"/>
    <mergeCell ref="C174:AD174"/>
    <mergeCell ref="AE174:AJ174"/>
    <mergeCell ref="AE150:AJ151"/>
    <mergeCell ref="R161:AD161"/>
    <mergeCell ref="AE161:AF161"/>
    <mergeCell ref="AE158:AF158"/>
    <mergeCell ref="R159:AD159"/>
    <mergeCell ref="AE159:AF159"/>
    <mergeCell ref="AE154:AF154"/>
    <mergeCell ref="C168:D169"/>
    <mergeCell ref="E168:F169"/>
    <mergeCell ref="C153:Q153"/>
    <mergeCell ref="R153:AD153"/>
    <mergeCell ref="K168:N169"/>
    <mergeCell ref="R162:AD162"/>
    <mergeCell ref="C175:Q175"/>
    <mergeCell ref="C160:Q160"/>
    <mergeCell ref="C157:Q157"/>
    <mergeCell ref="C158:Q158"/>
    <mergeCell ref="C159:Q159"/>
    <mergeCell ref="AG162:AJ162"/>
    <mergeCell ref="C87:Q87"/>
    <mergeCell ref="C86:Q86"/>
    <mergeCell ref="C85:Q85"/>
    <mergeCell ref="C108:Q108"/>
    <mergeCell ref="R108:AD108"/>
    <mergeCell ref="C107:AD107"/>
    <mergeCell ref="AE107:AJ107"/>
    <mergeCell ref="C92:Q92"/>
    <mergeCell ref="C93:Q93"/>
    <mergeCell ref="C94:Q94"/>
    <mergeCell ref="AE89:AF89"/>
    <mergeCell ref="C90:Q90"/>
    <mergeCell ref="R90:AD90"/>
    <mergeCell ref="AE90:AF90"/>
    <mergeCell ref="C97:AF97"/>
    <mergeCell ref="AG88:AJ88"/>
    <mergeCell ref="E101:F102"/>
    <mergeCell ref="G101:J102"/>
    <mergeCell ref="AE162:AF162"/>
    <mergeCell ref="AG154:AJ154"/>
    <mergeCell ref="C152:AD152"/>
    <mergeCell ref="AE152:AJ152"/>
    <mergeCell ref="C127:L128"/>
    <mergeCell ref="AG161:AJ161"/>
    <mergeCell ref="AG157:AJ157"/>
    <mergeCell ref="AE157:AF157"/>
    <mergeCell ref="AG158:AJ158"/>
    <mergeCell ref="AG159:AJ159"/>
    <mergeCell ref="AG160:AJ160"/>
    <mergeCell ref="AE153:AF153"/>
    <mergeCell ref="R157:AD157"/>
    <mergeCell ref="AG155:AJ155"/>
    <mergeCell ref="R156:AD156"/>
    <mergeCell ref="AE156:AF156"/>
    <mergeCell ref="AG156:AJ156"/>
    <mergeCell ref="R158:AD158"/>
    <mergeCell ref="R155:AD155"/>
    <mergeCell ref="AE155:AF155"/>
    <mergeCell ref="R160:AD160"/>
    <mergeCell ref="AE160:AF160"/>
    <mergeCell ref="R154:AD154"/>
    <mergeCell ref="C200:Q200"/>
    <mergeCell ref="R200:AD200"/>
    <mergeCell ref="AE200:AF200"/>
    <mergeCell ref="C201:Q201"/>
    <mergeCell ref="C193:L193"/>
    <mergeCell ref="AE193:AJ193"/>
    <mergeCell ref="AG203:AJ203"/>
    <mergeCell ref="AG199:AJ199"/>
    <mergeCell ref="AG200:AJ200"/>
    <mergeCell ref="AG201:AJ201"/>
    <mergeCell ref="AE196:AJ196"/>
    <mergeCell ref="M193:AD193"/>
    <mergeCell ref="AG198:AJ198"/>
    <mergeCell ref="C199:Q199"/>
    <mergeCell ref="R199:AD199"/>
    <mergeCell ref="AE199:AF199"/>
    <mergeCell ref="AE203:AF203"/>
    <mergeCell ref="C203:Q203"/>
    <mergeCell ref="R203:AD203"/>
    <mergeCell ref="AG197:AJ197"/>
    <mergeCell ref="C196:AD196"/>
    <mergeCell ref="R201:AD201"/>
    <mergeCell ref="C198:Q198"/>
    <mergeCell ref="R198:AD198"/>
    <mergeCell ref="AE215:AJ215"/>
    <mergeCell ref="M215:AD215"/>
    <mergeCell ref="C209:AF209"/>
    <mergeCell ref="AE204:AF204"/>
    <mergeCell ref="AG206:AJ206"/>
    <mergeCell ref="C212:D213"/>
    <mergeCell ref="E212:F213"/>
    <mergeCell ref="G212:J213"/>
    <mergeCell ref="C207:AF207"/>
    <mergeCell ref="AG207:AJ207"/>
    <mergeCell ref="AG209:AJ209"/>
    <mergeCell ref="AE205:AF205"/>
    <mergeCell ref="AE206:AF206"/>
    <mergeCell ref="C208:AF208"/>
    <mergeCell ref="G168:J169"/>
    <mergeCell ref="R183:AD183"/>
    <mergeCell ref="AE183:AF183"/>
    <mergeCell ref="AE197:AF197"/>
    <mergeCell ref="M194:AD195"/>
    <mergeCell ref="AE194:AJ195"/>
    <mergeCell ref="R184:AD184"/>
    <mergeCell ref="AE180:AF180"/>
    <mergeCell ref="AG181:AJ181"/>
    <mergeCell ref="AG177:AJ177"/>
    <mergeCell ref="C177:Q177"/>
    <mergeCell ref="AG175:AJ175"/>
    <mergeCell ref="AE127:AJ128"/>
    <mergeCell ref="C126:L126"/>
    <mergeCell ref="C131:Q131"/>
    <mergeCell ref="R131:AD131"/>
    <mergeCell ref="AE131:AF131"/>
    <mergeCell ref="AG131:AJ131"/>
    <mergeCell ref="C135:Q135"/>
    <mergeCell ref="R135:AD135"/>
    <mergeCell ref="AE135:AF135"/>
    <mergeCell ref="AE126:AJ126"/>
    <mergeCell ref="C134:Q134"/>
    <mergeCell ref="C133:Q133"/>
    <mergeCell ref="C132:Q132"/>
    <mergeCell ref="M127:AD128"/>
    <mergeCell ref="R134:AD134"/>
    <mergeCell ref="AE134:AF134"/>
    <mergeCell ref="AG93:AJ93"/>
    <mergeCell ref="AA101:AC102"/>
    <mergeCell ref="AG92:AJ92"/>
    <mergeCell ref="R91:AD91"/>
    <mergeCell ref="AE91:AF91"/>
    <mergeCell ref="R92:AD92"/>
    <mergeCell ref="C80:AJ80"/>
    <mergeCell ref="C123:D124"/>
    <mergeCell ref="E123:F124"/>
    <mergeCell ref="G123:J124"/>
    <mergeCell ref="AE108:AF108"/>
    <mergeCell ref="AG108:AJ108"/>
    <mergeCell ref="R110:AD110"/>
    <mergeCell ref="AE110:AF110"/>
    <mergeCell ref="R111:AD111"/>
    <mergeCell ref="AE111:AF111"/>
    <mergeCell ref="C115:Q115"/>
    <mergeCell ref="C114:Q114"/>
    <mergeCell ref="AE117:AF117"/>
    <mergeCell ref="AG110:AJ110"/>
    <mergeCell ref="AG111:AJ111"/>
    <mergeCell ref="AG112:AJ112"/>
    <mergeCell ref="AE115:AF115"/>
    <mergeCell ref="C116:Q116"/>
    <mergeCell ref="C31:D32"/>
    <mergeCell ref="AG89:AJ89"/>
    <mergeCell ref="AG90:AJ90"/>
    <mergeCell ref="AG91:AJ91"/>
    <mergeCell ref="C66:Q66"/>
    <mergeCell ref="R66:AD66"/>
    <mergeCell ref="AE66:AF66"/>
    <mergeCell ref="AG65:AJ65"/>
    <mergeCell ref="R63:AD63"/>
    <mergeCell ref="AE63:AF63"/>
    <mergeCell ref="AG63:AJ63"/>
    <mergeCell ref="C64:Q64"/>
    <mergeCell ref="R64:AD64"/>
    <mergeCell ref="AE64:AF64"/>
    <mergeCell ref="AG64:AJ64"/>
    <mergeCell ref="C65:Q65"/>
    <mergeCell ref="R65:AD65"/>
    <mergeCell ref="J43:T44"/>
    <mergeCell ref="E33:I34"/>
    <mergeCell ref="AG75:AJ75"/>
    <mergeCell ref="AG71:AJ71"/>
    <mergeCell ref="AG72:AJ72"/>
    <mergeCell ref="C88:Q88"/>
    <mergeCell ref="R88:AD88"/>
    <mergeCell ref="K11:AG12"/>
    <mergeCell ref="C15:J16"/>
    <mergeCell ref="K15:AG16"/>
    <mergeCell ref="Q10:S10"/>
    <mergeCell ref="C33:D34"/>
    <mergeCell ref="AA47:AF48"/>
    <mergeCell ref="AA49:AF50"/>
    <mergeCell ref="B17:AG17"/>
    <mergeCell ref="C26:T26"/>
    <mergeCell ref="U26:AJ26"/>
    <mergeCell ref="E37:I38"/>
    <mergeCell ref="E39:I40"/>
    <mergeCell ref="E41:I42"/>
    <mergeCell ref="E43:I44"/>
    <mergeCell ref="U47:Z48"/>
    <mergeCell ref="E35:I36"/>
    <mergeCell ref="U33:Z34"/>
    <mergeCell ref="U35:Z36"/>
    <mergeCell ref="C49:Z50"/>
    <mergeCell ref="C27:D28"/>
    <mergeCell ref="E27:I28"/>
    <mergeCell ref="AA43:AF44"/>
    <mergeCell ref="C29:D30"/>
    <mergeCell ref="E29:I30"/>
    <mergeCell ref="A2:AG3"/>
    <mergeCell ref="C13:J13"/>
    <mergeCell ref="K13:L13"/>
    <mergeCell ref="M13:T13"/>
    <mergeCell ref="U13:W13"/>
    <mergeCell ref="X13:AG13"/>
    <mergeCell ref="C14:J14"/>
    <mergeCell ref="K14:AG14"/>
    <mergeCell ref="C10:J12"/>
    <mergeCell ref="K10:M10"/>
    <mergeCell ref="N10:O10"/>
    <mergeCell ref="P7:AG7"/>
    <mergeCell ref="A4:B16"/>
    <mergeCell ref="K4:O4"/>
    <mergeCell ref="P4:AG4"/>
    <mergeCell ref="K5:O6"/>
    <mergeCell ref="P5:AG6"/>
    <mergeCell ref="P8:AG9"/>
    <mergeCell ref="C4:J4"/>
    <mergeCell ref="C5:J6"/>
    <mergeCell ref="C7:J7"/>
    <mergeCell ref="K7:O7"/>
    <mergeCell ref="C8:J9"/>
    <mergeCell ref="K8:O9"/>
    <mergeCell ref="C182:Q182"/>
    <mergeCell ref="R182:AD182"/>
    <mergeCell ref="AE182:AF182"/>
    <mergeCell ref="C183:Q183"/>
    <mergeCell ref="AE178:AF178"/>
    <mergeCell ref="C179:Q179"/>
    <mergeCell ref="R179:AD179"/>
    <mergeCell ref="AG182:AJ182"/>
    <mergeCell ref="AG183:AJ183"/>
    <mergeCell ref="C181:Q181"/>
    <mergeCell ref="AE179:AF179"/>
    <mergeCell ref="C180:Q180"/>
    <mergeCell ref="R180:AD180"/>
    <mergeCell ref="C178:Q178"/>
    <mergeCell ref="R178:AD178"/>
    <mergeCell ref="AG178:AJ178"/>
    <mergeCell ref="AG179:AJ179"/>
    <mergeCell ref="AG180:AJ180"/>
    <mergeCell ref="AE181:AF181"/>
    <mergeCell ref="AD212:AJ213"/>
    <mergeCell ref="AE251:AF251"/>
    <mergeCell ref="R270:AD270"/>
    <mergeCell ref="AG187:AJ187"/>
    <mergeCell ref="K190:N191"/>
    <mergeCell ref="O190:Q191"/>
    <mergeCell ref="C184:Q184"/>
    <mergeCell ref="C190:D191"/>
    <mergeCell ref="E190:F191"/>
    <mergeCell ref="AG184:AJ184"/>
    <mergeCell ref="C185:AF185"/>
    <mergeCell ref="AG185:AJ185"/>
    <mergeCell ref="C186:AF186"/>
    <mergeCell ref="AG186:AJ186"/>
    <mergeCell ref="AG208:AJ208"/>
    <mergeCell ref="M216:AD217"/>
    <mergeCell ref="C215:L215"/>
    <mergeCell ref="C204:Q204"/>
    <mergeCell ref="R204:AD204"/>
    <mergeCell ref="C205:Q205"/>
    <mergeCell ref="R205:AD205"/>
    <mergeCell ref="C206:Q206"/>
    <mergeCell ref="R206:AD206"/>
    <mergeCell ref="C214:AJ214"/>
    <mergeCell ref="R101:Z102"/>
    <mergeCell ref="C101:D102"/>
    <mergeCell ref="AD101:AJ102"/>
    <mergeCell ref="C275:AF275"/>
    <mergeCell ref="AG275:AJ275"/>
    <mergeCell ref="C276:AF276"/>
    <mergeCell ref="AG276:AJ276"/>
    <mergeCell ref="AG202:AJ202"/>
    <mergeCell ref="AG204:AJ204"/>
    <mergeCell ref="AG205:AJ205"/>
    <mergeCell ref="AG221:AJ221"/>
    <mergeCell ref="C202:Q202"/>
    <mergeCell ref="R202:AD202"/>
    <mergeCell ref="AE202:AF202"/>
    <mergeCell ref="AG269:AJ269"/>
    <mergeCell ref="C274:AF274"/>
    <mergeCell ref="AG274:AJ274"/>
    <mergeCell ref="AG271:AJ271"/>
    <mergeCell ref="AG272:AJ272"/>
    <mergeCell ref="AG273:AJ273"/>
    <mergeCell ref="R269:AD269"/>
    <mergeCell ref="AE269:AF269"/>
    <mergeCell ref="R212:Z213"/>
    <mergeCell ref="AA212:AC213"/>
    <mergeCell ref="AE270:AF270"/>
    <mergeCell ref="R271:AD271"/>
    <mergeCell ref="AE271:AF271"/>
    <mergeCell ref="R272:AD272"/>
    <mergeCell ref="AE272:AF272"/>
    <mergeCell ref="R273:AD273"/>
    <mergeCell ref="AE273:AF273"/>
    <mergeCell ref="AE112:AF112"/>
    <mergeCell ref="AA146:AC147"/>
    <mergeCell ref="AD146:AJ147"/>
    <mergeCell ref="M149:AD149"/>
    <mergeCell ref="M150:AD151"/>
    <mergeCell ref="C142:AF142"/>
    <mergeCell ref="R146:Z147"/>
    <mergeCell ref="G146:J147"/>
    <mergeCell ref="C140:AF140"/>
    <mergeCell ref="AG140:AJ140"/>
    <mergeCell ref="C141:AF141"/>
    <mergeCell ref="AG141:AJ141"/>
    <mergeCell ref="C146:D147"/>
    <mergeCell ref="E146:F147"/>
    <mergeCell ref="AG142:AJ142"/>
    <mergeCell ref="K146:N147"/>
    <mergeCell ref="C172:L173"/>
    <mergeCell ref="K56:N57"/>
    <mergeCell ref="O56:Q57"/>
    <mergeCell ref="J47:T48"/>
    <mergeCell ref="C78:D79"/>
    <mergeCell ref="E78:F79"/>
    <mergeCell ref="G78:J79"/>
    <mergeCell ref="C81:L81"/>
    <mergeCell ref="AE81:AJ81"/>
    <mergeCell ref="C82:L83"/>
    <mergeCell ref="AE82:AJ83"/>
    <mergeCell ref="AG68:AJ68"/>
    <mergeCell ref="AG69:AJ69"/>
    <mergeCell ref="AG70:AJ70"/>
    <mergeCell ref="C73:AF73"/>
    <mergeCell ref="AG73:AJ73"/>
    <mergeCell ref="C74:AF74"/>
    <mergeCell ref="AG74:AJ74"/>
    <mergeCell ref="C75:AF75"/>
    <mergeCell ref="C72:Q72"/>
    <mergeCell ref="R72:AD72"/>
    <mergeCell ref="AE72:AF72"/>
    <mergeCell ref="K78:N79"/>
    <mergeCell ref="O78:Q79"/>
    <mergeCell ref="AA78:AC79"/>
    <mergeCell ref="C37:D38"/>
    <mergeCell ref="C35:D36"/>
    <mergeCell ref="C138:Q138"/>
    <mergeCell ref="C59:L59"/>
    <mergeCell ref="C60:L61"/>
    <mergeCell ref="C56:D57"/>
    <mergeCell ref="E56:F57"/>
    <mergeCell ref="G56:J57"/>
    <mergeCell ref="R56:Z57"/>
    <mergeCell ref="R112:AD112"/>
    <mergeCell ref="U43:Z44"/>
    <mergeCell ref="K101:N102"/>
    <mergeCell ref="O101:Q102"/>
    <mergeCell ref="C113:Q113"/>
    <mergeCell ref="C112:Q112"/>
    <mergeCell ref="C111:Q111"/>
    <mergeCell ref="C110:Q110"/>
    <mergeCell ref="M60:AD61"/>
    <mergeCell ref="AA45:AF46"/>
    <mergeCell ref="AE59:AJ59"/>
    <mergeCell ref="C58:AJ58"/>
    <mergeCell ref="AA56:AC57"/>
    <mergeCell ref="AD56:AJ57"/>
    <mergeCell ref="C47:D48"/>
    <mergeCell ref="E31:I32"/>
    <mergeCell ref="AA29:AF30"/>
    <mergeCell ref="AA31:AF32"/>
    <mergeCell ref="AA33:AF34"/>
    <mergeCell ref="AA35:AF36"/>
    <mergeCell ref="J27:T28"/>
    <mergeCell ref="E45:I46"/>
    <mergeCell ref="J29:T30"/>
    <mergeCell ref="J31:T32"/>
    <mergeCell ref="J33:T34"/>
    <mergeCell ref="J35:T36"/>
    <mergeCell ref="J37:T38"/>
    <mergeCell ref="J39:T40"/>
    <mergeCell ref="AA27:AF28"/>
    <mergeCell ref="U45:Z46"/>
    <mergeCell ref="U27:Z28"/>
    <mergeCell ref="U29:Z30"/>
    <mergeCell ref="U31:Z32"/>
    <mergeCell ref="AA37:AF38"/>
    <mergeCell ref="AA39:AF40"/>
    <mergeCell ref="AA41:AF42"/>
    <mergeCell ref="U37:Z38"/>
    <mergeCell ref="J45:T46"/>
    <mergeCell ref="J41:T42"/>
    <mergeCell ref="U39:Z40"/>
    <mergeCell ref="U41:Z42"/>
    <mergeCell ref="AG94:AJ94"/>
    <mergeCell ref="C95:AF95"/>
    <mergeCell ref="AG95:AJ95"/>
    <mergeCell ref="C96:AF96"/>
    <mergeCell ref="AG96:AJ96"/>
    <mergeCell ref="AG87:AJ87"/>
    <mergeCell ref="R85:AD85"/>
    <mergeCell ref="AE85:AF85"/>
    <mergeCell ref="AG85:AJ85"/>
    <mergeCell ref="R86:AD86"/>
    <mergeCell ref="AE86:AF86"/>
    <mergeCell ref="AG86:AJ86"/>
    <mergeCell ref="R87:AD87"/>
    <mergeCell ref="AE87:AF87"/>
    <mergeCell ref="C43:D44"/>
    <mergeCell ref="C41:D42"/>
    <mergeCell ref="C39:D40"/>
    <mergeCell ref="E47:I48"/>
    <mergeCell ref="C45:D46"/>
    <mergeCell ref="AE92:AF92"/>
    <mergeCell ref="R93:AD93"/>
    <mergeCell ref="AE93:AF93"/>
    <mergeCell ref="C84:AD84"/>
    <mergeCell ref="AE84:AJ84"/>
    <mergeCell ref="R68:AD68"/>
    <mergeCell ref="R78:Z79"/>
    <mergeCell ref="AE65:AF65"/>
    <mergeCell ref="R177:AD177"/>
    <mergeCell ref="AE177:AF177"/>
    <mergeCell ref="C176:Q176"/>
    <mergeCell ref="R181:AD181"/>
    <mergeCell ref="AE175:AF175"/>
    <mergeCell ref="AG165:AJ165"/>
    <mergeCell ref="AG97:AJ97"/>
    <mergeCell ref="AG138:AJ138"/>
    <mergeCell ref="AE88:AF88"/>
    <mergeCell ref="C89:Q89"/>
    <mergeCell ref="R89:AD89"/>
    <mergeCell ref="C91:Q91"/>
    <mergeCell ref="R94:AD94"/>
    <mergeCell ref="AE94:AF94"/>
    <mergeCell ref="C103:AJ103"/>
    <mergeCell ref="C104:L104"/>
    <mergeCell ref="AE104:AJ104"/>
    <mergeCell ref="C105:L106"/>
    <mergeCell ref="AE105:AJ106"/>
  </mergeCells>
  <phoneticPr fontId="2"/>
  <dataValidations count="3">
    <dataValidation type="list" allowBlank="1" showInputMessage="1" showErrorMessage="1" sqref="AE62:AJ62 AE241:AJ241 AE84:AJ84 AE107:AJ107 AE129:AJ129 AE152:AJ152 AE174:AJ174 AE196:AJ196 AE218:AJ218 AE263:AJ263" xr:uid="{00000000-0002-0000-0200-000000000000}">
      <formula1>"　,端末購入あり,端末購入なし"</formula1>
    </dataValidation>
    <dataValidation type="whole" allowBlank="1" showInputMessage="1" showErrorMessage="1" errorTitle="確認してください。" error="事業所番号は275から始まる10桁の数字です。" sqref="K235 K257 K78 K101 K123 K146 K168 K190 K212 K56" xr:uid="{00000000-0002-0000-0200-000001000000}">
      <formula1>2750000000</formula1>
      <formula2>2759999999</formula2>
    </dataValidation>
    <dataValidation type="list" allowBlank="1" showInputMessage="1" showErrorMessage="1" sqref="AD56:AJ57 AD78:AJ79 AD101:AJ102 AD123:AJ124 AD146:AJ147 AD168:AJ169 AD190:AJ191 AD212:AJ213 AD235:AJ236 AD257:AJ258" xr:uid="{00000000-0002-0000-0200-000002000000}">
      <formula1>"児童発達支援,児発・報デイ（多機能）"</formula1>
    </dataValidation>
  </dataValidations>
  <printOptions horizontalCentered="1"/>
  <pageMargins left="0.70866141732283472" right="0.70866141732283472" top="0.74803149606299213" bottom="0.74803149606299213" header="0.31496062992125984" footer="0.31496062992125984"/>
  <pageSetup paperSize="9" scale="67" fitToHeight="0" orientation="portrait" r:id="rId1"/>
  <headerFooter>
    <oddHeader xml:space="preserve">&amp;R&amp;16&amp;A　　&amp;P / &amp;N </oddHeader>
  </headerFooter>
  <rowBreaks count="5" manualBreakCount="5">
    <brk id="53" max="37" man="1"/>
    <brk id="98" max="36" man="1"/>
    <brk id="144" max="36" man="1"/>
    <brk id="188" max="36" man="1"/>
    <brk id="232" max="36" man="1"/>
  </rowBreaks>
  <drawing r:id="rId2"/>
  <legacyDrawing r:id="rId3"/>
  <mc:AlternateContent xmlns:mc="http://schemas.openxmlformats.org/markup-compatibility/2006">
    <mc:Choice Requires="x14">
      <controls>
        <mc:AlternateContent xmlns:mc="http://schemas.openxmlformats.org/markup-compatibility/2006">
          <mc:Choice Requires="x14">
            <control shapeId="16401" r:id="rId4" name="Check Box 17">
              <controlPr defaultSize="0" autoFill="0" autoLine="0" autoPict="0">
                <anchor moveWithCells="1">
                  <from>
                    <xdr:col>2</xdr:col>
                    <xdr:colOff>9525</xdr:colOff>
                    <xdr:row>19</xdr:row>
                    <xdr:rowOff>323850</xdr:rowOff>
                  </from>
                  <to>
                    <xdr:col>3</xdr:col>
                    <xdr:colOff>114300</xdr:colOff>
                    <xdr:row>20</xdr:row>
                    <xdr:rowOff>247650</xdr:rowOff>
                  </to>
                </anchor>
              </controlPr>
            </control>
          </mc:Choice>
        </mc:AlternateContent>
        <mc:AlternateContent xmlns:mc="http://schemas.openxmlformats.org/markup-compatibility/2006">
          <mc:Choice Requires="x14">
            <control shapeId="16402" r:id="rId5" name="Check Box 18">
              <controlPr defaultSize="0" autoFill="0" autoLine="0" autoPict="0">
                <anchor moveWithCells="1">
                  <from>
                    <xdr:col>2</xdr:col>
                    <xdr:colOff>0</xdr:colOff>
                    <xdr:row>18</xdr:row>
                    <xdr:rowOff>28575</xdr:rowOff>
                  </from>
                  <to>
                    <xdr:col>3</xdr:col>
                    <xdr:colOff>95250</xdr:colOff>
                    <xdr:row>18</xdr:row>
                    <xdr:rowOff>276225</xdr:rowOff>
                  </to>
                </anchor>
              </controlPr>
            </control>
          </mc:Choice>
        </mc:AlternateContent>
        <mc:AlternateContent xmlns:mc="http://schemas.openxmlformats.org/markup-compatibility/2006">
          <mc:Choice Requires="x14">
            <control shapeId="16403" r:id="rId6" name="Check Box 19">
              <controlPr defaultSize="0" autoFill="0" autoLine="0" autoPict="0">
                <anchor moveWithCells="1">
                  <from>
                    <xdr:col>2</xdr:col>
                    <xdr:colOff>0</xdr:colOff>
                    <xdr:row>22</xdr:row>
                    <xdr:rowOff>9525</xdr:rowOff>
                  </from>
                  <to>
                    <xdr:col>3</xdr:col>
                    <xdr:colOff>85725</xdr:colOff>
                    <xdr:row>22</xdr:row>
                    <xdr:rowOff>266700</xdr:rowOff>
                  </to>
                </anchor>
              </controlPr>
            </control>
          </mc:Choice>
        </mc:AlternateContent>
        <mc:AlternateContent xmlns:mc="http://schemas.openxmlformats.org/markup-compatibility/2006">
          <mc:Choice Requires="x14">
            <control shapeId="16405" r:id="rId7" name="Check Box 21">
              <controlPr defaultSize="0" autoFill="0" autoLine="0" autoPict="0">
                <anchor moveWithCells="1">
                  <from>
                    <xdr:col>2</xdr:col>
                    <xdr:colOff>9525</xdr:colOff>
                    <xdr:row>21</xdr:row>
                    <xdr:rowOff>9525</xdr:rowOff>
                  </from>
                  <to>
                    <xdr:col>3</xdr:col>
                    <xdr:colOff>114300</xdr:colOff>
                    <xdr:row>21</xdr:row>
                    <xdr:rowOff>266700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FFFF00"/>
    <pageSetUpPr fitToPage="1"/>
  </sheetPr>
  <dimension ref="A1:E34"/>
  <sheetViews>
    <sheetView view="pageBreakPreview" zoomScaleNormal="100" zoomScaleSheetLayoutView="100" workbookViewId="0"/>
  </sheetViews>
  <sheetFormatPr defaultRowHeight="18.75"/>
  <cols>
    <col min="1" max="1" width="3.25" style="40" customWidth="1"/>
    <col min="2" max="3" width="16.875" style="40" customWidth="1"/>
    <col min="4" max="4" width="16.75" style="40" customWidth="1"/>
    <col min="5" max="5" width="39.125" style="40" customWidth="1"/>
    <col min="6" max="257" width="9" style="40"/>
    <col min="258" max="258" width="10.75" style="40" customWidth="1"/>
    <col min="259" max="259" width="14.625" style="40" customWidth="1"/>
    <col min="260" max="260" width="16.75" style="40" customWidth="1"/>
    <col min="261" max="261" width="39.125" style="40" customWidth="1"/>
    <col min="262" max="513" width="9" style="40"/>
    <col min="514" max="514" width="10.75" style="40" customWidth="1"/>
    <col min="515" max="515" width="14.625" style="40" customWidth="1"/>
    <col min="516" max="516" width="16.75" style="40" customWidth="1"/>
    <col min="517" max="517" width="39.125" style="40" customWidth="1"/>
    <col min="518" max="769" width="9" style="40"/>
    <col min="770" max="770" width="10.75" style="40" customWidth="1"/>
    <col min="771" max="771" width="14.625" style="40" customWidth="1"/>
    <col min="772" max="772" width="16.75" style="40" customWidth="1"/>
    <col min="773" max="773" width="39.125" style="40" customWidth="1"/>
    <col min="774" max="1025" width="9" style="40"/>
    <col min="1026" max="1026" width="10.75" style="40" customWidth="1"/>
    <col min="1027" max="1027" width="14.625" style="40" customWidth="1"/>
    <col min="1028" max="1028" width="16.75" style="40" customWidth="1"/>
    <col min="1029" max="1029" width="39.125" style="40" customWidth="1"/>
    <col min="1030" max="1281" width="9" style="40"/>
    <col min="1282" max="1282" width="10.75" style="40" customWidth="1"/>
    <col min="1283" max="1283" width="14.625" style="40" customWidth="1"/>
    <col min="1284" max="1284" width="16.75" style="40" customWidth="1"/>
    <col min="1285" max="1285" width="39.125" style="40" customWidth="1"/>
    <col min="1286" max="1537" width="9" style="40"/>
    <col min="1538" max="1538" width="10.75" style="40" customWidth="1"/>
    <col min="1539" max="1539" width="14.625" style="40" customWidth="1"/>
    <col min="1540" max="1540" width="16.75" style="40" customWidth="1"/>
    <col min="1541" max="1541" width="39.125" style="40" customWidth="1"/>
    <col min="1542" max="1793" width="9" style="40"/>
    <col min="1794" max="1794" width="10.75" style="40" customWidth="1"/>
    <col min="1795" max="1795" width="14.625" style="40" customWidth="1"/>
    <col min="1796" max="1796" width="16.75" style="40" customWidth="1"/>
    <col min="1797" max="1797" width="39.125" style="40" customWidth="1"/>
    <col min="1798" max="2049" width="9" style="40"/>
    <col min="2050" max="2050" width="10.75" style="40" customWidth="1"/>
    <col min="2051" max="2051" width="14.625" style="40" customWidth="1"/>
    <col min="2052" max="2052" width="16.75" style="40" customWidth="1"/>
    <col min="2053" max="2053" width="39.125" style="40" customWidth="1"/>
    <col min="2054" max="2305" width="9" style="40"/>
    <col min="2306" max="2306" width="10.75" style="40" customWidth="1"/>
    <col min="2307" max="2307" width="14.625" style="40" customWidth="1"/>
    <col min="2308" max="2308" width="16.75" style="40" customWidth="1"/>
    <col min="2309" max="2309" width="39.125" style="40" customWidth="1"/>
    <col min="2310" max="2561" width="9" style="40"/>
    <col min="2562" max="2562" width="10.75" style="40" customWidth="1"/>
    <col min="2563" max="2563" width="14.625" style="40" customWidth="1"/>
    <col min="2564" max="2564" width="16.75" style="40" customWidth="1"/>
    <col min="2565" max="2565" width="39.125" style="40" customWidth="1"/>
    <col min="2566" max="2817" width="9" style="40"/>
    <col min="2818" max="2818" width="10.75" style="40" customWidth="1"/>
    <col min="2819" max="2819" width="14.625" style="40" customWidth="1"/>
    <col min="2820" max="2820" width="16.75" style="40" customWidth="1"/>
    <col min="2821" max="2821" width="39.125" style="40" customWidth="1"/>
    <col min="2822" max="3073" width="9" style="40"/>
    <col min="3074" max="3074" width="10.75" style="40" customWidth="1"/>
    <col min="3075" max="3075" width="14.625" style="40" customWidth="1"/>
    <col min="3076" max="3076" width="16.75" style="40" customWidth="1"/>
    <col min="3077" max="3077" width="39.125" style="40" customWidth="1"/>
    <col min="3078" max="3329" width="9" style="40"/>
    <col min="3330" max="3330" width="10.75" style="40" customWidth="1"/>
    <col min="3331" max="3331" width="14.625" style="40" customWidth="1"/>
    <col min="3332" max="3332" width="16.75" style="40" customWidth="1"/>
    <col min="3333" max="3333" width="39.125" style="40" customWidth="1"/>
    <col min="3334" max="3585" width="9" style="40"/>
    <col min="3586" max="3586" width="10.75" style="40" customWidth="1"/>
    <col min="3587" max="3587" width="14.625" style="40" customWidth="1"/>
    <col min="3588" max="3588" width="16.75" style="40" customWidth="1"/>
    <col min="3589" max="3589" width="39.125" style="40" customWidth="1"/>
    <col min="3590" max="3841" width="9" style="40"/>
    <col min="3842" max="3842" width="10.75" style="40" customWidth="1"/>
    <col min="3843" max="3843" width="14.625" style="40" customWidth="1"/>
    <col min="3844" max="3844" width="16.75" style="40" customWidth="1"/>
    <col min="3845" max="3845" width="39.125" style="40" customWidth="1"/>
    <col min="3846" max="4097" width="9" style="40"/>
    <col min="4098" max="4098" width="10.75" style="40" customWidth="1"/>
    <col min="4099" max="4099" width="14.625" style="40" customWidth="1"/>
    <col min="4100" max="4100" width="16.75" style="40" customWidth="1"/>
    <col min="4101" max="4101" width="39.125" style="40" customWidth="1"/>
    <col min="4102" max="4353" width="9" style="40"/>
    <col min="4354" max="4354" width="10.75" style="40" customWidth="1"/>
    <col min="4355" max="4355" width="14.625" style="40" customWidth="1"/>
    <col min="4356" max="4356" width="16.75" style="40" customWidth="1"/>
    <col min="4357" max="4357" width="39.125" style="40" customWidth="1"/>
    <col min="4358" max="4609" width="9" style="40"/>
    <col min="4610" max="4610" width="10.75" style="40" customWidth="1"/>
    <col min="4611" max="4611" width="14.625" style="40" customWidth="1"/>
    <col min="4612" max="4612" width="16.75" style="40" customWidth="1"/>
    <col min="4613" max="4613" width="39.125" style="40" customWidth="1"/>
    <col min="4614" max="4865" width="9" style="40"/>
    <col min="4866" max="4866" width="10.75" style="40" customWidth="1"/>
    <col min="4867" max="4867" width="14.625" style="40" customWidth="1"/>
    <col min="4868" max="4868" width="16.75" style="40" customWidth="1"/>
    <col min="4869" max="4869" width="39.125" style="40" customWidth="1"/>
    <col min="4870" max="5121" width="9" style="40"/>
    <col min="5122" max="5122" width="10.75" style="40" customWidth="1"/>
    <col min="5123" max="5123" width="14.625" style="40" customWidth="1"/>
    <col min="5124" max="5124" width="16.75" style="40" customWidth="1"/>
    <col min="5125" max="5125" width="39.125" style="40" customWidth="1"/>
    <col min="5126" max="5377" width="9" style="40"/>
    <col min="5378" max="5378" width="10.75" style="40" customWidth="1"/>
    <col min="5379" max="5379" width="14.625" style="40" customWidth="1"/>
    <col min="5380" max="5380" width="16.75" style="40" customWidth="1"/>
    <col min="5381" max="5381" width="39.125" style="40" customWidth="1"/>
    <col min="5382" max="5633" width="9" style="40"/>
    <col min="5634" max="5634" width="10.75" style="40" customWidth="1"/>
    <col min="5635" max="5635" width="14.625" style="40" customWidth="1"/>
    <col min="5636" max="5636" width="16.75" style="40" customWidth="1"/>
    <col min="5637" max="5637" width="39.125" style="40" customWidth="1"/>
    <col min="5638" max="5889" width="9" style="40"/>
    <col min="5890" max="5890" width="10.75" style="40" customWidth="1"/>
    <col min="5891" max="5891" width="14.625" style="40" customWidth="1"/>
    <col min="5892" max="5892" width="16.75" style="40" customWidth="1"/>
    <col min="5893" max="5893" width="39.125" style="40" customWidth="1"/>
    <col min="5894" max="6145" width="9" style="40"/>
    <col min="6146" max="6146" width="10.75" style="40" customWidth="1"/>
    <col min="6147" max="6147" width="14.625" style="40" customWidth="1"/>
    <col min="6148" max="6148" width="16.75" style="40" customWidth="1"/>
    <col min="6149" max="6149" width="39.125" style="40" customWidth="1"/>
    <col min="6150" max="6401" width="9" style="40"/>
    <col min="6402" max="6402" width="10.75" style="40" customWidth="1"/>
    <col min="6403" max="6403" width="14.625" style="40" customWidth="1"/>
    <col min="6404" max="6404" width="16.75" style="40" customWidth="1"/>
    <col min="6405" max="6405" width="39.125" style="40" customWidth="1"/>
    <col min="6406" max="6657" width="9" style="40"/>
    <col min="6658" max="6658" width="10.75" style="40" customWidth="1"/>
    <col min="6659" max="6659" width="14.625" style="40" customWidth="1"/>
    <col min="6660" max="6660" width="16.75" style="40" customWidth="1"/>
    <col min="6661" max="6661" width="39.125" style="40" customWidth="1"/>
    <col min="6662" max="6913" width="9" style="40"/>
    <col min="6914" max="6914" width="10.75" style="40" customWidth="1"/>
    <col min="6915" max="6915" width="14.625" style="40" customWidth="1"/>
    <col min="6916" max="6916" width="16.75" style="40" customWidth="1"/>
    <col min="6917" max="6917" width="39.125" style="40" customWidth="1"/>
    <col min="6918" max="7169" width="9" style="40"/>
    <col min="7170" max="7170" width="10.75" style="40" customWidth="1"/>
    <col min="7171" max="7171" width="14.625" style="40" customWidth="1"/>
    <col min="7172" max="7172" width="16.75" style="40" customWidth="1"/>
    <col min="7173" max="7173" width="39.125" style="40" customWidth="1"/>
    <col min="7174" max="7425" width="9" style="40"/>
    <col min="7426" max="7426" width="10.75" style="40" customWidth="1"/>
    <col min="7427" max="7427" width="14.625" style="40" customWidth="1"/>
    <col min="7428" max="7428" width="16.75" style="40" customWidth="1"/>
    <col min="7429" max="7429" width="39.125" style="40" customWidth="1"/>
    <col min="7430" max="7681" width="9" style="40"/>
    <col min="7682" max="7682" width="10.75" style="40" customWidth="1"/>
    <col min="7683" max="7683" width="14.625" style="40" customWidth="1"/>
    <col min="7684" max="7684" width="16.75" style="40" customWidth="1"/>
    <col min="7685" max="7685" width="39.125" style="40" customWidth="1"/>
    <col min="7686" max="7937" width="9" style="40"/>
    <col min="7938" max="7938" width="10.75" style="40" customWidth="1"/>
    <col min="7939" max="7939" width="14.625" style="40" customWidth="1"/>
    <col min="7940" max="7940" width="16.75" style="40" customWidth="1"/>
    <col min="7941" max="7941" width="39.125" style="40" customWidth="1"/>
    <col min="7942" max="8193" width="9" style="40"/>
    <col min="8194" max="8194" width="10.75" style="40" customWidth="1"/>
    <col min="8195" max="8195" width="14.625" style="40" customWidth="1"/>
    <col min="8196" max="8196" width="16.75" style="40" customWidth="1"/>
    <col min="8197" max="8197" width="39.125" style="40" customWidth="1"/>
    <col min="8198" max="8449" width="9" style="40"/>
    <col min="8450" max="8450" width="10.75" style="40" customWidth="1"/>
    <col min="8451" max="8451" width="14.625" style="40" customWidth="1"/>
    <col min="8452" max="8452" width="16.75" style="40" customWidth="1"/>
    <col min="8453" max="8453" width="39.125" style="40" customWidth="1"/>
    <col min="8454" max="8705" width="9" style="40"/>
    <col min="8706" max="8706" width="10.75" style="40" customWidth="1"/>
    <col min="8707" max="8707" width="14.625" style="40" customWidth="1"/>
    <col min="8708" max="8708" width="16.75" style="40" customWidth="1"/>
    <col min="8709" max="8709" width="39.125" style="40" customWidth="1"/>
    <col min="8710" max="8961" width="9" style="40"/>
    <col min="8962" max="8962" width="10.75" style="40" customWidth="1"/>
    <col min="8963" max="8963" width="14.625" style="40" customWidth="1"/>
    <col min="8964" max="8964" width="16.75" style="40" customWidth="1"/>
    <col min="8965" max="8965" width="39.125" style="40" customWidth="1"/>
    <col min="8966" max="9217" width="9" style="40"/>
    <col min="9218" max="9218" width="10.75" style="40" customWidth="1"/>
    <col min="9219" max="9219" width="14.625" style="40" customWidth="1"/>
    <col min="9220" max="9220" width="16.75" style="40" customWidth="1"/>
    <col min="9221" max="9221" width="39.125" style="40" customWidth="1"/>
    <col min="9222" max="9473" width="9" style="40"/>
    <col min="9474" max="9474" width="10.75" style="40" customWidth="1"/>
    <col min="9475" max="9475" width="14.625" style="40" customWidth="1"/>
    <col min="9476" max="9476" width="16.75" style="40" customWidth="1"/>
    <col min="9477" max="9477" width="39.125" style="40" customWidth="1"/>
    <col min="9478" max="9729" width="9" style="40"/>
    <col min="9730" max="9730" width="10.75" style="40" customWidth="1"/>
    <col min="9731" max="9731" width="14.625" style="40" customWidth="1"/>
    <col min="9732" max="9732" width="16.75" style="40" customWidth="1"/>
    <col min="9733" max="9733" width="39.125" style="40" customWidth="1"/>
    <col min="9734" max="9985" width="9" style="40"/>
    <col min="9986" max="9986" width="10.75" style="40" customWidth="1"/>
    <col min="9987" max="9987" width="14.625" style="40" customWidth="1"/>
    <col min="9988" max="9988" width="16.75" style="40" customWidth="1"/>
    <col min="9989" max="9989" width="39.125" style="40" customWidth="1"/>
    <col min="9990" max="10241" width="9" style="40"/>
    <col min="10242" max="10242" width="10.75" style="40" customWidth="1"/>
    <col min="10243" max="10243" width="14.625" style="40" customWidth="1"/>
    <col min="10244" max="10244" width="16.75" style="40" customWidth="1"/>
    <col min="10245" max="10245" width="39.125" style="40" customWidth="1"/>
    <col min="10246" max="10497" width="9" style="40"/>
    <col min="10498" max="10498" width="10.75" style="40" customWidth="1"/>
    <col min="10499" max="10499" width="14.625" style="40" customWidth="1"/>
    <col min="10500" max="10500" width="16.75" style="40" customWidth="1"/>
    <col min="10501" max="10501" width="39.125" style="40" customWidth="1"/>
    <col min="10502" max="10753" width="9" style="40"/>
    <col min="10754" max="10754" width="10.75" style="40" customWidth="1"/>
    <col min="10755" max="10755" width="14.625" style="40" customWidth="1"/>
    <col min="10756" max="10756" width="16.75" style="40" customWidth="1"/>
    <col min="10757" max="10757" width="39.125" style="40" customWidth="1"/>
    <col min="10758" max="11009" width="9" style="40"/>
    <col min="11010" max="11010" width="10.75" style="40" customWidth="1"/>
    <col min="11011" max="11011" width="14.625" style="40" customWidth="1"/>
    <col min="11012" max="11012" width="16.75" style="40" customWidth="1"/>
    <col min="11013" max="11013" width="39.125" style="40" customWidth="1"/>
    <col min="11014" max="11265" width="9" style="40"/>
    <col min="11266" max="11266" width="10.75" style="40" customWidth="1"/>
    <col min="11267" max="11267" width="14.625" style="40" customWidth="1"/>
    <col min="11268" max="11268" width="16.75" style="40" customWidth="1"/>
    <col min="11269" max="11269" width="39.125" style="40" customWidth="1"/>
    <col min="11270" max="11521" width="9" style="40"/>
    <col min="11522" max="11522" width="10.75" style="40" customWidth="1"/>
    <col min="11523" max="11523" width="14.625" style="40" customWidth="1"/>
    <col min="11524" max="11524" width="16.75" style="40" customWidth="1"/>
    <col min="11525" max="11525" width="39.125" style="40" customWidth="1"/>
    <col min="11526" max="11777" width="9" style="40"/>
    <col min="11778" max="11778" width="10.75" style="40" customWidth="1"/>
    <col min="11779" max="11779" width="14.625" style="40" customWidth="1"/>
    <col min="11780" max="11780" width="16.75" style="40" customWidth="1"/>
    <col min="11781" max="11781" width="39.125" style="40" customWidth="1"/>
    <col min="11782" max="12033" width="9" style="40"/>
    <col min="12034" max="12034" width="10.75" style="40" customWidth="1"/>
    <col min="12035" max="12035" width="14.625" style="40" customWidth="1"/>
    <col min="12036" max="12036" width="16.75" style="40" customWidth="1"/>
    <col min="12037" max="12037" width="39.125" style="40" customWidth="1"/>
    <col min="12038" max="12289" width="9" style="40"/>
    <col min="12290" max="12290" width="10.75" style="40" customWidth="1"/>
    <col min="12291" max="12291" width="14.625" style="40" customWidth="1"/>
    <col min="12292" max="12292" width="16.75" style="40" customWidth="1"/>
    <col min="12293" max="12293" width="39.125" style="40" customWidth="1"/>
    <col min="12294" max="12545" width="9" style="40"/>
    <col min="12546" max="12546" width="10.75" style="40" customWidth="1"/>
    <col min="12547" max="12547" width="14.625" style="40" customWidth="1"/>
    <col min="12548" max="12548" width="16.75" style="40" customWidth="1"/>
    <col min="12549" max="12549" width="39.125" style="40" customWidth="1"/>
    <col min="12550" max="12801" width="9" style="40"/>
    <col min="12802" max="12802" width="10.75" style="40" customWidth="1"/>
    <col min="12803" max="12803" width="14.625" style="40" customWidth="1"/>
    <col min="12804" max="12804" width="16.75" style="40" customWidth="1"/>
    <col min="12805" max="12805" width="39.125" style="40" customWidth="1"/>
    <col min="12806" max="13057" width="9" style="40"/>
    <col min="13058" max="13058" width="10.75" style="40" customWidth="1"/>
    <col min="13059" max="13059" width="14.625" style="40" customWidth="1"/>
    <col min="13060" max="13060" width="16.75" style="40" customWidth="1"/>
    <col min="13061" max="13061" width="39.125" style="40" customWidth="1"/>
    <col min="13062" max="13313" width="9" style="40"/>
    <col min="13314" max="13314" width="10.75" style="40" customWidth="1"/>
    <col min="13315" max="13315" width="14.625" style="40" customWidth="1"/>
    <col min="13316" max="13316" width="16.75" style="40" customWidth="1"/>
    <col min="13317" max="13317" width="39.125" style="40" customWidth="1"/>
    <col min="13318" max="13569" width="9" style="40"/>
    <col min="13570" max="13570" width="10.75" style="40" customWidth="1"/>
    <col min="13571" max="13571" width="14.625" style="40" customWidth="1"/>
    <col min="13572" max="13572" width="16.75" style="40" customWidth="1"/>
    <col min="13573" max="13573" width="39.125" style="40" customWidth="1"/>
    <col min="13574" max="13825" width="9" style="40"/>
    <col min="13826" max="13826" width="10.75" style="40" customWidth="1"/>
    <col min="13827" max="13827" width="14.625" style="40" customWidth="1"/>
    <col min="13828" max="13828" width="16.75" style="40" customWidth="1"/>
    <col min="13829" max="13829" width="39.125" style="40" customWidth="1"/>
    <col min="13830" max="14081" width="9" style="40"/>
    <col min="14082" max="14082" width="10.75" style="40" customWidth="1"/>
    <col min="14083" max="14083" width="14.625" style="40" customWidth="1"/>
    <col min="14084" max="14084" width="16.75" style="40" customWidth="1"/>
    <col min="14085" max="14085" width="39.125" style="40" customWidth="1"/>
    <col min="14086" max="14337" width="9" style="40"/>
    <col min="14338" max="14338" width="10.75" style="40" customWidth="1"/>
    <col min="14339" max="14339" width="14.625" style="40" customWidth="1"/>
    <col min="14340" max="14340" width="16.75" style="40" customWidth="1"/>
    <col min="14341" max="14341" width="39.125" style="40" customWidth="1"/>
    <col min="14342" max="14593" width="9" style="40"/>
    <col min="14594" max="14594" width="10.75" style="40" customWidth="1"/>
    <col min="14595" max="14595" width="14.625" style="40" customWidth="1"/>
    <col min="14596" max="14596" width="16.75" style="40" customWidth="1"/>
    <col min="14597" max="14597" width="39.125" style="40" customWidth="1"/>
    <col min="14598" max="14849" width="9" style="40"/>
    <col min="14850" max="14850" width="10.75" style="40" customWidth="1"/>
    <col min="14851" max="14851" width="14.625" style="40" customWidth="1"/>
    <col min="14852" max="14852" width="16.75" style="40" customWidth="1"/>
    <col min="14853" max="14853" width="39.125" style="40" customWidth="1"/>
    <col min="14854" max="15105" width="9" style="40"/>
    <col min="15106" max="15106" width="10.75" style="40" customWidth="1"/>
    <col min="15107" max="15107" width="14.625" style="40" customWidth="1"/>
    <col min="15108" max="15108" width="16.75" style="40" customWidth="1"/>
    <col min="15109" max="15109" width="39.125" style="40" customWidth="1"/>
    <col min="15110" max="15361" width="9" style="40"/>
    <col min="15362" max="15362" width="10.75" style="40" customWidth="1"/>
    <col min="15363" max="15363" width="14.625" style="40" customWidth="1"/>
    <col min="15364" max="15364" width="16.75" style="40" customWidth="1"/>
    <col min="15365" max="15365" width="39.125" style="40" customWidth="1"/>
    <col min="15366" max="15617" width="9" style="40"/>
    <col min="15618" max="15618" width="10.75" style="40" customWidth="1"/>
    <col min="15619" max="15619" width="14.625" style="40" customWidth="1"/>
    <col min="15620" max="15620" width="16.75" style="40" customWidth="1"/>
    <col min="15621" max="15621" width="39.125" style="40" customWidth="1"/>
    <col min="15622" max="15873" width="9" style="40"/>
    <col min="15874" max="15874" width="10.75" style="40" customWidth="1"/>
    <col min="15875" max="15875" width="14.625" style="40" customWidth="1"/>
    <col min="15876" max="15876" width="16.75" style="40" customWidth="1"/>
    <col min="15877" max="15877" width="39.125" style="40" customWidth="1"/>
    <col min="15878" max="16129" width="9" style="40"/>
    <col min="16130" max="16130" width="10.75" style="40" customWidth="1"/>
    <col min="16131" max="16131" width="14.625" style="40" customWidth="1"/>
    <col min="16132" max="16132" width="16.75" style="40" customWidth="1"/>
    <col min="16133" max="16133" width="39.125" style="40" customWidth="1"/>
    <col min="16134" max="16384" width="9" style="40"/>
  </cols>
  <sheetData>
    <row r="1" spans="1:5" ht="30">
      <c r="A1" s="39" t="s">
        <v>79</v>
      </c>
    </row>
    <row r="2" spans="1:5" s="41" customFormat="1" ht="30">
      <c r="B2" s="42"/>
      <c r="C2" s="42"/>
      <c r="D2" s="42"/>
      <c r="E2" s="42"/>
    </row>
    <row r="4" spans="1:5" ht="25.5">
      <c r="B4" s="43" t="s">
        <v>17</v>
      </c>
      <c r="C4" s="44"/>
      <c r="D4" s="44"/>
      <c r="E4" s="45" t="s">
        <v>18</v>
      </c>
    </row>
    <row r="5" spans="1:5" ht="27" customHeight="1">
      <c r="B5" s="413" t="s">
        <v>19</v>
      </c>
      <c r="C5" s="413"/>
      <c r="D5" s="46" t="s">
        <v>20</v>
      </c>
      <c r="E5" s="46" t="s">
        <v>21</v>
      </c>
    </row>
    <row r="6" spans="1:5" ht="27" customHeight="1">
      <c r="B6" s="414" t="s">
        <v>22</v>
      </c>
      <c r="C6" s="414"/>
      <c r="D6" s="47">
        <f>総括表!AL46</f>
        <v>0</v>
      </c>
      <c r="E6" s="48"/>
    </row>
    <row r="7" spans="1:5" ht="27" customHeight="1">
      <c r="B7" s="415" t="s">
        <v>60</v>
      </c>
      <c r="C7" s="415"/>
      <c r="D7" s="56">
        <v>0</v>
      </c>
      <c r="E7" s="48"/>
    </row>
    <row r="8" spans="1:5" ht="27" customHeight="1">
      <c r="B8" s="414" t="s">
        <v>23</v>
      </c>
      <c r="C8" s="414"/>
      <c r="D8" s="47">
        <f>D9-(SUM(D6:D7))</f>
        <v>0</v>
      </c>
      <c r="E8" s="48"/>
    </row>
    <row r="9" spans="1:5" ht="27" customHeight="1">
      <c r="B9" s="413" t="s">
        <v>24</v>
      </c>
      <c r="C9" s="413"/>
      <c r="D9" s="49">
        <f>D32</f>
        <v>0</v>
      </c>
      <c r="E9" s="48"/>
    </row>
    <row r="10" spans="1:5" ht="24">
      <c r="B10" s="44"/>
      <c r="C10" s="44"/>
      <c r="D10" s="44"/>
      <c r="E10" s="44"/>
    </row>
    <row r="11" spans="1:5" ht="24">
      <c r="B11" s="44"/>
      <c r="C11" s="44"/>
      <c r="D11" s="44"/>
      <c r="E11" s="44"/>
    </row>
    <row r="12" spans="1:5" ht="25.5">
      <c r="B12" s="43" t="s">
        <v>25</v>
      </c>
      <c r="C12" s="44"/>
      <c r="D12" s="44"/>
      <c r="E12" s="44"/>
    </row>
    <row r="13" spans="1:5" ht="21" customHeight="1">
      <c r="B13" s="416" t="s">
        <v>19</v>
      </c>
      <c r="C13" s="417"/>
      <c r="D13" s="46" t="s">
        <v>20</v>
      </c>
      <c r="E13" s="46" t="s">
        <v>21</v>
      </c>
    </row>
    <row r="14" spans="1:5" ht="21" customHeight="1">
      <c r="B14" s="418" t="str">
        <f>IF(D14&gt;=1,"(2)ICTを活用した子どもの
見守り支援事業","")</f>
        <v/>
      </c>
      <c r="C14" s="419"/>
      <c r="D14" s="422">
        <f>SUM('(2)個票(別紙１)-1'!AG69:AJ69,'(2)個票(別紙１)-1'!AG89:AJ89,'(2)個票(別紙１)-1'!AG111:AJ111,'(2)個票(別紙１)-1'!AG131:AJ131,'(2)個票(別紙１)-1'!AG153:AJ153,'(2)個票(別紙１)-1'!AG173:AJ173,'(2)個票(別紙１)-1'!AG195:AJ195,'(2)個票(別紙１)-1'!AG215:AJ215,'(2)個票(別紙１)-1'!AG237:AJ237,'(2)個票(別紙１)-1'!AG257:AJ257)</f>
        <v>0</v>
      </c>
      <c r="E14" s="424" t="str">
        <f>IF(D14&gt;=1,"(2)個票のとおり","")</f>
        <v/>
      </c>
    </row>
    <row r="15" spans="1:5" ht="21" customHeight="1">
      <c r="B15" s="420"/>
      <c r="C15" s="421"/>
      <c r="D15" s="423"/>
      <c r="E15" s="425"/>
    </row>
    <row r="16" spans="1:5" ht="21" customHeight="1">
      <c r="B16" s="418" t="str">
        <f>IF(D16&gt;=1,"(3)登降園管理
システム支援事業","")</f>
        <v/>
      </c>
      <c r="C16" s="419"/>
      <c r="D16" s="422">
        <f>SUM('(3)個票(別紙１)-2'!AG73:AJ73,'(3)個票(別紙１)-2'!AG95:AJ95,'(3)個票(別紙１)-2'!AG118:AJ118,'(3)個票(別紙１)-2'!AG140:AJ140,'(3)個票(別紙１)-2'!AG163:AJ163,'(3)個票(別紙１)-2'!AG185:AJ185,'(3)個票(別紙１)-2'!AG207:AJ207,'(3)個票(別紙１)-2'!AG229:AJ229,'(3)個票(別紙１)-2'!AG252:AJ252,'(3)個票(別紙１)-2'!AG274:AJ274)</f>
        <v>0</v>
      </c>
      <c r="E16" s="424" t="str">
        <f>IF(D16&gt;=1,"(3)個票のとおり","")</f>
        <v/>
      </c>
    </row>
    <row r="17" spans="2:5" ht="21" customHeight="1">
      <c r="B17" s="420"/>
      <c r="C17" s="421"/>
      <c r="D17" s="425"/>
      <c r="E17" s="425"/>
    </row>
    <row r="18" spans="2:5" ht="21" customHeight="1">
      <c r="B18" s="426"/>
      <c r="C18" s="427"/>
      <c r="D18" s="424"/>
      <c r="E18" s="424"/>
    </row>
    <row r="19" spans="2:5" ht="21" customHeight="1">
      <c r="B19" s="428"/>
      <c r="C19" s="429"/>
      <c r="D19" s="425"/>
      <c r="E19" s="425"/>
    </row>
    <row r="20" spans="2:5" ht="21" customHeight="1">
      <c r="B20" s="426"/>
      <c r="C20" s="427"/>
      <c r="D20" s="424"/>
      <c r="E20" s="424"/>
    </row>
    <row r="21" spans="2:5" ht="21" customHeight="1">
      <c r="B21" s="428"/>
      <c r="C21" s="429"/>
      <c r="D21" s="425"/>
      <c r="E21" s="425"/>
    </row>
    <row r="22" spans="2:5" ht="21" customHeight="1">
      <c r="B22" s="426"/>
      <c r="C22" s="427"/>
      <c r="D22" s="424"/>
      <c r="E22" s="424"/>
    </row>
    <row r="23" spans="2:5" ht="21" customHeight="1">
      <c r="B23" s="428"/>
      <c r="C23" s="429"/>
      <c r="D23" s="425"/>
      <c r="E23" s="425"/>
    </row>
    <row r="24" spans="2:5" ht="21" customHeight="1">
      <c r="B24" s="426"/>
      <c r="C24" s="427"/>
      <c r="D24" s="424"/>
      <c r="E24" s="424"/>
    </row>
    <row r="25" spans="2:5" ht="21" customHeight="1">
      <c r="B25" s="428"/>
      <c r="C25" s="429"/>
      <c r="D25" s="425"/>
      <c r="E25" s="425"/>
    </row>
    <row r="26" spans="2:5" ht="21" customHeight="1">
      <c r="B26" s="426"/>
      <c r="C26" s="427"/>
      <c r="D26" s="424"/>
      <c r="E26" s="424"/>
    </row>
    <row r="27" spans="2:5" ht="21" customHeight="1">
      <c r="B27" s="428"/>
      <c r="C27" s="429"/>
      <c r="D27" s="425"/>
      <c r="E27" s="425"/>
    </row>
    <row r="28" spans="2:5" ht="21" customHeight="1">
      <c r="B28" s="426"/>
      <c r="C28" s="427"/>
      <c r="D28" s="424"/>
      <c r="E28" s="424"/>
    </row>
    <row r="29" spans="2:5" ht="21" customHeight="1">
      <c r="B29" s="428"/>
      <c r="C29" s="429"/>
      <c r="D29" s="425"/>
      <c r="E29" s="425"/>
    </row>
    <row r="30" spans="2:5" ht="21" customHeight="1">
      <c r="B30" s="426"/>
      <c r="C30" s="427"/>
      <c r="D30" s="424"/>
      <c r="E30" s="424"/>
    </row>
    <row r="31" spans="2:5" ht="21" customHeight="1">
      <c r="B31" s="428"/>
      <c r="C31" s="429"/>
      <c r="D31" s="425"/>
      <c r="E31" s="425"/>
    </row>
    <row r="32" spans="2:5" ht="21" customHeight="1">
      <c r="B32" s="426" t="s">
        <v>24</v>
      </c>
      <c r="C32" s="427"/>
      <c r="D32" s="422">
        <f>SUM(D14:D31)</f>
        <v>0</v>
      </c>
      <c r="E32" s="424"/>
    </row>
    <row r="33" spans="2:5" ht="21" customHeight="1">
      <c r="B33" s="428"/>
      <c r="C33" s="429"/>
      <c r="D33" s="425"/>
      <c r="E33" s="425"/>
    </row>
    <row r="34" spans="2:5" ht="21" customHeight="1"/>
  </sheetData>
  <sheetProtection algorithmName="SHA-512" hashValue="5BI9bXQQ810TZ0pHIZLgiL5HuT3Z1/cv6nsVjXm0hIr2KB0S4ige0RbhNSQGkstD3chRtWh+gxXMcr2lQzQM+w==" saltValue="40mAiHa+cLaCf/Es77QUkg==" spinCount="100000" sheet="1" objects="1" scenarios="1"/>
  <mergeCells count="36">
    <mergeCell ref="B30:C31"/>
    <mergeCell ref="D30:D31"/>
    <mergeCell ref="E30:E31"/>
    <mergeCell ref="B32:C33"/>
    <mergeCell ref="D32:D33"/>
    <mergeCell ref="E32:E33"/>
    <mergeCell ref="B26:C27"/>
    <mergeCell ref="D26:D27"/>
    <mergeCell ref="E26:E27"/>
    <mergeCell ref="B28:C29"/>
    <mergeCell ref="D28:D29"/>
    <mergeCell ref="E28:E29"/>
    <mergeCell ref="B22:C23"/>
    <mergeCell ref="D22:D23"/>
    <mergeCell ref="E22:E23"/>
    <mergeCell ref="B24:C25"/>
    <mergeCell ref="D24:D25"/>
    <mergeCell ref="E24:E25"/>
    <mergeCell ref="B20:C21"/>
    <mergeCell ref="D20:D21"/>
    <mergeCell ref="E20:E21"/>
    <mergeCell ref="B18:C19"/>
    <mergeCell ref="D18:D19"/>
    <mergeCell ref="E18:E19"/>
    <mergeCell ref="B13:C13"/>
    <mergeCell ref="B14:C15"/>
    <mergeCell ref="D14:D15"/>
    <mergeCell ref="E14:E15"/>
    <mergeCell ref="B16:C17"/>
    <mergeCell ref="D16:D17"/>
    <mergeCell ref="E16:E17"/>
    <mergeCell ref="B9:C9"/>
    <mergeCell ref="B5:C5"/>
    <mergeCell ref="B6:C6"/>
    <mergeCell ref="B7:C7"/>
    <mergeCell ref="B8:C8"/>
  </mergeCells>
  <phoneticPr fontId="2"/>
  <printOptions horizontalCentered="1"/>
  <pageMargins left="0.70866141732283472" right="0.70866141732283472" top="0.74803149606299213" bottom="0.74803149606299213" header="0.31496062992125984" footer="0.31496062992125984"/>
  <pageSetup paperSize="9" scale="85" fitToHeight="0" orientation="portrait" r:id="rId1"/>
  <headerFooter>
    <oddHeader xml:space="preserve">&amp;R&amp;16&amp;A　　&amp;P / &amp;N </oddHead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総括表</vt:lpstr>
      <vt:lpstr>(2)個票(別紙１)-1</vt:lpstr>
      <vt:lpstr>(3)個票(別紙１)-2</vt:lpstr>
      <vt:lpstr>収支予算書(別紙２)</vt:lpstr>
      <vt:lpstr>'(2)個票(別紙１)-1'!Print_Area</vt:lpstr>
      <vt:lpstr>'(3)個票(別紙１)-2'!Print_Area</vt:lpstr>
      <vt:lpstr>'収支予算書(別紙２)'!Print_Area</vt:lpstr>
      <vt:lpstr>総括表!Print_Area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2023-06-29T10:52:15Z</dcterms:created>
  <dcterms:modified xsi:type="dcterms:W3CDTF">2025-07-08T01:20:50Z</dcterms:modified>
</cp:coreProperties>
</file>